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gue\Documents\TomatesLis\"/>
    </mc:Choice>
  </mc:AlternateContent>
  <xr:revisionPtr revIDLastSave="0" documentId="8_{2490903A-867E-435C-BD64-DBAC96FBA965}" xr6:coauthVersionLast="47" xr6:coauthVersionMax="47" xr10:uidLastSave="{00000000-0000-0000-0000-000000000000}"/>
  <bookViews>
    <workbookView xWindow="-120" yWindow="-120" windowWidth="20730" windowHeight="11040" tabRatio="769" xr2:uid="{FB7D1B7B-0160-4AC8-B207-E1A9D5F2893C}"/>
  </bookViews>
  <sheets>
    <sheet name="NOVIEMBRE" sheetId="1" r:id="rId1"/>
    <sheet name="SEMANA_NOV_1" sheetId="29" r:id="rId2"/>
    <sheet name="SEMANA_NOV_2" sheetId="30" r:id="rId3"/>
    <sheet name="SEMANA_NOV_3" sheetId="31" r:id="rId4"/>
    <sheet name="SEMANA_NOV_4" sheetId="32" r:id="rId5"/>
    <sheet name="SEMANA_NOV_5" sheetId="33" r:id="rId6"/>
    <sheet name="VARIABLES" sheetId="24" r:id="rId7"/>
    <sheet name="JORNADAS" sheetId="23" r:id="rId8"/>
    <sheet name="LLAMADOS" sheetId="17" r:id="rId9"/>
    <sheet name="Hoja_Base" sheetId="26" state="hidden" r:id="rId10"/>
    <sheet name="Fichaje" sheetId="20" r:id="rId11"/>
    <sheet name="NOMINA" sheetId="21" r:id="rId12"/>
    <sheet name="MOBIBUK" sheetId="22" r:id="rId13"/>
    <sheet name="CONFIG" sheetId="28" r:id="rId14"/>
    <sheet name="Hoja1" sheetId="10" state="hidden" r:id="rId15"/>
  </sheets>
  <functionGroups builtInGroupCount="19"/>
  <definedNames>
    <definedName name="_xlnm._FilterDatabase" localSheetId="0" hidden="1">NOVIEMBRE!$C$35:$AE$35</definedName>
    <definedName name="_xleta.DATE" hidden="1" xlm="1">#NAME?</definedName>
    <definedName name="_xleta.DATEDIF" hidden="1" xlm="1">#NAME?</definedName>
    <definedName name="_xleta.DAYS" hidden="1" xlm="1">#NAME?</definedName>
    <definedName name="_xleta.N" hidden="1" xlm="1">#NAME?</definedName>
    <definedName name="_xleta.NOW" hidden="1" xlm="1">#NAME?</definedName>
    <definedName name="_xleta.T" hidden="1" xlm="1">#NAME?</definedName>
    <definedName name="ANHO_LIBRO">NOVIEMBRE!$AC$1</definedName>
    <definedName name="ExternalData_3" localSheetId="10" hidden="1">Fichaje!$A$1:$H$1729</definedName>
    <definedName name="ExternalData_4" localSheetId="11" hidden="1">NOMINA!$A$1:$T$126</definedName>
    <definedName name="ExternalData_5" localSheetId="12" hidden="1">MOBIBUK!$A$1:$N$111</definedName>
    <definedName name="FACTOR_HORAS">CONFIG!$B$5:$E$7</definedName>
    <definedName name="FichajePath">Fichaje!$AA$1</definedName>
    <definedName name="MobibukPath">MOBIBUK!$AA$1</definedName>
    <definedName name="Nomina">NOVIEMBRE!$A$5:$B$66</definedName>
    <definedName name="NominaPath">NOMINA!$AA$1</definedName>
    <definedName name="SEM_AGO_1">#REF!</definedName>
    <definedName name="SEM_SEP_1">#REF!</definedName>
    <definedName name="SEM_SEP_2">#REF!</definedName>
    <definedName name="SEM_SEP_3">#REF!</definedName>
    <definedName name="SEM_SEP_4">#REF!</definedName>
    <definedName name="SEM_SEP_5">#REF!</definedName>
    <definedName name="SEM_SEP_6">#REF!</definedName>
    <definedName name="TIPOS">LLAMADOS!$O$3:$P$4</definedName>
    <definedName name="Total_Jornadas">JORNADAS!$B$11</definedName>
    <definedName name="Totales_Almacen">NOVIEMBRE!$A$9</definedName>
    <definedName name="Totales_GOB_I">NOVIEMBRE!$A$61</definedName>
    <definedName name="Totales_GOB_II">NOVIEMBRE!$A$87</definedName>
    <definedName name="Totales_La_Torre">NOVIEMBRE!$A$31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NOMINA_85076dd5-b13f-4857-9cd0-91d0f06d989a" name="NOMINA" connection="Query - NOMINA"/>
          <x15:modelTable id="MOBIBUK_fdfde85b-8d68-4e3f-957b-cab8b583db70" name="MOBIBUK" connection="Query - MOBIBUK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F275" i="33" l="1"/>
  <c r="AF274" i="33"/>
  <c r="AF273" i="33"/>
  <c r="AF272" i="33"/>
  <c r="AG272" i="33" s="1"/>
  <c r="AF271" i="33"/>
  <c r="AF270" i="33"/>
  <c r="AF269" i="33"/>
  <c r="AG268" i="33" s="1"/>
  <c r="AF268" i="33"/>
  <c r="AF267" i="33"/>
  <c r="AF266" i="33"/>
  <c r="AF265" i="33"/>
  <c r="AG264" i="33"/>
  <c r="AF264" i="33"/>
  <c r="AF263" i="33"/>
  <c r="AF262" i="33"/>
  <c r="AF261" i="33"/>
  <c r="AF260" i="33"/>
  <c r="AG260" i="33" s="1"/>
  <c r="AF259" i="33"/>
  <c r="AF258" i="33"/>
  <c r="AF257" i="33"/>
  <c r="AG256" i="33"/>
  <c r="AF256" i="33"/>
  <c r="AF255" i="33"/>
  <c r="AF254" i="33"/>
  <c r="AF253" i="33"/>
  <c r="AF252" i="33"/>
  <c r="AG252" i="33" s="1"/>
  <c r="AF251" i="33"/>
  <c r="AF250" i="33"/>
  <c r="AF249" i="33"/>
  <c r="AF248" i="33"/>
  <c r="AG248" i="33" s="1"/>
  <c r="AF247" i="33"/>
  <c r="AF246" i="33"/>
  <c r="AF245" i="33"/>
  <c r="AF244" i="33"/>
  <c r="AG244" i="33" s="1"/>
  <c r="AF243" i="33"/>
  <c r="AF242" i="33"/>
  <c r="AF241" i="33"/>
  <c r="AF240" i="33"/>
  <c r="AG240" i="33" s="1"/>
  <c r="AF239" i="33"/>
  <c r="AF238" i="33"/>
  <c r="AF237" i="33"/>
  <c r="AG236" i="33" s="1"/>
  <c r="AF236" i="33"/>
  <c r="AF235" i="33"/>
  <c r="AF234" i="33"/>
  <c r="AF233" i="33"/>
  <c r="AG232" i="33"/>
  <c r="AF232" i="33"/>
  <c r="AF231" i="33"/>
  <c r="AF230" i="33"/>
  <c r="AF229" i="33"/>
  <c r="AF228" i="33"/>
  <c r="AG228" i="33" s="1"/>
  <c r="AF227" i="33"/>
  <c r="AF226" i="33"/>
  <c r="AF225" i="33"/>
  <c r="AG224" i="33"/>
  <c r="AF224" i="33"/>
  <c r="AF223" i="33"/>
  <c r="AF222" i="33"/>
  <c r="AF221" i="33"/>
  <c r="AF220" i="33"/>
  <c r="AG220" i="33" s="1"/>
  <c r="AF219" i="33"/>
  <c r="AF218" i="33"/>
  <c r="AF217" i="33"/>
  <c r="AF216" i="33"/>
  <c r="AG216" i="33" s="1"/>
  <c r="AF215" i="33"/>
  <c r="AF214" i="33"/>
  <c r="AF213" i="33"/>
  <c r="AF212" i="33"/>
  <c r="AG212" i="33" s="1"/>
  <c r="AF211" i="33"/>
  <c r="AF210" i="33"/>
  <c r="AF209" i="33"/>
  <c r="AF208" i="33"/>
  <c r="AG208" i="33" s="1"/>
  <c r="AF207" i="33"/>
  <c r="AF206" i="33"/>
  <c r="AF205" i="33"/>
  <c r="AF204" i="33"/>
  <c r="AG204" i="33" s="1"/>
  <c r="AF203" i="33"/>
  <c r="AF202" i="33"/>
  <c r="AF201" i="33"/>
  <c r="AG200" i="33"/>
  <c r="AF200" i="33"/>
  <c r="AF199" i="33"/>
  <c r="AF198" i="33"/>
  <c r="AF197" i="33"/>
  <c r="AF196" i="33"/>
  <c r="AG196" i="33" s="1"/>
  <c r="AF195" i="33"/>
  <c r="AF194" i="33"/>
  <c r="AF193" i="33"/>
  <c r="AG192" i="33"/>
  <c r="AF192" i="33"/>
  <c r="AF191" i="33"/>
  <c r="AF190" i="33"/>
  <c r="AF189" i="33"/>
  <c r="AF188" i="33"/>
  <c r="AG188" i="33" s="1"/>
  <c r="AF187" i="33"/>
  <c r="AF186" i="33"/>
  <c r="AF185" i="33"/>
  <c r="AF184" i="33"/>
  <c r="AG184" i="33" s="1"/>
  <c r="AF183" i="33"/>
  <c r="AF182" i="33"/>
  <c r="AF181" i="33"/>
  <c r="AF180" i="33"/>
  <c r="AG180" i="33" s="1"/>
  <c r="AF179" i="33"/>
  <c r="AF178" i="33"/>
  <c r="AF177" i="33"/>
  <c r="AF176" i="33"/>
  <c r="AG176" i="33" s="1"/>
  <c r="AF175" i="33"/>
  <c r="AF174" i="33"/>
  <c r="AF173" i="33"/>
  <c r="AF172" i="33"/>
  <c r="AG172" i="33" s="1"/>
  <c r="AF171" i="33"/>
  <c r="AF170" i="33"/>
  <c r="AF169" i="33"/>
  <c r="AG168" i="33"/>
  <c r="AF168" i="33"/>
  <c r="AF167" i="33"/>
  <c r="AF166" i="33"/>
  <c r="AF165" i="33"/>
  <c r="AF164" i="33"/>
  <c r="AG164" i="33" s="1"/>
  <c r="AF163" i="33"/>
  <c r="AF162" i="33"/>
  <c r="AF161" i="33"/>
  <c r="AG160" i="33"/>
  <c r="AF160" i="33"/>
  <c r="AF159" i="33"/>
  <c r="AF158" i="33"/>
  <c r="AF157" i="33"/>
  <c r="AF156" i="33"/>
  <c r="AG156" i="33" s="1"/>
  <c r="AF155" i="33"/>
  <c r="AF154" i="33"/>
  <c r="AF153" i="33"/>
  <c r="AF152" i="33"/>
  <c r="AG152" i="33" s="1"/>
  <c r="AF151" i="33"/>
  <c r="AF150" i="33"/>
  <c r="AF149" i="33"/>
  <c r="AF148" i="33"/>
  <c r="AG148" i="33" s="1"/>
  <c r="AF147" i="33"/>
  <c r="AF146" i="33"/>
  <c r="AF145" i="33"/>
  <c r="AF144" i="33"/>
  <c r="AG144" i="33" s="1"/>
  <c r="AF143" i="33"/>
  <c r="AF142" i="33"/>
  <c r="AF141" i="33"/>
  <c r="AF140" i="33"/>
  <c r="AG140" i="33" s="1"/>
  <c r="AF139" i="33"/>
  <c r="AF138" i="33"/>
  <c r="AF137" i="33"/>
  <c r="AG136" i="33"/>
  <c r="AF136" i="33"/>
  <c r="AF135" i="33"/>
  <c r="AF134" i="33"/>
  <c r="AF133" i="33"/>
  <c r="AF132" i="33"/>
  <c r="AG132" i="33" s="1"/>
  <c r="AF131" i="33"/>
  <c r="AF130" i="33"/>
  <c r="AF129" i="33"/>
  <c r="AG128" i="33"/>
  <c r="AF128" i="33"/>
  <c r="AF127" i="33"/>
  <c r="AF126" i="33"/>
  <c r="AF125" i="33"/>
  <c r="AF124" i="33"/>
  <c r="AG124" i="33" s="1"/>
  <c r="AF123" i="33"/>
  <c r="AF122" i="33"/>
  <c r="AF121" i="33"/>
  <c r="AF120" i="33"/>
  <c r="AG120" i="33" s="1"/>
  <c r="AF119" i="33"/>
  <c r="AF118" i="33"/>
  <c r="AF117" i="33"/>
  <c r="AF116" i="33"/>
  <c r="AG116" i="33" s="1"/>
  <c r="AF115" i="33"/>
  <c r="AF114" i="33"/>
  <c r="AF113" i="33"/>
  <c r="AF112" i="33"/>
  <c r="AG112" i="33" s="1"/>
  <c r="AF111" i="33"/>
  <c r="AF110" i="33"/>
  <c r="AF109" i="33"/>
  <c r="AF108" i="33"/>
  <c r="AG108" i="33" s="1"/>
  <c r="AF107" i="33"/>
  <c r="AF106" i="33"/>
  <c r="AF105" i="33"/>
  <c r="AG104" i="33"/>
  <c r="AF104" i="33"/>
  <c r="AF103" i="33"/>
  <c r="AF102" i="33"/>
  <c r="AF101" i="33"/>
  <c r="AF100" i="33"/>
  <c r="AG100" i="33" s="1"/>
  <c r="AF99" i="33"/>
  <c r="AF98" i="33"/>
  <c r="AF97" i="33"/>
  <c r="AG96" i="33"/>
  <c r="AF96" i="33"/>
  <c r="AF95" i="33"/>
  <c r="AF94" i="33"/>
  <c r="AF93" i="33"/>
  <c r="AF92" i="33"/>
  <c r="AG92" i="33" s="1"/>
  <c r="AF91" i="33"/>
  <c r="AF90" i="33"/>
  <c r="AF89" i="33"/>
  <c r="AF88" i="33"/>
  <c r="AG88" i="33" s="1"/>
  <c r="AF87" i="33"/>
  <c r="AF86" i="33"/>
  <c r="AF85" i="33"/>
  <c r="AF84" i="33"/>
  <c r="AG84" i="33" s="1"/>
  <c r="AF83" i="33"/>
  <c r="AF82" i="33"/>
  <c r="AF81" i="33"/>
  <c r="AF80" i="33"/>
  <c r="AG80" i="33" s="1"/>
  <c r="AF79" i="33"/>
  <c r="AF78" i="33"/>
  <c r="AF77" i="33"/>
  <c r="AF76" i="33"/>
  <c r="AG76" i="33" s="1"/>
  <c r="AF75" i="33"/>
  <c r="AF74" i="33"/>
  <c r="AF73" i="33"/>
  <c r="AG72" i="33"/>
  <c r="AF72" i="33"/>
  <c r="AF71" i="33"/>
  <c r="AF70" i="33"/>
  <c r="AF69" i="33"/>
  <c r="AF68" i="33"/>
  <c r="AG68" i="33" s="1"/>
  <c r="AF67" i="33"/>
  <c r="AF66" i="33"/>
  <c r="AF65" i="33"/>
  <c r="AG64" i="33"/>
  <c r="AF64" i="33"/>
  <c r="AF63" i="33"/>
  <c r="AF62" i="33"/>
  <c r="AF61" i="33"/>
  <c r="AF60" i="33"/>
  <c r="AG60" i="33" s="1"/>
  <c r="AF59" i="33"/>
  <c r="AF58" i="33"/>
  <c r="AF57" i="33"/>
  <c r="AF56" i="33"/>
  <c r="AG56" i="33" s="1"/>
  <c r="AF55" i="33"/>
  <c r="AF54" i="33"/>
  <c r="AF53" i="33"/>
  <c r="AF52" i="33"/>
  <c r="AG52" i="33" s="1"/>
  <c r="AF51" i="33"/>
  <c r="AF50" i="33"/>
  <c r="AF49" i="33"/>
  <c r="AF48" i="33"/>
  <c r="AG48" i="33" s="1"/>
  <c r="AF47" i="33"/>
  <c r="AF46" i="33"/>
  <c r="AF45" i="33"/>
  <c r="AF44" i="33"/>
  <c r="AG44" i="33" s="1"/>
  <c r="AF43" i="33"/>
  <c r="AF42" i="33"/>
  <c r="AF41" i="33"/>
  <c r="AG40" i="33"/>
  <c r="AF40" i="33"/>
  <c r="AF39" i="33"/>
  <c r="AF38" i="33"/>
  <c r="AF37" i="33"/>
  <c r="AF36" i="33"/>
  <c r="AG36" i="33" s="1"/>
  <c r="AF35" i="33"/>
  <c r="AF34" i="33"/>
  <c r="AF33" i="33"/>
  <c r="AG32" i="33"/>
  <c r="AF32" i="33"/>
  <c r="AF31" i="33"/>
  <c r="AF30" i="33"/>
  <c r="AF29" i="33"/>
  <c r="AF28" i="33"/>
  <c r="AG28" i="33" s="1"/>
  <c r="AF27" i="33"/>
  <c r="AF26" i="33"/>
  <c r="AF25" i="33"/>
  <c r="AF24" i="33"/>
  <c r="AG24" i="33" s="1"/>
  <c r="AF23" i="33"/>
  <c r="AF22" i="33"/>
  <c r="AF21" i="33"/>
  <c r="AF20" i="33"/>
  <c r="AG20" i="33" s="1"/>
  <c r="AF19" i="33"/>
  <c r="AF18" i="33"/>
  <c r="AF17" i="33"/>
  <c r="AF16" i="33"/>
  <c r="AG16" i="33" s="1"/>
  <c r="AF15" i="33"/>
  <c r="AF14" i="33"/>
  <c r="AF13" i="33"/>
  <c r="AF12" i="33"/>
  <c r="AG12" i="33" s="1"/>
  <c r="AF11" i="33"/>
  <c r="AF10" i="33"/>
  <c r="AF9" i="33"/>
  <c r="AG8" i="33"/>
  <c r="AF8" i="33"/>
  <c r="AF7" i="33"/>
  <c r="AF6" i="33"/>
  <c r="AF5" i="33"/>
  <c r="AF4" i="33"/>
  <c r="AG4" i="33" s="1"/>
  <c r="AF275" i="32"/>
  <c r="AF274" i="32"/>
  <c r="AF273" i="32"/>
  <c r="AF272" i="32"/>
  <c r="AG272" i="32" s="1"/>
  <c r="AF271" i="32"/>
  <c r="AF270" i="32"/>
  <c r="AF269" i="32"/>
  <c r="AG268" i="32" s="1"/>
  <c r="AF268" i="32"/>
  <c r="AF267" i="32"/>
  <c r="AF266" i="32"/>
  <c r="AF265" i="32"/>
  <c r="AG264" i="32" s="1"/>
  <c r="AF264" i="32"/>
  <c r="AF263" i="32"/>
  <c r="AF262" i="32"/>
  <c r="AF261" i="32"/>
  <c r="AF260" i="32"/>
  <c r="AG260" i="32" s="1"/>
  <c r="AF259" i="32"/>
  <c r="AF258" i="32"/>
  <c r="AF257" i="32"/>
  <c r="AG256" i="32"/>
  <c r="AF256" i="32"/>
  <c r="AF255" i="32"/>
  <c r="AF254" i="32"/>
  <c r="AF253" i="32"/>
  <c r="AG252" i="32"/>
  <c r="AF252" i="32"/>
  <c r="AF251" i="32"/>
  <c r="AF250" i="32"/>
  <c r="AF249" i="32"/>
  <c r="AG248" i="32" s="1"/>
  <c r="AF248" i="32"/>
  <c r="AF247" i="32"/>
  <c r="AF246" i="32"/>
  <c r="AF245" i="32"/>
  <c r="AF244" i="32"/>
  <c r="AG244" i="32" s="1"/>
  <c r="AF243" i="32"/>
  <c r="AF242" i="32"/>
  <c r="AF241" i="32"/>
  <c r="AF240" i="32"/>
  <c r="AG240" i="32" s="1"/>
  <c r="AF239" i="32"/>
  <c r="AF238" i="32"/>
  <c r="AF237" i="32"/>
  <c r="AG236" i="32" s="1"/>
  <c r="AF236" i="32"/>
  <c r="AF235" i="32"/>
  <c r="AF234" i="32"/>
  <c r="AF233" i="32"/>
  <c r="AG232" i="32" s="1"/>
  <c r="AF232" i="32"/>
  <c r="AF231" i="32"/>
  <c r="AF230" i="32"/>
  <c r="AF229" i="32"/>
  <c r="AF228" i="32"/>
  <c r="AG228" i="32" s="1"/>
  <c r="AF227" i="32"/>
  <c r="AF226" i="32"/>
  <c r="AF225" i="32"/>
  <c r="AG224" i="32"/>
  <c r="AF224" i="32"/>
  <c r="AF223" i="32"/>
  <c r="AF222" i="32"/>
  <c r="AF221" i="32"/>
  <c r="AG220" i="32"/>
  <c r="AF220" i="32"/>
  <c r="AF219" i="32"/>
  <c r="AF218" i="32"/>
  <c r="AF217" i="32"/>
  <c r="AG216" i="32" s="1"/>
  <c r="AF216" i="32"/>
  <c r="AF215" i="32"/>
  <c r="AF214" i="32"/>
  <c r="AF213" i="32"/>
  <c r="AF212" i="32"/>
  <c r="AG212" i="32" s="1"/>
  <c r="AF211" i="32"/>
  <c r="AF210" i="32"/>
  <c r="AF209" i="32"/>
  <c r="AF208" i="32"/>
  <c r="AG208" i="32" s="1"/>
  <c r="AF207" i="32"/>
  <c r="AF206" i="32"/>
  <c r="AF205" i="32"/>
  <c r="AG204" i="32" s="1"/>
  <c r="AF204" i="32"/>
  <c r="AF203" i="32"/>
  <c r="AF202" i="32"/>
  <c r="AF201" i="32"/>
  <c r="AG200" i="32" s="1"/>
  <c r="AF200" i="32"/>
  <c r="AF199" i="32"/>
  <c r="AF198" i="32"/>
  <c r="AF197" i="32"/>
  <c r="AF196" i="32"/>
  <c r="AG196" i="32" s="1"/>
  <c r="AF195" i="32"/>
  <c r="AF194" i="32"/>
  <c r="AF193" i="32"/>
  <c r="AG192" i="32"/>
  <c r="AF192" i="32"/>
  <c r="AF191" i="32"/>
  <c r="AF190" i="32"/>
  <c r="AF189" i="32"/>
  <c r="AG188" i="32"/>
  <c r="AF188" i="32"/>
  <c r="AF187" i="32"/>
  <c r="AF186" i="32"/>
  <c r="AF185" i="32"/>
  <c r="AG184" i="32" s="1"/>
  <c r="AF184" i="32"/>
  <c r="AF183" i="32"/>
  <c r="AF182" i="32"/>
  <c r="AF181" i="32"/>
  <c r="AF180" i="32"/>
  <c r="AG180" i="32" s="1"/>
  <c r="AF179" i="32"/>
  <c r="AF178" i="32"/>
  <c r="AF177" i="32"/>
  <c r="AF176" i="32"/>
  <c r="AG176" i="32" s="1"/>
  <c r="AF175" i="32"/>
  <c r="AF174" i="32"/>
  <c r="AF173" i="32"/>
  <c r="AG172" i="32" s="1"/>
  <c r="AF172" i="32"/>
  <c r="AF171" i="32"/>
  <c r="AF170" i="32"/>
  <c r="AF169" i="32"/>
  <c r="AG168" i="32" s="1"/>
  <c r="AF168" i="32"/>
  <c r="AF167" i="32"/>
  <c r="AF166" i="32"/>
  <c r="AF165" i="32"/>
  <c r="AG164" i="32" s="1"/>
  <c r="AF164" i="32"/>
  <c r="AF163" i="32"/>
  <c r="AF162" i="32"/>
  <c r="AF161" i="32"/>
  <c r="AG160" i="32"/>
  <c r="AF160" i="32"/>
  <c r="AF159" i="32"/>
  <c r="AF158" i="32"/>
  <c r="AF157" i="32"/>
  <c r="AG156" i="32"/>
  <c r="AF156" i="32"/>
  <c r="AF155" i="32"/>
  <c r="AF154" i="32"/>
  <c r="AF153" i="32"/>
  <c r="AG152" i="32" s="1"/>
  <c r="AF152" i="32"/>
  <c r="AF151" i="32"/>
  <c r="AF150" i="32"/>
  <c r="AF149" i="32"/>
  <c r="AF148" i="32"/>
  <c r="AG148" i="32" s="1"/>
  <c r="AF147" i="32"/>
  <c r="AF146" i="32"/>
  <c r="AF145" i="32"/>
  <c r="AF144" i="32"/>
  <c r="AG144" i="32" s="1"/>
  <c r="AF143" i="32"/>
  <c r="AF142" i="32"/>
  <c r="AF141" i="32"/>
  <c r="AG140" i="32" s="1"/>
  <c r="AF140" i="32"/>
  <c r="AF139" i="32"/>
  <c r="AF138" i="32"/>
  <c r="AF137" i="32"/>
  <c r="AG136" i="32" s="1"/>
  <c r="AF136" i="32"/>
  <c r="AF135" i="32"/>
  <c r="AF134" i="32"/>
  <c r="AF133" i="32"/>
  <c r="AG132" i="32" s="1"/>
  <c r="AF132" i="32"/>
  <c r="AF131" i="32"/>
  <c r="AF130" i="32"/>
  <c r="AF129" i="32"/>
  <c r="AG128" i="32"/>
  <c r="AF128" i="32"/>
  <c r="AF127" i="32"/>
  <c r="AF126" i="32"/>
  <c r="AF125" i="32"/>
  <c r="AG124" i="32"/>
  <c r="AF124" i="32"/>
  <c r="AF123" i="32"/>
  <c r="AF122" i="32"/>
  <c r="AF121" i="32"/>
  <c r="AG120" i="32" s="1"/>
  <c r="AF120" i="32"/>
  <c r="AF119" i="32"/>
  <c r="AF118" i="32"/>
  <c r="AF117" i="32"/>
  <c r="AF116" i="32"/>
  <c r="AG116" i="32" s="1"/>
  <c r="AF115" i="32"/>
  <c r="AF114" i="32"/>
  <c r="AF113" i="32"/>
  <c r="AF112" i="32"/>
  <c r="AG112" i="32" s="1"/>
  <c r="AF111" i="32"/>
  <c r="AF110" i="32"/>
  <c r="AF109" i="32"/>
  <c r="AG108" i="32" s="1"/>
  <c r="AF108" i="32"/>
  <c r="AF107" i="32"/>
  <c r="AF106" i="32"/>
  <c r="AF105" i="32"/>
  <c r="AG104" i="32" s="1"/>
  <c r="AF104" i="32"/>
  <c r="AF103" i="32"/>
  <c r="AF102" i="32"/>
  <c r="AF101" i="32"/>
  <c r="AG100" i="32" s="1"/>
  <c r="AF100" i="32"/>
  <c r="AF99" i="32"/>
  <c r="AF98" i="32"/>
  <c r="AF97" i="32"/>
  <c r="AG96" i="32"/>
  <c r="AF96" i="32"/>
  <c r="AF95" i="32"/>
  <c r="AF94" i="32"/>
  <c r="AF93" i="32"/>
  <c r="AG92" i="32"/>
  <c r="AF92" i="32"/>
  <c r="AF91" i="32"/>
  <c r="AF90" i="32"/>
  <c r="AF89" i="32"/>
  <c r="AG88" i="32" s="1"/>
  <c r="AF88" i="32"/>
  <c r="AF87" i="32"/>
  <c r="AF86" i="32"/>
  <c r="AF85" i="32"/>
  <c r="AF84" i="32"/>
  <c r="AG84" i="32" s="1"/>
  <c r="AF83" i="32"/>
  <c r="AF82" i="32"/>
  <c r="AF81" i="32"/>
  <c r="AF80" i="32"/>
  <c r="AG80" i="32" s="1"/>
  <c r="AF79" i="32"/>
  <c r="AF78" i="32"/>
  <c r="AF77" i="32"/>
  <c r="AG76" i="32" s="1"/>
  <c r="AF76" i="32"/>
  <c r="AF75" i="32"/>
  <c r="AF74" i="32"/>
  <c r="AF73" i="32"/>
  <c r="AG72" i="32" s="1"/>
  <c r="AF72" i="32"/>
  <c r="AF71" i="32"/>
  <c r="AF70" i="32"/>
  <c r="AF69" i="32"/>
  <c r="AG68" i="32" s="1"/>
  <c r="AF68" i="32"/>
  <c r="AF67" i="32"/>
  <c r="AF66" i="32"/>
  <c r="AF65" i="32"/>
  <c r="AG64" i="32"/>
  <c r="AF64" i="32"/>
  <c r="AF63" i="32"/>
  <c r="AF62" i="32"/>
  <c r="AF61" i="32"/>
  <c r="AG60" i="32"/>
  <c r="AF60" i="32"/>
  <c r="AF59" i="32"/>
  <c r="AF58" i="32"/>
  <c r="AF57" i="32"/>
  <c r="AG56" i="32" s="1"/>
  <c r="AF56" i="32"/>
  <c r="AF55" i="32"/>
  <c r="AF54" i="32"/>
  <c r="AF53" i="32"/>
  <c r="AF52" i="32"/>
  <c r="AG52" i="32" s="1"/>
  <c r="AF51" i="32"/>
  <c r="AF50" i="32"/>
  <c r="AF49" i="32"/>
  <c r="AF48" i="32"/>
  <c r="AG48" i="32" s="1"/>
  <c r="AF47" i="32"/>
  <c r="AF46" i="32"/>
  <c r="AF45" i="32"/>
  <c r="AG44" i="32" s="1"/>
  <c r="AF44" i="32"/>
  <c r="AF43" i="32"/>
  <c r="AF42" i="32"/>
  <c r="AF41" i="32"/>
  <c r="AG40" i="32" s="1"/>
  <c r="AF40" i="32"/>
  <c r="AF39" i="32"/>
  <c r="AF38" i="32"/>
  <c r="AF37" i="32"/>
  <c r="AG36" i="32" s="1"/>
  <c r="AF36" i="32"/>
  <c r="AF35" i="32"/>
  <c r="AF34" i="32"/>
  <c r="AF33" i="32"/>
  <c r="AG32" i="32"/>
  <c r="AF32" i="32"/>
  <c r="AF31" i="32"/>
  <c r="AF30" i="32"/>
  <c r="AF29" i="32"/>
  <c r="AG28" i="32"/>
  <c r="AF28" i="32"/>
  <c r="AF27" i="32"/>
  <c r="AF26" i="32"/>
  <c r="AF25" i="32"/>
  <c r="AG24" i="32" s="1"/>
  <c r="AF24" i="32"/>
  <c r="AF23" i="32"/>
  <c r="AF22" i="32"/>
  <c r="AF21" i="32"/>
  <c r="AF20" i="32"/>
  <c r="AG20" i="32" s="1"/>
  <c r="AF19" i="32"/>
  <c r="AF18" i="32"/>
  <c r="AF17" i="32"/>
  <c r="AF16" i="32"/>
  <c r="AG16" i="32" s="1"/>
  <c r="AF15" i="32"/>
  <c r="AF14" i="32"/>
  <c r="AF13" i="32"/>
  <c r="AG12" i="32" s="1"/>
  <c r="AF12" i="32"/>
  <c r="AF11" i="32"/>
  <c r="AF10" i="32"/>
  <c r="AF9" i="32"/>
  <c r="AG8" i="32" s="1"/>
  <c r="AF8" i="32"/>
  <c r="AF7" i="32"/>
  <c r="AF6" i="32"/>
  <c r="AF5" i="32"/>
  <c r="AG4" i="32" s="1"/>
  <c r="AF4" i="32"/>
  <c r="AF275" i="31"/>
  <c r="AF274" i="31"/>
  <c r="AF273" i="31"/>
  <c r="AF272" i="31"/>
  <c r="AG272" i="31" s="1"/>
  <c r="AF271" i="31"/>
  <c r="AF270" i="31"/>
  <c r="AF269" i="31"/>
  <c r="AF268" i="31"/>
  <c r="AG268" i="31" s="1"/>
  <c r="AF267" i="31"/>
  <c r="AF266" i="31"/>
  <c r="AF265" i="31"/>
  <c r="AG264" i="31"/>
  <c r="AF264" i="31"/>
  <c r="AF263" i="31"/>
  <c r="AF262" i="31"/>
  <c r="AF261" i="31"/>
  <c r="AF260" i="31"/>
  <c r="AG260" i="31" s="1"/>
  <c r="AF259" i="31"/>
  <c r="AF258" i="31"/>
  <c r="AF257" i="31"/>
  <c r="AG256" i="31"/>
  <c r="AF256" i="31"/>
  <c r="AF255" i="31"/>
  <c r="AF254" i="31"/>
  <c r="AF253" i="31"/>
  <c r="AF252" i="31"/>
  <c r="AG252" i="31" s="1"/>
  <c r="AF251" i="31"/>
  <c r="AF250" i="31"/>
  <c r="AG248" i="31" s="1"/>
  <c r="AF249" i="31"/>
  <c r="AF248" i="31"/>
  <c r="AF247" i="31"/>
  <c r="AF246" i="31"/>
  <c r="AF245" i="31"/>
  <c r="AF244" i="31"/>
  <c r="AG244" i="31" s="1"/>
  <c r="AF243" i="31"/>
  <c r="AF242" i="31"/>
  <c r="AF241" i="31"/>
  <c r="AF240" i="31"/>
  <c r="AG240" i="31" s="1"/>
  <c r="AF239" i="31"/>
  <c r="AF238" i="31"/>
  <c r="AF237" i="31"/>
  <c r="AF236" i="31"/>
  <c r="AG236" i="31" s="1"/>
  <c r="AF235" i="31"/>
  <c r="AF234" i="31"/>
  <c r="AF233" i="31"/>
  <c r="AG232" i="31"/>
  <c r="AF232" i="31"/>
  <c r="AF231" i="31"/>
  <c r="AF230" i="31"/>
  <c r="AF229" i="31"/>
  <c r="AF228" i="31"/>
  <c r="AG228" i="31" s="1"/>
  <c r="AF227" i="31"/>
  <c r="AF226" i="31"/>
  <c r="AF225" i="31"/>
  <c r="AG224" i="31"/>
  <c r="AF224" i="31"/>
  <c r="AF223" i="31"/>
  <c r="AF222" i="31"/>
  <c r="AF221" i="31"/>
  <c r="AF220" i="31"/>
  <c r="AG220" i="31" s="1"/>
  <c r="AF219" i="31"/>
  <c r="AF218" i="31"/>
  <c r="AG216" i="31" s="1"/>
  <c r="AF217" i="31"/>
  <c r="AF216" i="31"/>
  <c r="AF215" i="31"/>
  <c r="AF214" i="31"/>
  <c r="AF213" i="31"/>
  <c r="AF212" i="31"/>
  <c r="AG212" i="31" s="1"/>
  <c r="AF211" i="31"/>
  <c r="AF210" i="31"/>
  <c r="AF209" i="31"/>
  <c r="AF208" i="31"/>
  <c r="AG208" i="31" s="1"/>
  <c r="AF207" i="31"/>
  <c r="AF206" i="31"/>
  <c r="AF205" i="31"/>
  <c r="AF204" i="31"/>
  <c r="AG204" i="31" s="1"/>
  <c r="AF203" i="31"/>
  <c r="AF202" i="31"/>
  <c r="AF201" i="31"/>
  <c r="AG200" i="31"/>
  <c r="AF200" i="31"/>
  <c r="AF199" i="31"/>
  <c r="AF198" i="31"/>
  <c r="AF197" i="31"/>
  <c r="AF196" i="31"/>
  <c r="AG196" i="31" s="1"/>
  <c r="AF195" i="31"/>
  <c r="AF194" i="31"/>
  <c r="AF193" i="31"/>
  <c r="AG192" i="31"/>
  <c r="AF192" i="31"/>
  <c r="AF191" i="31"/>
  <c r="AF190" i="31"/>
  <c r="AF189" i="31"/>
  <c r="AF188" i="31"/>
  <c r="AG188" i="31" s="1"/>
  <c r="AF187" i="31"/>
  <c r="AF186" i="31"/>
  <c r="AG184" i="31" s="1"/>
  <c r="AF185" i="31"/>
  <c r="AF184" i="31"/>
  <c r="AF183" i="31"/>
  <c r="AF182" i="31"/>
  <c r="AF181" i="31"/>
  <c r="AF180" i="31"/>
  <c r="AG180" i="31" s="1"/>
  <c r="AF179" i="31"/>
  <c r="AF178" i="31"/>
  <c r="AF177" i="31"/>
  <c r="AF176" i="31"/>
  <c r="AG176" i="31" s="1"/>
  <c r="AF175" i="31"/>
  <c r="AF174" i="31"/>
  <c r="AF173" i="31"/>
  <c r="AF172" i="31"/>
  <c r="AG172" i="31" s="1"/>
  <c r="AF171" i="31"/>
  <c r="AF170" i="31"/>
  <c r="AF169" i="31"/>
  <c r="AG168" i="31"/>
  <c r="AF168" i="31"/>
  <c r="AF167" i="31"/>
  <c r="AF166" i="31"/>
  <c r="AF165" i="31"/>
  <c r="AF164" i="31"/>
  <c r="AG164" i="31" s="1"/>
  <c r="AF163" i="31"/>
  <c r="AF162" i="31"/>
  <c r="AF161" i="31"/>
  <c r="AG160" i="31"/>
  <c r="AF160" i="31"/>
  <c r="AF159" i="31"/>
  <c r="AF158" i="31"/>
  <c r="AF157" i="31"/>
  <c r="AF156" i="31"/>
  <c r="AG156" i="31" s="1"/>
  <c r="AF155" i="31"/>
  <c r="AF154" i="31"/>
  <c r="AG152" i="31" s="1"/>
  <c r="AF153" i="31"/>
  <c r="AF152" i="31"/>
  <c r="AF151" i="31"/>
  <c r="AF150" i="31"/>
  <c r="AF149" i="31"/>
  <c r="AF148" i="31"/>
  <c r="AG148" i="31" s="1"/>
  <c r="AF147" i="31"/>
  <c r="AF146" i="31"/>
  <c r="AF145" i="31"/>
  <c r="AF144" i="31"/>
  <c r="AG144" i="31" s="1"/>
  <c r="AF143" i="31"/>
  <c r="AF142" i="31"/>
  <c r="AF141" i="31"/>
  <c r="AF140" i="31"/>
  <c r="AG140" i="31" s="1"/>
  <c r="AF139" i="31"/>
  <c r="AF138" i="31"/>
  <c r="AF137" i="31"/>
  <c r="AG136" i="31"/>
  <c r="AF136" i="31"/>
  <c r="AF135" i="31"/>
  <c r="AF134" i="31"/>
  <c r="AF133" i="31"/>
  <c r="AF132" i="31"/>
  <c r="AG132" i="31" s="1"/>
  <c r="AF131" i="31"/>
  <c r="AF130" i="31"/>
  <c r="AF129" i="31"/>
  <c r="AG128" i="31"/>
  <c r="AF128" i="31"/>
  <c r="AF127" i="31"/>
  <c r="AF126" i="31"/>
  <c r="AF125" i="31"/>
  <c r="AF124" i="31"/>
  <c r="AG124" i="31" s="1"/>
  <c r="AF123" i="31"/>
  <c r="AF122" i="31"/>
  <c r="AG120" i="31" s="1"/>
  <c r="AF121" i="31"/>
  <c r="AF120" i="31"/>
  <c r="AF119" i="31"/>
  <c r="AF118" i="31"/>
  <c r="AF117" i="31"/>
  <c r="AF116" i="31"/>
  <c r="AG116" i="31" s="1"/>
  <c r="AF115" i="31"/>
  <c r="AF114" i="31"/>
  <c r="AF113" i="31"/>
  <c r="AF112" i="31"/>
  <c r="AG112" i="31" s="1"/>
  <c r="AF111" i="31"/>
  <c r="AF110" i="31"/>
  <c r="AF109" i="31"/>
  <c r="AF108" i="31"/>
  <c r="AG108" i="31" s="1"/>
  <c r="AF107" i="31"/>
  <c r="AF106" i="31"/>
  <c r="AF105" i="31"/>
  <c r="AG104" i="31"/>
  <c r="AF104" i="31"/>
  <c r="AF103" i="31"/>
  <c r="AF102" i="31"/>
  <c r="AF101" i="31"/>
  <c r="AF100" i="31"/>
  <c r="AG100" i="31" s="1"/>
  <c r="AF99" i="31"/>
  <c r="AF98" i="31"/>
  <c r="AF97" i="31"/>
  <c r="AG96" i="31"/>
  <c r="AF96" i="31"/>
  <c r="AF95" i="31"/>
  <c r="AF94" i="31"/>
  <c r="AF93" i="31"/>
  <c r="AF92" i="31"/>
  <c r="AG92" i="31" s="1"/>
  <c r="AF91" i="31"/>
  <c r="AF90" i="31"/>
  <c r="AG88" i="31" s="1"/>
  <c r="AF89" i="31"/>
  <c r="AF88" i="31"/>
  <c r="AF87" i="31"/>
  <c r="AF86" i="31"/>
  <c r="AF85" i="31"/>
  <c r="AF84" i="31"/>
  <c r="AG84" i="31" s="1"/>
  <c r="AF83" i="31"/>
  <c r="AF82" i="31"/>
  <c r="AF81" i="31"/>
  <c r="AF80" i="31"/>
  <c r="AG80" i="31" s="1"/>
  <c r="AF79" i="31"/>
  <c r="AF78" i="31"/>
  <c r="AF77" i="31"/>
  <c r="AF76" i="31"/>
  <c r="AG76" i="31" s="1"/>
  <c r="AF75" i="31"/>
  <c r="AF74" i="31"/>
  <c r="AF73" i="31"/>
  <c r="AG72" i="31"/>
  <c r="AF72" i="31"/>
  <c r="AF71" i="31"/>
  <c r="AF70" i="31"/>
  <c r="AF69" i="31"/>
  <c r="AF68" i="31"/>
  <c r="AG68" i="31" s="1"/>
  <c r="AF67" i="31"/>
  <c r="AF66" i="31"/>
  <c r="AF65" i="31"/>
  <c r="AG64" i="31"/>
  <c r="AF64" i="31"/>
  <c r="AF63" i="31"/>
  <c r="AF62" i="31"/>
  <c r="AF61" i="31"/>
  <c r="AF60" i="31"/>
  <c r="AG60" i="31" s="1"/>
  <c r="AF59" i="31"/>
  <c r="AF58" i="31"/>
  <c r="AG56" i="31" s="1"/>
  <c r="AF57" i="31"/>
  <c r="AF56" i="31"/>
  <c r="AF55" i="31"/>
  <c r="AF54" i="31"/>
  <c r="AF53" i="31"/>
  <c r="AF52" i="31"/>
  <c r="AG52" i="31" s="1"/>
  <c r="AF51" i="31"/>
  <c r="AF50" i="31"/>
  <c r="AF49" i="31"/>
  <c r="AF48" i="31"/>
  <c r="AG48" i="31" s="1"/>
  <c r="AF47" i="31"/>
  <c r="AF46" i="31"/>
  <c r="AF45" i="31"/>
  <c r="AF44" i="31"/>
  <c r="AG44" i="31" s="1"/>
  <c r="AF43" i="31"/>
  <c r="AF42" i="31"/>
  <c r="AF41" i="31"/>
  <c r="AG40" i="31"/>
  <c r="AF40" i="31"/>
  <c r="AF39" i="31"/>
  <c r="AF38" i="31"/>
  <c r="AF37" i="31"/>
  <c r="AF36" i="31"/>
  <c r="AG36" i="31" s="1"/>
  <c r="AF35" i="31"/>
  <c r="AF34" i="31"/>
  <c r="AF33" i="31"/>
  <c r="AG32" i="31"/>
  <c r="AF32" i="31"/>
  <c r="AF31" i="31"/>
  <c r="AF30" i="31"/>
  <c r="AF29" i="31"/>
  <c r="AF28" i="31"/>
  <c r="AG28" i="31" s="1"/>
  <c r="AF27" i="31"/>
  <c r="AF26" i="31"/>
  <c r="AG24" i="31" s="1"/>
  <c r="AF25" i="31"/>
  <c r="AF24" i="31"/>
  <c r="AF23" i="31"/>
  <c r="AF22" i="31"/>
  <c r="AF21" i="31"/>
  <c r="AF20" i="31"/>
  <c r="AG20" i="31" s="1"/>
  <c r="AF19" i="31"/>
  <c r="AF18" i="31"/>
  <c r="AF17" i="31"/>
  <c r="AF16" i="31"/>
  <c r="AG16" i="31" s="1"/>
  <c r="AF15" i="31"/>
  <c r="AF14" i="31"/>
  <c r="AF13" i="31"/>
  <c r="AF12" i="31"/>
  <c r="AG12" i="31" s="1"/>
  <c r="AF11" i="31"/>
  <c r="AF10" i="31"/>
  <c r="AF9" i="31"/>
  <c r="AG8" i="31"/>
  <c r="AF8" i="31"/>
  <c r="AF7" i="31"/>
  <c r="AF6" i="31"/>
  <c r="AF5" i="31"/>
  <c r="AF4" i="31"/>
  <c r="AG4" i="31" s="1"/>
  <c r="AF275" i="30"/>
  <c r="AF274" i="30"/>
  <c r="AF273" i="30"/>
  <c r="AF272" i="30"/>
  <c r="AG272" i="30" s="1"/>
  <c r="AF271" i="30"/>
  <c r="AF270" i="30"/>
  <c r="AF269" i="30"/>
  <c r="AG268" i="30" s="1"/>
  <c r="AF268" i="30"/>
  <c r="AF267" i="30"/>
  <c r="AF266" i="30"/>
  <c r="AF265" i="30"/>
  <c r="AG264" i="30"/>
  <c r="AF264" i="30"/>
  <c r="AF263" i="30"/>
  <c r="AF262" i="30"/>
  <c r="AF261" i="30"/>
  <c r="AF260" i="30"/>
  <c r="AG260" i="30" s="1"/>
  <c r="AF259" i="30"/>
  <c r="AF258" i="30"/>
  <c r="AF257" i="30"/>
  <c r="AG256" i="30"/>
  <c r="AF256" i="30"/>
  <c r="AF255" i="30"/>
  <c r="AF254" i="30"/>
  <c r="AF253" i="30"/>
  <c r="AF252" i="30"/>
  <c r="AG252" i="30" s="1"/>
  <c r="AF251" i="30"/>
  <c r="AF250" i="30"/>
  <c r="AF249" i="30"/>
  <c r="AF248" i="30"/>
  <c r="AG248" i="30" s="1"/>
  <c r="AF247" i="30"/>
  <c r="AF246" i="30"/>
  <c r="AF245" i="30"/>
  <c r="AF244" i="30"/>
  <c r="AG244" i="30" s="1"/>
  <c r="AF243" i="30"/>
  <c r="AF242" i="30"/>
  <c r="AF241" i="30"/>
  <c r="AF240" i="30"/>
  <c r="AG240" i="30" s="1"/>
  <c r="AF239" i="30"/>
  <c r="AF238" i="30"/>
  <c r="AF237" i="30"/>
  <c r="AG236" i="30" s="1"/>
  <c r="AF236" i="30"/>
  <c r="AF235" i="30"/>
  <c r="AF234" i="30"/>
  <c r="AF233" i="30"/>
  <c r="AG232" i="30"/>
  <c r="AF232" i="30"/>
  <c r="AF231" i="30"/>
  <c r="AF230" i="30"/>
  <c r="AF229" i="30"/>
  <c r="AF228" i="30"/>
  <c r="AG228" i="30" s="1"/>
  <c r="AF227" i="30"/>
  <c r="AF226" i="30"/>
  <c r="AF225" i="30"/>
  <c r="AG224" i="30"/>
  <c r="AF224" i="30"/>
  <c r="AF223" i="30"/>
  <c r="AF222" i="30"/>
  <c r="AF221" i="30"/>
  <c r="AF220" i="30"/>
  <c r="AG220" i="30" s="1"/>
  <c r="AF219" i="30"/>
  <c r="AF218" i="30"/>
  <c r="AF217" i="30"/>
  <c r="AF216" i="30"/>
  <c r="AG216" i="30" s="1"/>
  <c r="AF215" i="30"/>
  <c r="AF214" i="30"/>
  <c r="AF213" i="30"/>
  <c r="AF212" i="30"/>
  <c r="AG212" i="30" s="1"/>
  <c r="AF211" i="30"/>
  <c r="AF210" i="30"/>
  <c r="AF209" i="30"/>
  <c r="AF208" i="30"/>
  <c r="AG208" i="30" s="1"/>
  <c r="AF207" i="30"/>
  <c r="AF206" i="30"/>
  <c r="AF205" i="30"/>
  <c r="AG204" i="30" s="1"/>
  <c r="AF204" i="30"/>
  <c r="AF203" i="30"/>
  <c r="AF202" i="30"/>
  <c r="AF201" i="30"/>
  <c r="AG200" i="30"/>
  <c r="AF200" i="30"/>
  <c r="AF199" i="30"/>
  <c r="AF198" i="30"/>
  <c r="AF197" i="30"/>
  <c r="AF196" i="30"/>
  <c r="AG196" i="30" s="1"/>
  <c r="AF195" i="30"/>
  <c r="AF194" i="30"/>
  <c r="AF193" i="30"/>
  <c r="AG192" i="30"/>
  <c r="AF192" i="30"/>
  <c r="AF191" i="30"/>
  <c r="AF190" i="30"/>
  <c r="AF189" i="30"/>
  <c r="AF188" i="30"/>
  <c r="AG188" i="30" s="1"/>
  <c r="AF187" i="30"/>
  <c r="AF186" i="30"/>
  <c r="AF185" i="30"/>
  <c r="AF184" i="30"/>
  <c r="AG184" i="30" s="1"/>
  <c r="AF183" i="30"/>
  <c r="AF182" i="30"/>
  <c r="AF181" i="30"/>
  <c r="AF180" i="30"/>
  <c r="AG180" i="30" s="1"/>
  <c r="AF179" i="30"/>
  <c r="AF178" i="30"/>
  <c r="AF177" i="30"/>
  <c r="AF176" i="30"/>
  <c r="AG176" i="30" s="1"/>
  <c r="AF175" i="30"/>
  <c r="AF174" i="30"/>
  <c r="AF173" i="30"/>
  <c r="AG172" i="30" s="1"/>
  <c r="AF172" i="30"/>
  <c r="AF171" i="30"/>
  <c r="AF170" i="30"/>
  <c r="AF169" i="30"/>
  <c r="AG168" i="30"/>
  <c r="AF168" i="30"/>
  <c r="AF167" i="30"/>
  <c r="AF166" i="30"/>
  <c r="AF165" i="30"/>
  <c r="AF164" i="30"/>
  <c r="AG164" i="30" s="1"/>
  <c r="AF163" i="30"/>
  <c r="AF162" i="30"/>
  <c r="AF161" i="30"/>
  <c r="AG160" i="30"/>
  <c r="AF160" i="30"/>
  <c r="AF159" i="30"/>
  <c r="AF158" i="30"/>
  <c r="AF157" i="30"/>
  <c r="AF156" i="30"/>
  <c r="AG156" i="30" s="1"/>
  <c r="AF155" i="30"/>
  <c r="AF154" i="30"/>
  <c r="AF153" i="30"/>
  <c r="AF152" i="30"/>
  <c r="AG152" i="30" s="1"/>
  <c r="AF151" i="30"/>
  <c r="AF150" i="30"/>
  <c r="AF149" i="30"/>
  <c r="AF148" i="30"/>
  <c r="AG148" i="30" s="1"/>
  <c r="AF147" i="30"/>
  <c r="AF146" i="30"/>
  <c r="AF145" i="30"/>
  <c r="AF144" i="30"/>
  <c r="AG144" i="30" s="1"/>
  <c r="AF143" i="30"/>
  <c r="AF142" i="30"/>
  <c r="AF141" i="30"/>
  <c r="AG140" i="30" s="1"/>
  <c r="AF140" i="30"/>
  <c r="AF139" i="30"/>
  <c r="AF138" i="30"/>
  <c r="AF137" i="30"/>
  <c r="AG136" i="30"/>
  <c r="AF136" i="30"/>
  <c r="AF135" i="30"/>
  <c r="AF134" i="30"/>
  <c r="AF133" i="30"/>
  <c r="AF132" i="30"/>
  <c r="AG132" i="30" s="1"/>
  <c r="AF131" i="30"/>
  <c r="AF130" i="30"/>
  <c r="AF129" i="30"/>
  <c r="AG128" i="30"/>
  <c r="AF128" i="30"/>
  <c r="AF127" i="30"/>
  <c r="AF126" i="30"/>
  <c r="AF125" i="30"/>
  <c r="AF124" i="30"/>
  <c r="AG124" i="30" s="1"/>
  <c r="AF123" i="30"/>
  <c r="AF122" i="30"/>
  <c r="AF121" i="30"/>
  <c r="AF120" i="30"/>
  <c r="AG120" i="30" s="1"/>
  <c r="AF119" i="30"/>
  <c r="AF118" i="30"/>
  <c r="AF117" i="30"/>
  <c r="AF116" i="30"/>
  <c r="AG116" i="30" s="1"/>
  <c r="AF115" i="30"/>
  <c r="AF114" i="30"/>
  <c r="AF113" i="30"/>
  <c r="AF112" i="30"/>
  <c r="AG112" i="30" s="1"/>
  <c r="AF111" i="30"/>
  <c r="AF110" i="30"/>
  <c r="AF109" i="30"/>
  <c r="AG108" i="30" s="1"/>
  <c r="AF108" i="30"/>
  <c r="AF107" i="30"/>
  <c r="AF106" i="30"/>
  <c r="AF105" i="30"/>
  <c r="AG104" i="30"/>
  <c r="AF104" i="30"/>
  <c r="AF103" i="30"/>
  <c r="AF102" i="30"/>
  <c r="AF101" i="30"/>
  <c r="AF100" i="30"/>
  <c r="AG100" i="30" s="1"/>
  <c r="AF99" i="30"/>
  <c r="AF98" i="30"/>
  <c r="AF97" i="30"/>
  <c r="AG96" i="30"/>
  <c r="AF96" i="30"/>
  <c r="AF95" i="30"/>
  <c r="AF94" i="30"/>
  <c r="AF93" i="30"/>
  <c r="AF92" i="30"/>
  <c r="AG92" i="30" s="1"/>
  <c r="AF91" i="30"/>
  <c r="AF90" i="30"/>
  <c r="AF89" i="30"/>
  <c r="AF88" i="30"/>
  <c r="AG88" i="30" s="1"/>
  <c r="AF87" i="30"/>
  <c r="AF86" i="30"/>
  <c r="AF85" i="30"/>
  <c r="AF84" i="30"/>
  <c r="AG84" i="30" s="1"/>
  <c r="AF83" i="30"/>
  <c r="AF82" i="30"/>
  <c r="AF81" i="30"/>
  <c r="AF80" i="30"/>
  <c r="AG80" i="30" s="1"/>
  <c r="AF79" i="30"/>
  <c r="AF78" i="30"/>
  <c r="AF77" i="30"/>
  <c r="AG76" i="30" s="1"/>
  <c r="AF76" i="30"/>
  <c r="AF75" i="30"/>
  <c r="AF74" i="30"/>
  <c r="AF73" i="30"/>
  <c r="AG72" i="30"/>
  <c r="AF72" i="30"/>
  <c r="AF71" i="30"/>
  <c r="AF70" i="30"/>
  <c r="AF69" i="30"/>
  <c r="AF68" i="30"/>
  <c r="AG68" i="30" s="1"/>
  <c r="AF67" i="30"/>
  <c r="AF66" i="30"/>
  <c r="AF65" i="30"/>
  <c r="AG64" i="30"/>
  <c r="AF64" i="30"/>
  <c r="AF63" i="30"/>
  <c r="AF62" i="30"/>
  <c r="AF61" i="30"/>
  <c r="AF60" i="30"/>
  <c r="AG60" i="30" s="1"/>
  <c r="AF59" i="30"/>
  <c r="AF58" i="30"/>
  <c r="AF57" i="30"/>
  <c r="AF56" i="30"/>
  <c r="AG56" i="30" s="1"/>
  <c r="AF55" i="30"/>
  <c r="AF54" i="30"/>
  <c r="AF53" i="30"/>
  <c r="AF52" i="30"/>
  <c r="AG52" i="30" s="1"/>
  <c r="AF51" i="30"/>
  <c r="AF50" i="30"/>
  <c r="AF49" i="30"/>
  <c r="AF48" i="30"/>
  <c r="AG48" i="30" s="1"/>
  <c r="AF47" i="30"/>
  <c r="AF46" i="30"/>
  <c r="AF45" i="30"/>
  <c r="AG44" i="30" s="1"/>
  <c r="AF44" i="30"/>
  <c r="AF43" i="30"/>
  <c r="AF42" i="30"/>
  <c r="AF41" i="30"/>
  <c r="AG40" i="30"/>
  <c r="AF40" i="30"/>
  <c r="AF39" i="30"/>
  <c r="AF38" i="30"/>
  <c r="AF37" i="30"/>
  <c r="AF36" i="30"/>
  <c r="AG36" i="30" s="1"/>
  <c r="AF35" i="30"/>
  <c r="AF34" i="30"/>
  <c r="AF33" i="30"/>
  <c r="AG32" i="30"/>
  <c r="AF32" i="30"/>
  <c r="AF31" i="30"/>
  <c r="AF30" i="30"/>
  <c r="AF29" i="30"/>
  <c r="AF28" i="30"/>
  <c r="AG28" i="30" s="1"/>
  <c r="AF27" i="30"/>
  <c r="AF26" i="30"/>
  <c r="AF25" i="30"/>
  <c r="AF24" i="30"/>
  <c r="AG24" i="30" s="1"/>
  <c r="AF23" i="30"/>
  <c r="AF22" i="30"/>
  <c r="AF21" i="30"/>
  <c r="AF20" i="30"/>
  <c r="AG20" i="30" s="1"/>
  <c r="AF19" i="30"/>
  <c r="AF18" i="30"/>
  <c r="AF17" i="30"/>
  <c r="AF16" i="30"/>
  <c r="AG16" i="30" s="1"/>
  <c r="AF15" i="30"/>
  <c r="AF14" i="30"/>
  <c r="AF13" i="30"/>
  <c r="AG12" i="30" s="1"/>
  <c r="AF12" i="30"/>
  <c r="AF11" i="30"/>
  <c r="AF10" i="30"/>
  <c r="AF9" i="30"/>
  <c r="AG8" i="30"/>
  <c r="AF8" i="30"/>
  <c r="AF7" i="30"/>
  <c r="AF6" i="30"/>
  <c r="AF5" i="30"/>
  <c r="AF4" i="30"/>
  <c r="AG4" i="30" s="1"/>
  <c r="AF275" i="29"/>
  <c r="AF274" i="29"/>
  <c r="AF273" i="29"/>
  <c r="AF272" i="29"/>
  <c r="AG272" i="29" s="1"/>
  <c r="AF271" i="29"/>
  <c r="AF270" i="29"/>
  <c r="AF269" i="29"/>
  <c r="AF268" i="29"/>
  <c r="AF267" i="29"/>
  <c r="AF266" i="29"/>
  <c r="AF265" i="29"/>
  <c r="AF264" i="29"/>
  <c r="AF263" i="29"/>
  <c r="AF262" i="29"/>
  <c r="AF261" i="29"/>
  <c r="AF260" i="29"/>
  <c r="AF259" i="29"/>
  <c r="AF258" i="29"/>
  <c r="AF257" i="29"/>
  <c r="AF256" i="29"/>
  <c r="AF255" i="29"/>
  <c r="AF254" i="29"/>
  <c r="AF253" i="29"/>
  <c r="AF252" i="29"/>
  <c r="AF251" i="29"/>
  <c r="AF250" i="29"/>
  <c r="AF249" i="29"/>
  <c r="AF248" i="29"/>
  <c r="AF247" i="29"/>
  <c r="AF246" i="29"/>
  <c r="AF245" i="29"/>
  <c r="AF244" i="29"/>
  <c r="AF243" i="29"/>
  <c r="AF242" i="29"/>
  <c r="AF241" i="29"/>
  <c r="AF240" i="29"/>
  <c r="AF239" i="29"/>
  <c r="AF238" i="29"/>
  <c r="AF237" i="29"/>
  <c r="AF236" i="29"/>
  <c r="AF235" i="29"/>
  <c r="AF234" i="29"/>
  <c r="AF233" i="29"/>
  <c r="AF232" i="29"/>
  <c r="AF231" i="29"/>
  <c r="AF230" i="29"/>
  <c r="AF229" i="29"/>
  <c r="AF228" i="29"/>
  <c r="AF227" i="29"/>
  <c r="AF226" i="29"/>
  <c r="AF225" i="29"/>
  <c r="AF224" i="29"/>
  <c r="AF223" i="29"/>
  <c r="AF222" i="29"/>
  <c r="AF221" i="29"/>
  <c r="AF220" i="29"/>
  <c r="AF219" i="29"/>
  <c r="AF218" i="29"/>
  <c r="AF217" i="29"/>
  <c r="AF216" i="29"/>
  <c r="AF215" i="29"/>
  <c r="AF214" i="29"/>
  <c r="AF213" i="29"/>
  <c r="AF212" i="29"/>
  <c r="AF211" i="29"/>
  <c r="AF210" i="29"/>
  <c r="AF209" i="29"/>
  <c r="AF208" i="29"/>
  <c r="AF207" i="29"/>
  <c r="AF206" i="29"/>
  <c r="AF205" i="29"/>
  <c r="AF204" i="29"/>
  <c r="AF203" i="29"/>
  <c r="AF202" i="29"/>
  <c r="AF201" i="29"/>
  <c r="AF200" i="29"/>
  <c r="AF199" i="29"/>
  <c r="AF198" i="29"/>
  <c r="AF197" i="29"/>
  <c r="AF196" i="29"/>
  <c r="AF195" i="29"/>
  <c r="AF194" i="29"/>
  <c r="AF193" i="29"/>
  <c r="AF192" i="29"/>
  <c r="AF191" i="29"/>
  <c r="AF190" i="29"/>
  <c r="AF189" i="29"/>
  <c r="AF188" i="29"/>
  <c r="AF187" i="29"/>
  <c r="AF186" i="29"/>
  <c r="AF185" i="29"/>
  <c r="AF184" i="29"/>
  <c r="AF183" i="29"/>
  <c r="AF182" i="29"/>
  <c r="AF181" i="29"/>
  <c r="AF180" i="29"/>
  <c r="AF179" i="29"/>
  <c r="AF178" i="29"/>
  <c r="AF177" i="29"/>
  <c r="AF176" i="29"/>
  <c r="AF175" i="29"/>
  <c r="AF174" i="29"/>
  <c r="AF173" i="29"/>
  <c r="AF172" i="29"/>
  <c r="AF171" i="29"/>
  <c r="AF170" i="29"/>
  <c r="AF169" i="29"/>
  <c r="AF168" i="29"/>
  <c r="AF167" i="29"/>
  <c r="AF166" i="29"/>
  <c r="AF165" i="29"/>
  <c r="AF164" i="29"/>
  <c r="AF163" i="29"/>
  <c r="AF162" i="29"/>
  <c r="AF161" i="29"/>
  <c r="AF160" i="29"/>
  <c r="AF159" i="29"/>
  <c r="AF158" i="29"/>
  <c r="AF157" i="29"/>
  <c r="AF156" i="29"/>
  <c r="AF155" i="29"/>
  <c r="AF154" i="29"/>
  <c r="AF153" i="29"/>
  <c r="AF152" i="29"/>
  <c r="AF151" i="29"/>
  <c r="AF150" i="29"/>
  <c r="AF149" i="29"/>
  <c r="AF148" i="29"/>
  <c r="AF147" i="29"/>
  <c r="AF146" i="29"/>
  <c r="AF145" i="29"/>
  <c r="AF144" i="29"/>
  <c r="AF143" i="29"/>
  <c r="AF142" i="29"/>
  <c r="AF141" i="29"/>
  <c r="AF140" i="29"/>
  <c r="AF139" i="29"/>
  <c r="AF138" i="29"/>
  <c r="AF137" i="29"/>
  <c r="AF136" i="29"/>
  <c r="AF135" i="29"/>
  <c r="AF134" i="29"/>
  <c r="AF133" i="29"/>
  <c r="AF132" i="29"/>
  <c r="AF131" i="29"/>
  <c r="AF130" i="29"/>
  <c r="AF129" i="29"/>
  <c r="AF128" i="29"/>
  <c r="AF127" i="29"/>
  <c r="AF126" i="29"/>
  <c r="AF125" i="29"/>
  <c r="AF124" i="29"/>
  <c r="AF123" i="29"/>
  <c r="AF122" i="29"/>
  <c r="AF121" i="29"/>
  <c r="AF120" i="29"/>
  <c r="AF119" i="29"/>
  <c r="AF118" i="29"/>
  <c r="AF117" i="29"/>
  <c r="AF116" i="29"/>
  <c r="AF115" i="29"/>
  <c r="AF114" i="29"/>
  <c r="AF113" i="29"/>
  <c r="AF112" i="29"/>
  <c r="AF111" i="29"/>
  <c r="AF110" i="29"/>
  <c r="AF109" i="29"/>
  <c r="AF108" i="29"/>
  <c r="AF107" i="29"/>
  <c r="AF106" i="29"/>
  <c r="AF105" i="29"/>
  <c r="AF104" i="29"/>
  <c r="AF103" i="29"/>
  <c r="AF102" i="29"/>
  <c r="AF101" i="29"/>
  <c r="AF100" i="29"/>
  <c r="AF99" i="29"/>
  <c r="AF98" i="29"/>
  <c r="AF97" i="29"/>
  <c r="AF96" i="29"/>
  <c r="AF95" i="29"/>
  <c r="AF94" i="29"/>
  <c r="AF93" i="29"/>
  <c r="AF92" i="29"/>
  <c r="AF91" i="29"/>
  <c r="AF90" i="29"/>
  <c r="AF89" i="29"/>
  <c r="AF88" i="29"/>
  <c r="AF87" i="29"/>
  <c r="AF86" i="29"/>
  <c r="AF85" i="29"/>
  <c r="AF84" i="29"/>
  <c r="AF83" i="29"/>
  <c r="AF82" i="29"/>
  <c r="AF81" i="29"/>
  <c r="AF80" i="29"/>
  <c r="AF79" i="29"/>
  <c r="AF78" i="29"/>
  <c r="AF77" i="29"/>
  <c r="AF76" i="29"/>
  <c r="AF75" i="29"/>
  <c r="AF74" i="29"/>
  <c r="AF73" i="29"/>
  <c r="AF72" i="29"/>
  <c r="AF71" i="29"/>
  <c r="AF70" i="29"/>
  <c r="AF69" i="29"/>
  <c r="AF68" i="29"/>
  <c r="AF67" i="29"/>
  <c r="AF66" i="29"/>
  <c r="AF65" i="29"/>
  <c r="AF64" i="29"/>
  <c r="AF63" i="29"/>
  <c r="AF62" i="29"/>
  <c r="AF61" i="29"/>
  <c r="AF60" i="29"/>
  <c r="AF59" i="29"/>
  <c r="AF58" i="29"/>
  <c r="AF57" i="29"/>
  <c r="AF56" i="29"/>
  <c r="AF55" i="29"/>
  <c r="AF54" i="29"/>
  <c r="AF53" i="29"/>
  <c r="AF52" i="29"/>
  <c r="AF51" i="29"/>
  <c r="AF50" i="29"/>
  <c r="AF49" i="29"/>
  <c r="AF48" i="29"/>
  <c r="AF47" i="29"/>
  <c r="AF46" i="29"/>
  <c r="AF45" i="29"/>
  <c r="AF44" i="29"/>
  <c r="AF43" i="29"/>
  <c r="AF42" i="29"/>
  <c r="AF41" i="29"/>
  <c r="AF40" i="29"/>
  <c r="AF39" i="29"/>
  <c r="AF38" i="29"/>
  <c r="AF37" i="29"/>
  <c r="AF36" i="29"/>
  <c r="AF35" i="29"/>
  <c r="AF34" i="29"/>
  <c r="AF33" i="29"/>
  <c r="AF32" i="29"/>
  <c r="AF31" i="29"/>
  <c r="AF30" i="29"/>
  <c r="AF29" i="29"/>
  <c r="AF28" i="29"/>
  <c r="AF27" i="29"/>
  <c r="AF26" i="29"/>
  <c r="AF25" i="29"/>
  <c r="AF24" i="29"/>
  <c r="AF23" i="29"/>
  <c r="AF22" i="29"/>
  <c r="AF21" i="29"/>
  <c r="AF20" i="29"/>
  <c r="AF19" i="29"/>
  <c r="AF18" i="29"/>
  <c r="AF17" i="29"/>
  <c r="AF16" i="29"/>
  <c r="AF15" i="29"/>
  <c r="AF14" i="29"/>
  <c r="AF13" i="29"/>
  <c r="AF12" i="29"/>
  <c r="AF11" i="29"/>
  <c r="AF10" i="29"/>
  <c r="AF9" i="29"/>
  <c r="AF8" i="29"/>
  <c r="AF7" i="29"/>
  <c r="AF6" i="29"/>
  <c r="AF5" i="29"/>
  <c r="AF4" i="29"/>
  <c r="AA87" i="1"/>
  <c r="Z87" i="1"/>
  <c r="Y87" i="1"/>
  <c r="X87" i="1"/>
  <c r="W87" i="1"/>
  <c r="V87" i="1"/>
  <c r="U87" i="1"/>
  <c r="T87" i="1"/>
  <c r="S87" i="1"/>
  <c r="R87" i="1"/>
  <c r="Q87" i="1"/>
  <c r="P87" i="1"/>
  <c r="O87" i="1"/>
  <c r="N87" i="1"/>
  <c r="M87" i="1"/>
  <c r="L87" i="1"/>
  <c r="K87" i="1"/>
  <c r="J87" i="1"/>
  <c r="I87" i="1"/>
  <c r="H87" i="1"/>
  <c r="G87" i="1"/>
  <c r="F87" i="1"/>
  <c r="E87" i="1"/>
  <c r="D87" i="1"/>
  <c r="C87" i="1"/>
  <c r="B87" i="1"/>
  <c r="AA86" i="1"/>
  <c r="Z86" i="1"/>
  <c r="Y86" i="1"/>
  <c r="X86" i="1"/>
  <c r="W86" i="1"/>
  <c r="V86" i="1"/>
  <c r="U86" i="1"/>
  <c r="X85" i="1"/>
  <c r="W85" i="1"/>
  <c r="Z85" i="1" s="1"/>
  <c r="AA85" i="1" s="1"/>
  <c r="V85" i="1"/>
  <c r="Y85" i="1" s="1"/>
  <c r="U85" i="1"/>
  <c r="X84" i="1"/>
  <c r="W84" i="1"/>
  <c r="Z84" i="1" s="1"/>
  <c r="V84" i="1"/>
  <c r="Y84" i="1" s="1"/>
  <c r="U84" i="1"/>
  <c r="Y83" i="1"/>
  <c r="W83" i="1"/>
  <c r="Z83" i="1" s="1"/>
  <c r="V83" i="1"/>
  <c r="U83" i="1"/>
  <c r="X83" i="1" s="1"/>
  <c r="W82" i="1"/>
  <c r="Z82" i="1" s="1"/>
  <c r="V82" i="1"/>
  <c r="Y82" i="1" s="1"/>
  <c r="U82" i="1"/>
  <c r="X82" i="1" s="1"/>
  <c r="W81" i="1"/>
  <c r="Z81" i="1" s="1"/>
  <c r="V81" i="1"/>
  <c r="Y81" i="1" s="1"/>
  <c r="U81" i="1"/>
  <c r="X81" i="1" s="1"/>
  <c r="W80" i="1"/>
  <c r="Z80" i="1" s="1"/>
  <c r="V80" i="1"/>
  <c r="Y80" i="1" s="1"/>
  <c r="U80" i="1"/>
  <c r="X80" i="1" s="1"/>
  <c r="W79" i="1"/>
  <c r="Z79" i="1" s="1"/>
  <c r="V79" i="1"/>
  <c r="Y79" i="1" s="1"/>
  <c r="U79" i="1"/>
  <c r="X79" i="1" s="1"/>
  <c r="W78" i="1"/>
  <c r="Z78" i="1" s="1"/>
  <c r="V78" i="1"/>
  <c r="Y78" i="1" s="1"/>
  <c r="U78" i="1"/>
  <c r="X78" i="1" s="1"/>
  <c r="W77" i="1"/>
  <c r="Z77" i="1" s="1"/>
  <c r="V77" i="1"/>
  <c r="Y77" i="1" s="1"/>
  <c r="U77" i="1"/>
  <c r="X77" i="1" s="1"/>
  <c r="W76" i="1"/>
  <c r="Z76" i="1" s="1"/>
  <c r="V76" i="1"/>
  <c r="Y76" i="1" s="1"/>
  <c r="U76" i="1"/>
  <c r="X76" i="1" s="1"/>
  <c r="W75" i="1"/>
  <c r="Z75" i="1" s="1"/>
  <c r="V75" i="1"/>
  <c r="Y75" i="1" s="1"/>
  <c r="U75" i="1"/>
  <c r="X75" i="1" s="1"/>
  <c r="W74" i="1"/>
  <c r="Z74" i="1" s="1"/>
  <c r="V74" i="1"/>
  <c r="Y74" i="1" s="1"/>
  <c r="U74" i="1"/>
  <c r="X74" i="1" s="1"/>
  <c r="W73" i="1"/>
  <c r="Z73" i="1" s="1"/>
  <c r="V73" i="1"/>
  <c r="Y73" i="1" s="1"/>
  <c r="U73" i="1"/>
  <c r="X73" i="1" s="1"/>
  <c r="W72" i="1"/>
  <c r="Z72" i="1" s="1"/>
  <c r="V72" i="1"/>
  <c r="Y72" i="1" s="1"/>
  <c r="U72" i="1"/>
  <c r="X72" i="1" s="1"/>
  <c r="W71" i="1"/>
  <c r="Z71" i="1" s="1"/>
  <c r="V71" i="1"/>
  <c r="Y71" i="1" s="1"/>
  <c r="U71" i="1"/>
  <c r="X71" i="1" s="1"/>
  <c r="W70" i="1"/>
  <c r="Z70" i="1" s="1"/>
  <c r="V70" i="1"/>
  <c r="Y70" i="1" s="1"/>
  <c r="U70" i="1"/>
  <c r="X70" i="1" s="1"/>
  <c r="W69" i="1"/>
  <c r="Z69" i="1" s="1"/>
  <c r="V69" i="1"/>
  <c r="Y69" i="1" s="1"/>
  <c r="U69" i="1"/>
  <c r="X69" i="1" s="1"/>
  <c r="W68" i="1"/>
  <c r="Z68" i="1" s="1"/>
  <c r="V68" i="1"/>
  <c r="Y68" i="1" s="1"/>
  <c r="U68" i="1"/>
  <c r="X68" i="1" s="1"/>
  <c r="W67" i="1"/>
  <c r="Z67" i="1" s="1"/>
  <c r="V67" i="1"/>
  <c r="Y67" i="1" s="1"/>
  <c r="U67" i="1"/>
  <c r="X67" i="1" s="1"/>
  <c r="W66" i="1"/>
  <c r="Z66" i="1" s="1"/>
  <c r="V66" i="1"/>
  <c r="Y66" i="1" s="1"/>
  <c r="U66" i="1"/>
  <c r="X66" i="1" s="1"/>
  <c r="T61" i="1"/>
  <c r="S61" i="1"/>
  <c r="R61" i="1"/>
  <c r="Q61" i="1"/>
  <c r="P61" i="1"/>
  <c r="O61" i="1"/>
  <c r="N61" i="1"/>
  <c r="M61" i="1"/>
  <c r="L61" i="1"/>
  <c r="K61" i="1"/>
  <c r="J61" i="1"/>
  <c r="I61" i="1"/>
  <c r="H61" i="1"/>
  <c r="G61" i="1"/>
  <c r="F61" i="1"/>
  <c r="E61" i="1"/>
  <c r="D61" i="1"/>
  <c r="C61" i="1"/>
  <c r="B61" i="1"/>
  <c r="W60" i="1"/>
  <c r="Z60" i="1" s="1"/>
  <c r="V60" i="1"/>
  <c r="Y60" i="1" s="1"/>
  <c r="U60" i="1"/>
  <c r="X60" i="1" s="1"/>
  <c r="W59" i="1"/>
  <c r="Z59" i="1" s="1"/>
  <c r="V59" i="1"/>
  <c r="Y59" i="1" s="1"/>
  <c r="U59" i="1"/>
  <c r="X59" i="1" s="1"/>
  <c r="W58" i="1"/>
  <c r="Z58" i="1" s="1"/>
  <c r="V58" i="1"/>
  <c r="Y58" i="1" s="1"/>
  <c r="U58" i="1"/>
  <c r="X58" i="1" s="1"/>
  <c r="W57" i="1"/>
  <c r="Z57" i="1" s="1"/>
  <c r="V57" i="1"/>
  <c r="Y57" i="1" s="1"/>
  <c r="U57" i="1"/>
  <c r="X57" i="1" s="1"/>
  <c r="W56" i="1"/>
  <c r="Z56" i="1" s="1"/>
  <c r="V56" i="1"/>
  <c r="Y56" i="1" s="1"/>
  <c r="U56" i="1"/>
  <c r="X56" i="1" s="1"/>
  <c r="W55" i="1"/>
  <c r="Z55" i="1" s="1"/>
  <c r="V55" i="1"/>
  <c r="Y55" i="1" s="1"/>
  <c r="U55" i="1"/>
  <c r="X55" i="1" s="1"/>
  <c r="W54" i="1"/>
  <c r="Z54" i="1" s="1"/>
  <c r="V54" i="1"/>
  <c r="Y54" i="1" s="1"/>
  <c r="U54" i="1"/>
  <c r="X54" i="1" s="1"/>
  <c r="W53" i="1"/>
  <c r="Z53" i="1" s="1"/>
  <c r="V53" i="1"/>
  <c r="Y53" i="1" s="1"/>
  <c r="U53" i="1"/>
  <c r="X53" i="1" s="1"/>
  <c r="W52" i="1"/>
  <c r="Z52" i="1" s="1"/>
  <c r="V52" i="1"/>
  <c r="Y52" i="1" s="1"/>
  <c r="U52" i="1"/>
  <c r="X52" i="1" s="1"/>
  <c r="W51" i="1"/>
  <c r="Z51" i="1" s="1"/>
  <c r="V51" i="1"/>
  <c r="Y51" i="1" s="1"/>
  <c r="U51" i="1"/>
  <c r="X51" i="1" s="1"/>
  <c r="W50" i="1"/>
  <c r="Z50" i="1" s="1"/>
  <c r="V50" i="1"/>
  <c r="Y50" i="1" s="1"/>
  <c r="U50" i="1"/>
  <c r="X50" i="1" s="1"/>
  <c r="W49" i="1"/>
  <c r="Z49" i="1" s="1"/>
  <c r="V49" i="1"/>
  <c r="Y49" i="1" s="1"/>
  <c r="U49" i="1"/>
  <c r="X49" i="1" s="1"/>
  <c r="W48" i="1"/>
  <c r="Z48" i="1" s="1"/>
  <c r="V48" i="1"/>
  <c r="Y48" i="1" s="1"/>
  <c r="U48" i="1"/>
  <c r="X48" i="1" s="1"/>
  <c r="W47" i="1"/>
  <c r="Z47" i="1" s="1"/>
  <c r="V47" i="1"/>
  <c r="Y47" i="1" s="1"/>
  <c r="U47" i="1"/>
  <c r="X47" i="1" s="1"/>
  <c r="W46" i="1"/>
  <c r="Z46" i="1" s="1"/>
  <c r="V46" i="1"/>
  <c r="Y46" i="1" s="1"/>
  <c r="U46" i="1"/>
  <c r="X46" i="1" s="1"/>
  <c r="W45" i="1"/>
  <c r="Z45" i="1" s="1"/>
  <c r="V45" i="1"/>
  <c r="Y45" i="1" s="1"/>
  <c r="U45" i="1"/>
  <c r="X45" i="1" s="1"/>
  <c r="W44" i="1"/>
  <c r="Z44" i="1" s="1"/>
  <c r="V44" i="1"/>
  <c r="Y44" i="1" s="1"/>
  <c r="U44" i="1"/>
  <c r="X44" i="1" s="1"/>
  <c r="W43" i="1"/>
  <c r="Z43" i="1" s="1"/>
  <c r="V43" i="1"/>
  <c r="Y43" i="1" s="1"/>
  <c r="U43" i="1"/>
  <c r="X43" i="1" s="1"/>
  <c r="W42" i="1"/>
  <c r="Z42" i="1" s="1"/>
  <c r="V42" i="1"/>
  <c r="Y42" i="1" s="1"/>
  <c r="U42" i="1"/>
  <c r="X42" i="1" s="1"/>
  <c r="W41" i="1"/>
  <c r="Z41" i="1" s="1"/>
  <c r="V41" i="1"/>
  <c r="Y41" i="1" s="1"/>
  <c r="U41" i="1"/>
  <c r="X41" i="1" s="1"/>
  <c r="W40" i="1"/>
  <c r="Z40" i="1" s="1"/>
  <c r="V40" i="1"/>
  <c r="Y40" i="1" s="1"/>
  <c r="U40" i="1"/>
  <c r="X40" i="1" s="1"/>
  <c r="W39" i="1"/>
  <c r="Z39" i="1" s="1"/>
  <c r="V39" i="1"/>
  <c r="Y39" i="1" s="1"/>
  <c r="U39" i="1"/>
  <c r="W38" i="1"/>
  <c r="Z38" i="1" s="1"/>
  <c r="V38" i="1"/>
  <c r="Y38" i="1" s="1"/>
  <c r="U38" i="1"/>
  <c r="X38" i="1" s="1"/>
  <c r="W37" i="1"/>
  <c r="Z37" i="1" s="1"/>
  <c r="V37" i="1"/>
  <c r="Y37" i="1" s="1"/>
  <c r="U37" i="1"/>
  <c r="X37" i="1" s="1"/>
  <c r="W36" i="1"/>
  <c r="Z36" i="1" s="1"/>
  <c r="V36" i="1"/>
  <c r="Y36" i="1" s="1"/>
  <c r="U36" i="1"/>
  <c r="X36" i="1" s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C31" i="1"/>
  <c r="B31" i="1"/>
  <c r="W30" i="1"/>
  <c r="Z30" i="1" s="1"/>
  <c r="V30" i="1"/>
  <c r="Y30" i="1" s="1"/>
  <c r="U30" i="1"/>
  <c r="X30" i="1" s="1"/>
  <c r="W29" i="1"/>
  <c r="Z29" i="1" s="1"/>
  <c r="V29" i="1"/>
  <c r="Y29" i="1" s="1"/>
  <c r="U29" i="1"/>
  <c r="X29" i="1" s="1"/>
  <c r="W28" i="1"/>
  <c r="Z28" i="1" s="1"/>
  <c r="V28" i="1"/>
  <c r="Y28" i="1" s="1"/>
  <c r="U28" i="1"/>
  <c r="X28" i="1" s="1"/>
  <c r="W27" i="1"/>
  <c r="Z27" i="1" s="1"/>
  <c r="V27" i="1"/>
  <c r="Y27" i="1" s="1"/>
  <c r="U27" i="1"/>
  <c r="X27" i="1" s="1"/>
  <c r="W26" i="1"/>
  <c r="Z26" i="1" s="1"/>
  <c r="V26" i="1"/>
  <c r="Y26" i="1" s="1"/>
  <c r="U26" i="1"/>
  <c r="X26" i="1" s="1"/>
  <c r="W25" i="1"/>
  <c r="Z25" i="1" s="1"/>
  <c r="V25" i="1"/>
  <c r="Y25" i="1" s="1"/>
  <c r="U25" i="1"/>
  <c r="X25" i="1" s="1"/>
  <c r="W24" i="1"/>
  <c r="Z24" i="1" s="1"/>
  <c r="V24" i="1"/>
  <c r="Y24" i="1" s="1"/>
  <c r="U24" i="1"/>
  <c r="X24" i="1" s="1"/>
  <c r="W23" i="1"/>
  <c r="Z23" i="1" s="1"/>
  <c r="V23" i="1"/>
  <c r="Y23" i="1" s="1"/>
  <c r="U23" i="1"/>
  <c r="X23" i="1" s="1"/>
  <c r="W22" i="1"/>
  <c r="Z22" i="1" s="1"/>
  <c r="V22" i="1"/>
  <c r="Y22" i="1" s="1"/>
  <c r="U22" i="1"/>
  <c r="X22" i="1" s="1"/>
  <c r="W21" i="1"/>
  <c r="Z21" i="1" s="1"/>
  <c r="V21" i="1"/>
  <c r="Y21" i="1" s="1"/>
  <c r="U21" i="1"/>
  <c r="X21" i="1" s="1"/>
  <c r="W20" i="1"/>
  <c r="Z20" i="1" s="1"/>
  <c r="V20" i="1"/>
  <c r="Y20" i="1" s="1"/>
  <c r="U20" i="1"/>
  <c r="X20" i="1" s="1"/>
  <c r="W19" i="1"/>
  <c r="Z19" i="1" s="1"/>
  <c r="V19" i="1"/>
  <c r="Y19" i="1" s="1"/>
  <c r="U19" i="1"/>
  <c r="X19" i="1" s="1"/>
  <c r="W18" i="1"/>
  <c r="Z18" i="1" s="1"/>
  <c r="V18" i="1"/>
  <c r="Y18" i="1" s="1"/>
  <c r="U18" i="1"/>
  <c r="X18" i="1" s="1"/>
  <c r="W17" i="1"/>
  <c r="Z17" i="1" s="1"/>
  <c r="V17" i="1"/>
  <c r="Y17" i="1" s="1"/>
  <c r="U17" i="1"/>
  <c r="X17" i="1" s="1"/>
  <c r="W16" i="1"/>
  <c r="Z16" i="1" s="1"/>
  <c r="V16" i="1"/>
  <c r="Y16" i="1" s="1"/>
  <c r="U16" i="1"/>
  <c r="X16" i="1" s="1"/>
  <c r="W15" i="1"/>
  <c r="Z15" i="1" s="1"/>
  <c r="V15" i="1"/>
  <c r="Y15" i="1" s="1"/>
  <c r="U15" i="1"/>
  <c r="X15" i="1" s="1"/>
  <c r="W14" i="1"/>
  <c r="V14" i="1"/>
  <c r="Y14" i="1" s="1"/>
  <c r="U14" i="1"/>
  <c r="X14" i="1" s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W8" i="1"/>
  <c r="Z8" i="1" s="1"/>
  <c r="V8" i="1"/>
  <c r="Y8" i="1" s="1"/>
  <c r="U8" i="1"/>
  <c r="X8" i="1" s="1"/>
  <c r="W7" i="1"/>
  <c r="Z7" i="1" s="1"/>
  <c r="V7" i="1"/>
  <c r="Y7" i="1" s="1"/>
  <c r="U7" i="1"/>
  <c r="X7" i="1" s="1"/>
  <c r="W6" i="1"/>
  <c r="Z6" i="1" s="1"/>
  <c r="V6" i="1"/>
  <c r="Y6" i="1" s="1"/>
  <c r="U6" i="1"/>
  <c r="X6" i="1" s="1"/>
  <c r="W5" i="1"/>
  <c r="Z5" i="1" s="1"/>
  <c r="V5" i="1"/>
  <c r="Y5" i="1" s="1"/>
  <c r="U5" i="1"/>
  <c r="X5" i="1" s="1"/>
  <c r="L96" i="10"/>
  <c r="L57" i="10"/>
  <c r="L18" i="10"/>
  <c r="AF7" i="26"/>
  <c r="AF6" i="26"/>
  <c r="AF5" i="26"/>
  <c r="AF4" i="26"/>
  <c r="F6" i="17"/>
  <c r="G6" i="17"/>
  <c r="H6" i="17"/>
  <c r="L6" i="17"/>
  <c r="M6" i="17" s="1"/>
  <c r="M4" i="17"/>
  <c r="M5" i="17"/>
  <c r="L5" i="17"/>
  <c r="H5" i="17"/>
  <c r="G5" i="17"/>
  <c r="F5" i="17"/>
  <c r="L4" i="17"/>
  <c r="H4" i="17"/>
  <c r="G4" i="17"/>
  <c r="F4" i="17"/>
  <c r="L3" i="17"/>
  <c r="M3" i="17" s="1"/>
  <c r="H3" i="17"/>
  <c r="G3" i="17"/>
  <c r="F3" i="17"/>
  <c r="AG268" i="29" l="1"/>
  <c r="AG264" i="29"/>
  <c r="AG252" i="29"/>
  <c r="AG260" i="29"/>
  <c r="AG256" i="29"/>
  <c r="AG248" i="29"/>
  <c r="AG244" i="29"/>
  <c r="AG240" i="29"/>
  <c r="AG236" i="29"/>
  <c r="AG232" i="29"/>
  <c r="AG228" i="29"/>
  <c r="AG224" i="29"/>
  <c r="AG220" i="29"/>
  <c r="AG216" i="29"/>
  <c r="AG212" i="29"/>
  <c r="AG208" i="29"/>
  <c r="AG204" i="29"/>
  <c r="AG200" i="29"/>
  <c r="AG196" i="29"/>
  <c r="AG192" i="29"/>
  <c r="AG188" i="29"/>
  <c r="AG184" i="29"/>
  <c r="AG180" i="29"/>
  <c r="AG176" i="29"/>
  <c r="AG172" i="29"/>
  <c r="AG168" i="29"/>
  <c r="AG164" i="29"/>
  <c r="AG156" i="29"/>
  <c r="AG160" i="29"/>
  <c r="AG152" i="29"/>
  <c r="AG144" i="29"/>
  <c r="AG148" i="29"/>
  <c r="AG140" i="29"/>
  <c r="AG136" i="29"/>
  <c r="AG132" i="29"/>
  <c r="AG116" i="29"/>
  <c r="AG124" i="29"/>
  <c r="AG128" i="29"/>
  <c r="AG120" i="29"/>
  <c r="AG112" i="29"/>
  <c r="AG104" i="29"/>
  <c r="AG108" i="29"/>
  <c r="AG100" i="29"/>
  <c r="AG88" i="29"/>
  <c r="AG96" i="29"/>
  <c r="AG92" i="29"/>
  <c r="AG84" i="29"/>
  <c r="AG80" i="29"/>
  <c r="AG76" i="29"/>
  <c r="AG72" i="29"/>
  <c r="AG68" i="29"/>
  <c r="AG64" i="29"/>
  <c r="AG56" i="29"/>
  <c r="AG60" i="29"/>
  <c r="AG52" i="29"/>
  <c r="AG48" i="29"/>
  <c r="AG44" i="29"/>
  <c r="AG40" i="29"/>
  <c r="AG36" i="29"/>
  <c r="AG32" i="29"/>
  <c r="AG28" i="29"/>
  <c r="AG24" i="29"/>
  <c r="AG20" i="29"/>
  <c r="AG16" i="29"/>
  <c r="AG12" i="29"/>
  <c r="AG8" i="29"/>
  <c r="AG4" i="29"/>
  <c r="AA83" i="1"/>
  <c r="AA84" i="1"/>
  <c r="AA81" i="1"/>
  <c r="AA82" i="1"/>
  <c r="AA79" i="1"/>
  <c r="AA80" i="1"/>
  <c r="AA76" i="1"/>
  <c r="AA78" i="1"/>
  <c r="AA74" i="1"/>
  <c r="AA77" i="1"/>
  <c r="AA75" i="1"/>
  <c r="AA73" i="1"/>
  <c r="AA71" i="1"/>
  <c r="AA72" i="1"/>
  <c r="AA69" i="1"/>
  <c r="AA70" i="1"/>
  <c r="AA68" i="1"/>
  <c r="AA67" i="1"/>
  <c r="Y61" i="1"/>
  <c r="Z61" i="1"/>
  <c r="AA60" i="1"/>
  <c r="AA66" i="1"/>
  <c r="U61" i="1"/>
  <c r="W61" i="1"/>
  <c r="AA59" i="1"/>
  <c r="V61" i="1"/>
  <c r="AA58" i="1"/>
  <c r="AA55" i="1"/>
  <c r="AA56" i="1"/>
  <c r="AA57" i="1"/>
  <c r="AA53" i="1"/>
  <c r="AA54" i="1"/>
  <c r="AA52" i="1"/>
  <c r="AA50" i="1"/>
  <c r="AA51" i="1"/>
  <c r="AA49" i="1"/>
  <c r="AA48" i="1"/>
  <c r="AA47" i="1"/>
  <c r="AA46" i="1"/>
  <c r="AA44" i="1"/>
  <c r="AA45" i="1"/>
  <c r="AA43" i="1"/>
  <c r="AA42" i="1"/>
  <c r="X39" i="1"/>
  <c r="X61" i="1" s="1"/>
  <c r="AA41" i="1"/>
  <c r="AA40" i="1"/>
  <c r="AA38" i="1"/>
  <c r="AA37" i="1"/>
  <c r="AA30" i="1"/>
  <c r="X31" i="1"/>
  <c r="AA29" i="1"/>
  <c r="Y31" i="1"/>
  <c r="AA36" i="1"/>
  <c r="U31" i="1"/>
  <c r="V31" i="1"/>
  <c r="W31" i="1"/>
  <c r="AA28" i="1"/>
  <c r="AA27" i="1"/>
  <c r="AA26" i="1"/>
  <c r="AA25" i="1"/>
  <c r="AA24" i="1"/>
  <c r="AA23" i="1"/>
  <c r="AA21" i="1"/>
  <c r="AA22" i="1"/>
  <c r="AA19" i="1"/>
  <c r="AA20" i="1"/>
  <c r="AA18" i="1"/>
  <c r="AA17" i="1"/>
  <c r="AA16" i="1"/>
  <c r="Z14" i="1"/>
  <c r="Z31" i="1" s="1"/>
  <c r="AA15" i="1"/>
  <c r="Z9" i="1"/>
  <c r="AA6" i="1"/>
  <c r="V9" i="1"/>
  <c r="Y9" i="1"/>
  <c r="AA8" i="1"/>
  <c r="X9" i="1"/>
  <c r="U9" i="1"/>
  <c r="W9" i="1"/>
  <c r="AA7" i="1"/>
  <c r="AA5" i="1"/>
  <c r="AG4" i="26"/>
  <c r="AA39" i="1" l="1"/>
  <c r="AA61" i="1" s="1"/>
  <c r="AA14" i="1"/>
  <c r="AA31" i="1" s="1"/>
  <c r="AA9" i="1"/>
  <c r="H94" i="1" l="1"/>
  <c r="H96" i="1"/>
  <c r="H95" i="1"/>
  <c r="H93" i="1"/>
  <c r="D96" i="1"/>
  <c r="E95" i="1"/>
  <c r="G93" i="1"/>
  <c r="C96" i="1"/>
  <c r="D94" i="1"/>
  <c r="C93" i="1"/>
  <c r="F93" i="1"/>
  <c r="C94" i="1"/>
  <c r="G95" i="1"/>
  <c r="F94" i="1"/>
  <c r="F96" i="1"/>
  <c r="G94" i="1"/>
  <c r="C95" i="1"/>
  <c r="G96" i="1"/>
  <c r="E93" i="1"/>
  <c r="F95" i="1"/>
  <c r="E94" i="1"/>
  <c r="E96" i="1"/>
  <c r="D93" i="1"/>
  <c r="D95" i="1"/>
  <c r="H100" i="1" l="1"/>
  <c r="H97" i="1"/>
  <c r="G100" i="1"/>
  <c r="F100" i="1"/>
  <c r="E100" i="1"/>
  <c r="D100" i="1"/>
  <c r="C100" i="1"/>
  <c r="C97" i="1"/>
  <c r="G97" i="1"/>
  <c r="I96" i="1"/>
  <c r="I94" i="1"/>
  <c r="E97" i="1"/>
  <c r="F97" i="1"/>
  <c r="I93" i="1"/>
  <c r="D97" i="1"/>
  <c r="I95" i="1"/>
  <c r="W93" i="1"/>
  <c r="U93" i="1"/>
  <c r="Y93" i="1"/>
  <c r="V93" i="1"/>
  <c r="V89" i="1"/>
  <c r="Z93" i="1"/>
  <c r="Y89" i="1"/>
  <c r="W89" i="1"/>
  <c r="U89" i="1"/>
  <c r="Z89" i="1"/>
  <c r="W91" i="1" l="1"/>
  <c r="U91" i="1"/>
  <c r="V91" i="1"/>
  <c r="I98" i="1"/>
  <c r="I100" i="1"/>
  <c r="AA89" i="1"/>
  <c r="X8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24866A-238B-4F54-96AB-FC2730300479}" keepAlive="1" name="ModelConnection_ExternalData_4" description="Data Model" type="5" refreshedVersion="8" minRefreshableVersion="5" saveData="1">
    <dbPr connection="Data Model Connection" command="NOMIN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4E247760-ED85-43E9-B4FB-CEEB3AABCED1}" keepAlive="1" name="ModelConnection_ExternalData_5" description="Data Model" type="5" refreshedVersion="8" minRefreshableVersion="5" saveData="1">
    <dbPr connection="Data Model Connection" command="MOBIBUK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6EA0A044-16D0-420B-A1F9-1A24F503373C}" keepAlive="1" name="Query - Fichaje" description="Connection to the 'Fichaje' query in the workbook." type="5" refreshedVersion="8" background="1" saveData="1">
    <dbPr connection="Provider=Microsoft.Mashup.OleDb.1;Data Source=$Workbook$;Location=Fichaje;Extended Properties=&quot;&quot;" command="SELECT * FROM [Fichaje]"/>
  </connection>
  <connection id="4" xr16:uid="{1A69E7F0-927E-42F6-A7E8-073D50396FC5}" name="Query - MOBIBUK" description="Connection to the 'MOBIBUK' query in the workbook." type="100" refreshedVersion="8" minRefreshableVersion="5">
    <extLst>
      <ext xmlns:x15="http://schemas.microsoft.com/office/spreadsheetml/2010/11/main" uri="{DE250136-89BD-433C-8126-D09CA5730AF9}">
        <x15:connection id="45bf5136-88e9-47aa-91a8-9126a35287bb"/>
      </ext>
    </extLst>
  </connection>
  <connection id="5" xr16:uid="{5A8951D5-C445-408C-9FA6-1DAD3AFB784C}" name="Query - NOMINA" description="Connection to the 'NOMINA' query in the workbook." type="100" refreshedVersion="8" minRefreshableVersion="5">
    <extLst>
      <ext xmlns:x15="http://schemas.microsoft.com/office/spreadsheetml/2010/11/main" uri="{DE250136-89BD-433C-8126-D09CA5730AF9}">
        <x15:connection id="ee29af0d-232e-4255-ad97-bd2f10f58100"/>
      </ext>
    </extLst>
  </connection>
  <connection id="6" xr16:uid="{6FEBC194-1D59-41F4-903D-CDD55A877F5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<sst xmlns="http://schemas.openxmlformats.org/spreadsheetml/2006/main" count="3374" uniqueCount="1145">
  <si>
    <t>Código</t>
  </si>
  <si>
    <t>Nombre</t>
  </si>
  <si>
    <t>CUERVA BOIX, IGNACIO</t>
  </si>
  <si>
    <t>CUERVA CUERVA, JOSE LUIS</t>
  </si>
  <si>
    <t>FARES, ABDELHAK</t>
  </si>
  <si>
    <t>HIGUERAS JIMENEZ, ANTONIO</t>
  </si>
  <si>
    <t>HOUDANE, MUSTAPHA</t>
  </si>
  <si>
    <t>RUIZ GONZALEZ, ANTONIO</t>
  </si>
  <si>
    <t>PP.</t>
  </si>
  <si>
    <t>MV.</t>
  </si>
  <si>
    <t>N</t>
  </si>
  <si>
    <t>TOTAL €</t>
  </si>
  <si>
    <t>TOTAL HORAS</t>
  </si>
  <si>
    <t>BRUTO</t>
  </si>
  <si>
    <t>APOLO APOLO, TANIA DEL CARMEN</t>
  </si>
  <si>
    <t>ATFA, LAHCEN</t>
  </si>
  <si>
    <t>CALVILLO HERREY, CATALINA</t>
  </si>
  <si>
    <t>CARDONA VIVEROS, DANAY ALEXANDRA</t>
  </si>
  <si>
    <t>TAMA SÁNCHEZ, EVELYN JULIANA</t>
  </si>
  <si>
    <t>ZAVALA SANDOVAL, GABRIELA JOHANNA</t>
  </si>
  <si>
    <t>ALMACÉN</t>
  </si>
  <si>
    <t>ARREDONDO GONZALEZ, JUAN JOSE</t>
  </si>
  <si>
    <t>ATYQ, MUSTAPHA</t>
  </si>
  <si>
    <t>AYAD, AZZRAF</t>
  </si>
  <si>
    <t>BALLESTER MARTINEZ, MARIA CARM</t>
  </si>
  <si>
    <t>BIAD, ABDELMAOULA</t>
  </si>
  <si>
    <t>CAMARA, KORO</t>
  </si>
  <si>
    <t>CUERVA RUIZ, JOSE</t>
  </si>
  <si>
    <t>DAHHAK,RACHID</t>
  </si>
  <si>
    <t>DRIHIM, EL BACHIR</t>
  </si>
  <si>
    <t>DRIOUCHE BRHAIBERH, JEMAA</t>
  </si>
  <si>
    <t>ECHTIYI, RACHID</t>
  </si>
  <si>
    <t>EL AMRANI, RAHHAL</t>
  </si>
  <si>
    <t>ESSAADI, ABDERRAZZAK</t>
  </si>
  <si>
    <t>FADLANE,TARIK</t>
  </si>
  <si>
    <t>FERNANDEZ FRASES, SUSANA</t>
  </si>
  <si>
    <t>GUAMAN PINEDA, JEAN PAUL</t>
  </si>
  <si>
    <t>HIDALGO LOPEZ, JOSE MANUEL</t>
  </si>
  <si>
    <t>HOUDANE, EL HABIBE</t>
  </si>
  <si>
    <t>JIMENEZ JIMENEZ, MANUEL</t>
  </si>
  <si>
    <t>JIMENEZ MULLOR, MARIA BEGOÑA</t>
  </si>
  <si>
    <t>KADI, FARID</t>
  </si>
  <si>
    <t>LAKRINII, AZ EDDINE</t>
  </si>
  <si>
    <t>LOPEZ HIDALGO, JOSEFA</t>
  </si>
  <si>
    <t>MAROUF, MBAREK</t>
  </si>
  <si>
    <t>MARZOUK, RADOUNE</t>
  </si>
  <si>
    <t>ORTIZ GARCIA, JUANA</t>
  </si>
  <si>
    <t>QUIRANT MANRIQUE, TRINIDAD</t>
  </si>
  <si>
    <t>SANCHEZ LOPEZ, RAMON</t>
  </si>
  <si>
    <t>SANCHEZ MONREAL, VERONICA</t>
  </si>
  <si>
    <t>TIMZOURA, HICHAM</t>
  </si>
  <si>
    <t>ZINEDIN, NOUREDINE</t>
  </si>
  <si>
    <t>FINCA LA TORRE</t>
  </si>
  <si>
    <t>ARMIJOS SANCHEZ, CRISTIAN JORD</t>
  </si>
  <si>
    <t>ASUNCIÓN PEREZ, DORA ALICIA</t>
  </si>
  <si>
    <t>BENITEZ PULLAGUARI, DAYANA GIS</t>
  </si>
  <si>
    <t>CAJILEMA GUAMAN, ANA LUCIA</t>
  </si>
  <si>
    <t>CEDEÑO ZAMBRANO, LENNY ARACELL</t>
  </si>
  <si>
    <t>CRIOLLO SAQUISILLI, ROSA MARIA</t>
  </si>
  <si>
    <t>DAQUILEMA AUCACAMA, MARIA ESCO</t>
  </si>
  <si>
    <t>EL AZIZI, YASSINE</t>
  </si>
  <si>
    <t>EL MOUSSAOUI, MIMOUN</t>
  </si>
  <si>
    <t>HOUDANE, ABDESSAMAD</t>
  </si>
  <si>
    <t>ILLAPA CORO, MARIA TRANSITO</t>
  </si>
  <si>
    <t>LEON NIVELO, ROSA ERMELINDA</t>
  </si>
  <si>
    <t>LIMACHI LEMACHE, DIANA ELIZABE</t>
  </si>
  <si>
    <t>MALLA YUNGA, LUIS EDWARD</t>
  </si>
  <si>
    <t>MARTINEZ VILLON, JENNY MARILU</t>
  </si>
  <si>
    <t>MARTINEZ VILLON, JESSICA TERES</t>
  </si>
  <si>
    <t>MARZOUKI, EL MUSTAPHA</t>
  </si>
  <si>
    <t>MENDOZA MENDOZA, MARIA GEORGIN</t>
  </si>
  <si>
    <t>MENDOZA TAPAY, MARIA BALTAZARA</t>
  </si>
  <si>
    <t>PALA TENEMAZA, MARIA CATALINA</t>
  </si>
  <si>
    <t>PULLAGUARI CHIRIBOGA, FANNY MA</t>
  </si>
  <si>
    <t>RODRIGUEZ BARBERO GARCIA,ANGEL</t>
  </si>
  <si>
    <t>ROMERO VEGARA, NOELIA</t>
  </si>
  <si>
    <t>SANCHEZ CEDEÑO, VEMS ARACELY</t>
  </si>
  <si>
    <t>SAQUISILLI SAQUISILLI, MARIA E</t>
  </si>
  <si>
    <t>TERUEL MENDOZA, CANDIDO</t>
  </si>
  <si>
    <t>TOAQUIZA CHUGCHILAN, MARIA ERC</t>
  </si>
  <si>
    <t>ZHININ MINCHALA, MIRIAN ROSANA</t>
  </si>
  <si>
    <t>INV.2.1</t>
  </si>
  <si>
    <t>INV.3.1</t>
  </si>
  <si>
    <t>PINTO MONTAÑO, ALINDA</t>
  </si>
  <si>
    <t>CASTILLO SARANGO, CARMEN OLINDA</t>
  </si>
  <si>
    <t>NIETO MORAN, TANYA MARIA</t>
  </si>
  <si>
    <t>PEÑARRETA CHACON, JENY MAGALI</t>
  </si>
  <si>
    <t>PUMAQUERO AMBO, JESSICA SILVANA</t>
  </si>
  <si>
    <t>SANTILLAN MONTESDEOCA, MONICA ELIZABETH</t>
  </si>
  <si>
    <t>FIALLOS PARRALES, NEIVA KATALINA</t>
  </si>
  <si>
    <t>NEIRA CAMPOVERDE, ROSA FLORINDA</t>
  </si>
  <si>
    <t>JAYA FARINANGO, NANCY VERONICA</t>
  </si>
  <si>
    <t>PANTA ORDOÑEZ, EVELING ELIZABETH</t>
  </si>
  <si>
    <t>CATOTA VALDEZ,ERIKA ESTEFANIA</t>
  </si>
  <si>
    <t>ERAHILI, HAMID</t>
  </si>
  <si>
    <t>THIAM GUEYE, PAPA</t>
  </si>
  <si>
    <t>EL KOUIRA, KARIM</t>
  </si>
  <si>
    <t>MARTINEZ LOPEZ, JAVIER</t>
  </si>
  <si>
    <t>ER RAHMOUNY, MANAL</t>
  </si>
  <si>
    <t>FARES, FATIMA</t>
  </si>
  <si>
    <t>MENDOZA GUAMAN, AGUSTINA MERCEDES</t>
  </si>
  <si>
    <t>MARTINEZ LOPEZ, DANIEL</t>
  </si>
  <si>
    <t>GOMEZ MARQUEZ, ADRIAN</t>
  </si>
  <si>
    <t>COULIBARY, HAWA</t>
  </si>
  <si>
    <t>BERNA GUADALCAZAR DANIEL</t>
  </si>
  <si>
    <t>MENDOZA TENEMAZA MARIA MARTINA</t>
  </si>
  <si>
    <t>HEREDIA ALCALA MARIO</t>
  </si>
  <si>
    <t>MUÑOZ MUÑOZ, MARÍA DOLORES</t>
  </si>
  <si>
    <t>CURCO OÑA, GENESIS ROSARIO</t>
  </si>
  <si>
    <t>ALARCON CEDEÑO SHERWIN WILLIAM</t>
  </si>
  <si>
    <t>MORENO VERDEZOTO AVERY VICENTE</t>
  </si>
  <si>
    <t>MENDOZA TENEMAZA MARIA ALEXANDRA</t>
  </si>
  <si>
    <t>MAYANCELA PUNIN MARIA SENAIDA</t>
  </si>
  <si>
    <t>YAMASCA MENDOZA CRISTINA</t>
  </si>
  <si>
    <t>VACACELA FERNADEZ MARIA MANUELA</t>
  </si>
  <si>
    <t>YACELGA CABASCANGO BEATRIZ</t>
  </si>
  <si>
    <t>CASTILLO MURILLO LIANABEL DEL CARMEN</t>
  </si>
  <si>
    <t>SUAREZ CAMPOVERDE ANDREA KAMILA</t>
  </si>
  <si>
    <t>KARIM KARIM NOUREDDINE</t>
  </si>
  <si>
    <t>LOPEZ PARAMO MARIA TERESA</t>
  </si>
  <si>
    <t>PEREIRA PARRA ROSA CRISTINA</t>
  </si>
  <si>
    <t>TRAORE, BAYAN</t>
  </si>
  <si>
    <t>QUEZADA FERNANDEZ, NORMA JULEYSI</t>
  </si>
  <si>
    <t>NOMBRE  APELLIDOS</t>
  </si>
  <si>
    <t>FINCA</t>
  </si>
  <si>
    <t>TAREA</t>
  </si>
  <si>
    <t>HORAS</t>
  </si>
  <si>
    <t>SC</t>
  </si>
  <si>
    <t>CARMEN OLINDA CASTILLO SARANGO</t>
  </si>
  <si>
    <t>AGUSTINA MERCEDES MENDOZA GUAMAN</t>
  </si>
  <si>
    <t>TANIA MARIA NIETO MORAN</t>
  </si>
  <si>
    <t>HAWA COULIBARY</t>
  </si>
  <si>
    <t>MARIA BALTAZARA MENDOZA TAPAY</t>
  </si>
  <si>
    <t>DIANA ELISABETH LIMACHI LEMACHE</t>
  </si>
  <si>
    <t>ALINDA PINTO MONTAÑO</t>
  </si>
  <si>
    <t>CANDIDO TERUEL MENDOZA</t>
  </si>
  <si>
    <t>NORMA JULEYSI QUEZADA FERNANDEZ</t>
  </si>
  <si>
    <t>MARIA MANUELA VACACELA FERNANDEZ</t>
  </si>
  <si>
    <t xml:space="preserve">ALMACÉN </t>
  </si>
  <si>
    <t xml:space="preserve">FINCA LA TORRE </t>
  </si>
  <si>
    <t xml:space="preserve">INV.2.1 </t>
  </si>
  <si>
    <t xml:space="preserve">INV.3.1 </t>
  </si>
  <si>
    <t xml:space="preserve">TOTAL HORAS DEL MES </t>
  </si>
  <si>
    <t>SEM_1</t>
  </si>
  <si>
    <t>SEM_2</t>
  </si>
  <si>
    <t>SEM_3</t>
  </si>
  <si>
    <t>SEM_4</t>
  </si>
  <si>
    <t>SEM_5</t>
  </si>
  <si>
    <t xml:space="preserve">TOTAL HORAS DEL SEMANA </t>
  </si>
  <si>
    <t>Cod Empleado</t>
  </si>
  <si>
    <t>LA GOBERNADORA</t>
  </si>
  <si>
    <t>Año</t>
  </si>
  <si>
    <t>MARIA CATALINA PALA TENEMAZA</t>
  </si>
  <si>
    <t>DAYANA GISSELA BENITEZ PULLAGUARI</t>
  </si>
  <si>
    <t>RAUL QUIROS HIGUERAS</t>
  </si>
  <si>
    <t>034070011831082024NC00006     1</t>
  </si>
  <si>
    <t>EMPRESA:</t>
  </si>
  <si>
    <t>00118 - TOMATES LIS, S.L.</t>
  </si>
  <si>
    <t>CENTRO:</t>
  </si>
  <si>
    <t>00006 - TOMATESLIS BAIONA BAIXA - GOB  AGR - JOR</t>
  </si>
  <si>
    <t>Laborales</t>
  </si>
  <si>
    <t>Fin de Semana</t>
  </si>
  <si>
    <t>FECHA:</t>
  </si>
  <si>
    <t>31 de Agosto de 2024</t>
  </si>
  <si>
    <t>Festivos</t>
  </si>
  <si>
    <t>Anote con una X las celdas correspondientes a cada trabajador y días que haya trabajado.</t>
  </si>
  <si>
    <t>Anote con una I para cada trabajador los días correspondientes a periodos de inactividad  (solo para S.E. Frutas, Hortalizas y C.V.)</t>
  </si>
  <si>
    <t>Trabajadores</t>
  </si>
  <si>
    <t>ARMIJOS SANCHEZ, CRISTIAN JORDI</t>
  </si>
  <si>
    <t>COULIBALY, HAWA</t>
  </si>
  <si>
    <t>LIMACHI LEMACHE, DIANA ELIZABETH</t>
  </si>
  <si>
    <t>MARTINEZ VILLON, JESSICA TERESA</t>
  </si>
  <si>
    <t>PULLAGUARI CHIRIBOGA, FANNY MARITZA</t>
  </si>
  <si>
    <t>SAQUISILLI SAQUISILLI, MARIA ELVIRA</t>
  </si>
  <si>
    <t>TOAQUIZA CHUGCHILAN, MARIA ERCELINDA</t>
  </si>
  <si>
    <t>VACACELA FERNANDEZ, MARIA MANUELA</t>
  </si>
  <si>
    <t>SEMANA 1</t>
  </si>
  <si>
    <t>SEMANA 2</t>
  </si>
  <si>
    <t>SEMANA 3</t>
  </si>
  <si>
    <t>SEMANA 4</t>
  </si>
  <si>
    <t>SEMANA 5</t>
  </si>
  <si>
    <t>SEMANA 6</t>
  </si>
  <si>
    <t>ALMACEN</t>
  </si>
  <si>
    <t>GOBERNADORA</t>
  </si>
  <si>
    <t>INGRESO</t>
  </si>
  <si>
    <t>ANTIGÜEDAD</t>
  </si>
  <si>
    <t>TIPO</t>
  </si>
  <si>
    <t>LLAMADO</t>
  </si>
  <si>
    <t>INCORPORACION</t>
  </si>
  <si>
    <t>VENCE</t>
  </si>
  <si>
    <t>QUEDAN</t>
  </si>
  <si>
    <t>Años</t>
  </si>
  <si>
    <t>Meses</t>
  </si>
  <si>
    <t>Días</t>
  </si>
  <si>
    <t>A</t>
  </si>
  <si>
    <t>B</t>
  </si>
  <si>
    <t>VENCIDO</t>
  </si>
  <si>
    <t>VENCIENDO</t>
  </si>
  <si>
    <t>entre 1 y 5</t>
  </si>
  <si>
    <t>POR VENCER</t>
  </si>
  <si>
    <t>entre 6 y 10</t>
  </si>
  <si>
    <t>CONTIEMPO</t>
  </si>
  <si>
    <t>más de 10</t>
  </si>
  <si>
    <t>0 ó menos</t>
  </si>
  <si>
    <t>TEMPOS DE DURACION</t>
  </si>
  <si>
    <t>Column8</t>
  </si>
  <si>
    <t>X7037372Q</t>
  </si>
  <si>
    <t/>
  </si>
  <si>
    <t>SI</t>
  </si>
  <si>
    <t>Y1552978D</t>
  </si>
  <si>
    <t>ACTIVO</t>
  </si>
  <si>
    <t>X7638357B</t>
  </si>
  <si>
    <t>NO</t>
  </si>
  <si>
    <t>74531861Q</t>
  </si>
  <si>
    <t>48733747J</t>
  </si>
  <si>
    <t>74533510D</t>
  </si>
  <si>
    <t>X3293241D</t>
  </si>
  <si>
    <t>ER RAHMOUNI, MANAL</t>
  </si>
  <si>
    <t>53977890H</t>
  </si>
  <si>
    <t>52512289T</t>
  </si>
  <si>
    <t>54959187C</t>
  </si>
  <si>
    <t>KARIM KARIM, NOUREDDINE</t>
  </si>
  <si>
    <t>X7182318Q</t>
  </si>
  <si>
    <t>21466597F</t>
  </si>
  <si>
    <t>GOBERNADORA FASE I</t>
  </si>
  <si>
    <t>74536075K</t>
  </si>
  <si>
    <t>X6792357C</t>
  </si>
  <si>
    <t>X6760346W</t>
  </si>
  <si>
    <t>29523006E</t>
  </si>
  <si>
    <t>X3610498G</t>
  </si>
  <si>
    <t>X3887397Y</t>
  </si>
  <si>
    <t>Y0154209P</t>
  </si>
  <si>
    <t>29526079J</t>
  </si>
  <si>
    <t>48796665A</t>
  </si>
  <si>
    <t>SANTILLAN MONTESDEOCA, MONICA ELISABETH</t>
  </si>
  <si>
    <t>52766229C</t>
  </si>
  <si>
    <t>RODRIGUEZ-BARBERO GARCÍA, ANGEL MANUEL</t>
  </si>
  <si>
    <t xml:space="preserve"> SI</t>
  </si>
  <si>
    <t>29575369Z</t>
  </si>
  <si>
    <t>73405007R</t>
  </si>
  <si>
    <t>GUAMAN YUBI, NUBE MARIELA</t>
  </si>
  <si>
    <t>77043559E</t>
  </si>
  <si>
    <t>SARANGO QUEZADA, BETTY JOSEFINA</t>
  </si>
  <si>
    <t>74040433Y</t>
  </si>
  <si>
    <t>GUAMAN YUBI, JENNY SUSANA</t>
  </si>
  <si>
    <t>X6667355T</t>
  </si>
  <si>
    <t>MORAN ENDARA, FATIMA ESTHER</t>
  </si>
  <si>
    <t>Y0202239Z</t>
  </si>
  <si>
    <t>23904300D</t>
  </si>
  <si>
    <t>78293661M</t>
  </si>
  <si>
    <t>Y3371101M</t>
  </si>
  <si>
    <t>X9098796L</t>
  </si>
  <si>
    <t>14057906F</t>
  </si>
  <si>
    <t>X3983145M</t>
  </si>
  <si>
    <t>ATTAF, ABDERRAHMANE</t>
  </si>
  <si>
    <t>Y8409957K</t>
  </si>
  <si>
    <t>BARAGHDOUCH, MOSTAPHA</t>
  </si>
  <si>
    <t>HDOURI, MOHAMMED</t>
  </si>
  <si>
    <t>Y6097231Z</t>
  </si>
  <si>
    <t>LEMHAMDI, ABDELHAMID</t>
  </si>
  <si>
    <t>X3167337F</t>
  </si>
  <si>
    <t>SUOKRAT, ABDENABI</t>
  </si>
  <si>
    <t>48567868X</t>
  </si>
  <si>
    <t>48566871W</t>
  </si>
  <si>
    <t>X6408252S</t>
  </si>
  <si>
    <t>26480317A</t>
  </si>
  <si>
    <t>48775540S</t>
  </si>
  <si>
    <t>MUÑOZ MUÑOZ, MARIA DOLORES</t>
  </si>
  <si>
    <t>Y4651790P</t>
  </si>
  <si>
    <t>78009181N</t>
  </si>
  <si>
    <t>MONTIEL BARSALLO, MAYRA ALEXANDRA</t>
  </si>
  <si>
    <t>48566245C</t>
  </si>
  <si>
    <t>QUIROS HIGUERAS, RAUL</t>
  </si>
  <si>
    <t>GOBERNADORA FASE II</t>
  </si>
  <si>
    <t>Y9189028J</t>
  </si>
  <si>
    <t>X6694276B</t>
  </si>
  <si>
    <t>Y4056688P</t>
  </si>
  <si>
    <t>X1975594D</t>
  </si>
  <si>
    <t>X6900497Z</t>
  </si>
  <si>
    <t>04767915S</t>
  </si>
  <si>
    <t>01888071R</t>
  </si>
  <si>
    <t>74376595T</t>
  </si>
  <si>
    <t>74389417B</t>
  </si>
  <si>
    <t>CEDEÑO ZAMBRANO, LENNY ARACELY</t>
  </si>
  <si>
    <t>77953988L</t>
  </si>
  <si>
    <t>X8222694X</t>
  </si>
  <si>
    <t>48358034M</t>
  </si>
  <si>
    <t>24513616D</t>
  </si>
  <si>
    <t>13440711V</t>
  </si>
  <si>
    <t>BENITEZ PULLAGUARI, DAYANA GISELA</t>
  </si>
  <si>
    <t>29575524P</t>
  </si>
  <si>
    <t>30302328N</t>
  </si>
  <si>
    <t>78132611R</t>
  </si>
  <si>
    <t>Y8538840N</t>
  </si>
  <si>
    <t>48752774L</t>
  </si>
  <si>
    <t>X6462318P</t>
  </si>
  <si>
    <t>X7223829N</t>
  </si>
  <si>
    <t>29596627C</t>
  </si>
  <si>
    <t>02381100W</t>
  </si>
  <si>
    <t>GARCIA TORRES, ALCIRA JUDITH</t>
  </si>
  <si>
    <t>OFICINA</t>
  </si>
  <si>
    <t>45704407A</t>
  </si>
  <si>
    <t>BETHENCOURT MENDOZA, YURENA</t>
  </si>
  <si>
    <t>44758088L</t>
  </si>
  <si>
    <t>CONEJERO MARTINEZ, RAUL</t>
  </si>
  <si>
    <t>CUERVA GONZALEZ, JOSE IGNACIO</t>
  </si>
  <si>
    <t>48570188F</t>
  </si>
  <si>
    <t>GARCIA MONZO, DANIEL</t>
  </si>
  <si>
    <t>48530501H</t>
  </si>
  <si>
    <t>GARCIA MONZO, MARCOS</t>
  </si>
  <si>
    <t>78296568Z</t>
  </si>
  <si>
    <t>BOUKHAZMA ENOUCH, HACHIM</t>
  </si>
  <si>
    <t>TORRE</t>
  </si>
  <si>
    <t>X2341353E</t>
  </si>
  <si>
    <t>X5255510X</t>
  </si>
  <si>
    <t>48347958A</t>
  </si>
  <si>
    <t>X6609814M</t>
  </si>
  <si>
    <t>52777184G</t>
  </si>
  <si>
    <t>21403956H</t>
  </si>
  <si>
    <t>Y9445497D</t>
  </si>
  <si>
    <t>X5935927H</t>
  </si>
  <si>
    <t>30967295A</t>
  </si>
  <si>
    <t>21499856P</t>
  </si>
  <si>
    <t>X5759975Q</t>
  </si>
  <si>
    <t>24509517G</t>
  </si>
  <si>
    <t>X5069913T</t>
  </si>
  <si>
    <t>X7494990A</t>
  </si>
  <si>
    <t>X6644077K</t>
  </si>
  <si>
    <t>55176806J</t>
  </si>
  <si>
    <t>EL KOUIRA EL KOUIRA, KARIM</t>
  </si>
  <si>
    <t>X4242863F</t>
  </si>
  <si>
    <t>X4429422J</t>
  </si>
  <si>
    <t>X2312405P</t>
  </si>
  <si>
    <t>Y2779899H</t>
  </si>
  <si>
    <t>X9181003R</t>
  </si>
  <si>
    <t>74622652A</t>
  </si>
  <si>
    <t>48352550H</t>
  </si>
  <si>
    <t>21459038S</t>
  </si>
  <si>
    <t>BALLESTER MARTINEZ, MARIA CARMEN</t>
  </si>
  <si>
    <t>52512184X</t>
  </si>
  <si>
    <t>13442894S</t>
  </si>
  <si>
    <t>48533589R</t>
  </si>
  <si>
    <t>Y7096516H</t>
  </si>
  <si>
    <t>Y3961735E</t>
  </si>
  <si>
    <t>01888270Q</t>
  </si>
  <si>
    <t>48317653N</t>
  </si>
  <si>
    <t>X4532862E</t>
  </si>
  <si>
    <t>48668858F</t>
  </si>
  <si>
    <t>X4154584W</t>
  </si>
  <si>
    <t>X3837506W</t>
  </si>
  <si>
    <t>12825248B</t>
  </si>
  <si>
    <t>29599267S</t>
  </si>
  <si>
    <t>48793227s</t>
  </si>
  <si>
    <t>29577076L</t>
  </si>
  <si>
    <t>Y9944143S</t>
  </si>
  <si>
    <t>77040523E</t>
  </si>
  <si>
    <t>HEREDIA ALCALA, MARIO</t>
  </si>
  <si>
    <t>74393602X</t>
  </si>
  <si>
    <t>ALARCON CEDEÑO SHERWIN WILLIAN</t>
  </si>
  <si>
    <t>48622819Z</t>
  </si>
  <si>
    <t>FERRER VALERA, NOEMI</t>
  </si>
  <si>
    <t>51773552T</t>
  </si>
  <si>
    <t>54208086F</t>
  </si>
  <si>
    <t>54208085Y</t>
  </si>
  <si>
    <t>30838274N</t>
  </si>
  <si>
    <t>SUAREZ CAMPOVERDE, ANDREA KAMILA</t>
  </si>
  <si>
    <t>DE BAJA</t>
  </si>
  <si>
    <t>Trabajador</t>
  </si>
  <si>
    <t>ESPAÑOLA</t>
  </si>
  <si>
    <t>aaaa@aa.com</t>
  </si>
  <si>
    <t>CALLE DOCTOR BROTONS POVEDO,22, EL CAMPELLO</t>
  </si>
  <si>
    <t>Permanente</t>
  </si>
  <si>
    <t>ANTONIO HIGUERAS JIMENEZ</t>
  </si>
  <si>
    <t>ANTONIO</t>
  </si>
  <si>
    <t>HIGUERAS</t>
  </si>
  <si>
    <t>ANTONIOHIGUERASJIMENEZ1@GMAIL.COM</t>
  </si>
  <si>
    <t>SERRA DEL CAVALL VERT 18 1B</t>
  </si>
  <si>
    <t>MUSTAPHA HOUDANE (de baja)</t>
  </si>
  <si>
    <t>ESPAÑA</t>
  </si>
  <si>
    <t>AAA@GMAIL.COM</t>
  </si>
  <si>
    <t>CALLE BENAI 2 PO5 1</t>
  </si>
  <si>
    <t>ABDENABI SOUKRAT (de baja)</t>
  </si>
  <si>
    <t>MARROQUI</t>
  </si>
  <si>
    <t>Asgre@GMAIL.COM</t>
  </si>
  <si>
    <t>CALLE ESPERIDON PORTA REQUESEN 52 PO6 2</t>
  </si>
  <si>
    <t>FijoDiscontinuo</t>
  </si>
  <si>
    <t>ABDESSAMAD HOUDANE</t>
  </si>
  <si>
    <t>ABDESSAMAD</t>
  </si>
  <si>
    <t>HOUDANE</t>
  </si>
  <si>
    <t>ABDESNAD@GMAIL.COM</t>
  </si>
  <si>
    <t>CALLE JOSÉ GÓMEZ MOMPEAN 79 PO4 2</t>
  </si>
  <si>
    <t>ELMUSTAPHA MARZOUKI</t>
  </si>
  <si>
    <t>ELMUSTAPHA</t>
  </si>
  <si>
    <t>MARZOUKI</t>
  </si>
  <si>
    <t>FUIbvyi@gmail.com</t>
  </si>
  <si>
    <t>CALLE MANUEL RUIZ MAGRO 17 PO3 2</t>
  </si>
  <si>
    <t>ABDERRAHMANE ATTAF (de baja)</t>
  </si>
  <si>
    <t>FDJEBGQKÑLB@GMAIL.COM</t>
  </si>
  <si>
    <t>AVDA PINTOR GASTON CASTELLO 23 PO3 IZQ</t>
  </si>
  <si>
    <t>MOHAMMED HDOURI (de baja)</t>
  </si>
  <si>
    <t>X3092625E</t>
  </si>
  <si>
    <t>ECUADOR</t>
  </si>
  <si>
    <t>JFSDAÑHRFUAHG@GMAIL.COM</t>
  </si>
  <si>
    <t>CALLE REAL LAS LOMAS 36</t>
  </si>
  <si>
    <t>ABDELHAMID LEMHAMDI (de baja)</t>
  </si>
  <si>
    <t>FJDKILQA@GMAIL.COM</t>
  </si>
  <si>
    <t>CALLE MATEMATICO ROMERO 1 PO4B</t>
  </si>
  <si>
    <t>MIMOUN ELMOUSSAOUI</t>
  </si>
  <si>
    <t>MIMOUN</t>
  </si>
  <si>
    <t>ELMUSSAOUI</t>
  </si>
  <si>
    <t>JFKEAHG@GMAIL.COM</t>
  </si>
  <si>
    <t>CALLE ALHADRE 44 PO5 2</t>
  </si>
  <si>
    <t>MOSTAPHA BARAGHDOUCH (de baja)</t>
  </si>
  <si>
    <t>JGFDSÑHB@GMAIL.COM</t>
  </si>
  <si>
    <t>CALLE AGATA 8 PO3 IZQ</t>
  </si>
  <si>
    <t>VEMS ARACELY SANCHEZ CEDEÑO</t>
  </si>
  <si>
    <t>VEMSARACELI</t>
  </si>
  <si>
    <t>SANCHEZ</t>
  </si>
  <si>
    <t>HJFKA@GMAIL.COM</t>
  </si>
  <si>
    <t>CALLE FRANCISCO VICENTE RODRIGUEZ 44 PO5 1</t>
  </si>
  <si>
    <t>LENNY ARACELY CEDEÑO ZAMBRANO</t>
  </si>
  <si>
    <t>LENNY</t>
  </si>
  <si>
    <t>ARACELY</t>
  </si>
  <si>
    <t>ECUATORIANA</t>
  </si>
  <si>
    <t>HGJFAHL@GMAIL.COM</t>
  </si>
  <si>
    <t>CALLE ANTONIO MORA FERNANDEZ 38 PO4</t>
  </si>
  <si>
    <t>YASSINE EL AZIZI</t>
  </si>
  <si>
    <t>YASSINE</t>
  </si>
  <si>
    <t>ELAZIZI</t>
  </si>
  <si>
    <t>FJDKSAG@GMAIL.COM</t>
  </si>
  <si>
    <t>CALLE CONRADO DEL CAMPO 72 PO5</t>
  </si>
  <si>
    <t>JESSICA TERESA MARTINEZ VILLÓN</t>
  </si>
  <si>
    <t>JESSICA</t>
  </si>
  <si>
    <t>TERESA</t>
  </si>
  <si>
    <t>AAA@AAA.COM</t>
  </si>
  <si>
    <t>CALLE VICARI SAMUEL RIQUELME16,P02 DERECHA</t>
  </si>
  <si>
    <t>DORA ALICIA ASUNCIÓN PÉREZ</t>
  </si>
  <si>
    <t>DORA</t>
  </si>
  <si>
    <t>ALICIA</t>
  </si>
  <si>
    <t>CALLE VICARI SAMUEL RIQUELME 16,903,A</t>
  </si>
  <si>
    <t>CRISTIAN JORDI ARMIJOS SÁNCHEZ</t>
  </si>
  <si>
    <t>CRISTIAN</t>
  </si>
  <si>
    <t>JORDI</t>
  </si>
  <si>
    <t>CALLE MARIO PASTOR SEMPERE,14,P4,01</t>
  </si>
  <si>
    <t>NOELIA ROMERO VEGARA</t>
  </si>
  <si>
    <t>NOELIA</t>
  </si>
  <si>
    <t>ROMERO</t>
  </si>
  <si>
    <t>EL CAMPELLO</t>
  </si>
  <si>
    <t>JENNY MARILU MARTINEZ VILLON</t>
  </si>
  <si>
    <t>JENNY</t>
  </si>
  <si>
    <t>MARILUZ</t>
  </si>
  <si>
    <t>JESSENIA PAOLA MANTILLA SOLIS (de baja)</t>
  </si>
  <si>
    <t>26785053N</t>
  </si>
  <si>
    <t>KARINA SILVANA CASTILLO VERA (de baja)</t>
  </si>
  <si>
    <t>24513554Q</t>
  </si>
  <si>
    <t>SANDRA ESTEFANIA GUERRERO CEDEÑO (de baja)</t>
  </si>
  <si>
    <t>24439256P</t>
  </si>
  <si>
    <t>CALLE HERMANOS QUINTERO 4 POR A</t>
  </si>
  <si>
    <t>TANYAMARIA</t>
  </si>
  <si>
    <t>NIETO</t>
  </si>
  <si>
    <t>JSWAV@GMAIL.COM</t>
  </si>
  <si>
    <t>C. ALTOSMOROS 27</t>
  </si>
  <si>
    <t>AINHOA MELISSA PRECIADO RAMIREZ PRECIADO RAMIREZ (de baja)</t>
  </si>
  <si>
    <t>48629314T</t>
  </si>
  <si>
    <t>FNBJDEWKIL@GMAIL.COM</t>
  </si>
  <si>
    <t>C. PIUS XII 14 P01 DR</t>
  </si>
  <si>
    <t>JENY MAGALI PEÑARRETA CHACON</t>
  </si>
  <si>
    <t>JENYMAGALI</t>
  </si>
  <si>
    <t>PEÑARRETA</t>
  </si>
  <si>
    <t>FGJK@GMAIL.COM</t>
  </si>
  <si>
    <t>C. LUGO 10 P04 I</t>
  </si>
  <si>
    <t>MONICA ELIZABETH SANTILLANA MONTESDEOCA</t>
  </si>
  <si>
    <t>MONICAELIZABETH</t>
  </si>
  <si>
    <t>SANTILLANA</t>
  </si>
  <si>
    <t>FJDK@GMAIL.COM</t>
  </si>
  <si>
    <t>CRER. FORCALL 6 PBJ</t>
  </si>
  <si>
    <t>MARIA DOLORES MUÑOZ MUÑOZ</t>
  </si>
  <si>
    <t>FDVNJS@GMAIL.COM</t>
  </si>
  <si>
    <t>C. PEDRO CANO 43 A</t>
  </si>
  <si>
    <t>EVELING ELIZABETH PANTA ORDOÑEZ</t>
  </si>
  <si>
    <t>EVELING</t>
  </si>
  <si>
    <t>PANTA</t>
  </si>
  <si>
    <t>GVNFJDAI@GMAIL.COM</t>
  </si>
  <si>
    <t>C. MARIA PASTOR SEMPERE 74 PO4</t>
  </si>
  <si>
    <t>ALBERTO ANGUAYA MALES (de baja)</t>
  </si>
  <si>
    <t>X5582662X</t>
  </si>
  <si>
    <t>HFDJSVB@GMAIL.COM</t>
  </si>
  <si>
    <t>C. GEMA 5 PBE IZ</t>
  </si>
  <si>
    <t>LUZ MARIA CACHIMUEL ANRANGO (de baja)</t>
  </si>
  <si>
    <t>X5582607R</t>
  </si>
  <si>
    <t>BDHJKVB@GMAIL.COM</t>
  </si>
  <si>
    <t>C. GEMA 5 PBJ IZQ</t>
  </si>
  <si>
    <t>GUSTAVO ANGUAYA CACHIMUEL (de baja)</t>
  </si>
  <si>
    <t>X8224255F</t>
  </si>
  <si>
    <t>HDUJSA@GMAIL.COM</t>
  </si>
  <si>
    <t>C. GEMA 5 PB IZ</t>
  </si>
  <si>
    <t>CRISTIAN GERALDE ANGUAYA CACHIMUEL (de baja)</t>
  </si>
  <si>
    <t>13323581A</t>
  </si>
  <si>
    <t>COLOMBIANA</t>
  </si>
  <si>
    <t>FDJSK@gmail.com</t>
  </si>
  <si>
    <t>C. GEMA 5 PBJ IZ</t>
  </si>
  <si>
    <t>ANDREA EVELIN PINCAY LOPEZ (de baja)</t>
  </si>
  <si>
    <t>Y8728046C</t>
  </si>
  <si>
    <t>BOLIVIA</t>
  </si>
  <si>
    <t>djhs@gmail.com</t>
  </si>
  <si>
    <t>C. LUGO 10 P04 IZQ</t>
  </si>
  <si>
    <t>LUIS ANGEL SOTO VASCONES (de baja)</t>
  </si>
  <si>
    <t>X6767085W</t>
  </si>
  <si>
    <t>djhdg@gmail.com</t>
  </si>
  <si>
    <t>C. MAESTRO RAMIS 89 PBJ B</t>
  </si>
  <si>
    <t>VERONICA NANCY JAYA FARINANGO</t>
  </si>
  <si>
    <t>VERONICANANCY</t>
  </si>
  <si>
    <t>JAYA</t>
  </si>
  <si>
    <t>lsjjhrf@gmail.com</t>
  </si>
  <si>
    <t>C. JOSE BERNAD AMOROS 26PO21</t>
  </si>
  <si>
    <t>DILVER HORLAVINTON CORTES PASUY (de baja)</t>
  </si>
  <si>
    <t>Y4197352G</t>
  </si>
  <si>
    <t>lkhfh@gmail.com</t>
  </si>
  <si>
    <t>C. TIBI 1 PO1 F</t>
  </si>
  <si>
    <t>CANDIDO</t>
  </si>
  <si>
    <t>TERUEL</t>
  </si>
  <si>
    <t>Encargado</t>
  </si>
  <si>
    <t>lalala@gmsail.com</t>
  </si>
  <si>
    <t>C. SAN JOSE 64 P01 A</t>
  </si>
  <si>
    <t>JESSICA SILVANA PUMAQUERO AMBO</t>
  </si>
  <si>
    <t>JESSICASILVANA</t>
  </si>
  <si>
    <t>PUMAQUERO</t>
  </si>
  <si>
    <t>C. SAN MIGUEL 1 P01 IZ</t>
  </si>
  <si>
    <t>NEIVA KATALINA FIALLOS PARRALES</t>
  </si>
  <si>
    <t>NEIVAKATALINA</t>
  </si>
  <si>
    <t>FIALLOS</t>
  </si>
  <si>
    <t>jsgdy@gmail.com</t>
  </si>
  <si>
    <t>C. POETA FERMIN LIMORTE 19PO2G</t>
  </si>
  <si>
    <t>ALINDA</t>
  </si>
  <si>
    <t>PINTO</t>
  </si>
  <si>
    <t>LAJSGE@GMAIL.COM</t>
  </si>
  <si>
    <t>C. NUEVA 10 P03 N</t>
  </si>
  <si>
    <t>INGRID DIANEY CASTILLO AGUILAR (de baja)</t>
  </si>
  <si>
    <t>Y5471636L</t>
  </si>
  <si>
    <t>OWIER@GMAIL.COM</t>
  </si>
  <si>
    <t>C. NUEVE DE OCTUBRE 6 P01 2</t>
  </si>
  <si>
    <t>ANDREA SOLEDAD FARINANGO GOMEZ (de baja)</t>
  </si>
  <si>
    <t>55538932G</t>
  </si>
  <si>
    <t>JFWKGHK@GMAIL.COM</t>
  </si>
  <si>
    <t>C. ANTONIO GALVEZ 6 P03 D</t>
  </si>
  <si>
    <t>CARMENOLINDA</t>
  </si>
  <si>
    <t>CASTILLO</t>
  </si>
  <si>
    <t>KSHJFBR@GMAIL.COM</t>
  </si>
  <si>
    <t>C. ANTONIO PASCUAL QUILES 16 P05 2</t>
  </si>
  <si>
    <t>ANDREA STEFANY ROMERO CORREA (de baja)</t>
  </si>
  <si>
    <t>Y8128772B</t>
  </si>
  <si>
    <t>LAJJUUD@GMAIL.COM</t>
  </si>
  <si>
    <t>C. OBISPO WINIBAL 3 P02 3</t>
  </si>
  <si>
    <t>GENESIS ROSARIO CURCO OÑA (de baja)</t>
  </si>
  <si>
    <t>JUDSIQ@GMAIL.COM</t>
  </si>
  <si>
    <t>C. PRIMERO DE MAYO 8 P01 C</t>
  </si>
  <si>
    <t>ROSA FLORINDA NEIRA CAMPOVERD</t>
  </si>
  <si>
    <t>ROSAFLORINDA</t>
  </si>
  <si>
    <t>NEIRA</t>
  </si>
  <si>
    <t>Fwfnog@gmail.com</t>
  </si>
  <si>
    <t>C. MTS JOSEASUNCION 0004 P01 IZ</t>
  </si>
  <si>
    <t>SORAYA ESTELA TASHINTUÑA CALLAGUADO (de baja)</t>
  </si>
  <si>
    <t>79502703Y</t>
  </si>
  <si>
    <t>0000000@0000000.COM</t>
  </si>
  <si>
    <t>CALLE MARIANO BENLLIURE 140 PTA3 1</t>
  </si>
  <si>
    <t>DELFIN ANTONIO HERNANDEZ PACHERES (de baja)</t>
  </si>
  <si>
    <t>35694555G</t>
  </si>
  <si>
    <t>00000@00000.COM</t>
  </si>
  <si>
    <t>CALLE ALTOSMOROS 27</t>
  </si>
  <si>
    <t>ROSA ERMELINDA LEON NIVELO</t>
  </si>
  <si>
    <t>ROSAERMELINDA</t>
  </si>
  <si>
    <t>LEON</t>
  </si>
  <si>
    <t>C MANUEL DE LA MORENA, 8 PTA 2 1</t>
  </si>
  <si>
    <t>MIRIAN ROSANA ZHININ MINCHALA</t>
  </si>
  <si>
    <t>MIRIANROSANA</t>
  </si>
  <si>
    <t>ZHININ</t>
  </si>
  <si>
    <t>X8685493A</t>
  </si>
  <si>
    <t>C 12 DE OCTUBRE, 8 P1A</t>
  </si>
  <si>
    <t>FANNY MARITZA PULLAGUARI</t>
  </si>
  <si>
    <t>FANNYMARITZA</t>
  </si>
  <si>
    <t>PULLAGUARI</t>
  </si>
  <si>
    <t>C NUÑEZ DE BALBOA 2 PTA 2 A</t>
  </si>
  <si>
    <t>DIANAELISABETH</t>
  </si>
  <si>
    <t>LIMACHI</t>
  </si>
  <si>
    <t>AAAAAAA@GMAIL.COM</t>
  </si>
  <si>
    <t>AAAAAAAAAAA</t>
  </si>
  <si>
    <t>JENNY SUSANA GUAMAN YUBI (de baja)</t>
  </si>
  <si>
    <t>AAAAAAAAA@GMAIL.COM</t>
  </si>
  <si>
    <t>NUBE MARIELA GUAMAN YUBI (de baja)</t>
  </si>
  <si>
    <t>AAAAAAAAAA@GMAIL.COM</t>
  </si>
  <si>
    <t>AAAAAAAAAA</t>
  </si>
  <si>
    <t>FATIMA ESTHER MORAN ENDARA (de baja)</t>
  </si>
  <si>
    <t>AAAAA@GMAIL.COM</t>
  </si>
  <si>
    <t>AAAAAAAAAAAA</t>
  </si>
  <si>
    <t>LUIS EDWARD MALLA YUNGA (de baja)</t>
  </si>
  <si>
    <t>Y9884472Y</t>
  </si>
  <si>
    <t>CALLE DOCTOR FLEMING, 64 PISO P03</t>
  </si>
  <si>
    <t>MARIA ALCIRA PILAMUNGA ZAVAL (de baja)</t>
  </si>
  <si>
    <t>48735689T</t>
  </si>
  <si>
    <t>CALLE SAN MIGUEL, 3 P1,12</t>
  </si>
  <si>
    <t>INES MARIA LOPEZ RIVAS (de baja)</t>
  </si>
  <si>
    <t>X6495155R</t>
  </si>
  <si>
    <t>CCC</t>
  </si>
  <si>
    <t>BETTY JOSEFINA SARANGO QUESADA (de baja)</t>
  </si>
  <si>
    <t>MARROQUÍ</t>
  </si>
  <si>
    <t>CCCCCCCCC</t>
  </si>
  <si>
    <t>TANYA ESTEFANIA MORAN NIETO (de baja)</t>
  </si>
  <si>
    <t>X8004161T</t>
  </si>
  <si>
    <t>ROSA MARIA CRIOLLO SAQUISILLI</t>
  </si>
  <si>
    <t>ROSAMARIA</t>
  </si>
  <si>
    <t>CRIOLLO</t>
  </si>
  <si>
    <t>CCCCCCC</t>
  </si>
  <si>
    <t>MAGALY ALEXANDRA NIETO MORAN (de baja)</t>
  </si>
  <si>
    <t>Z0643254H</t>
  </si>
  <si>
    <t>DAYANAGISSELA</t>
  </si>
  <si>
    <t>BENITEZ</t>
  </si>
  <si>
    <t>SAN VICENTE</t>
  </si>
  <si>
    <t>MARIA ELVIRA SAQUISILLI SAQUISILLI</t>
  </si>
  <si>
    <t>MARIAELVIRA</t>
  </si>
  <si>
    <t>SAQUISILLI</t>
  </si>
  <si>
    <t>SAN PACRACIO,1 P1 DR</t>
  </si>
  <si>
    <t>MARIACATALINA</t>
  </si>
  <si>
    <t>PALA</t>
  </si>
  <si>
    <t>LABRADOR, 4 P01C</t>
  </si>
  <si>
    <t>MARIA ERCELINDA TOAQUIZA CHUGCHILAN</t>
  </si>
  <si>
    <t>mariae</t>
  </si>
  <si>
    <t>ecelinda</t>
  </si>
  <si>
    <t>AAAAAAAAAAAAAAAAAAA</t>
  </si>
  <si>
    <t>ANGEL MANUEL RODRIGUEZ BARBERO GARCIA</t>
  </si>
  <si>
    <t>ANGELMANUEL</t>
  </si>
  <si>
    <t>RODRIGUEZ</t>
  </si>
  <si>
    <t>C/LA HUERTA, 144</t>
  </si>
  <si>
    <t>EDISON FABIAN TOAQUIZA TOAQUIZA (de baja)</t>
  </si>
  <si>
    <t>X9995454E</t>
  </si>
  <si>
    <t>CALLE EMILIO HERNANDEZ SELVA, 20 P41</t>
  </si>
  <si>
    <t>ANA LUCIA CAJILEMA GUAMAN (de baja)</t>
  </si>
  <si>
    <t>CALLE NUÑEZ QUIROS,15X COX</t>
  </si>
  <si>
    <t>MARIABALTAZARA</t>
  </si>
  <si>
    <t>MENDOZA</t>
  </si>
  <si>
    <t>C RUIZ CAPDEPON, 25A ORIHUELA</t>
  </si>
  <si>
    <t>MARIA GEORGINA MENDOZA MENDOZA</t>
  </si>
  <si>
    <t>ECUATORIANO</t>
  </si>
  <si>
    <t>CALLE FORTUNA 22,3D</t>
  </si>
  <si>
    <t>MARIA TRANSITO ILLAPA CORO</t>
  </si>
  <si>
    <t>MARIATRANSITO</t>
  </si>
  <si>
    <t>ILLAPA</t>
  </si>
  <si>
    <t>CALLE SAN JUAN 35 BAJO</t>
  </si>
  <si>
    <t>MARIA ESCOLASTICA DAQUILEMA AUCACAMA</t>
  </si>
  <si>
    <t>MARIAESCOLASTICA</t>
  </si>
  <si>
    <t>DAQUILEMA</t>
  </si>
  <si>
    <t>aaaaaaaaaaaaaaaaaa</t>
  </si>
  <si>
    <t>JAVIER MARTINEZ LOPEZ (de baja)</t>
  </si>
  <si>
    <t>AAAAAAAAAAA@GMAIL.COM</t>
  </si>
  <si>
    <t>RAMON Y CAJAL 19 P01 D</t>
  </si>
  <si>
    <t>Temporal</t>
  </si>
  <si>
    <t>AGUSTINA MERCEDES</t>
  </si>
  <si>
    <t>MENDOZA GUAMAN</t>
  </si>
  <si>
    <t>AAAAAAAAAAAAAAA@MAIL.COM</t>
  </si>
  <si>
    <t>SAN MIGUEL 3 P01 DR</t>
  </si>
  <si>
    <t>NATALY LILIANA MENDOZA TAPAY (de baja)</t>
  </si>
  <si>
    <t>17594233S</t>
  </si>
  <si>
    <t>AAAAAAAAAAAAAAA@GMAIL.COM</t>
  </si>
  <si>
    <t>ALFONSO XII2 P01 DR</t>
  </si>
  <si>
    <t>ADRIAN GOMEZ MARQUEZ (de baja)</t>
  </si>
  <si>
    <t>AAAAAAAAA1AA@GMAIL.COM</t>
  </si>
  <si>
    <t>CRER VALL DE GALLINERA 1 PBJ 0052</t>
  </si>
  <si>
    <t>DANIEL MARTINEZ LOPEZ (de baja)</t>
  </si>
  <si>
    <t>AAAAAAAAA21AA@GMAIL.COM</t>
  </si>
  <si>
    <t>HAWA</t>
  </si>
  <si>
    <t>COULIBARY</t>
  </si>
  <si>
    <t>MALI</t>
  </si>
  <si>
    <t>AAAAAAAAA121AA@GMAIL.COM</t>
  </si>
  <si>
    <t>JOSE GOMEZ MOMPEAN 27 P01 03</t>
  </si>
  <si>
    <t>MARIO HEREDIA ALCALA (de baja)</t>
  </si>
  <si>
    <t>AAAAAAA2AAA7AAA22A@GMAIL.COM</t>
  </si>
  <si>
    <t>ASTRONAUTAS 24 P02 1</t>
  </si>
  <si>
    <t>SHERWIN WILLIAM ALARCON CEDEÑO (de baja)</t>
  </si>
  <si>
    <t>AAAAAAAAAAA42AAA@GMAIL.COM</t>
  </si>
  <si>
    <t>ANTONIO MORA FERNANDEZ</t>
  </si>
  <si>
    <t>AVERY VICENTE MORENO VERDEZOTO (de baja)</t>
  </si>
  <si>
    <t>74384943E</t>
  </si>
  <si>
    <t>AAAAAAAAA4AAAA22A@GMAIL.COM</t>
  </si>
  <si>
    <t>AVGD LLAURADORS 0007 P01 0004</t>
  </si>
  <si>
    <t>MARIA MARTINA MENDOZA TENEMAZA</t>
  </si>
  <si>
    <t>MARIA</t>
  </si>
  <si>
    <t>29529223Y</t>
  </si>
  <si>
    <t>AAAAAAAA4AAA2AAA@GMAIL.COM</t>
  </si>
  <si>
    <t>AZORIN 15 P02 A</t>
  </si>
  <si>
    <t>DANIEL BERNA GUADALCAZAR (de baja)</t>
  </si>
  <si>
    <t>48373649A</t>
  </si>
  <si>
    <t>C DE LOS DONANTES 82,P02 PTB</t>
  </si>
  <si>
    <t>MARIA ALEXANDRA MENDOZA TELEMAZA (de baja)</t>
  </si>
  <si>
    <t>AAAAAAAAA1AA2AAA@GMAIL.COM</t>
  </si>
  <si>
    <t>CALLE VIRGEN DEL PILAR 22</t>
  </si>
  <si>
    <t>MARIA SENAIDA MAYANCELA PUNIN (de baja)</t>
  </si>
  <si>
    <t>30299584M</t>
  </si>
  <si>
    <t>AAAA1AAAAAAAAA22A@GMAIL.COM</t>
  </si>
  <si>
    <t>CALLE CASTELLON 4 P02 DR</t>
  </si>
  <si>
    <t>MARIAMANUELA</t>
  </si>
  <si>
    <t>VACACELA</t>
  </si>
  <si>
    <t>AAAAAAAA2AAAAAAA@GMAIL.COM</t>
  </si>
  <si>
    <t>CALLE ALFONSO XIII 28 LA MURADA POB</t>
  </si>
  <si>
    <t>BEATRIZ YACELGA CABASCANGO (de baja)</t>
  </si>
  <si>
    <t>48793227S</t>
  </si>
  <si>
    <t>AAAAAAAA2AAAAA22A@GMAIL.COM</t>
  </si>
  <si>
    <t>CALLE SIERRA MAIGMO 3 P04 4</t>
  </si>
  <si>
    <t>TRAORE BAYAN</t>
  </si>
  <si>
    <t>TRORE</t>
  </si>
  <si>
    <t>BAYAN</t>
  </si>
  <si>
    <t>AAAAAAAAA51AAAA22A@GMAIL.COM</t>
  </si>
  <si>
    <t>CALLE JOSE GOMEZ MOMPEAN 27 P01 3</t>
  </si>
  <si>
    <t>NORMA</t>
  </si>
  <si>
    <t>QUEZADA</t>
  </si>
  <si>
    <t>12825669H</t>
  </si>
  <si>
    <t>AAAAAAA2A7AAAAA22A@GMAIL.COM</t>
  </si>
  <si>
    <t>CMNO MULAGAR 2 P01 G</t>
  </si>
  <si>
    <t>AYAD AZZRAF</t>
  </si>
  <si>
    <t>LISAYAD</t>
  </si>
  <si>
    <t>LISTORRE1</t>
  </si>
  <si>
    <t>AYADAZRAF@ICLOUD.COM</t>
  </si>
  <si>
    <t>C MUSICO ALFONSO 3 BAJO C</t>
  </si>
  <si>
    <t>DAHHAK RACHID</t>
  </si>
  <si>
    <t>LISDAHHAK</t>
  </si>
  <si>
    <t>LISTORRE10</t>
  </si>
  <si>
    <t>NO INDICADA</t>
  </si>
  <si>
    <t>HOUDANE EL HABIBE</t>
  </si>
  <si>
    <t>LISHOUDANE</t>
  </si>
  <si>
    <t>LISTORRE3</t>
  </si>
  <si>
    <t>houdaneelhabibe40@gmail.com</t>
  </si>
  <si>
    <t>C JOSE GOMEZ MONPEAN 79 PO42</t>
  </si>
  <si>
    <t>EL AMRANI RAHHAL</t>
  </si>
  <si>
    <t>LISELAMRANI</t>
  </si>
  <si>
    <t>LISTORRE4</t>
  </si>
  <si>
    <t>C ANTONIO BROTONS PASTOR 8 P04</t>
  </si>
  <si>
    <t>CAMARA KORO</t>
  </si>
  <si>
    <t>LISCAMARA</t>
  </si>
  <si>
    <t>LISTORRE5</t>
  </si>
  <si>
    <t>CESPERIADION 118 PO4</t>
  </si>
  <si>
    <t>ATYQ MUSTAPHA</t>
  </si>
  <si>
    <t>LISATYQ</t>
  </si>
  <si>
    <t>LISTORRE6</t>
  </si>
  <si>
    <t>C OBISPO CUBERO 6E 271</t>
  </si>
  <si>
    <t>BIAD ABDELMAOULA</t>
  </si>
  <si>
    <t>LISBIAD</t>
  </si>
  <si>
    <t>LISTORRE7</t>
  </si>
  <si>
    <t>okk629123@gmail.com</t>
  </si>
  <si>
    <t>C PINTOR PEREZ PIZARRO,12 5B</t>
  </si>
  <si>
    <t>MARZOUK RADOUNE</t>
  </si>
  <si>
    <t>LISMARZOUK</t>
  </si>
  <si>
    <t>LISTORRE8</t>
  </si>
  <si>
    <t>JUAN JOSE ARREDONDO GONZALEZ</t>
  </si>
  <si>
    <t>LISJUANJOSE</t>
  </si>
  <si>
    <t>LISTORRE9</t>
  </si>
  <si>
    <t>C ALMIRANTE, 15 REBOLLEDO</t>
  </si>
  <si>
    <t>CATALINA CALVILLO HERREY</t>
  </si>
  <si>
    <t>LISCATALINA</t>
  </si>
  <si>
    <t>LISTORRE11</t>
  </si>
  <si>
    <t>katcalher@gmail.com</t>
  </si>
  <si>
    <t>C LA HIGUERA,10 2ºD</t>
  </si>
  <si>
    <t>JOSE CUERVA RUIZ</t>
  </si>
  <si>
    <t>LISJOSE</t>
  </si>
  <si>
    <t>LISTORRE12</t>
  </si>
  <si>
    <t>C AGUILAS 43 1D</t>
  </si>
  <si>
    <t>JEAN PAUL GUAMAN PINEDA</t>
  </si>
  <si>
    <t>LISJEAN</t>
  </si>
  <si>
    <t>LISTORRE13</t>
  </si>
  <si>
    <t>guamanpinedajeanpaul@gmail.com</t>
  </si>
  <si>
    <t>C velazquez, 9 3A (monovar)</t>
  </si>
  <si>
    <t>DEMO DEMO (de baja)</t>
  </si>
  <si>
    <t>DEMO</t>
  </si>
  <si>
    <t>ABDELHAK FARES</t>
  </si>
  <si>
    <t>LISABDELHAK</t>
  </si>
  <si>
    <t>LISTORRE14</t>
  </si>
  <si>
    <t>abdelhakfares1983@gmail.com</t>
  </si>
  <si>
    <t>C LA HIGUERA 10 2ºD</t>
  </si>
  <si>
    <t>JOSE MANUEL HIDALGO LOPEZ</t>
  </si>
  <si>
    <t>LISJOSEMA</t>
  </si>
  <si>
    <t>LISTORRE15</t>
  </si>
  <si>
    <t>josemanuel@hotmail.com</t>
  </si>
  <si>
    <t>C CONDE DE TORRELLANO 73 1ºA</t>
  </si>
  <si>
    <t>MAROUF MBAREK</t>
  </si>
  <si>
    <t>LISMAROUF</t>
  </si>
  <si>
    <t>LISTORRE2</t>
  </si>
  <si>
    <t>C TRAVERTINO 1 4ºDERECHA</t>
  </si>
  <si>
    <t>ZINEDINE NOUREDINE</t>
  </si>
  <si>
    <t>LISZINEDINE</t>
  </si>
  <si>
    <t>LISTORRE16</t>
  </si>
  <si>
    <t>C FELIPE PIDRELLE 11</t>
  </si>
  <si>
    <t>RAUL</t>
  </si>
  <si>
    <t>QUIROS</t>
  </si>
  <si>
    <t>raulqh84@gmail.com</t>
  </si>
  <si>
    <t>CALLE MARIA GUERRERO P01 C</t>
  </si>
  <si>
    <t>MAYRA ALEXANDRA MONTIEL BARSAYO</t>
  </si>
  <si>
    <t>MAYRAALEXANDRA</t>
  </si>
  <si>
    <t>MONTIEL</t>
  </si>
  <si>
    <t>AAAAAAAAA2AAAA22A@GMAIL.COM</t>
  </si>
  <si>
    <t>CALLE FRA PERE BALAGUER 30 P05</t>
  </si>
  <si>
    <t>MARIA DOLORES TELEMAZA MENDOZA</t>
  </si>
  <si>
    <t>MARIADOLORES</t>
  </si>
  <si>
    <t>TELEMAZAMENDOZA</t>
  </si>
  <si>
    <t>14058693N</t>
  </si>
  <si>
    <t>AAAAAAAAAA3AAA22A@GMAIL.COM</t>
  </si>
  <si>
    <t>CALLE SAN JUAN 33</t>
  </si>
  <si>
    <t>ID_TRABAJADOR</t>
  </si>
  <si>
    <t>NOMBRE</t>
  </si>
  <si>
    <t>APELLIDOS</t>
  </si>
  <si>
    <t>DNI</t>
  </si>
  <si>
    <t>FECHA</t>
  </si>
  <si>
    <t>ENTRADA/SALIDA</t>
  </si>
  <si>
    <t>NUM</t>
  </si>
  <si>
    <t>DNI/NIE</t>
  </si>
  <si>
    <t>ID</t>
  </si>
  <si>
    <t>NOMBRE Y APELLIDOS</t>
  </si>
  <si>
    <t>TIPO DE CONTRATO</t>
  </si>
  <si>
    <t>ALTA</t>
  </si>
  <si>
    <t>BAJA</t>
  </si>
  <si>
    <t>ACTIVOS</t>
  </si>
  <si>
    <t>PREVISION ALTA</t>
  </si>
  <si>
    <t>PREVISION BAJA</t>
  </si>
  <si>
    <t>ULT. FORMACION</t>
  </si>
  <si>
    <t>RECO</t>
  </si>
  <si>
    <t>VIGENCIA NIE</t>
  </si>
  <si>
    <t>CATEGORIA PROFESIONAL</t>
  </si>
  <si>
    <t>F. DE NACIMIENTO</t>
  </si>
  <si>
    <t>TELEFONO</t>
  </si>
  <si>
    <t>CORREO ELECTRONICO</t>
  </si>
  <si>
    <t>DIRECCIÓN</t>
  </si>
  <si>
    <t>29/11/2023</t>
  </si>
  <si>
    <t>25/10/2023</t>
  </si>
  <si>
    <t>25/10/2024</t>
  </si>
  <si>
    <t>DAQUILEMA AUCAMACA MARIA ECOLASTICA</t>
  </si>
  <si>
    <t>29/11/2024</t>
  </si>
  <si>
    <t>NOMBRE_Y_APELLIDOS</t>
  </si>
  <si>
    <t>SITUACION</t>
  </si>
  <si>
    <t>LLAVERO_NFC</t>
  </si>
  <si>
    <t>USUARIO</t>
  </si>
  <si>
    <t>CONTRASEÑA</t>
  </si>
  <si>
    <t>PRIVILEGIOS</t>
  </si>
  <si>
    <t>NACIONALIDAD</t>
  </si>
  <si>
    <t>EMAIL</t>
  </si>
  <si>
    <t>TELÉFONO</t>
  </si>
  <si>
    <t>TIPO_DE_CONTRATO</t>
  </si>
  <si>
    <t>FECHA_DE_NACIMIENTO</t>
  </si>
  <si>
    <t>416988195</t>
  </si>
  <si>
    <t>179114521</t>
  </si>
  <si>
    <t>06/08/1984</t>
  </si>
  <si>
    <t>16/05/1983</t>
  </si>
  <si>
    <t>914380609</t>
  </si>
  <si>
    <t>544388133</t>
  </si>
  <si>
    <t>07/10/1973</t>
  </si>
  <si>
    <t>391206382</t>
  </si>
  <si>
    <t>748240513</t>
  </si>
  <si>
    <t>01/01/1973</t>
  </si>
  <si>
    <t>16/07/2000</t>
  </si>
  <si>
    <t>01/01/1974</t>
  </si>
  <si>
    <t>371246171</t>
  </si>
  <si>
    <t>921205441</t>
  </si>
  <si>
    <t>02/02/1977</t>
  </si>
  <si>
    <t>280019467</t>
  </si>
  <si>
    <t>383740920</t>
  </si>
  <si>
    <t>01/01/1969</t>
  </si>
  <si>
    <t>859077890</t>
  </si>
  <si>
    <t>282791286</t>
  </si>
  <si>
    <t>05/02/1984</t>
  </si>
  <si>
    <t>10/06/1976</t>
  </si>
  <si>
    <t>666217808</t>
  </si>
  <si>
    <t>490876617</t>
  </si>
  <si>
    <t>20/10/1981</t>
  </si>
  <si>
    <t>03/08/1979</t>
  </si>
  <si>
    <t>17/08/1963</t>
  </si>
  <si>
    <t>22/05/1991</t>
  </si>
  <si>
    <t>01/10/1979</t>
  </si>
  <si>
    <t>29/11/1987</t>
  </si>
  <si>
    <t>05/07/2002</t>
  </si>
  <si>
    <t>08/06/1980</t>
  </si>
  <si>
    <t>491490662</t>
  </si>
  <si>
    <t>662141847</t>
  </si>
  <si>
    <t>09/05/1978</t>
  </si>
  <si>
    <t>137389930</t>
  </si>
  <si>
    <t>924386096</t>
  </si>
  <si>
    <t>13/07/1974</t>
  </si>
  <si>
    <t>939924001</t>
  </si>
  <si>
    <t>546355942</t>
  </si>
  <si>
    <t>16/03/1993</t>
  </si>
  <si>
    <t>27/08/1972</t>
  </si>
  <si>
    <t>748571586</t>
  </si>
  <si>
    <t>197791269</t>
  </si>
  <si>
    <t>30/11/2001</t>
  </si>
  <si>
    <t>25/08/1980</t>
  </si>
  <si>
    <t>19/12/1982</t>
  </si>
  <si>
    <t>308162650</t>
  </si>
  <si>
    <t>703890532</t>
  </si>
  <si>
    <t>10/02/1994</t>
  </si>
  <si>
    <t>12/11/1981</t>
  </si>
  <si>
    <t>132890418</t>
  </si>
  <si>
    <t>553918784</t>
  </si>
  <si>
    <t>14/02/1963</t>
  </si>
  <si>
    <t>488300520</t>
  </si>
  <si>
    <t>266858479</t>
  </si>
  <si>
    <t>21/02/1967</t>
  </si>
  <si>
    <t>62384282</t>
  </si>
  <si>
    <t>433489627</t>
  </si>
  <si>
    <t>05/08/1991</t>
  </si>
  <si>
    <t>944130496</t>
  </si>
  <si>
    <t>351345144</t>
  </si>
  <si>
    <t>30/08/1998</t>
  </si>
  <si>
    <t>615857202</t>
  </si>
  <si>
    <t>52937929</t>
  </si>
  <si>
    <t>09/01/1998</t>
  </si>
  <si>
    <t>40313471</t>
  </si>
  <si>
    <t>805127742</t>
  </si>
  <si>
    <t>14/12/1981</t>
  </si>
  <si>
    <t>27/05/1980</t>
  </si>
  <si>
    <t>303594667</t>
  </si>
  <si>
    <t>929136920</t>
  </si>
  <si>
    <t>12/01/1982</t>
  </si>
  <si>
    <t>16/08/1969</t>
  </si>
  <si>
    <t>784322664</t>
  </si>
  <si>
    <t>25/09/1994</t>
  </si>
  <si>
    <t>08/07/1987</t>
  </si>
  <si>
    <t>09/02/1985</t>
  </si>
  <si>
    <t>121468062</t>
  </si>
  <si>
    <t>24031793</t>
  </si>
  <si>
    <t>06/06/1987</t>
  </si>
  <si>
    <t>86880612</t>
  </si>
  <si>
    <t>665703333</t>
  </si>
  <si>
    <t>04/05/1991</t>
  </si>
  <si>
    <t>28/01/1977</t>
  </si>
  <si>
    <t>570812129</t>
  </si>
  <si>
    <t>786439317</t>
  </si>
  <si>
    <t>17/03/1991</t>
  </si>
  <si>
    <t>403191240</t>
  </si>
  <si>
    <t>226258207</t>
  </si>
  <si>
    <t>01/10/1997</t>
  </si>
  <si>
    <t>13/08/1979</t>
  </si>
  <si>
    <t>664375200</t>
  </si>
  <si>
    <t>423555499</t>
  </si>
  <si>
    <t>10/11/1982</t>
  </si>
  <si>
    <t>617499790</t>
  </si>
  <si>
    <t>2088703</t>
  </si>
  <si>
    <t>30/06/1965</t>
  </si>
  <si>
    <t>29/09/1976</t>
  </si>
  <si>
    <t>26/10/1996</t>
  </si>
  <si>
    <t>03/10/1985</t>
  </si>
  <si>
    <t>10/01/1994</t>
  </si>
  <si>
    <t>122258811</t>
  </si>
  <si>
    <t>785220906</t>
  </si>
  <si>
    <t>05/03/1997</t>
  </si>
  <si>
    <t>912523262</t>
  </si>
  <si>
    <t>3304176</t>
  </si>
  <si>
    <t>21/02/1999</t>
  </si>
  <si>
    <t>570966308</t>
  </si>
  <si>
    <t>154984600</t>
  </si>
  <si>
    <t>02/04/1978</t>
  </si>
  <si>
    <t>770591990</t>
  </si>
  <si>
    <t>667096575</t>
  </si>
  <si>
    <t>18/10/1997</t>
  </si>
  <si>
    <t>12195791</t>
  </si>
  <si>
    <t>365329689</t>
  </si>
  <si>
    <t>06/08/1977</t>
  </si>
  <si>
    <t>908828210</t>
  </si>
  <si>
    <t>48881200</t>
  </si>
  <si>
    <t>29/12/1976</t>
  </si>
  <si>
    <t>510562589</t>
  </si>
  <si>
    <t>53504266</t>
  </si>
  <si>
    <t>19/04/1971</t>
  </si>
  <si>
    <t>512666982</t>
  </si>
  <si>
    <t>210662485</t>
  </si>
  <si>
    <t>17/05/1991</t>
  </si>
  <si>
    <t>13/07/1984</t>
  </si>
  <si>
    <t>523668689</t>
  </si>
  <si>
    <t>589375436</t>
  </si>
  <si>
    <t>30/08/1974</t>
  </si>
  <si>
    <t>12/09/2002</t>
  </si>
  <si>
    <t>05/04/1981</t>
  </si>
  <si>
    <t>07/12/1979</t>
  </si>
  <si>
    <t>15/11/1973</t>
  </si>
  <si>
    <t>05/03/1977</t>
  </si>
  <si>
    <t>599937412</t>
  </si>
  <si>
    <t>46950171</t>
  </si>
  <si>
    <t>03/05/1995</t>
  </si>
  <si>
    <t>8595368</t>
  </si>
  <si>
    <t>492255365</t>
  </si>
  <si>
    <t>08/06/1986</t>
  </si>
  <si>
    <t>15/09/1989</t>
  </si>
  <si>
    <t>159930445</t>
  </si>
  <si>
    <t>341371492</t>
  </si>
  <si>
    <t>15/11/1988</t>
  </si>
  <si>
    <t>15/06/1972</t>
  </si>
  <si>
    <t>16/06/1972</t>
  </si>
  <si>
    <t>98826437</t>
  </si>
  <si>
    <t>997880243</t>
  </si>
  <si>
    <t>09/03/2026</t>
  </si>
  <si>
    <t>01/08/1983</t>
  </si>
  <si>
    <t>155732556</t>
  </si>
  <si>
    <t>888234002</t>
  </si>
  <si>
    <t>23/04/2021</t>
  </si>
  <si>
    <t>642786847</t>
  </si>
  <si>
    <t>34309342</t>
  </si>
  <si>
    <t>18/02/2024</t>
  </si>
  <si>
    <t>493701903</t>
  </si>
  <si>
    <t>489058625</t>
  </si>
  <si>
    <t>09/02/2006</t>
  </si>
  <si>
    <t>31/12/1984</t>
  </si>
  <si>
    <t>945303393</t>
  </si>
  <si>
    <t>227205085</t>
  </si>
  <si>
    <t>22/01/2003</t>
  </si>
  <si>
    <t>88683327</t>
  </si>
  <si>
    <t>715164532</t>
  </si>
  <si>
    <t>04/10/1998</t>
  </si>
  <si>
    <t>282042568</t>
  </si>
  <si>
    <t>761395001</t>
  </si>
  <si>
    <t>08/05/2005</t>
  </si>
  <si>
    <t>09/06/1981</t>
  </si>
  <si>
    <t>23067799</t>
  </si>
  <si>
    <t>93516154</t>
  </si>
  <si>
    <t>07/03/1981</t>
  </si>
  <si>
    <t>418670449</t>
  </si>
  <si>
    <t>839017499</t>
  </si>
  <si>
    <t>04/01/1995</t>
  </si>
  <si>
    <t>987654714</t>
  </si>
  <si>
    <t>73250440</t>
  </si>
  <si>
    <t>07/06/1986</t>
  </si>
  <si>
    <t>23120075</t>
  </si>
  <si>
    <t>403937956</t>
  </si>
  <si>
    <t>167746046</t>
  </si>
  <si>
    <t>29/06/1977</t>
  </si>
  <si>
    <t>31/12/1978</t>
  </si>
  <si>
    <t>28/08/1995</t>
  </si>
  <si>
    <t>01/01/1976</t>
  </si>
  <si>
    <t>16/01/1967</t>
  </si>
  <si>
    <t>01/01/1968</t>
  </si>
  <si>
    <t>01/01/1970</t>
  </si>
  <si>
    <t>31/12/1980</t>
  </si>
  <si>
    <t>26/02/1972</t>
  </si>
  <si>
    <t>01/01/1982</t>
  </si>
  <si>
    <t>01/01/1980</t>
  </si>
  <si>
    <t>30/01/1961</t>
  </si>
  <si>
    <t>05/07/1980</t>
  </si>
  <si>
    <t>02/01/1971</t>
  </si>
  <si>
    <t>12/06/1998</t>
  </si>
  <si>
    <t>759184140</t>
  </si>
  <si>
    <t>958701611</t>
  </si>
  <si>
    <t>01/01/2000</t>
  </si>
  <si>
    <t>16/12/1983</t>
  </si>
  <si>
    <t>14/04/1994</t>
  </si>
  <si>
    <t>19/02/1976</t>
  </si>
  <si>
    <t>07/01/1984</t>
  </si>
  <si>
    <t>18/05/1985</t>
  </si>
  <si>
    <t>22/05/1980</t>
  </si>
  <si>
    <t>JOSE LUIS CUERVA CUERVA (de baja)ddd</t>
  </si>
  <si>
    <t>LUNES 26</t>
  </si>
  <si>
    <t>MARTES 27</t>
  </si>
  <si>
    <t>MIERCOLES 28</t>
  </si>
  <si>
    <t>JUEVES 29</t>
  </si>
  <si>
    <t>VIERNES 30</t>
  </si>
  <si>
    <t>SABADO 31</t>
  </si>
  <si>
    <t>DOMINGO 01</t>
  </si>
  <si>
    <t>075020011831082024NC00006     1</t>
  </si>
  <si>
    <t>TOMATES LIS, S.L.</t>
  </si>
  <si>
    <t>TOMATESLIS BAIONA BAIXA - GOB  AGR - JOR</t>
  </si>
  <si>
    <t>001 - Sal Base (U)</t>
  </si>
  <si>
    <t>003 - M.Volunt (I)</t>
  </si>
  <si>
    <t>045 - Plus Pro (I)</t>
  </si>
  <si>
    <t>48628134Q</t>
  </si>
  <si>
    <t>CUERVA BOIX, HECTOR</t>
  </si>
  <si>
    <t>TENEMAZA MENDOZA, MARIA DOLORES</t>
  </si>
  <si>
    <t>SEM_6</t>
  </si>
  <si>
    <t>codigo</t>
  </si>
  <si>
    <t>nombre</t>
  </si>
  <si>
    <t>inv</t>
  </si>
  <si>
    <t>C:\Users\migue\Documents\TomatesLis\NOMINA_MOBIBUK.xlsm</t>
  </si>
  <si>
    <t>C:\Users\migue\Documents\TomatesLis\Fichaje.xlsx</t>
  </si>
  <si>
    <t>Factores para el cálculo de nómina</t>
  </si>
  <si>
    <t>TIPO CONTRATO</t>
  </si>
  <si>
    <t>FACTOR HORAS</t>
  </si>
  <si>
    <t>NORMALES</t>
  </si>
  <si>
    <t>MV</t>
  </si>
  <si>
    <t>PP</t>
  </si>
  <si>
    <t>Año nuevo (Festivo nacional)</t>
  </si>
  <si>
    <t>Epifanía del Señor (Festivo nacional)</t>
  </si>
  <si>
    <t>San José (Festivo autonomico)</t>
  </si>
  <si>
    <t>Santa Faz (Festivo local)</t>
  </si>
  <si>
    <t>Viernes Santo (Festivo nacional)</t>
  </si>
  <si>
    <t>Lunes de Pascua (Festivo autonomico)</t>
  </si>
  <si>
    <t>Día del Trabajo (Festivo nacional)</t>
  </si>
  <si>
    <t>Les fogueres (Festivo local)</t>
  </si>
  <si>
    <t>Día de San Juan (Festivo autonomico)</t>
  </si>
  <si>
    <t>Día de la Asunción (Festivo nacional)</t>
  </si>
  <si>
    <t>Fiesta Nacional Española (se pasa al día 13 de Octubre) (Festivo nacional)</t>
  </si>
  <si>
    <t>Día de la Comunidad Valenciana (Festivo autonomico)</t>
  </si>
  <si>
    <t>Día de Todos los Santos (Festivo nacional)</t>
  </si>
  <si>
    <t>Día de la Constitución Española (Festivo nacional)</t>
  </si>
  <si>
    <t>Inmaculada Concepción (Festivo nacional)</t>
  </si>
  <si>
    <t>Enero</t>
  </si>
  <si>
    <t>Marzo</t>
  </si>
  <si>
    <t>Abril</t>
  </si>
  <si>
    <t>Mayo</t>
  </si>
  <si>
    <t>Junio</t>
  </si>
  <si>
    <t>Agosto</t>
  </si>
  <si>
    <t>Octubre</t>
  </si>
  <si>
    <t>Noviembre</t>
  </si>
  <si>
    <t>Diciembre</t>
  </si>
  <si>
    <t>DIA</t>
  </si>
  <si>
    <t>MES</t>
  </si>
  <si>
    <t>FESTIVIDAD</t>
  </si>
  <si>
    <t>LUNES 28</t>
  </si>
  <si>
    <t>MARTES 29</t>
  </si>
  <si>
    <t>MIERCOLES 30</t>
  </si>
  <si>
    <t>JUEVES 31</t>
  </si>
  <si>
    <t>VIERNES 01</t>
  </si>
  <si>
    <t>SABADO 02</t>
  </si>
  <si>
    <t>DOMINGO 03</t>
  </si>
  <si>
    <t>LUNES 04</t>
  </si>
  <si>
    <t>MARTES 05</t>
  </si>
  <si>
    <t>MIERCOLES 06</t>
  </si>
  <si>
    <t>JUEVES 07</t>
  </si>
  <si>
    <t>VIERNES 08</t>
  </si>
  <si>
    <t>SABADO 09</t>
  </si>
  <si>
    <t>DOMINGO 10</t>
  </si>
  <si>
    <t>LUNES 11</t>
  </si>
  <si>
    <t>MARTES 12</t>
  </si>
  <si>
    <t>MIERCOLES 13</t>
  </si>
  <si>
    <t>JUEVES 14</t>
  </si>
  <si>
    <t>VIERNES 15</t>
  </si>
  <si>
    <t>SABADO 16</t>
  </si>
  <si>
    <t>DOMINGO 17</t>
  </si>
  <si>
    <t>LUNES 18</t>
  </si>
  <si>
    <t>MARTES 19</t>
  </si>
  <si>
    <t>MIERCOLES 20</t>
  </si>
  <si>
    <t>JUEVES 21</t>
  </si>
  <si>
    <t>VIERNES 22</t>
  </si>
  <si>
    <t>SABADO 23</t>
  </si>
  <si>
    <t>DOMINGO 24</t>
  </si>
  <si>
    <t>LUNES 25</t>
  </si>
  <si>
    <t>MARTES 26</t>
  </si>
  <si>
    <t>MIERCOLES 27</t>
  </si>
  <si>
    <t>JUEVES 28</t>
  </si>
  <si>
    <t>VIERNES 29</t>
  </si>
  <si>
    <t>SABADO 30</t>
  </si>
  <si>
    <t>DEL 1 AL 3</t>
  </si>
  <si>
    <t>DEL 4 AL 10</t>
  </si>
  <si>
    <t>DEL 11 AL 17</t>
  </si>
  <si>
    <t>DEL 18 AL 24</t>
  </si>
  <si>
    <t>DEL 25 AL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</si>
</sst>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€&quot;* #,##0.00_);_(&quot;€&quot;* \(#,##0.00\);_(&quot;€&quot;* &quot;-&quot;??_);_(@_)"/>
    <numFmt numFmtId="165" formatCode="0.0"/>
    <numFmt numFmtId="166" formatCode="0.000"/>
    <numFmt numFmtId="167" formatCode="#,##0.00\ &quot;€&quot;"/>
    <numFmt numFmtId="168" formatCode="#,##0.0"/>
    <numFmt numFmtId="169" formatCode="_(&quot;€&quot;* #,##0.00_);_(&quot;€&quot;* \(#,##0.00\);_(&quot;€&quot;* &quot; - &quot;??_);_(@_)"/>
  </numFmts>
  <fonts count="2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u/>
      <sz val="14"/>
      <color theme="1"/>
      <name val="Aptos Narrow"/>
      <family val="2"/>
      <scheme val="minor"/>
    </font>
    <font>
      <sz val="10"/>
      <color theme="1"/>
      <name val="Arial"/>
      <family val="2"/>
    </font>
    <font>
      <sz val="12"/>
      <color theme="1"/>
      <name val="Aptos Narrow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sz val="11"/>
      <color rgb="FFFF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rgb="FFFF0000"/>
      <name val="Arial"/>
      <family val="2"/>
    </font>
    <font>
      <sz val="10"/>
      <color rgb="FFFF000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0"/>
      <color rgb="FFC00000"/>
      <name val="Arial"/>
      <family val="2"/>
    </font>
    <font>
      <b/>
      <sz val="8"/>
      <name val="Arial"/>
      <family val="2"/>
    </font>
    <font>
      <sz val="11"/>
      <name val="Aptos Narrow"/>
      <family val="2"/>
      <scheme val="minor"/>
    </font>
    <font>
      <sz val="11"/>
      <color rgb="FFCDCDCD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name val="Consolas"/>
      <family val="3"/>
    </font>
    <font>
      <sz val="12"/>
      <color rgb="FF000000"/>
      <name val="Aptos Narrow"/>
      <family val="2"/>
      <scheme val="minor"/>
    </font>
    <font>
      <sz val="12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E2D5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FFFFFF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19">
    <xf numFmtId="0" fontId="0" fillId="0" borderId="0" xfId="0"/>
    <xf numFmtId="0" fontId="0" fillId="2" borderId="0" xfId="0" applyFill="1"/>
    <xf numFmtId="0" fontId="5" fillId="2" borderId="0" xfId="0" applyFont="1" applyFill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164" fontId="5" fillId="2" borderId="1" xfId="0" applyNumberFormat="1" applyFont="1" applyFill="1" applyBorder="1"/>
    <xf numFmtId="2" fontId="5" fillId="2" borderId="0" xfId="0" applyNumberFormat="1" applyFont="1" applyFill="1"/>
    <xf numFmtId="0" fontId="5" fillId="0" borderId="1" xfId="0" applyFont="1" applyBorder="1"/>
    <xf numFmtId="164" fontId="0" fillId="2" borderId="0" xfId="0" applyNumberFormat="1" applyFill="1"/>
    <xf numFmtId="0" fontId="12" fillId="2" borderId="0" xfId="0" applyFont="1" applyFill="1" applyAlignment="1">
      <alignment horizontal="center"/>
    </xf>
    <xf numFmtId="0" fontId="15" fillId="2" borderId="14" xfId="0" applyFont="1" applyFill="1" applyBorder="1" applyAlignment="1">
      <alignment horizontal="center"/>
    </xf>
    <xf numFmtId="0" fontId="15" fillId="2" borderId="15" xfId="0" applyFont="1" applyFill="1" applyBorder="1" applyAlignment="1">
      <alignment horizontal="center"/>
    </xf>
    <xf numFmtId="0" fontId="15" fillId="2" borderId="16" xfId="0" applyFont="1" applyFill="1" applyBorder="1" applyAlignment="1">
      <alignment horizontal="center"/>
    </xf>
    <xf numFmtId="0" fontId="15" fillId="2" borderId="17" xfId="0" applyFont="1" applyFill="1" applyBorder="1" applyAlignment="1">
      <alignment horizontal="center"/>
    </xf>
    <xf numFmtId="0" fontId="15" fillId="2" borderId="18" xfId="0" applyFont="1" applyFill="1" applyBorder="1" applyAlignment="1">
      <alignment horizontal="center"/>
    </xf>
    <xf numFmtId="0" fontId="15" fillId="2" borderId="19" xfId="0" applyFont="1" applyFill="1" applyBorder="1" applyAlignment="1">
      <alignment horizontal="center"/>
    </xf>
    <xf numFmtId="0" fontId="12" fillId="2" borderId="20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12" fillId="2" borderId="13" xfId="0" applyFont="1" applyFill="1" applyBorder="1" applyAlignment="1">
      <alignment horizontal="center"/>
    </xf>
    <xf numFmtId="0" fontId="16" fillId="4" borderId="5" xfId="0" applyFont="1" applyFill="1" applyBorder="1"/>
    <xf numFmtId="0" fontId="0" fillId="2" borderId="25" xfId="0" applyFill="1" applyBorder="1"/>
    <xf numFmtId="0" fontId="0" fillId="2" borderId="26" xfId="0" applyFill="1" applyBorder="1" applyAlignment="1">
      <alignment horizontal="center"/>
    </xf>
    <xf numFmtId="0" fontId="0" fillId="2" borderId="29" xfId="0" applyFill="1" applyBorder="1"/>
    <xf numFmtId="0" fontId="12" fillId="2" borderId="12" xfId="0" applyFont="1" applyFill="1" applyBorder="1" applyAlignment="1">
      <alignment horizontal="center"/>
    </xf>
    <xf numFmtId="0" fontId="12" fillId="2" borderId="29" xfId="0" applyFont="1" applyFill="1" applyBorder="1" applyAlignment="1">
      <alignment horizontal="center"/>
    </xf>
    <xf numFmtId="0" fontId="0" fillId="2" borderId="1" xfId="0" applyFill="1" applyBorder="1"/>
    <xf numFmtId="0" fontId="2" fillId="2" borderId="1" xfId="0" applyFont="1" applyFill="1" applyBorder="1"/>
    <xf numFmtId="0" fontId="4" fillId="0" borderId="1" xfId="0" quotePrefix="1" applyFont="1" applyBorder="1" applyAlignment="1">
      <alignment vertical="center"/>
    </xf>
    <xf numFmtId="164" fontId="5" fillId="2" borderId="0" xfId="0" applyNumberFormat="1" applyFont="1" applyFill="1"/>
    <xf numFmtId="2" fontId="5" fillId="2" borderId="1" xfId="0" applyNumberFormat="1" applyFont="1" applyFill="1" applyBorder="1"/>
    <xf numFmtId="166" fontId="5" fillId="2" borderId="0" xfId="0" applyNumberFormat="1" applyFont="1" applyFill="1"/>
    <xf numFmtId="3" fontId="5" fillId="2" borderId="0" xfId="0" applyNumberFormat="1" applyFont="1" applyFill="1"/>
    <xf numFmtId="167" fontId="5" fillId="2" borderId="0" xfId="0" applyNumberFormat="1" applyFont="1" applyFill="1"/>
    <xf numFmtId="9" fontId="5" fillId="2" borderId="0" xfId="1" applyFont="1" applyFill="1"/>
    <xf numFmtId="0" fontId="8" fillId="2" borderId="1" xfId="0" applyFont="1" applyFill="1" applyBorder="1"/>
    <xf numFmtId="0" fontId="11" fillId="0" borderId="1" xfId="0" quotePrefix="1" applyFont="1" applyBorder="1" applyAlignment="1">
      <alignment vertical="center"/>
    </xf>
    <xf numFmtId="0" fontId="2" fillId="0" borderId="1" xfId="0" quotePrefix="1" applyFont="1" applyBorder="1" applyAlignment="1">
      <alignment vertical="center"/>
    </xf>
    <xf numFmtId="0" fontId="11" fillId="2" borderId="1" xfId="0" applyFont="1" applyFill="1" applyBorder="1"/>
    <xf numFmtId="0" fontId="9" fillId="0" borderId="1" xfId="0" applyFont="1" applyBorder="1"/>
    <xf numFmtId="0" fontId="7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5" fillId="0" borderId="1" xfId="0" applyFont="1" applyBorder="1" applyAlignment="1">
      <alignment horizontal="left" vertical="center" shrinkToFit="1"/>
    </xf>
    <xf numFmtId="4" fontId="5" fillId="2" borderId="1" xfId="0" applyNumberFormat="1" applyFont="1" applyFill="1" applyBorder="1"/>
    <xf numFmtId="167" fontId="5" fillId="2" borderId="1" xfId="0" applyNumberFormat="1" applyFont="1" applyFill="1" applyBorder="1"/>
    <xf numFmtId="10" fontId="5" fillId="2" borderId="0" xfId="1" applyNumberFormat="1" applyFont="1" applyFill="1"/>
    <xf numFmtId="4" fontId="5" fillId="2" borderId="0" xfId="0" applyNumberFormat="1" applyFont="1" applyFill="1"/>
    <xf numFmtId="0" fontId="11" fillId="0" borderId="1" xfId="0" applyFont="1" applyBorder="1"/>
    <xf numFmtId="0" fontId="9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 vertical="center"/>
    </xf>
    <xf numFmtId="0" fontId="9" fillId="2" borderId="1" xfId="0" applyFont="1" applyFill="1" applyBorder="1"/>
    <xf numFmtId="0" fontId="7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5" fillId="4" borderId="1" xfId="0" applyFont="1" applyFill="1" applyBorder="1"/>
    <xf numFmtId="0" fontId="9" fillId="4" borderId="1" xfId="0" applyFont="1" applyFill="1" applyBorder="1"/>
    <xf numFmtId="164" fontId="5" fillId="2" borderId="1" xfId="3" applyFont="1" applyFill="1" applyBorder="1"/>
    <xf numFmtId="0" fontId="15" fillId="5" borderId="18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0" xfId="0" applyFill="1"/>
    <xf numFmtId="0" fontId="0" fillId="2" borderId="24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12" fillId="2" borderId="8" xfId="0" applyFont="1" applyFill="1" applyBorder="1" applyAlignment="1">
      <alignment horizontal="center"/>
    </xf>
    <xf numFmtId="0" fontId="5" fillId="2" borderId="0" xfId="0" applyFont="1" applyFill="1" applyAlignment="1">
      <alignment horizontal="right"/>
    </xf>
    <xf numFmtId="0" fontId="12" fillId="0" borderId="0" xfId="0" applyFont="1" applyAlignment="1">
      <alignment horizontal="right"/>
    </xf>
    <xf numFmtId="3" fontId="12" fillId="0" borderId="0" xfId="0" applyNumberFormat="1" applyFont="1" applyAlignment="1">
      <alignment horizontal="right"/>
    </xf>
    <xf numFmtId="0" fontId="5" fillId="2" borderId="30" xfId="0" applyFont="1" applyFill="1" applyBorder="1" applyAlignment="1">
      <alignment horizontal="right"/>
    </xf>
    <xf numFmtId="168" fontId="5" fillId="2" borderId="0" xfId="0" applyNumberFormat="1" applyFont="1" applyFill="1"/>
    <xf numFmtId="168" fontId="5" fillId="2" borderId="30" xfId="0" applyNumberFormat="1" applyFont="1" applyFill="1" applyBorder="1"/>
    <xf numFmtId="168" fontId="5" fillId="2" borderId="0" xfId="0" applyNumberFormat="1" applyFont="1" applyFill="1" applyAlignment="1">
      <alignment horizontal="right"/>
    </xf>
    <xf numFmtId="3" fontId="5" fillId="2" borderId="0" xfId="0" applyNumberFormat="1" applyFont="1" applyFill="1" applyAlignment="1">
      <alignment horizontal="right"/>
    </xf>
    <xf numFmtId="0" fontId="14" fillId="2" borderId="0" xfId="0" applyFont="1" applyFill="1" applyAlignment="1">
      <alignment horizontal="right"/>
    </xf>
    <xf numFmtId="0" fontId="15" fillId="3" borderId="18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0" xfId="0" applyFill="1"/>
    <xf numFmtId="0" fontId="15" fillId="3" borderId="15" xfId="0" applyFont="1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0" fontId="17" fillId="0" borderId="0" xfId="0" applyFont="1" applyProtection="1">
      <protection hidden="1"/>
    </xf>
    <xf numFmtId="0" fontId="18" fillId="0" borderId="0" xfId="0" applyFont="1"/>
    <xf numFmtId="0" fontId="17" fillId="0" borderId="0" xfId="0" applyFont="1"/>
    <xf numFmtId="0" fontId="18" fillId="0" borderId="0" xfId="0" applyFont="1" applyAlignment="1">
      <alignment horizontal="right"/>
    </xf>
    <xf numFmtId="0" fontId="18" fillId="0" borderId="30" xfId="0" applyFont="1" applyBorder="1"/>
    <xf numFmtId="0" fontId="20" fillId="0" borderId="0" xfId="0" applyFont="1"/>
    <xf numFmtId="0" fontId="18" fillId="0" borderId="0" xfId="0" applyFont="1" applyAlignment="1">
      <alignment horizontal="center"/>
    </xf>
    <xf numFmtId="0" fontId="18" fillId="0" borderId="37" xfId="0" applyFont="1" applyBorder="1" applyAlignment="1">
      <alignment horizontal="center"/>
    </xf>
    <xf numFmtId="3" fontId="2" fillId="0" borderId="30" xfId="0" applyNumberFormat="1" applyFont="1" applyBorder="1" applyProtection="1">
      <protection locked="0"/>
    </xf>
    <xf numFmtId="0" fontId="2" fillId="0" borderId="0" xfId="0" applyFont="1"/>
    <xf numFmtId="0" fontId="2" fillId="0" borderId="35" xfId="0" applyFont="1" applyBorder="1"/>
    <xf numFmtId="3" fontId="2" fillId="0" borderId="0" xfId="0" applyNumberFormat="1" applyFont="1" applyProtection="1">
      <protection locked="0"/>
    </xf>
    <xf numFmtId="0" fontId="17" fillId="0" borderId="35" xfId="0" applyFont="1" applyBorder="1"/>
    <xf numFmtId="0" fontId="17" fillId="0" borderId="0" xfId="0" applyFont="1" applyProtection="1">
      <protection locked="0"/>
    </xf>
    <xf numFmtId="0" fontId="0" fillId="2" borderId="33" xfId="0" applyFill="1" applyBorder="1"/>
    <xf numFmtId="0" fontId="0" fillId="2" borderId="38" xfId="0" applyFill="1" applyBorder="1" applyAlignment="1">
      <alignment horizontal="center"/>
    </xf>
    <xf numFmtId="0" fontId="12" fillId="4" borderId="5" xfId="0" applyFont="1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4" borderId="39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5" borderId="4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12" fillId="4" borderId="28" xfId="0" applyFont="1" applyFill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10" borderId="0" xfId="0" applyFill="1"/>
    <xf numFmtId="0" fontId="0" fillId="4" borderId="0" xfId="0" applyFill="1"/>
    <xf numFmtId="0" fontId="21" fillId="6" borderId="0" xfId="0" applyFont="1" applyFill="1"/>
    <xf numFmtId="0" fontId="0" fillId="0" borderId="0" xfId="0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0" fontId="0" fillId="12" borderId="1" xfId="0" applyFill="1" applyBorder="1" applyAlignment="1">
      <alignment horizontal="center" vertical="center"/>
    </xf>
    <xf numFmtId="0" fontId="18" fillId="0" borderId="0" xfId="0" applyFont="1" applyAlignment="1">
      <alignment horizontal="left"/>
    </xf>
    <xf numFmtId="49" fontId="18" fillId="0" borderId="0" xfId="0" applyNumberFormat="1" applyFont="1" applyAlignment="1">
      <alignment horizontal="left"/>
    </xf>
    <xf numFmtId="49" fontId="2" fillId="7" borderId="0" xfId="0" applyNumberFormat="1" applyFont="1" applyFill="1" applyAlignment="1" applyProtection="1">
      <alignment horizontal="left"/>
      <protection locked="0"/>
    </xf>
    <xf numFmtId="49" fontId="18" fillId="8" borderId="0" xfId="0" applyNumberFormat="1" applyFont="1" applyFill="1" applyAlignment="1">
      <alignment horizontal="left"/>
    </xf>
    <xf numFmtId="49" fontId="2" fillId="13" borderId="0" xfId="0" applyNumberFormat="1" applyFont="1" applyFill="1" applyAlignment="1" applyProtection="1">
      <alignment horizontal="left"/>
      <protection locked="0"/>
    </xf>
    <xf numFmtId="49" fontId="18" fillId="9" borderId="0" xfId="0" applyNumberFormat="1" applyFont="1" applyFill="1" applyAlignment="1">
      <alignment horizontal="left"/>
    </xf>
    <xf numFmtId="49" fontId="19" fillId="8" borderId="0" xfId="0" applyNumberFormat="1" applyFont="1" applyFill="1" applyAlignment="1">
      <alignment horizontal="left"/>
    </xf>
    <xf numFmtId="0" fontId="19" fillId="0" borderId="0" xfId="0" applyFont="1" applyAlignment="1">
      <alignment horizontal="left"/>
    </xf>
    <xf numFmtId="0" fontId="18" fillId="0" borderId="30" xfId="0" applyFont="1" applyBorder="1" applyAlignment="1">
      <alignment horizontal="left"/>
    </xf>
    <xf numFmtId="0" fontId="18" fillId="0" borderId="36" xfId="0" applyFont="1" applyBorder="1" applyAlignment="1">
      <alignment horizontal="center"/>
    </xf>
    <xf numFmtId="3" fontId="2" fillId="0" borderId="30" xfId="0" applyNumberFormat="1" applyFont="1" applyBorder="1" applyAlignment="1" applyProtection="1">
      <alignment horizontal="left"/>
      <protection locked="0"/>
    </xf>
    <xf numFmtId="3" fontId="2" fillId="7" borderId="0" xfId="0" applyNumberFormat="1" applyFont="1" applyFill="1" applyAlignment="1" applyProtection="1">
      <alignment horizontal="left"/>
      <protection locked="0"/>
    </xf>
    <xf numFmtId="3" fontId="2" fillId="14" borderId="0" xfId="0" applyNumberFormat="1" applyFont="1" applyFill="1" applyAlignment="1" applyProtection="1">
      <alignment horizontal="left"/>
      <protection locked="0"/>
    </xf>
    <xf numFmtId="0" fontId="17" fillId="0" borderId="0" xfId="0" applyFont="1" applyAlignment="1" applyProtection="1">
      <alignment horizontal="left"/>
      <protection locked="0"/>
    </xf>
    <xf numFmtId="0" fontId="17" fillId="8" borderId="0" xfId="0" applyFont="1" applyFill="1" applyProtection="1">
      <protection hidden="1"/>
    </xf>
    <xf numFmtId="0" fontId="18" fillId="8" borderId="0" xfId="0" applyFont="1" applyFill="1"/>
    <xf numFmtId="0" fontId="17" fillId="8" borderId="0" xfId="0" applyFont="1" applyFill="1"/>
    <xf numFmtId="0" fontId="18" fillId="8" borderId="0" xfId="0" applyFont="1" applyFill="1" applyAlignment="1">
      <alignment horizontal="right"/>
    </xf>
    <xf numFmtId="0" fontId="18" fillId="8" borderId="0" xfId="0" applyFont="1" applyFill="1" applyAlignment="1">
      <alignment horizontal="left"/>
    </xf>
    <xf numFmtId="0" fontId="18" fillId="8" borderId="30" xfId="0" applyFont="1" applyFill="1" applyBorder="1"/>
    <xf numFmtId="0" fontId="17" fillId="8" borderId="30" xfId="0" applyFont="1" applyFill="1" applyBorder="1"/>
    <xf numFmtId="0" fontId="18" fillId="0" borderId="30" xfId="0" applyFont="1" applyBorder="1" applyAlignment="1">
      <alignment horizontal="center"/>
    </xf>
    <xf numFmtId="0" fontId="18" fillId="0" borderId="45" xfId="0" applyFont="1" applyBorder="1" applyAlignment="1">
      <alignment horizontal="center"/>
    </xf>
    <xf numFmtId="0" fontId="20" fillId="8" borderId="0" xfId="0" applyFont="1" applyFill="1"/>
    <xf numFmtId="4" fontId="2" fillId="0" borderId="0" xfId="0" applyNumberFormat="1" applyFont="1" applyProtection="1">
      <protection locked="0"/>
    </xf>
    <xf numFmtId="0" fontId="2" fillId="0" borderId="0" xfId="0" applyFont="1" applyProtection="1">
      <protection locked="0"/>
    </xf>
    <xf numFmtId="1" fontId="2" fillId="0" borderId="0" xfId="0" applyNumberFormat="1" applyFont="1" applyProtection="1">
      <protection locked="0"/>
    </xf>
    <xf numFmtId="1" fontId="18" fillId="8" borderId="0" xfId="0" applyNumberFormat="1" applyFont="1" applyFill="1"/>
    <xf numFmtId="1" fontId="18" fillId="8" borderId="30" xfId="0" applyNumberFormat="1" applyFont="1" applyFill="1" applyBorder="1"/>
    <xf numFmtId="1" fontId="18" fillId="0" borderId="0" xfId="0" applyNumberFormat="1" applyFont="1"/>
    <xf numFmtId="1" fontId="18" fillId="0" borderId="30" xfId="0" applyNumberFormat="1" applyFont="1" applyBorder="1"/>
    <xf numFmtId="1" fontId="17" fillId="0" borderId="0" xfId="0" applyNumberFormat="1" applyFont="1" applyProtection="1">
      <protection locked="0"/>
    </xf>
    <xf numFmtId="0" fontId="24" fillId="0" borderId="0" xfId="0" applyFont="1" applyAlignment="1">
      <alignment vertical="center"/>
    </xf>
    <xf numFmtId="0" fontId="0" fillId="0" borderId="1" xfId="0" applyBorder="1"/>
    <xf numFmtId="2" fontId="0" fillId="0" borderId="1" xfId="0" applyNumberFormat="1" applyBorder="1" applyAlignment="1">
      <alignment horizontal="center" vertical="center"/>
    </xf>
    <xf numFmtId="168" fontId="5" fillId="2" borderId="0" xfId="0" applyNumberFormat="1" applyFont="1" applyFill="1" applyAlignment="1">
      <alignment horizontal="right"/>
    </xf>
    <xf numFmtId="2" fontId="5" fillId="2" borderId="2" xfId="0" applyNumberFormat="1" applyFont="1" applyFill="1" applyBorder="1" applyAlignment="1">
      <alignment horizontal="center"/>
    </xf>
    <xf numFmtId="2" fontId="5" fillId="2" borderId="3" xfId="0" applyNumberFormat="1" applyFont="1" applyFill="1" applyBorder="1" applyAlignment="1">
      <alignment horizontal="center"/>
    </xf>
    <xf numFmtId="2" fontId="5" fillId="2" borderId="4" xfId="0" applyNumberFormat="1" applyFont="1" applyFill="1" applyBorder="1" applyAlignment="1">
      <alignment horizontal="center"/>
    </xf>
    <xf numFmtId="2" fontId="14" fillId="2" borderId="1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18" fillId="0" borderId="30" xfId="0" applyFont="1" applyBorder="1" applyAlignment="1">
      <alignment horizontal="center"/>
    </xf>
    <xf numFmtId="0" fontId="18" fillId="0" borderId="45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2" fillId="12" borderId="27" xfId="0" applyFont="1" applyFill="1" applyBorder="1" applyAlignment="1">
      <alignment horizontal="center" vertical="center"/>
    </xf>
    <xf numFmtId="0" fontId="12" fillId="12" borderId="23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22" fillId="2" borderId="5" xfId="0" applyFon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23" fillId="2" borderId="5" xfId="0" applyFont="1" applyFill="1" applyBorder="1" applyAlignment="1">
      <alignment horizontal="center"/>
    </xf>
    <xf numFmtId="0" fontId="0" fillId="2" borderId="8" xfId="0" applyFill="1" applyBorder="1" applyAlignment="1">
      <alignment horizontal="center" vertical="justify"/>
    </xf>
    <xf numFmtId="0" fontId="0" fillId="2" borderId="13" xfId="0" applyFill="1" applyBorder="1" applyAlignment="1">
      <alignment horizontal="center" vertical="justify"/>
    </xf>
    <xf numFmtId="0" fontId="0" fillId="2" borderId="44" xfId="0" applyFill="1" applyBorder="1" applyAlignment="1">
      <alignment horizontal="center"/>
    </xf>
    <xf numFmtId="0" fontId="0" fillId="2" borderId="8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2" fillId="2" borderId="9" xfId="0" applyFon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12" borderId="1" xfId="0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/>
    </xf>
    <xf numFmtId="0" fontId="0" fillId="15" borderId="1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 textRotation="90"/>
    </xf>
    <xf numFmtId="0" fontId="0" fillId="0" borderId="32" xfId="0" applyBorder="1" applyAlignment="1">
      <alignment horizontal="center" vertical="center" textRotation="90"/>
    </xf>
    <xf numFmtId="0" fontId="0" fillId="0" borderId="23" xfId="0" applyBorder="1" applyAlignment="1">
      <alignment horizontal="center" vertical="center" textRotation="90"/>
    </xf>
    <xf numFmtId="165" fontId="5" fillId="16" borderId="1" xfId="0" applyNumberFormat="1" applyFont="1" applyFill="1" applyBorder="1"/>
    <xf numFmtId="165" fontId="5" fillId="17" borderId="1" xfId="0" applyNumberFormat="1" applyFont="1" applyFill="1" applyBorder="1"/>
    <xf numFmtId="165" fontId="5" fillId="18" borderId="1" xfId="0" applyNumberFormat="1" applyFont="1" applyFill="1" applyBorder="1"/>
    <xf numFmtId="169" fontId="5" fillId="16" borderId="1" xfId="0" applyNumberFormat="1" applyFont="1" applyFill="1" applyBorder="1"/>
    <xf numFmtId="169" fontId="5" fillId="17" borderId="1" xfId="0" applyNumberFormat="1" applyFont="1" applyFill="1" applyBorder="1"/>
    <xf numFmtId="169" fontId="5" fillId="18" borderId="1" xfId="0" applyNumberFormat="1" applyFont="1" applyFill="1" applyBorder="1"/>
    <xf numFmtId="169" fontId="5" fillId="16" borderId="1" xfId="3" applyNumberFormat="1" applyFont="1" applyFill="1" applyBorder="1"/>
    <xf numFmtId="169" fontId="5" fillId="17" borderId="1" xfId="3" applyNumberFormat="1" applyFont="1" applyFill="1" applyBorder="1"/>
    <xf numFmtId="169" fontId="5" fillId="18" borderId="1" xfId="3" applyNumberFormat="1" applyFont="1" applyFill="1" applyBorder="1"/>
    <xf numFmtId="164" fontId="5" fillId="19" borderId="1" xfId="0" applyNumberFormat="1" applyFont="1" applyFill="1" applyBorder="1"/>
    <xf numFmtId="165" fontId="5" fillId="2" borderId="1" xfId="0" applyNumberFormat="1" applyFont="1" applyFill="1" applyBorder="1"/>
    <xf numFmtId="165" fontId="5" fillId="16" borderId="4" xfId="0" applyNumberFormat="1" applyFont="1" applyFill="1" applyBorder="1"/>
    <xf numFmtId="0" fontId="2" fillId="2" borderId="27" xfId="0" applyFont="1" applyFill="1" applyBorder="1"/>
    <xf numFmtId="0" fontId="25" fillId="2" borderId="27" xfId="0" applyFont="1" applyFill="1" applyBorder="1"/>
    <xf numFmtId="0" fontId="9" fillId="2" borderId="27" xfId="0" applyFont="1" applyFill="1" applyBorder="1"/>
    <xf numFmtId="169" fontId="5" fillId="2" borderId="1" xfId="0" applyNumberFormat="1" applyFont="1" applyFill="1" applyBorder="1"/>
    <xf numFmtId="0" fontId="4" fillId="0" borderId="27" xfId="0" quotePrefix="1" applyFont="1" applyBorder="1" applyAlignment="1">
      <alignment vertical="center"/>
    </xf>
    <xf numFmtId="0" fontId="10" fillId="2" borderId="27" xfId="0" applyFont="1" applyFill="1" applyBorder="1" applyAlignment="1">
      <alignment vertical="center"/>
    </xf>
    <xf numFmtId="0" fontId="26" fillId="2" borderId="1" xfId="0" applyFont="1" applyFill="1" applyBorder="1" applyAlignment="1">
      <alignment vertical="center"/>
    </xf>
    <xf numFmtId="0" fontId="26" fillId="2" borderId="27" xfId="0" applyFont="1" applyFill="1" applyBorder="1" applyAlignment="1">
      <alignment vertical="center"/>
    </xf>
    <xf numFmtId="0" fontId="25" fillId="0" borderId="1" xfId="0" applyFont="1" applyBorder="1"/>
    <xf numFmtId="0" fontId="0" fillId="2" borderId="27" xfId="0" applyFill="1" applyBorder="1"/>
    <xf numFmtId="0" fontId="25" fillId="0" borderId="27" xfId="0" applyFont="1" applyBorder="1"/>
    <xf numFmtId="0" fontId="9" fillId="0" borderId="27" xfId="0" applyFont="1" applyBorder="1"/>
    <xf numFmtId="0" fontId="23" fillId="2" borderId="9" xfId="0" applyFont="1" applyFill="1" applyBorder="1" applyAlignment="1">
      <alignment horizontal="center"/>
    </xf>
  </cellXfs>
  <cellStyles count="4">
    <cellStyle name="Currency 2" xfId="2" xr:uid="{D126C48A-48B0-482A-B155-0202E8173C9C}"/>
    <cellStyle name="Moneda" xfId="3" builtinId="4"/>
    <cellStyle name="Normal" xfId="0" builtinId="0"/>
    <cellStyle name="Porcentaje" xfId="1" builtinId="5"/>
  </cellStyles>
  <dxfs count="19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CCFFFF"/>
      <color rgb="FFCCFFCC"/>
      <color rgb="FFFFFFCC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91</xdr:row>
          <xdr:rowOff>0</xdr:rowOff>
        </xdr:from>
        <xdr:to>
          <xdr:col>14</xdr:col>
          <xdr:colOff>0</xdr:colOff>
          <xdr:row>93</xdr:row>
          <xdr:rowOff>19049</xdr:rowOff>
        </xdr:to>
        <xdr:sp macro="" textlink="">
          <xdr:nvSpPr>
            <xdr:cNvPr id="1025" name="btn_Calcul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91</xdr:row>
          <xdr:rowOff>0</xdr:rowOff>
        </xdr:from>
        <xdr:to>
          <xdr:col>17</xdr:col>
          <xdr:colOff>76200</xdr:colOff>
          <xdr:row>93</xdr:row>
          <xdr:rowOff>19049</xdr:rowOff>
        </xdr:to>
        <xdr:sp macro="" textlink="">
          <xdr:nvSpPr>
            <xdr:cNvPr id="1026" name="btn_Cargar_Fichaj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94</xdr:row>
          <xdr:rowOff>9525</xdr:rowOff>
        </xdr:from>
        <xdr:to>
          <xdr:col>14</xdr:col>
          <xdr:colOff>0</xdr:colOff>
          <xdr:row>96</xdr:row>
          <xdr:rowOff>28575</xdr:rowOff>
        </xdr:to>
        <xdr:sp macro="" textlink="">
          <xdr:nvSpPr>
            <xdr:cNvPr id="1027" name="btn_Carga_Jornad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94</xdr:row>
          <xdr:rowOff>9525</xdr:rowOff>
        </xdr:from>
        <xdr:to>
          <xdr:col>17</xdr:col>
          <xdr:colOff>76200</xdr:colOff>
          <xdr:row>96</xdr:row>
          <xdr:rowOff>28575</xdr:rowOff>
        </xdr:to>
        <xdr:sp macro="" textlink="">
          <xdr:nvSpPr>
            <xdr:cNvPr id="1028" name="btn_Carga_Variabl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97</xdr:row>
          <xdr:rowOff>9525</xdr:rowOff>
        </xdr:from>
        <xdr:to>
          <xdr:col>14</xdr:col>
          <xdr:colOff>0</xdr:colOff>
          <xdr:row>99</xdr:row>
          <xdr:rowOff>28575</xdr:rowOff>
        </xdr:to>
        <xdr:sp macro="" textlink="">
          <xdr:nvSpPr>
            <xdr:cNvPr id="1029" name="btn_Genera_Libr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133350</xdr:rowOff>
        </xdr:from>
        <xdr:to>
          <xdr:col>2</xdr:col>
          <xdr:colOff>742950</xdr:colOff>
          <xdr:row>0</xdr:row>
          <xdr:rowOff>390525</xdr:rowOff>
        </xdr:to>
        <xdr:sp macro="" textlink="">
          <xdr:nvSpPr>
            <xdr:cNvPr id="2049" name="btn_ActualizarFactor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528287D4-0073-4200-BCF6-050353D3B6AD}" autoFormatId="16" applyNumberFormats="0" applyBorderFormats="0" applyFontFormats="0" applyPatternFormats="0" applyAlignmentFormats="0" applyWidthHeightFormats="0">
  <queryTableRefresh nextId="9">
    <queryTableFields count="8">
      <queryTableField id="1" name="ID_TRABAJADOR" tableColumnId="1"/>
      <queryTableField id="2" name="NOMBRE" tableColumnId="2"/>
      <queryTableField id="3" name="APELLIDOS" tableColumnId="3"/>
      <queryTableField id="4" name="DNI" tableColumnId="4"/>
      <queryTableField id="5" name="FECHA" tableColumnId="5"/>
      <queryTableField id="6" name="HORAS" tableColumnId="6"/>
      <queryTableField id="7" name="ENTRADA/SALIDA" tableColumnId="7"/>
      <queryTableField id="8" name="Column8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1" xr16:uid="{ECE28182-AF74-4198-89DE-CEC6A81C5264}" autoFormatId="16" applyNumberFormats="0" applyBorderFormats="0" applyFontFormats="0" applyPatternFormats="0" applyAlignmentFormats="0" applyWidthHeightFormats="0">
  <queryTableRefresh nextId="21">
    <queryTableFields count="20">
      <queryTableField id="1" name="NUM" tableColumnId="1"/>
      <queryTableField id="2" name="DNI/NIE" tableColumnId="2"/>
      <queryTableField id="3" name="ID" tableColumnId="3"/>
      <queryTableField id="4" name="NOMBRE Y APELLIDOS" tableColumnId="4"/>
      <queryTableField id="5" name="FINCA" tableColumnId="5"/>
      <queryTableField id="6" name="TIPO DE CONTRATO" tableColumnId="6"/>
      <queryTableField id="7" name="ANTIGÜEDAD" tableColumnId="7"/>
      <queryTableField id="8" name="ALTA" tableColumnId="8"/>
      <queryTableField id="9" name="BAJA" tableColumnId="9"/>
      <queryTableField id="10" name="ACTIVOS" tableColumnId="10"/>
      <queryTableField id="11" name="PREVISION ALTA" tableColumnId="11"/>
      <queryTableField id="12" name="PREVISION BAJA" tableColumnId="12"/>
      <queryTableField id="13" name="ULT. FORMACION" tableColumnId="13"/>
      <queryTableField id="14" name="RECO" tableColumnId="14"/>
      <queryTableField id="15" name="VIGENCIA NIE" tableColumnId="15"/>
      <queryTableField id="16" name="CATEGORIA PROFESIONAL" tableColumnId="16"/>
      <queryTableField id="17" name="F. DE NACIMIENTO" tableColumnId="17"/>
      <queryTableField id="18" name="TELEFONO" tableColumnId="18"/>
      <queryTableField id="19" name="CORREO ELECTRONICO" tableColumnId="19"/>
      <queryTableField id="20" name="DIRECCIÓN" tableColumnId="20"/>
    </queryTableFields>
  </queryTableRefresh>
  <extLst>
    <ext xmlns:x15="http://schemas.microsoft.com/office/spreadsheetml/2010/11/main" uri="{883FBD77-0823-4a55-B5E3-86C4891E6966}">
      <x15:queryTable sourceDataName="Query - NOMINA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2" xr16:uid="{AA11F91B-78BF-46B3-AC64-C87F91499DD8}" autoFormatId="16" applyNumberFormats="0" applyBorderFormats="0" applyFontFormats="0" applyPatternFormats="0" applyAlignmentFormats="0" applyWidthHeightFormats="0">
  <queryTableRefresh nextId="15">
    <queryTableFields count="14">
      <queryTableField id="1" name="ID_TRABAJADOR" tableColumnId="1"/>
      <queryTableField id="2" name="NOMBRE_Y_APELLIDOS" tableColumnId="2"/>
      <queryTableField id="3" name="SITUACION" tableColumnId="3"/>
      <queryTableField id="4" name="LLAVERO_NFC" tableColumnId="4"/>
      <queryTableField id="5" name="USUARIO" tableColumnId="5"/>
      <queryTableField id="6" name="CONTRASEÑA" tableColumnId="6"/>
      <queryTableField id="7" name="DNI" tableColumnId="7"/>
      <queryTableField id="8" name="PRIVILEGIOS" tableColumnId="8"/>
      <queryTableField id="9" name="NACIONALIDAD" tableColumnId="9"/>
      <queryTableField id="10" name="EMAIL" tableColumnId="10"/>
      <queryTableField id="11" name="DIRECCIÓN" tableColumnId="11"/>
      <queryTableField id="12" name="TELÉFONO" tableColumnId="12"/>
      <queryTableField id="13" name="TIPO_DE_CONTRATO" tableColumnId="13"/>
      <queryTableField id="14" name="FECHA_DE_NACIMIENTO" tableColumnId="14"/>
    </queryTableFields>
  </queryTableRefresh>
  <extLst>
    <ext xmlns:x15="http://schemas.microsoft.com/office/spreadsheetml/2010/11/main" uri="{883FBD77-0823-4a55-B5E3-86C4891E6966}">
      <x15:queryTable sourceDataName="Query - MOBIBUK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3DEB09-1A84-49FF-9781-3861935B648B}" name="Fichaje" displayName="Fichaje" ref="A1:H1729" tableType="queryTable" totalsRowShown="0">
  <autoFilter ref="A1:H1729" xr:uid="{4B3DEB09-1A84-49FF-9781-3861935B648B}"/>
  <tableColumns count="8">
    <tableColumn id="1" xr3:uid="{83B41F4A-BDE7-4D47-B7F6-CBE6608C309C}" uniqueName="1" name="ID_TRABAJADOR" queryTableFieldId="1" dataDxfId="191"/>
    <tableColumn id="2" xr3:uid="{3D24EFA5-F871-4B52-9712-6DB4100FAA7A}" uniqueName="2" name="NOMBRE" queryTableFieldId="2" dataDxfId="190"/>
    <tableColumn id="3" xr3:uid="{E0F7DE7A-4D84-4101-ABA9-3D631B129D52}" uniqueName="3" name="APELLIDOS" queryTableFieldId="3" dataDxfId="189"/>
    <tableColumn id="4" xr3:uid="{EBEEE8B3-20D0-44D3-A184-4F56E378C794}" uniqueName="4" name="DNI" queryTableFieldId="4" dataDxfId="188"/>
    <tableColumn id="5" xr3:uid="{0F931854-B521-4C6F-9E23-01ECCB037358}" uniqueName="5" name="FECHA" queryTableFieldId="5" dataDxfId="187"/>
    <tableColumn id="6" xr3:uid="{C857B5CB-9050-458A-9BAA-64370BE1AD68}" uniqueName="6" name="HORAS" queryTableFieldId="6" dataDxfId="186"/>
    <tableColumn id="7" xr3:uid="{7AF04E4B-2D18-4132-84A5-7DAB95FB6C40}" uniqueName="7" name="ENTRADA/SALIDA" queryTableFieldId="7" dataDxfId="185"/>
    <tableColumn id="8" xr3:uid="{40C2E592-9BF3-4BAE-B5BB-85BF4EFFB850}" uniqueName="8" name="Column8" queryTableFieldId="8" dataDxfId="18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A90E30-2038-4CAD-B734-CB19D4DE62E3}" name="NOMINA" displayName="NOMINA_1" ref="A1:T126" tableType="queryTable" totalsRowShown="0">
  <autoFilter ref="A1:T126" xr:uid="{A7A90E30-2038-4CAD-B734-CB19D4DE62E3}"/>
  <sortState xmlns:xlrd2="http://schemas.microsoft.com/office/spreadsheetml/2017/richdata2" ref="A2:T126">
    <sortCondition ref="E2:E126"/>
    <sortCondition ref="D2:D126"/>
  </sortState>
  <tableColumns count="20">
    <tableColumn id="1" xr3:uid="{9FA5ABD4-7015-4DCE-B3E6-EB3BF2AA2232}" uniqueName="1" name="NUM" queryTableFieldId="1"/>
    <tableColumn id="2" xr3:uid="{A86B0822-FFBF-45A3-A125-F7F0F2DBAA14}" uniqueName="2" name="DNI/NIE" queryTableFieldId="2" dataDxfId="183"/>
    <tableColumn id="3" xr3:uid="{2B2A577C-8801-43C6-B334-AB1D36348EE9}" uniqueName="3" name="ID" queryTableFieldId="3"/>
    <tableColumn id="4" xr3:uid="{E1EFBBFA-1DE0-4950-ADC8-E5B2B904A019}" uniqueName="4" name="NOMBRE Y APELLIDOS" queryTableFieldId="4" dataDxfId="182"/>
    <tableColumn id="5" xr3:uid="{59062B42-9834-4CCC-8EF9-EEC987C55338}" uniqueName="5" name="FINCA" queryTableFieldId="5" dataDxfId="181"/>
    <tableColumn id="6" xr3:uid="{89759656-589C-4E92-9FDE-C9E19DBD9308}" uniqueName="6" name="TIPO DE CONTRATO" queryTableFieldId="6"/>
    <tableColumn id="7" xr3:uid="{F7A9570C-C917-42ED-90CD-22FB20C72BE1}" uniqueName="7" name="ANTIGÜEDAD" queryTableFieldId="7" dataDxfId="171"/>
    <tableColumn id="8" xr3:uid="{50FAE89D-4C5D-4057-AD6F-A0E9D7BB6673}" uniqueName="8" name="ALTA" queryTableFieldId="8" dataDxfId="170"/>
    <tableColumn id="9" xr3:uid="{5CBCE841-7194-4D82-B805-46143A6A8A86}" uniqueName="9" name="BAJA" queryTableFieldId="9" dataDxfId="169"/>
    <tableColumn id="10" xr3:uid="{7FE2E989-5981-44CA-9124-8770B7374C83}" uniqueName="10" name="ACTIVOS" queryTableFieldId="10" dataDxfId="180"/>
    <tableColumn id="11" xr3:uid="{1CA53021-034B-4AC0-917F-F656AE0D617D}" uniqueName="11" name="PREVISION ALTA" queryTableFieldId="11" dataDxfId="168"/>
    <tableColumn id="12" xr3:uid="{8D3D58F4-004E-4FAA-BCF3-91D0B9FFD12F}" uniqueName="12" name="PREVISION BAJA" queryTableFieldId="12" dataDxfId="167"/>
    <tableColumn id="13" xr3:uid="{0976DC3B-6AA4-4549-B333-C671D6C1894D}" uniqueName="13" name="ULT. FORMACION" queryTableFieldId="13"/>
    <tableColumn id="14" xr3:uid="{D8B22DC6-BE82-4D5B-B5F4-9539C67211C3}" uniqueName="14" name="RECO" queryTableFieldId="14" dataDxfId="179"/>
    <tableColumn id="15" xr3:uid="{C0960A7C-ABB1-490B-AFD0-A43EF8716553}" uniqueName="15" name="VIGENCIA NIE" queryTableFieldId="15"/>
    <tableColumn id="16" xr3:uid="{19C4B0CE-31DB-4CE7-814D-96CAAF14DF42}" uniqueName="16" name="CATEGORIA PROFESIONAL" queryTableFieldId="16"/>
    <tableColumn id="17" xr3:uid="{C7C6425F-662E-483E-99CD-034BA9EF4606}" uniqueName="17" name="F. DE NACIMIENTO" queryTableFieldId="17"/>
    <tableColumn id="18" xr3:uid="{BB101660-10DB-4A26-B663-352B8DD4AF48}" uniqueName="18" name="TELEFONO" queryTableFieldId="18"/>
    <tableColumn id="19" xr3:uid="{23A0DEC6-C2A8-4D2A-ADC1-BAB10FC23F6A}" uniqueName="19" name="CORREO ELECTRONICO" queryTableFieldId="19"/>
    <tableColumn id="20" xr3:uid="{40B04D8C-15AC-4285-B8B2-C274CDF5CA64}" uniqueName="20" name="DIRECCIÓN" queryTableFieldId="2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088A0F-76EF-45EF-A036-B3CF3EF993A8}" name="MOBIBUK" displayName="MOBIBUK" ref="A1:N111" tableType="queryTable" totalsRowShown="0">
  <autoFilter ref="A1:N111" xr:uid="{88088A0F-76EF-45EF-A036-B3CF3EF993A8}"/>
  <tableColumns count="14">
    <tableColumn id="1" xr3:uid="{8AEC1068-2BF8-479D-8A61-8B5040614C5A}" uniqueName="1" name="ID_TRABAJADOR" queryTableFieldId="1"/>
    <tableColumn id="2" xr3:uid="{0FB66F76-D381-4C91-B26D-DDA9845F5164}" uniqueName="2" name="NOMBRE_Y_APELLIDOS" queryTableFieldId="2" dataDxfId="178"/>
    <tableColumn id="3" xr3:uid="{4A16FEBE-4A1C-4C5A-9052-0E71E456A6F1}" uniqueName="3" name="SITUACION" queryTableFieldId="3" dataDxfId="177"/>
    <tableColumn id="4" xr3:uid="{A2EA5BBE-FD03-4E4B-A152-77BA64313B43}" uniqueName="4" name="LLAVERO_NFC" queryTableFieldId="4"/>
    <tableColumn id="5" xr3:uid="{9BE83DA0-0798-4E53-8C9A-235887E97392}" uniqueName="5" name="USUARIO" queryTableFieldId="5"/>
    <tableColumn id="6" xr3:uid="{8F3820FA-8437-4722-A028-DE446C6E9E0B}" uniqueName="6" name="CONTRASEÑA" queryTableFieldId="6"/>
    <tableColumn id="7" xr3:uid="{9ADC53D8-7B4B-4263-908F-93CD53CFAE07}" uniqueName="7" name="DNI" queryTableFieldId="7" dataDxfId="176"/>
    <tableColumn id="8" xr3:uid="{1B4DDFA7-7C24-4796-AABA-3CAD97444AFD}" uniqueName="8" name="PRIVILEGIOS" queryTableFieldId="8" dataDxfId="175"/>
    <tableColumn id="9" xr3:uid="{01863163-5353-4E9D-A554-B7222CE39CFB}" uniqueName="9" name="NACIONALIDAD" queryTableFieldId="9" dataDxfId="174"/>
    <tableColumn id="10" xr3:uid="{72B14A40-B872-41A3-B295-5BC9BD7FF2C4}" uniqueName="10" name="EMAIL" queryTableFieldId="10"/>
    <tableColumn id="11" xr3:uid="{0309B5C4-507C-4B49-A92A-8FFD38923481}" uniqueName="11" name="DIRECCIÓN" queryTableFieldId="11" dataDxfId="173"/>
    <tableColumn id="12" xr3:uid="{FBE1D9E1-A36F-48F0-8C61-591C5704798D}" uniqueName="12" name="TELÉFONO" queryTableFieldId="12"/>
    <tableColumn id="13" xr3:uid="{33643513-FC15-434A-A5B1-4274DD50519B}" uniqueName="13" name="TIPO_DE_CONTRATO" queryTableFieldId="13" dataDxfId="172"/>
    <tableColumn id="14" xr3:uid="{CCAC0A83-F7A5-4E5D-B88E-9F929D388B68}" uniqueName="14" name="FECHA_DE_NACIMIENTO" queryTableField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4197D-4026-4D67-90E3-507B30FB4B76}">
  <sheetPr codeName="Hoja1"/>
  <dimension ref="A1:AC49956"/>
  <sheetViews>
    <sheetView tabSelected="1" topLeftCell="A53" zoomScale="85" zoomScaleNormal="85" workbookViewId="0">
      <selection activeCell="R65" sqref="R65:T65"/>
    </sheetView>
  </sheetViews>
  <sheetFormatPr baseColWidth="10" defaultColWidth="11.28515625" defaultRowHeight="15.75" x14ac:dyDescent="0.25"/>
  <cols>
    <col min="1" max="1" width="8.140625" style="1" customWidth="1"/>
    <col min="2" max="2" width="48" style="2" bestFit="1" customWidth="1"/>
    <col min="3" max="3" width="8.140625" style="2" bestFit="1" customWidth="1"/>
    <col min="4" max="4" width="8.42578125" style="2" bestFit="1" customWidth="1"/>
    <col min="5" max="5" width="9" style="2" customWidth="1"/>
    <col min="6" max="7" width="8.5703125" style="2" customWidth="1"/>
    <col min="8" max="8" width="7.5703125" style="2" customWidth="1"/>
    <col min="9" max="9" width="6.85546875" style="2" customWidth="1"/>
    <col min="10" max="10" width="6.28515625" style="2" customWidth="1"/>
    <col min="11" max="11" width="6.7109375" style="2" customWidth="1"/>
    <col min="12" max="14" width="8.140625" style="2" customWidth="1"/>
    <col min="15" max="20" width="8.140625" style="6" customWidth="1"/>
    <col min="21" max="23" width="12.5703125" style="2" customWidth="1"/>
    <col min="24" max="24" width="13.85546875" style="2" bestFit="1" customWidth="1"/>
    <col min="25" max="26" width="12.5703125" style="2" customWidth="1"/>
    <col min="27" max="27" width="15.5703125" style="2" customWidth="1"/>
    <col min="28" max="28" width="13.28515625" style="1" customWidth="1"/>
    <col min="29" max="29" width="14" style="1" customWidth="1"/>
    <col min="30" max="16384" width="11.28515625" style="1"/>
  </cols>
  <sheetData>
    <row r="1" spans="1:29" x14ac:dyDescent="0.25">
      <c r="AC1" s="1">
        <v>2024</v>
      </c>
    </row>
    <row r="2" spans="1:29" ht="12" customHeight="1" x14ac:dyDescent="0.25"/>
    <row r="3" spans="1:29" ht="18.75" x14ac:dyDescent="0.25">
      <c r="A3" s="162" t="s">
        <v>20</v>
      </c>
      <c r="B3" s="163"/>
      <c r="C3" s="164" t="s">
        <v>176</v>
      </c>
      <c r="D3" s="165"/>
      <c r="E3" s="166"/>
      <c r="F3" s="164" t="s">
        <v>177</v>
      </c>
      <c r="G3" s="165"/>
      <c r="H3" s="166"/>
      <c r="I3" s="164" t="s">
        <v>178</v>
      </c>
      <c r="J3" s="165"/>
      <c r="K3" s="166"/>
      <c r="L3" s="164" t="s">
        <v>179</v>
      </c>
      <c r="M3" s="165"/>
      <c r="N3" s="166"/>
      <c r="O3" s="158" t="s">
        <v>180</v>
      </c>
      <c r="P3" s="159"/>
      <c r="Q3" s="160"/>
      <c r="R3" s="158" t="s">
        <v>181</v>
      </c>
      <c r="S3" s="159"/>
      <c r="T3" s="160"/>
      <c r="U3" s="167" t="s">
        <v>12</v>
      </c>
      <c r="V3" s="167"/>
      <c r="W3" s="167"/>
      <c r="X3" s="167" t="s">
        <v>11</v>
      </c>
      <c r="Y3" s="167"/>
      <c r="Z3" s="167"/>
      <c r="AA3" s="167"/>
    </row>
    <row r="4" spans="1:29" ht="15" customHeight="1" x14ac:dyDescent="0.25">
      <c r="A4" s="27" t="s">
        <v>0</v>
      </c>
      <c r="B4" s="4" t="s">
        <v>1</v>
      </c>
      <c r="C4" s="168" t="s">
        <v>1140</v>
      </c>
      <c r="D4" s="168"/>
      <c r="E4" s="168"/>
      <c r="F4" s="168" t="s">
        <v>1141</v>
      </c>
      <c r="G4" s="168"/>
      <c r="H4" s="168"/>
      <c r="I4" s="168" t="s">
        <v>1142</v>
      </c>
      <c r="J4" s="168"/>
      <c r="K4" s="168"/>
      <c r="L4" s="161" t="s">
        <v>1143</v>
      </c>
      <c r="M4" s="161"/>
      <c r="N4" s="161"/>
      <c r="O4" s="161" t="s">
        <v>1144</v>
      </c>
      <c r="P4" s="161"/>
      <c r="Q4" s="161"/>
      <c r="R4" s="161"/>
      <c r="S4" s="161"/>
      <c r="T4" s="161"/>
      <c r="U4" s="3" t="s">
        <v>10</v>
      </c>
      <c r="V4" s="3" t="s">
        <v>9</v>
      </c>
      <c r="W4" s="3" t="s">
        <v>8</v>
      </c>
      <c r="X4" s="3" t="s">
        <v>10</v>
      </c>
      <c r="Y4" s="3" t="s">
        <v>9</v>
      </c>
      <c r="Z4" s="3" t="s">
        <v>8</v>
      </c>
      <c r="AA4" s="4" t="s">
        <v>13</v>
      </c>
    </row>
    <row r="5" spans="1:29" x14ac:dyDescent="0.25">
      <c r="A5" s="206">
        <v>11467</v>
      </c>
      <c r="B5" s="207" t="s">
        <v>15</v>
      </c>
      <c r="C5" s="194"/>
      <c r="D5" s="195"/>
      <c r="E5" s="196"/>
      <c r="F5" s="194"/>
      <c r="G5" s="195"/>
      <c r="H5" s="196"/>
      <c r="I5" s="194"/>
      <c r="J5" s="195"/>
      <c r="K5" s="196"/>
      <c r="L5" s="194"/>
      <c r="M5" s="195"/>
      <c r="N5" s="196"/>
      <c r="O5" s="194"/>
      <c r="P5" s="195"/>
      <c r="Q5" s="196"/>
      <c r="R5" s="194"/>
      <c r="S5" s="195"/>
      <c r="T5" s="196"/>
      <c r="U5" s="197">
        <f>C5+F5+I5+L5+O5+R5</f>
        <v>0</v>
      </c>
      <c r="V5" s="198">
        <f>D5+G5+J5+M5+P5+S5</f>
        <v>0</v>
      </c>
      <c r="W5" s="199">
        <f>E5+H5+K5+N5+Q5+T5</f>
        <v>0</v>
      </c>
      <c r="X5" s="200">
        <f>U5*8.9</f>
        <v>0</v>
      </c>
      <c r="Y5" s="201">
        <f>V5*8.9</f>
        <v>0</v>
      </c>
      <c r="Z5" s="202">
        <f>W5*11.12</f>
        <v>0</v>
      </c>
      <c r="AA5" s="203">
        <f>X5+Z5</f>
        <v>0</v>
      </c>
    </row>
    <row r="6" spans="1:29" x14ac:dyDescent="0.25">
      <c r="A6" s="206">
        <v>11438</v>
      </c>
      <c r="B6" s="208" t="s">
        <v>2</v>
      </c>
      <c r="C6" s="205"/>
      <c r="D6" s="195"/>
      <c r="E6" s="196"/>
      <c r="F6" s="194"/>
      <c r="G6" s="195"/>
      <c r="H6" s="196"/>
      <c r="I6" s="194"/>
      <c r="J6" s="195"/>
      <c r="K6" s="196"/>
      <c r="L6" s="194"/>
      <c r="M6" s="195"/>
      <c r="N6" s="196"/>
      <c r="O6" s="194"/>
      <c r="P6" s="195"/>
      <c r="Q6" s="196"/>
      <c r="R6" s="194"/>
      <c r="S6" s="195"/>
      <c r="T6" s="196"/>
      <c r="U6" s="197">
        <f>C6+F6+I6+L6+O6+R6</f>
        <v>0</v>
      </c>
      <c r="V6" s="198">
        <f>D6+G6+J6+M6+P6+S6</f>
        <v>0</v>
      </c>
      <c r="W6" s="199">
        <f>E6+H6+K6+N6+Q6+T6</f>
        <v>0</v>
      </c>
      <c r="X6" s="200">
        <f>U6*9.56</f>
        <v>0</v>
      </c>
      <c r="Y6" s="201">
        <f>V6*9.56</f>
        <v>0</v>
      </c>
      <c r="Z6" s="202">
        <f>W6*11.95</f>
        <v>0</v>
      </c>
      <c r="AA6" s="203">
        <f>X6+Z6</f>
        <v>0</v>
      </c>
    </row>
    <row r="7" spans="1:29" x14ac:dyDescent="0.25">
      <c r="A7" s="206">
        <v>11525</v>
      </c>
      <c r="B7" s="207" t="s">
        <v>221</v>
      </c>
      <c r="C7" s="205"/>
      <c r="D7" s="195"/>
      <c r="E7" s="196"/>
      <c r="F7" s="194"/>
      <c r="G7" s="195"/>
      <c r="H7" s="196"/>
      <c r="I7" s="194"/>
      <c r="J7" s="195"/>
      <c r="K7" s="196"/>
      <c r="L7" s="194"/>
      <c r="M7" s="195"/>
      <c r="N7" s="196"/>
      <c r="O7" s="194"/>
      <c r="P7" s="195"/>
      <c r="Q7" s="196"/>
      <c r="R7" s="194"/>
      <c r="S7" s="195"/>
      <c r="T7" s="196"/>
      <c r="U7" s="197">
        <f>C7+F7+I7+L7+O7+R7</f>
        <v>0</v>
      </c>
      <c r="V7" s="198">
        <f>D7+G7+J7+M7+P7+S7</f>
        <v>0</v>
      </c>
      <c r="W7" s="199">
        <f>E7+H7+K7+N7+Q7+T7</f>
        <v>0</v>
      </c>
      <c r="X7" s="200">
        <f>U7*8.9</f>
        <v>0</v>
      </c>
      <c r="Y7" s="201">
        <f>V7*8.9</f>
        <v>0</v>
      </c>
      <c r="Z7" s="202">
        <f>W7*11.12</f>
        <v>0</v>
      </c>
      <c r="AA7" s="203">
        <f>X7+Z7</f>
        <v>0</v>
      </c>
    </row>
    <row r="8" spans="1:29" x14ac:dyDescent="0.25">
      <c r="A8" s="28">
        <v>2096</v>
      </c>
      <c r="B8" s="52" t="s">
        <v>7</v>
      </c>
      <c r="C8" s="205"/>
      <c r="D8" s="195"/>
      <c r="E8" s="196"/>
      <c r="F8" s="194"/>
      <c r="G8" s="195"/>
      <c r="H8" s="196"/>
      <c r="I8" s="194"/>
      <c r="J8" s="195"/>
      <c r="K8" s="196"/>
      <c r="L8" s="194"/>
      <c r="M8" s="195"/>
      <c r="N8" s="196"/>
      <c r="O8" s="194"/>
      <c r="P8" s="195"/>
      <c r="Q8" s="196"/>
      <c r="R8" s="194"/>
      <c r="S8" s="195"/>
      <c r="T8" s="196"/>
      <c r="U8" s="197">
        <f>C8+F8+I8+L8+O8+R8</f>
        <v>0</v>
      </c>
      <c r="V8" s="198">
        <f>D8+G8+J8+M8+P8+S8</f>
        <v>0</v>
      </c>
      <c r="W8" s="199">
        <f>E8+H8+K8+N8+Q8+T8</f>
        <v>0</v>
      </c>
      <c r="X8" s="200">
        <f>U8*9.56</f>
        <v>0</v>
      </c>
      <c r="Y8" s="201">
        <f>V8*9.56</f>
        <v>0</v>
      </c>
      <c r="Z8" s="202">
        <f>W8*11.95</f>
        <v>0</v>
      </c>
      <c r="AA8" s="203">
        <f>X8+Z8</f>
        <v>0</v>
      </c>
    </row>
    <row r="9" spans="1:29" x14ac:dyDescent="0.25">
      <c r="B9" s="2">
        <f>COUNTA(B5:B8)</f>
        <v>4</v>
      </c>
      <c r="C9" s="204">
        <f>SUM(C5:C8)</f>
        <v>0</v>
      </c>
      <c r="D9" s="204">
        <f>SUM(D5:D8)</f>
        <v>0</v>
      </c>
      <c r="E9" s="204">
        <f>SUM(E5:E8)</f>
        <v>0</v>
      </c>
      <c r="F9" s="204">
        <f>SUM(F5:F8)</f>
        <v>0</v>
      </c>
      <c r="G9" s="204">
        <f>SUM(G5:G8)</f>
        <v>0</v>
      </c>
      <c r="H9" s="204">
        <f>SUM(H5:H8)</f>
        <v>0</v>
      </c>
      <c r="I9" s="204">
        <f>SUM(I5:I8)</f>
        <v>0</v>
      </c>
      <c r="J9" s="204">
        <f>SUM(J5:J8)</f>
        <v>0</v>
      </c>
      <c r="K9" s="204">
        <f>SUM(K5:K8)</f>
        <v>0</v>
      </c>
      <c r="L9" s="204">
        <f>SUM(L5:L8)</f>
        <v>0</v>
      </c>
      <c r="M9" s="204">
        <f>SUM(M5:M8)</f>
        <v>0</v>
      </c>
      <c r="N9" s="204">
        <f>SUM(N5:N8)</f>
        <v>0</v>
      </c>
      <c r="O9" s="204">
        <f>SUM(O5:O8)</f>
        <v>0</v>
      </c>
      <c r="P9" s="204">
        <f>SUM(P5:P8)</f>
        <v>0</v>
      </c>
      <c r="Q9" s="204">
        <f>SUM(Q5:Q8)</f>
        <v>0</v>
      </c>
      <c r="R9" s="204">
        <f>SUM(R5:R8)</f>
        <v>0</v>
      </c>
      <c r="S9" s="204">
        <f>SUM(S5:S8)</f>
        <v>0</v>
      </c>
      <c r="T9" s="204">
        <f>SUM(T5:T8)</f>
        <v>0</v>
      </c>
      <c r="U9" s="45">
        <f>SUM(U5:U8)</f>
        <v>0</v>
      </c>
      <c r="V9" s="45">
        <f>SUM(V5:V8)</f>
        <v>0</v>
      </c>
      <c r="W9" s="45">
        <f>SUM(W5:W8)</f>
        <v>0</v>
      </c>
      <c r="X9" s="46">
        <f>SUM(X5:X8)</f>
        <v>0</v>
      </c>
      <c r="Y9" s="46">
        <f>SUM(Y5:Y8)</f>
        <v>0</v>
      </c>
      <c r="Z9" s="46">
        <f>SUM(Z5:Z8)</f>
        <v>0</v>
      </c>
      <c r="AA9" s="46">
        <f>SUM(AA5:AA8)</f>
        <v>0</v>
      </c>
    </row>
    <row r="10" spans="1:29" x14ac:dyDescent="0.25">
      <c r="U10" s="30"/>
      <c r="Y10" s="30"/>
      <c r="Z10" s="30"/>
      <c r="AB10" s="8"/>
      <c r="AC10" s="8"/>
    </row>
    <row r="11" spans="1:29" x14ac:dyDescent="0.25">
      <c r="U11" s="48"/>
      <c r="V11" s="48"/>
      <c r="W11" s="48"/>
      <c r="X11" s="48"/>
      <c r="Y11" s="48"/>
      <c r="Z11" s="48"/>
    </row>
    <row r="12" spans="1:29" ht="18" customHeight="1" x14ac:dyDescent="0.25">
      <c r="A12" s="162" t="s">
        <v>52</v>
      </c>
      <c r="B12" s="163"/>
      <c r="C12" s="164" t="s">
        <v>176</v>
      </c>
      <c r="D12" s="165"/>
      <c r="E12" s="166"/>
      <c r="F12" s="164" t="s">
        <v>177</v>
      </c>
      <c r="G12" s="165"/>
      <c r="H12" s="166"/>
      <c r="I12" s="164" t="s">
        <v>178</v>
      </c>
      <c r="J12" s="165"/>
      <c r="K12" s="166"/>
      <c r="L12" s="164" t="s">
        <v>179</v>
      </c>
      <c r="M12" s="165"/>
      <c r="N12" s="166"/>
      <c r="O12" s="158" t="s">
        <v>180</v>
      </c>
      <c r="P12" s="159"/>
      <c r="Q12" s="160"/>
      <c r="R12" s="158" t="s">
        <v>181</v>
      </c>
      <c r="S12" s="159"/>
      <c r="T12" s="160"/>
      <c r="U12" s="167" t="s">
        <v>12</v>
      </c>
      <c r="V12" s="167"/>
      <c r="W12" s="167"/>
      <c r="X12" s="167" t="s">
        <v>11</v>
      </c>
      <c r="Y12" s="167"/>
      <c r="Z12" s="167"/>
      <c r="AA12" s="167"/>
    </row>
    <row r="13" spans="1:29" ht="15" customHeight="1" x14ac:dyDescent="0.25">
      <c r="A13" s="27" t="s">
        <v>0</v>
      </c>
      <c r="B13" s="4" t="s">
        <v>1</v>
      </c>
      <c r="C13" s="168" t="s">
        <v>1140</v>
      </c>
      <c r="D13" s="168"/>
      <c r="E13" s="168"/>
      <c r="F13" s="168" t="s">
        <v>1141</v>
      </c>
      <c r="G13" s="168"/>
      <c r="H13" s="168"/>
      <c r="I13" s="168" t="s">
        <v>1142</v>
      </c>
      <c r="J13" s="168"/>
      <c r="K13" s="168"/>
      <c r="L13" s="161" t="s">
        <v>1143</v>
      </c>
      <c r="M13" s="161"/>
      <c r="N13" s="161"/>
      <c r="O13" s="161" t="s">
        <v>1144</v>
      </c>
      <c r="P13" s="161"/>
      <c r="Q13" s="161"/>
      <c r="R13" s="161"/>
      <c r="S13" s="161"/>
      <c r="T13" s="161"/>
      <c r="U13" s="3" t="s">
        <v>10</v>
      </c>
      <c r="V13" s="3" t="s">
        <v>9</v>
      </c>
      <c r="W13" s="3" t="s">
        <v>8</v>
      </c>
      <c r="X13" s="3" t="s">
        <v>10</v>
      </c>
      <c r="Y13" s="3" t="s">
        <v>9</v>
      </c>
      <c r="Z13" s="3" t="s">
        <v>8</v>
      </c>
      <c r="AA13" s="4" t="s">
        <v>13</v>
      </c>
    </row>
    <row r="14" spans="1:29" x14ac:dyDescent="0.25">
      <c r="A14" s="210">
        <v>11411</v>
      </c>
      <c r="B14" s="211" t="s">
        <v>21</v>
      </c>
      <c r="C14" s="194"/>
      <c r="D14" s="195"/>
      <c r="E14" s="196"/>
      <c r="F14" s="194"/>
      <c r="G14" s="195"/>
      <c r="H14" s="196"/>
      <c r="I14" s="194"/>
      <c r="J14" s="195"/>
      <c r="K14" s="196"/>
      <c r="L14" s="194"/>
      <c r="M14" s="195"/>
      <c r="N14" s="196"/>
      <c r="O14" s="194"/>
      <c r="P14" s="195"/>
      <c r="Q14" s="196"/>
      <c r="R14" s="194"/>
      <c r="S14" s="195"/>
      <c r="T14" s="196"/>
      <c r="U14" s="197">
        <f>C14+F14+I14+L14+O14+R14</f>
        <v>0</v>
      </c>
      <c r="V14" s="198">
        <f>D14+G14+J14+M14+P14+S14</f>
        <v>0</v>
      </c>
      <c r="W14" s="199">
        <f>E14+H14+K14+N14+Q14+T14</f>
        <v>0</v>
      </c>
      <c r="X14" s="200">
        <f>U14*9.56</f>
        <v>0</v>
      </c>
      <c r="Y14" s="201">
        <f>V14*9.56</f>
        <v>0</v>
      </c>
      <c r="Z14" s="202">
        <f>W14*11.95</f>
        <v>0</v>
      </c>
      <c r="AA14" s="203">
        <f>X14+Z14</f>
        <v>0</v>
      </c>
    </row>
    <row r="15" spans="1:29" x14ac:dyDescent="0.25">
      <c r="A15" s="210">
        <v>11414</v>
      </c>
      <c r="B15" s="211" t="s">
        <v>22</v>
      </c>
      <c r="C15" s="205"/>
      <c r="D15" s="195"/>
      <c r="E15" s="196"/>
      <c r="F15" s="194"/>
      <c r="G15" s="195"/>
      <c r="H15" s="196"/>
      <c r="I15" s="194"/>
      <c r="J15" s="195"/>
      <c r="K15" s="196"/>
      <c r="L15" s="194"/>
      <c r="M15" s="195"/>
      <c r="N15" s="196"/>
      <c r="O15" s="194"/>
      <c r="P15" s="195"/>
      <c r="Q15" s="196"/>
      <c r="R15" s="194"/>
      <c r="S15" s="195"/>
      <c r="T15" s="196"/>
      <c r="U15" s="197">
        <f>C15+F15+I15+L15+O15+R15</f>
        <v>0</v>
      </c>
      <c r="V15" s="198">
        <f>D15+G15+J15+M15+P15+S15</f>
        <v>0</v>
      </c>
      <c r="W15" s="199">
        <f>E15+H15+K15+N15+Q15+T15</f>
        <v>0</v>
      </c>
      <c r="X15" s="200">
        <f>U15*9.56</f>
        <v>0</v>
      </c>
      <c r="Y15" s="201">
        <f>V15*9.56</f>
        <v>0</v>
      </c>
      <c r="Z15" s="202">
        <f>W15*11.95</f>
        <v>0</v>
      </c>
      <c r="AA15" s="203">
        <f>X15+Z15</f>
        <v>0</v>
      </c>
    </row>
    <row r="16" spans="1:29" x14ac:dyDescent="0.25">
      <c r="A16" s="210">
        <v>11453</v>
      </c>
      <c r="B16" s="213" t="s">
        <v>23</v>
      </c>
      <c r="C16" s="205"/>
      <c r="D16" s="195"/>
      <c r="E16" s="196"/>
      <c r="F16" s="194"/>
      <c r="G16" s="195"/>
      <c r="H16" s="196"/>
      <c r="I16" s="194"/>
      <c r="J16" s="195"/>
      <c r="K16" s="196"/>
      <c r="L16" s="194"/>
      <c r="M16" s="195"/>
      <c r="N16" s="196"/>
      <c r="O16" s="194"/>
      <c r="P16" s="195"/>
      <c r="Q16" s="196"/>
      <c r="R16" s="194"/>
      <c r="S16" s="195"/>
      <c r="T16" s="196"/>
      <c r="U16" s="197">
        <f>C16+F16+I16+L16+O16+R16</f>
        <v>0</v>
      </c>
      <c r="V16" s="198">
        <f>D16+G16+J16+M16+P16+S16</f>
        <v>0</v>
      </c>
      <c r="W16" s="199">
        <f>E16+H16+K16+N16+Q16+T16</f>
        <v>0</v>
      </c>
      <c r="X16" s="200">
        <f>U16*8.9</f>
        <v>0</v>
      </c>
      <c r="Y16" s="201">
        <f>V16*8.9</f>
        <v>0</v>
      </c>
      <c r="Z16" s="202">
        <f>W16*11.12</f>
        <v>0</v>
      </c>
      <c r="AA16" s="203">
        <f>X16+Z16</f>
        <v>0</v>
      </c>
    </row>
    <row r="17" spans="1:27" x14ac:dyDescent="0.25">
      <c r="A17" s="210">
        <v>11415</v>
      </c>
      <c r="B17" s="213" t="s">
        <v>25</v>
      </c>
      <c r="C17" s="205"/>
      <c r="D17" s="195"/>
      <c r="E17" s="196"/>
      <c r="F17" s="194"/>
      <c r="G17" s="195"/>
      <c r="H17" s="196"/>
      <c r="I17" s="194"/>
      <c r="J17" s="195"/>
      <c r="K17" s="196"/>
      <c r="L17" s="194"/>
      <c r="M17" s="195"/>
      <c r="N17" s="196"/>
      <c r="O17" s="194"/>
      <c r="P17" s="195"/>
      <c r="Q17" s="196"/>
      <c r="R17" s="194"/>
      <c r="S17" s="195"/>
      <c r="T17" s="196"/>
      <c r="U17" s="197">
        <f>C17+F17+I17+L17+O17+R17</f>
        <v>0</v>
      </c>
      <c r="V17" s="198">
        <f>D17+G17+J17+M17+P17+S17</f>
        <v>0</v>
      </c>
      <c r="W17" s="199">
        <f>E17+H17+K17+N17+Q17+T17</f>
        <v>0</v>
      </c>
      <c r="X17" s="200">
        <f>U17*8.9</f>
        <v>0</v>
      </c>
      <c r="Y17" s="201">
        <f>V17*8.9</f>
        <v>0</v>
      </c>
      <c r="Z17" s="202">
        <f>W17*11.12</f>
        <v>0</v>
      </c>
      <c r="AA17" s="203">
        <f>X17+Z17</f>
        <v>0</v>
      </c>
    </row>
    <row r="18" spans="1:27" x14ac:dyDescent="0.25">
      <c r="A18" s="210">
        <v>11503</v>
      </c>
      <c r="B18" s="213" t="s">
        <v>16</v>
      </c>
      <c r="C18" s="205"/>
      <c r="D18" s="195"/>
      <c r="E18" s="196"/>
      <c r="F18" s="194"/>
      <c r="G18" s="195"/>
      <c r="H18" s="196"/>
      <c r="I18" s="194"/>
      <c r="J18" s="195"/>
      <c r="K18" s="196"/>
      <c r="L18" s="194"/>
      <c r="M18" s="195"/>
      <c r="N18" s="196"/>
      <c r="O18" s="194"/>
      <c r="P18" s="195"/>
      <c r="Q18" s="196"/>
      <c r="R18" s="194"/>
      <c r="S18" s="195"/>
      <c r="T18" s="196"/>
      <c r="U18" s="197">
        <f>C18+F18+I18+L18+O18+R18</f>
        <v>0</v>
      </c>
      <c r="V18" s="198">
        <f>D18+G18+J18+M18+P18+S18</f>
        <v>0</v>
      </c>
      <c r="W18" s="199">
        <f>E18+H18+K18+N18+Q18+T18</f>
        <v>0</v>
      </c>
      <c r="X18" s="200">
        <f>U18*8.9</f>
        <v>0</v>
      </c>
      <c r="Y18" s="201">
        <f>V18*8.9</f>
        <v>0</v>
      </c>
      <c r="Z18" s="202">
        <f>W18*11.12</f>
        <v>0</v>
      </c>
      <c r="AA18" s="203">
        <f>X18+Z18</f>
        <v>0</v>
      </c>
    </row>
    <row r="19" spans="1:27" x14ac:dyDescent="0.25">
      <c r="A19" s="210">
        <v>11413</v>
      </c>
      <c r="B19" s="213" t="s">
        <v>26</v>
      </c>
      <c r="C19" s="205"/>
      <c r="D19" s="195"/>
      <c r="E19" s="196"/>
      <c r="F19" s="194"/>
      <c r="G19" s="195"/>
      <c r="H19" s="196"/>
      <c r="I19" s="194"/>
      <c r="J19" s="195"/>
      <c r="K19" s="196"/>
      <c r="L19" s="194"/>
      <c r="M19" s="195"/>
      <c r="N19" s="196"/>
      <c r="O19" s="194"/>
      <c r="P19" s="195"/>
      <c r="Q19" s="196"/>
      <c r="R19" s="194"/>
      <c r="S19" s="195"/>
      <c r="T19" s="196"/>
      <c r="U19" s="197">
        <f>C19+F19+I19+L19+O19+R19</f>
        <v>0</v>
      </c>
      <c r="V19" s="198">
        <f>D19+G19+J19+M19+P19+S19</f>
        <v>0</v>
      </c>
      <c r="W19" s="199">
        <f>E19+H19+K19+N19+Q19+T19</f>
        <v>0</v>
      </c>
      <c r="X19" s="200">
        <f>U19*8.9</f>
        <v>0</v>
      </c>
      <c r="Y19" s="201">
        <f>V19*8.9</f>
        <v>0</v>
      </c>
      <c r="Z19" s="202">
        <f>W19*11.12</f>
        <v>0</v>
      </c>
      <c r="AA19" s="203">
        <f>X19+Z19</f>
        <v>0</v>
      </c>
    </row>
    <row r="20" spans="1:27" x14ac:dyDescent="0.25">
      <c r="A20" s="210">
        <v>11450</v>
      </c>
      <c r="B20" s="213" t="s">
        <v>27</v>
      </c>
      <c r="C20" s="205"/>
      <c r="D20" s="195"/>
      <c r="E20" s="196"/>
      <c r="F20" s="194"/>
      <c r="G20" s="195"/>
      <c r="H20" s="196"/>
      <c r="I20" s="194"/>
      <c r="J20" s="195"/>
      <c r="K20" s="196"/>
      <c r="L20" s="194"/>
      <c r="M20" s="195"/>
      <c r="N20" s="196"/>
      <c r="O20" s="194"/>
      <c r="P20" s="195"/>
      <c r="Q20" s="196"/>
      <c r="R20" s="194"/>
      <c r="S20" s="195"/>
      <c r="T20" s="196"/>
      <c r="U20" s="197">
        <f>C20+F20+I20+L20+O20+R20</f>
        <v>0</v>
      </c>
      <c r="V20" s="198">
        <f>D20+G20+J20+M20+P20+S20</f>
        <v>0</v>
      </c>
      <c r="W20" s="199">
        <f>E20+H20+K20+N20+Q20+T20</f>
        <v>0</v>
      </c>
      <c r="X20" s="200">
        <f>U20*8.9</f>
        <v>0</v>
      </c>
      <c r="Y20" s="201">
        <f>V20*8.9</f>
        <v>0</v>
      </c>
      <c r="Z20" s="202">
        <f>W20*11.12</f>
        <v>0</v>
      </c>
      <c r="AA20" s="203">
        <f>X20+Z20</f>
        <v>0</v>
      </c>
    </row>
    <row r="21" spans="1:27" x14ac:dyDescent="0.25">
      <c r="A21" s="210">
        <v>11473</v>
      </c>
      <c r="B21" s="213" t="s">
        <v>28</v>
      </c>
      <c r="C21" s="205"/>
      <c r="D21" s="195"/>
      <c r="E21" s="196"/>
      <c r="F21" s="194"/>
      <c r="G21" s="195"/>
      <c r="H21" s="196"/>
      <c r="I21" s="194"/>
      <c r="J21" s="195"/>
      <c r="K21" s="196"/>
      <c r="L21" s="194"/>
      <c r="M21" s="195"/>
      <c r="N21" s="196"/>
      <c r="O21" s="194"/>
      <c r="P21" s="195"/>
      <c r="Q21" s="196"/>
      <c r="R21" s="194"/>
      <c r="S21" s="195"/>
      <c r="T21" s="196"/>
      <c r="U21" s="197">
        <f>C21+F21+I21+L21+O21+R21</f>
        <v>0</v>
      </c>
      <c r="V21" s="198">
        <f>D21+G21+J21+M21+P21+S21</f>
        <v>0</v>
      </c>
      <c r="W21" s="199">
        <f>E21+H21+K21+N21+Q21+T21</f>
        <v>0</v>
      </c>
      <c r="X21" s="200">
        <f>U21*8.9</f>
        <v>0</v>
      </c>
      <c r="Y21" s="201">
        <f>V21*8.9</f>
        <v>0</v>
      </c>
      <c r="Z21" s="202">
        <f>W21*11.12</f>
        <v>0</v>
      </c>
      <c r="AA21" s="203">
        <f>X21+Z21</f>
        <v>0</v>
      </c>
    </row>
    <row r="22" spans="1:27" x14ac:dyDescent="0.25">
      <c r="A22" s="210">
        <v>11479</v>
      </c>
      <c r="B22" s="213" t="s">
        <v>30</v>
      </c>
      <c r="C22" s="205"/>
      <c r="D22" s="195"/>
      <c r="E22" s="196"/>
      <c r="F22" s="194"/>
      <c r="G22" s="195"/>
      <c r="H22" s="196"/>
      <c r="I22" s="194"/>
      <c r="J22" s="195"/>
      <c r="K22" s="196"/>
      <c r="L22" s="194"/>
      <c r="M22" s="195"/>
      <c r="N22" s="196"/>
      <c r="O22" s="194"/>
      <c r="P22" s="195"/>
      <c r="Q22" s="196"/>
      <c r="R22" s="194"/>
      <c r="S22" s="195"/>
      <c r="T22" s="196"/>
      <c r="U22" s="197">
        <f>C22+F22+I22+L22+O22+R22</f>
        <v>0</v>
      </c>
      <c r="V22" s="198">
        <f>D22+G22+J22+M22+P22+S22</f>
        <v>0</v>
      </c>
      <c r="W22" s="199">
        <f>E22+H22+K22+N22+Q22+T22</f>
        <v>0</v>
      </c>
      <c r="X22" s="200">
        <f>U22*8.9</f>
        <v>0</v>
      </c>
      <c r="Y22" s="201">
        <f>V22*8.9</f>
        <v>0</v>
      </c>
      <c r="Z22" s="202">
        <f>W22*11.12</f>
        <v>0</v>
      </c>
      <c r="AA22" s="203">
        <f>X22+Z22</f>
        <v>0</v>
      </c>
    </row>
    <row r="23" spans="1:27" x14ac:dyDescent="0.25">
      <c r="A23" s="210">
        <v>11423</v>
      </c>
      <c r="B23" s="211" t="s">
        <v>32</v>
      </c>
      <c r="C23" s="205"/>
      <c r="D23" s="195"/>
      <c r="E23" s="196"/>
      <c r="F23" s="194"/>
      <c r="G23" s="195"/>
      <c r="H23" s="196"/>
      <c r="I23" s="194"/>
      <c r="J23" s="195"/>
      <c r="K23" s="196"/>
      <c r="L23" s="194"/>
      <c r="M23" s="195"/>
      <c r="N23" s="196"/>
      <c r="O23" s="194"/>
      <c r="P23" s="195"/>
      <c r="Q23" s="196"/>
      <c r="R23" s="194"/>
      <c r="S23" s="195"/>
      <c r="T23" s="196"/>
      <c r="U23" s="197">
        <f>C23+F23+I23+L23+O23+R23</f>
        <v>0</v>
      </c>
      <c r="V23" s="198">
        <f>D23+G23+J23+M23+P23+S23</f>
        <v>0</v>
      </c>
      <c r="W23" s="199">
        <f>E23+H23+K23+N23+Q23+T23</f>
        <v>0</v>
      </c>
      <c r="X23" s="200">
        <f>U23*9.56</f>
        <v>0</v>
      </c>
      <c r="Y23" s="201">
        <f>V23*9.56</f>
        <v>0</v>
      </c>
      <c r="Z23" s="202">
        <f>W23*11.95</f>
        <v>0</v>
      </c>
      <c r="AA23" s="203">
        <f>X23+Z23</f>
        <v>0</v>
      </c>
    </row>
    <row r="24" spans="1:27" x14ac:dyDescent="0.25">
      <c r="A24" s="210">
        <v>11292</v>
      </c>
      <c r="B24" s="211" t="s">
        <v>4</v>
      </c>
      <c r="C24" s="205"/>
      <c r="D24" s="195"/>
      <c r="E24" s="196"/>
      <c r="F24" s="194"/>
      <c r="G24" s="195"/>
      <c r="H24" s="196"/>
      <c r="I24" s="194"/>
      <c r="J24" s="195"/>
      <c r="K24" s="196"/>
      <c r="L24" s="194"/>
      <c r="M24" s="195"/>
      <c r="N24" s="196"/>
      <c r="O24" s="194"/>
      <c r="P24" s="195"/>
      <c r="Q24" s="196"/>
      <c r="R24" s="194"/>
      <c r="S24" s="195"/>
      <c r="T24" s="196"/>
      <c r="U24" s="197">
        <f>C24+F24+I24+L24+O24+R24</f>
        <v>0</v>
      </c>
      <c r="V24" s="198">
        <f>D24+G24+J24+M24+P24+S24</f>
        <v>0</v>
      </c>
      <c r="W24" s="199">
        <f>E24+H24+K24+N24+Q24+T24</f>
        <v>0</v>
      </c>
      <c r="X24" s="200">
        <f>U24*9.56</f>
        <v>0</v>
      </c>
      <c r="Y24" s="201">
        <f>V24*9.56</f>
        <v>0</v>
      </c>
      <c r="Z24" s="202">
        <f>W24*11.95</f>
        <v>0</v>
      </c>
      <c r="AA24" s="203">
        <f>X24+Z24</f>
        <v>0</v>
      </c>
    </row>
    <row r="25" spans="1:27" x14ac:dyDescent="0.25">
      <c r="A25" s="210">
        <v>11441</v>
      </c>
      <c r="B25" s="213" t="s">
        <v>36</v>
      </c>
      <c r="C25" s="205"/>
      <c r="D25" s="195"/>
      <c r="E25" s="196"/>
      <c r="F25" s="194"/>
      <c r="G25" s="195"/>
      <c r="H25" s="196"/>
      <c r="I25" s="194"/>
      <c r="J25" s="195"/>
      <c r="K25" s="196"/>
      <c r="L25" s="194"/>
      <c r="M25" s="195"/>
      <c r="N25" s="196"/>
      <c r="O25" s="194"/>
      <c r="P25" s="195"/>
      <c r="Q25" s="196"/>
      <c r="R25" s="194"/>
      <c r="S25" s="195"/>
      <c r="T25" s="196"/>
      <c r="U25" s="197">
        <f>C25+F25+I25+L25+O25+R25</f>
        <v>0</v>
      </c>
      <c r="V25" s="198">
        <f>D25+G25+J25+M25+P25+S25</f>
        <v>0</v>
      </c>
      <c r="W25" s="199">
        <f>E25+H25+K25+N25+Q25+T25</f>
        <v>0</v>
      </c>
      <c r="X25" s="200">
        <f>U25*8.9</f>
        <v>0</v>
      </c>
      <c r="Y25" s="201">
        <f>V25*8.9</f>
        <v>0</v>
      </c>
      <c r="Z25" s="202">
        <f>W25*11.12</f>
        <v>0</v>
      </c>
      <c r="AA25" s="203">
        <f>X25+Z25</f>
        <v>0</v>
      </c>
    </row>
    <row r="26" spans="1:27" x14ac:dyDescent="0.25">
      <c r="A26" s="210">
        <v>11376</v>
      </c>
      <c r="B26" s="211" t="s">
        <v>37</v>
      </c>
      <c r="C26" s="205"/>
      <c r="D26" s="195"/>
      <c r="E26" s="196"/>
      <c r="F26" s="194"/>
      <c r="G26" s="195"/>
      <c r="H26" s="196"/>
      <c r="I26" s="194"/>
      <c r="J26" s="195"/>
      <c r="K26" s="196"/>
      <c r="L26" s="194"/>
      <c r="M26" s="195"/>
      <c r="N26" s="196"/>
      <c r="O26" s="194"/>
      <c r="P26" s="195"/>
      <c r="Q26" s="196"/>
      <c r="R26" s="194"/>
      <c r="S26" s="195"/>
      <c r="T26" s="196"/>
      <c r="U26" s="197">
        <f>C26+F26+I26+L26+O26+R26</f>
        <v>0</v>
      </c>
      <c r="V26" s="198">
        <f>D26+G26+J26+M26+P26+S26</f>
        <v>0</v>
      </c>
      <c r="W26" s="199">
        <f>E26+H26+K26+N26+Q26+T26</f>
        <v>0</v>
      </c>
      <c r="X26" s="200">
        <f>U26*9.56</f>
        <v>0</v>
      </c>
      <c r="Y26" s="201">
        <f>V26*9.56</f>
        <v>0</v>
      </c>
      <c r="Z26" s="202">
        <f>W26*11.95</f>
        <v>0</v>
      </c>
      <c r="AA26" s="203">
        <f>X26+Z26</f>
        <v>0</v>
      </c>
    </row>
    <row r="27" spans="1:27" x14ac:dyDescent="0.25">
      <c r="A27" s="210">
        <v>11420</v>
      </c>
      <c r="B27" s="213" t="s">
        <v>38</v>
      </c>
      <c r="C27" s="205"/>
      <c r="D27" s="195"/>
      <c r="E27" s="196"/>
      <c r="F27" s="194"/>
      <c r="G27" s="195"/>
      <c r="H27" s="196"/>
      <c r="I27" s="194"/>
      <c r="J27" s="195"/>
      <c r="K27" s="196"/>
      <c r="L27" s="194"/>
      <c r="M27" s="195"/>
      <c r="N27" s="196"/>
      <c r="O27" s="194"/>
      <c r="P27" s="195"/>
      <c r="Q27" s="196"/>
      <c r="R27" s="194"/>
      <c r="S27" s="195"/>
      <c r="T27" s="196"/>
      <c r="U27" s="197">
        <f>C27+F27+I27+L27+O27+R27</f>
        <v>0</v>
      </c>
      <c r="V27" s="198">
        <f>D27+G27+J27+M27+P27+S27</f>
        <v>0</v>
      </c>
      <c r="W27" s="199">
        <f>E27+H27+K27+N27+Q27+T27</f>
        <v>0</v>
      </c>
      <c r="X27" s="200">
        <f>U27*8.9</f>
        <v>0</v>
      </c>
      <c r="Y27" s="201">
        <f>V27*8.9</f>
        <v>0</v>
      </c>
      <c r="Z27" s="202">
        <f>W27*11.12</f>
        <v>0</v>
      </c>
      <c r="AA27" s="203">
        <f>X27+Z27</f>
        <v>0</v>
      </c>
    </row>
    <row r="28" spans="1:27" x14ac:dyDescent="0.25">
      <c r="A28" s="210">
        <v>11419</v>
      </c>
      <c r="B28" s="213" t="s">
        <v>44</v>
      </c>
      <c r="C28" s="205"/>
      <c r="D28" s="195"/>
      <c r="E28" s="196"/>
      <c r="F28" s="194"/>
      <c r="G28" s="195"/>
      <c r="H28" s="196"/>
      <c r="I28" s="194"/>
      <c r="J28" s="195"/>
      <c r="K28" s="196"/>
      <c r="L28" s="194"/>
      <c r="M28" s="195"/>
      <c r="N28" s="196"/>
      <c r="O28" s="194"/>
      <c r="P28" s="195"/>
      <c r="Q28" s="196"/>
      <c r="R28" s="194"/>
      <c r="S28" s="195"/>
      <c r="T28" s="196"/>
      <c r="U28" s="197">
        <f>C28+F28+I28+L28+O28+R28</f>
        <v>0</v>
      </c>
      <c r="V28" s="198">
        <f>D28+G28+J28+M28+P28+S28</f>
        <v>0</v>
      </c>
      <c r="W28" s="199">
        <f>E28+H28+K28+N28+Q28+T28</f>
        <v>0</v>
      </c>
      <c r="X28" s="200">
        <f>U28*8.9</f>
        <v>0</v>
      </c>
      <c r="Y28" s="201">
        <f>V28*8.9</f>
        <v>0</v>
      </c>
      <c r="Z28" s="202">
        <f>W28*11.12</f>
        <v>0</v>
      </c>
      <c r="AA28" s="203">
        <f>X28+Z28</f>
        <v>0</v>
      </c>
    </row>
    <row r="29" spans="1:27" x14ac:dyDescent="0.25">
      <c r="A29" s="210">
        <v>11416</v>
      </c>
      <c r="B29" s="213" t="s">
        <v>45</v>
      </c>
      <c r="C29" s="205"/>
      <c r="D29" s="195"/>
      <c r="E29" s="196"/>
      <c r="F29" s="194"/>
      <c r="G29" s="195"/>
      <c r="H29" s="196"/>
      <c r="I29" s="194"/>
      <c r="J29" s="195"/>
      <c r="K29" s="196"/>
      <c r="L29" s="194"/>
      <c r="M29" s="195"/>
      <c r="N29" s="196"/>
      <c r="O29" s="194"/>
      <c r="P29" s="195"/>
      <c r="Q29" s="196"/>
      <c r="R29" s="194"/>
      <c r="S29" s="195"/>
      <c r="T29" s="196"/>
      <c r="U29" s="197">
        <f>C29+F29+I29+L29+O29+R29</f>
        <v>0</v>
      </c>
      <c r="V29" s="198">
        <f>D29+G29+J29+M29+P29+S29</f>
        <v>0</v>
      </c>
      <c r="W29" s="199">
        <f>E29+H29+K29+N29+Q29+T29</f>
        <v>0</v>
      </c>
      <c r="X29" s="200">
        <f>U29*8.9</f>
        <v>0</v>
      </c>
      <c r="Y29" s="201">
        <f>V29*8.9</f>
        <v>0</v>
      </c>
      <c r="Z29" s="202">
        <f>W29*11.12</f>
        <v>0</v>
      </c>
      <c r="AA29" s="203">
        <f>X29+Z29</f>
        <v>0</v>
      </c>
    </row>
    <row r="30" spans="1:27" x14ac:dyDescent="0.25">
      <c r="A30" s="29">
        <v>11418</v>
      </c>
      <c r="B30" s="212" t="s">
        <v>51</v>
      </c>
      <c r="C30" s="205"/>
      <c r="D30" s="195"/>
      <c r="E30" s="196"/>
      <c r="F30" s="194"/>
      <c r="G30" s="195"/>
      <c r="H30" s="196"/>
      <c r="I30" s="194"/>
      <c r="J30" s="195"/>
      <c r="K30" s="196"/>
      <c r="L30" s="194"/>
      <c r="M30" s="195"/>
      <c r="N30" s="196"/>
      <c r="O30" s="194"/>
      <c r="P30" s="195"/>
      <c r="Q30" s="196"/>
      <c r="R30" s="194"/>
      <c r="S30" s="195"/>
      <c r="T30" s="196"/>
      <c r="U30" s="197">
        <f>C30+F30+I30+L30+O30+R30</f>
        <v>0</v>
      </c>
      <c r="V30" s="198">
        <f>D30+G30+J30+M30+P30+S30</f>
        <v>0</v>
      </c>
      <c r="W30" s="199">
        <f>E30+H30+K30+N30+Q30+T30</f>
        <v>0</v>
      </c>
      <c r="X30" s="200">
        <f>U30*8.9</f>
        <v>0</v>
      </c>
      <c r="Y30" s="201">
        <f>V30*8.9</f>
        <v>0</v>
      </c>
      <c r="Z30" s="202">
        <f>W30*11.12</f>
        <v>0</v>
      </c>
      <c r="AA30" s="203">
        <f>X30+Z30</f>
        <v>0</v>
      </c>
    </row>
    <row r="31" spans="1:27" x14ac:dyDescent="0.25">
      <c r="B31" s="2">
        <f>COUNTA(B14:B30)</f>
        <v>17</v>
      </c>
      <c r="C31" s="204">
        <f>SUM(C14:C30)</f>
        <v>0</v>
      </c>
      <c r="D31" s="204">
        <f>SUM(D14:D30)</f>
        <v>0</v>
      </c>
      <c r="E31" s="204">
        <f>SUM(E14:E30)</f>
        <v>0</v>
      </c>
      <c r="F31" s="204">
        <f>SUM(F14:F30)</f>
        <v>0</v>
      </c>
      <c r="G31" s="204">
        <f>SUM(G14:G30)</f>
        <v>0</v>
      </c>
      <c r="H31" s="204">
        <f>SUM(H14:H30)</f>
        <v>0</v>
      </c>
      <c r="I31" s="204">
        <f>SUM(I14:I30)</f>
        <v>0</v>
      </c>
      <c r="J31" s="204">
        <f>SUM(J14:J30)</f>
        <v>0</v>
      </c>
      <c r="K31" s="204">
        <f>SUM(K14:K30)</f>
        <v>0</v>
      </c>
      <c r="L31" s="204">
        <f>SUM(L14:L30)</f>
        <v>0</v>
      </c>
      <c r="M31" s="204">
        <f>SUM(M14:M30)</f>
        <v>0</v>
      </c>
      <c r="N31" s="204">
        <f>SUM(N14:N30)</f>
        <v>0</v>
      </c>
      <c r="O31" s="31">
        <f>SUM(O14:O30)</f>
        <v>0</v>
      </c>
      <c r="P31" s="31">
        <f>SUM(P14:P30)</f>
        <v>0</v>
      </c>
      <c r="Q31" s="31">
        <f>SUM(Q14:Q30)</f>
        <v>0</v>
      </c>
      <c r="R31" s="31">
        <f>SUM(R14:R30)</f>
        <v>0</v>
      </c>
      <c r="S31" s="31">
        <f>SUM(S14:S30)</f>
        <v>0</v>
      </c>
      <c r="T31" s="31">
        <f>SUM(T14:T30)</f>
        <v>0</v>
      </c>
      <c r="U31" s="209">
        <f>SUM(U14:U30)</f>
        <v>0</v>
      </c>
      <c r="V31" s="209">
        <f>SUM(V14:V30)</f>
        <v>0</v>
      </c>
      <c r="W31" s="209">
        <f>SUM(W14:W30)</f>
        <v>0</v>
      </c>
      <c r="X31" s="58">
        <f>SUM(X14:X30)</f>
        <v>0</v>
      </c>
      <c r="Y31" s="58">
        <f>SUM(Y14:Y30)</f>
        <v>0</v>
      </c>
      <c r="Z31" s="58">
        <f>SUM(Z14:Z30)</f>
        <v>0</v>
      </c>
      <c r="AA31" s="5">
        <f>SUM(AA14:AA30)</f>
        <v>0</v>
      </c>
    </row>
    <row r="34" spans="1:27" ht="18" customHeight="1" x14ac:dyDescent="0.25">
      <c r="A34" s="162" t="s">
        <v>81</v>
      </c>
      <c r="B34" s="163"/>
      <c r="C34" s="164" t="s">
        <v>176</v>
      </c>
      <c r="D34" s="165"/>
      <c r="E34" s="166"/>
      <c r="F34" s="164" t="s">
        <v>177</v>
      </c>
      <c r="G34" s="165"/>
      <c r="H34" s="166"/>
      <c r="I34" s="164" t="s">
        <v>178</v>
      </c>
      <c r="J34" s="165"/>
      <c r="K34" s="166"/>
      <c r="L34" s="164" t="s">
        <v>179</v>
      </c>
      <c r="M34" s="165"/>
      <c r="N34" s="166"/>
      <c r="O34" s="158" t="s">
        <v>180</v>
      </c>
      <c r="P34" s="159"/>
      <c r="Q34" s="160"/>
      <c r="R34" s="158" t="s">
        <v>181</v>
      </c>
      <c r="S34" s="159"/>
      <c r="T34" s="160"/>
      <c r="U34" s="167" t="s">
        <v>12</v>
      </c>
      <c r="V34" s="167"/>
      <c r="W34" s="167"/>
      <c r="X34" s="167" t="s">
        <v>11</v>
      </c>
      <c r="Y34" s="167"/>
      <c r="Z34" s="167"/>
      <c r="AA34" s="167"/>
    </row>
    <row r="35" spans="1:27" ht="15" customHeight="1" x14ac:dyDescent="0.25">
      <c r="A35" s="27" t="s">
        <v>0</v>
      </c>
      <c r="B35" s="4" t="s">
        <v>1</v>
      </c>
      <c r="C35" s="168" t="s">
        <v>1140</v>
      </c>
      <c r="D35" s="168"/>
      <c r="E35" s="168"/>
      <c r="F35" s="168" t="s">
        <v>1141</v>
      </c>
      <c r="G35" s="168"/>
      <c r="H35" s="168"/>
      <c r="I35" s="168" t="s">
        <v>1142</v>
      </c>
      <c r="J35" s="168"/>
      <c r="K35" s="168"/>
      <c r="L35" s="161" t="s">
        <v>1143</v>
      </c>
      <c r="M35" s="161"/>
      <c r="N35" s="161"/>
      <c r="O35" s="161" t="s">
        <v>1144</v>
      </c>
      <c r="P35" s="161"/>
      <c r="Q35" s="161"/>
      <c r="R35" s="161"/>
      <c r="S35" s="161"/>
      <c r="T35" s="161"/>
      <c r="U35" s="3" t="s">
        <v>10</v>
      </c>
      <c r="V35" s="3" t="s">
        <v>9</v>
      </c>
      <c r="W35" s="3" t="s">
        <v>8</v>
      </c>
      <c r="X35" s="3" t="s">
        <v>10</v>
      </c>
      <c r="Y35" s="3" t="s">
        <v>9</v>
      </c>
      <c r="Z35" s="3" t="s">
        <v>8</v>
      </c>
      <c r="AA35" s="4" t="s">
        <v>13</v>
      </c>
    </row>
    <row r="36" spans="1:27" x14ac:dyDescent="0.25">
      <c r="A36" s="215">
        <v>11494</v>
      </c>
      <c r="B36" s="216" t="s">
        <v>84</v>
      </c>
      <c r="C36" s="194"/>
      <c r="D36" s="195"/>
      <c r="E36" s="196"/>
      <c r="F36" s="194"/>
      <c r="G36" s="195"/>
      <c r="H36" s="196"/>
      <c r="I36" s="194"/>
      <c r="J36" s="195"/>
      <c r="K36" s="196"/>
      <c r="L36" s="194"/>
      <c r="M36" s="195"/>
      <c r="N36" s="196"/>
      <c r="O36" s="194"/>
      <c r="P36" s="195"/>
      <c r="Q36" s="196"/>
      <c r="R36" s="194"/>
      <c r="S36" s="195"/>
      <c r="T36" s="196"/>
      <c r="U36" s="197">
        <f>C36+F36+I36+L36+O36+R36</f>
        <v>0</v>
      </c>
      <c r="V36" s="198">
        <f>D36+G36+J36+M36+P36+S36</f>
        <v>0</v>
      </c>
      <c r="W36" s="199">
        <f>E36+H36+K36+N36+Q36+T36</f>
        <v>0</v>
      </c>
      <c r="X36" s="200">
        <f>U36*8.9</f>
        <v>0</v>
      </c>
      <c r="Y36" s="201">
        <f>V36*8.9</f>
        <v>0</v>
      </c>
      <c r="Z36" s="202">
        <f>W36*11.12</f>
        <v>0</v>
      </c>
      <c r="AA36" s="203">
        <f>X36+Z36</f>
        <v>0</v>
      </c>
    </row>
    <row r="37" spans="1:27" x14ac:dyDescent="0.25">
      <c r="A37" s="215">
        <v>11449</v>
      </c>
      <c r="B37" s="216" t="s">
        <v>58</v>
      </c>
      <c r="C37" s="205"/>
      <c r="D37" s="195"/>
      <c r="E37" s="196"/>
      <c r="F37" s="194"/>
      <c r="G37" s="195"/>
      <c r="H37" s="196"/>
      <c r="I37" s="194"/>
      <c r="J37" s="195"/>
      <c r="K37" s="196"/>
      <c r="L37" s="194"/>
      <c r="M37" s="195"/>
      <c r="N37" s="196"/>
      <c r="O37" s="194"/>
      <c r="P37" s="195"/>
      <c r="Q37" s="196"/>
      <c r="R37" s="194"/>
      <c r="S37" s="195"/>
      <c r="T37" s="196"/>
      <c r="U37" s="197">
        <f>C37+F37+I37+L37+O37+R37</f>
        <v>0</v>
      </c>
      <c r="V37" s="198">
        <f>D37+G37+J37+M37+P37+S37</f>
        <v>0</v>
      </c>
      <c r="W37" s="199">
        <f>E37+H37+K37+N37+Q37+T37</f>
        <v>0</v>
      </c>
      <c r="X37" s="200">
        <f>U37*8.9</f>
        <v>0</v>
      </c>
      <c r="Y37" s="201">
        <f>V37*8.9</f>
        <v>0</v>
      </c>
      <c r="Z37" s="202">
        <f>W37*11.12</f>
        <v>0</v>
      </c>
      <c r="AA37" s="203">
        <f>X37+Z37</f>
        <v>0</v>
      </c>
    </row>
    <row r="38" spans="1:27" x14ac:dyDescent="0.25">
      <c r="A38" s="215">
        <v>11290</v>
      </c>
      <c r="B38" s="217" t="s">
        <v>3</v>
      </c>
      <c r="C38" s="205"/>
      <c r="D38" s="195"/>
      <c r="E38" s="196"/>
      <c r="F38" s="194"/>
      <c r="G38" s="195"/>
      <c r="H38" s="196"/>
      <c r="I38" s="194"/>
      <c r="J38" s="195"/>
      <c r="K38" s="196"/>
      <c r="L38" s="194"/>
      <c r="M38" s="195"/>
      <c r="N38" s="196"/>
      <c r="O38" s="194"/>
      <c r="P38" s="195"/>
      <c r="Q38" s="196"/>
      <c r="R38" s="194"/>
      <c r="S38" s="195"/>
      <c r="T38" s="196"/>
      <c r="U38" s="197">
        <f>C38+F38+I38+L38+O38+R38</f>
        <v>0</v>
      </c>
      <c r="V38" s="198">
        <f>D38+G38+J38+M38+P38+S38</f>
        <v>0</v>
      </c>
      <c r="W38" s="199">
        <f>E38+H38+K38+N38+Q38+T38</f>
        <v>0</v>
      </c>
      <c r="X38" s="200">
        <f>U38*9.56</f>
        <v>0</v>
      </c>
      <c r="Y38" s="201">
        <f>V38*9.56</f>
        <v>0</v>
      </c>
      <c r="Z38" s="202">
        <f>W38*11.95</f>
        <v>0</v>
      </c>
      <c r="AA38" s="203">
        <f>X38+Z38</f>
        <v>0</v>
      </c>
    </row>
    <row r="39" spans="1:27" x14ac:dyDescent="0.25">
      <c r="A39" s="215">
        <v>11401</v>
      </c>
      <c r="B39" s="216" t="s">
        <v>108</v>
      </c>
      <c r="C39" s="205"/>
      <c r="D39" s="195"/>
      <c r="E39" s="196"/>
      <c r="F39" s="194"/>
      <c r="G39" s="195"/>
      <c r="H39" s="196"/>
      <c r="I39" s="194"/>
      <c r="J39" s="195"/>
      <c r="K39" s="196"/>
      <c r="L39" s="194"/>
      <c r="M39" s="195"/>
      <c r="N39" s="196"/>
      <c r="O39" s="194"/>
      <c r="P39" s="195"/>
      <c r="Q39" s="196"/>
      <c r="R39" s="194"/>
      <c r="S39" s="195"/>
      <c r="T39" s="196"/>
      <c r="U39" s="197">
        <f>C39+F39+I39+L39+O39+R39</f>
        <v>0</v>
      </c>
      <c r="V39" s="198">
        <f>D39+G39+J39+M39+P39+S39</f>
        <v>0</v>
      </c>
      <c r="W39" s="199">
        <f>E39+H39+K39+N39+Q39+T39</f>
        <v>0</v>
      </c>
      <c r="X39" s="200">
        <f>U39*8.9</f>
        <v>0</v>
      </c>
      <c r="Y39" s="201">
        <f>V39*8.9</f>
        <v>0</v>
      </c>
      <c r="Z39" s="202">
        <f>W39*11.12</f>
        <v>0</v>
      </c>
      <c r="AA39" s="203">
        <f>X39+Z39</f>
        <v>0</v>
      </c>
    </row>
    <row r="40" spans="1:27" x14ac:dyDescent="0.25">
      <c r="A40" s="215">
        <v>11499</v>
      </c>
      <c r="B40" s="216" t="s">
        <v>89</v>
      </c>
      <c r="C40" s="205"/>
      <c r="D40" s="195"/>
      <c r="E40" s="196"/>
      <c r="F40" s="194"/>
      <c r="G40" s="195"/>
      <c r="H40" s="196"/>
      <c r="I40" s="194"/>
      <c r="J40" s="195"/>
      <c r="K40" s="196"/>
      <c r="L40" s="194"/>
      <c r="M40" s="195"/>
      <c r="N40" s="196"/>
      <c r="O40" s="194"/>
      <c r="P40" s="195"/>
      <c r="Q40" s="196"/>
      <c r="R40" s="194"/>
      <c r="S40" s="195"/>
      <c r="T40" s="196"/>
      <c r="U40" s="197">
        <f>C40+F40+I40+L40+O40+R40</f>
        <v>0</v>
      </c>
      <c r="V40" s="198">
        <f>D40+G40+J40+M40+P40+S40</f>
        <v>0</v>
      </c>
      <c r="W40" s="199">
        <f>E40+H40+K40+N40+Q40+T40</f>
        <v>0</v>
      </c>
      <c r="X40" s="200">
        <f>U40*8.9</f>
        <v>0</v>
      </c>
      <c r="Y40" s="201">
        <f>V40*8.9</f>
        <v>0</v>
      </c>
      <c r="Z40" s="202">
        <f>W40*11.12</f>
        <v>0</v>
      </c>
      <c r="AA40" s="203">
        <f>X40+Z40</f>
        <v>0</v>
      </c>
    </row>
    <row r="41" spans="1:27" x14ac:dyDescent="0.25">
      <c r="A41" s="215">
        <v>11363</v>
      </c>
      <c r="B41" s="217" t="s">
        <v>5</v>
      </c>
      <c r="C41" s="205"/>
      <c r="D41" s="195"/>
      <c r="E41" s="196"/>
      <c r="F41" s="194"/>
      <c r="G41" s="195"/>
      <c r="H41" s="196"/>
      <c r="I41" s="194"/>
      <c r="J41" s="195"/>
      <c r="K41" s="196"/>
      <c r="L41" s="194"/>
      <c r="M41" s="195"/>
      <c r="N41" s="196"/>
      <c r="O41" s="194"/>
      <c r="P41" s="195"/>
      <c r="Q41" s="196"/>
      <c r="R41" s="194"/>
      <c r="S41" s="195"/>
      <c r="T41" s="196"/>
      <c r="U41" s="197">
        <f>C41+F41+I41+L41+O41+R41</f>
        <v>0</v>
      </c>
      <c r="V41" s="198">
        <f>D41+G41+J41+M41+P41+S41</f>
        <v>0</v>
      </c>
      <c r="W41" s="199">
        <f>E41+H41+K41+N41+Q41+T41</f>
        <v>0</v>
      </c>
      <c r="X41" s="200">
        <f>U41*9.56</f>
        <v>0</v>
      </c>
      <c r="Y41" s="201">
        <f>V41*9.56</f>
        <v>0</v>
      </c>
      <c r="Z41" s="202">
        <f>W41*11.95</f>
        <v>0</v>
      </c>
      <c r="AA41" s="203">
        <f>X41+Z41</f>
        <v>0</v>
      </c>
    </row>
    <row r="42" spans="1:27" x14ac:dyDescent="0.25">
      <c r="A42" s="215">
        <v>11291</v>
      </c>
      <c r="B42" s="217" t="s">
        <v>6</v>
      </c>
      <c r="C42" s="205"/>
      <c r="D42" s="195"/>
      <c r="E42" s="196"/>
      <c r="F42" s="194"/>
      <c r="G42" s="195"/>
      <c r="H42" s="196"/>
      <c r="I42" s="194"/>
      <c r="J42" s="195"/>
      <c r="K42" s="196"/>
      <c r="L42" s="194"/>
      <c r="M42" s="195"/>
      <c r="N42" s="196"/>
      <c r="O42" s="194"/>
      <c r="P42" s="195"/>
      <c r="Q42" s="196"/>
      <c r="R42" s="194"/>
      <c r="S42" s="195"/>
      <c r="T42" s="196"/>
      <c r="U42" s="197">
        <f>C42+F42+I42+L42+O42+R42</f>
        <v>0</v>
      </c>
      <c r="V42" s="198">
        <f>D42+G42+J42+M42+P42+S42</f>
        <v>0</v>
      </c>
      <c r="W42" s="199">
        <f>E42+H42+K42+N42+Q42+T42</f>
        <v>0</v>
      </c>
      <c r="X42" s="200">
        <f>U42*9.56</f>
        <v>0</v>
      </c>
      <c r="Y42" s="201">
        <f>V42*9.56</f>
        <v>0</v>
      </c>
      <c r="Z42" s="202">
        <f>W42*11.95</f>
        <v>0</v>
      </c>
      <c r="AA42" s="203">
        <f>X42+Z42</f>
        <v>0</v>
      </c>
    </row>
    <row r="43" spans="1:27" x14ac:dyDescent="0.25">
      <c r="A43" s="215">
        <v>11502</v>
      </c>
      <c r="B43" s="216" t="s">
        <v>91</v>
      </c>
      <c r="C43" s="205"/>
      <c r="D43" s="195"/>
      <c r="E43" s="196"/>
      <c r="F43" s="194"/>
      <c r="G43" s="195"/>
      <c r="H43" s="196"/>
      <c r="I43" s="194"/>
      <c r="J43" s="195"/>
      <c r="K43" s="196"/>
      <c r="L43" s="194"/>
      <c r="M43" s="195"/>
      <c r="N43" s="196"/>
      <c r="O43" s="194"/>
      <c r="P43" s="195"/>
      <c r="Q43" s="196"/>
      <c r="R43" s="194"/>
      <c r="S43" s="195"/>
      <c r="T43" s="196"/>
      <c r="U43" s="197">
        <f>C43+F43+I43+L43+O43+R43</f>
        <v>0</v>
      </c>
      <c r="V43" s="198">
        <f>D43+G43+J43+M43+P43+S43</f>
        <v>0</v>
      </c>
      <c r="W43" s="199">
        <f>E43+H43+K43+N43+Q43+T43</f>
        <v>0</v>
      </c>
      <c r="X43" s="200">
        <f>U43*8.9</f>
        <v>0</v>
      </c>
      <c r="Y43" s="201">
        <f>V43*8.9</f>
        <v>0</v>
      </c>
      <c r="Z43" s="202">
        <f>W43*11.12</f>
        <v>0</v>
      </c>
      <c r="AA43" s="203">
        <f>X43+Z43</f>
        <v>0</v>
      </c>
    </row>
    <row r="44" spans="1:27" x14ac:dyDescent="0.25">
      <c r="A44" s="215">
        <v>11408</v>
      </c>
      <c r="B44" s="216" t="s">
        <v>64</v>
      </c>
      <c r="C44" s="205"/>
      <c r="D44" s="195"/>
      <c r="E44" s="196"/>
      <c r="F44" s="194"/>
      <c r="G44" s="195"/>
      <c r="H44" s="196"/>
      <c r="I44" s="194"/>
      <c r="J44" s="195"/>
      <c r="K44" s="196"/>
      <c r="L44" s="194"/>
      <c r="M44" s="195"/>
      <c r="N44" s="196"/>
      <c r="O44" s="194"/>
      <c r="P44" s="195"/>
      <c r="Q44" s="196"/>
      <c r="R44" s="194"/>
      <c r="S44" s="195"/>
      <c r="T44" s="196"/>
      <c r="U44" s="197">
        <f>C44+F44+I44+L44+O44+R44</f>
        <v>0</v>
      </c>
      <c r="V44" s="198">
        <f>D44+G44+J44+M44+P44+S44</f>
        <v>0</v>
      </c>
      <c r="W44" s="199">
        <f>E44+H44+K44+N44+Q44+T44</f>
        <v>0</v>
      </c>
      <c r="X44" s="200">
        <f>U44*8.9</f>
        <v>0</v>
      </c>
      <c r="Y44" s="201">
        <f>V44*8.9</f>
        <v>0</v>
      </c>
      <c r="Z44" s="202">
        <f>W44*11.12</f>
        <v>0</v>
      </c>
      <c r="AA44" s="203">
        <f>X44+Z44</f>
        <v>0</v>
      </c>
    </row>
    <row r="45" spans="1:27" x14ac:dyDescent="0.25">
      <c r="A45" s="215">
        <v>11428</v>
      </c>
      <c r="B45" s="216" t="s">
        <v>170</v>
      </c>
      <c r="C45" s="205"/>
      <c r="D45" s="195"/>
      <c r="E45" s="196"/>
      <c r="F45" s="194"/>
      <c r="G45" s="195"/>
      <c r="H45" s="196"/>
      <c r="I45" s="194"/>
      <c r="J45" s="195"/>
      <c r="K45" s="196"/>
      <c r="L45" s="194"/>
      <c r="M45" s="195"/>
      <c r="N45" s="196"/>
      <c r="O45" s="194"/>
      <c r="P45" s="195"/>
      <c r="Q45" s="196"/>
      <c r="R45" s="194"/>
      <c r="S45" s="195"/>
      <c r="T45" s="196"/>
      <c r="U45" s="197">
        <f>C45+F45+I45+L45+O45+R45</f>
        <v>0</v>
      </c>
      <c r="V45" s="198">
        <f>D45+G45+J45+M45+P45+S45</f>
        <v>0</v>
      </c>
      <c r="W45" s="199">
        <f>E45+H45+K45+N45+Q45+T45</f>
        <v>0</v>
      </c>
      <c r="X45" s="200">
        <f>U45*8.9</f>
        <v>0</v>
      </c>
      <c r="Y45" s="201">
        <f>V45*8.9</f>
        <v>0</v>
      </c>
      <c r="Z45" s="202">
        <f>W45*11.12</f>
        <v>0</v>
      </c>
      <c r="AA45" s="203">
        <f>X45+Z45</f>
        <v>0</v>
      </c>
    </row>
    <row r="46" spans="1:27" x14ac:dyDescent="0.25">
      <c r="A46" s="215">
        <v>11478</v>
      </c>
      <c r="B46" s="216" t="s">
        <v>70</v>
      </c>
      <c r="C46" s="205"/>
      <c r="D46" s="195"/>
      <c r="E46" s="196"/>
      <c r="F46" s="194"/>
      <c r="G46" s="195"/>
      <c r="H46" s="196"/>
      <c r="I46" s="194"/>
      <c r="J46" s="195"/>
      <c r="K46" s="196"/>
      <c r="L46" s="194"/>
      <c r="M46" s="195"/>
      <c r="N46" s="196"/>
      <c r="O46" s="194"/>
      <c r="P46" s="195"/>
      <c r="Q46" s="196"/>
      <c r="R46" s="194"/>
      <c r="S46" s="195"/>
      <c r="T46" s="196"/>
      <c r="U46" s="197">
        <f>C46+F46+I46+L46+O46+R46</f>
        <v>0</v>
      </c>
      <c r="V46" s="198">
        <f>D46+G46+J46+M46+P46+S46</f>
        <v>0</v>
      </c>
      <c r="W46" s="199">
        <f>E46+H46+K46+N46+Q46+T46</f>
        <v>0</v>
      </c>
      <c r="X46" s="200">
        <f>U46*8.9</f>
        <v>0</v>
      </c>
      <c r="Y46" s="201">
        <f>V46*8.9</f>
        <v>0</v>
      </c>
      <c r="Z46" s="202">
        <f>W46*11.12</f>
        <v>0</v>
      </c>
      <c r="AA46" s="203">
        <f>X46+Z46</f>
        <v>0</v>
      </c>
    </row>
    <row r="47" spans="1:27" x14ac:dyDescent="0.25">
      <c r="A47" s="215">
        <v>11534</v>
      </c>
      <c r="B47" s="216" t="s">
        <v>270</v>
      </c>
      <c r="C47" s="205"/>
      <c r="D47" s="195"/>
      <c r="E47" s="196"/>
      <c r="F47" s="194"/>
      <c r="G47" s="195"/>
      <c r="H47" s="196"/>
      <c r="I47" s="194"/>
      <c r="J47" s="195"/>
      <c r="K47" s="196"/>
      <c r="L47" s="194"/>
      <c r="M47" s="195"/>
      <c r="N47" s="196"/>
      <c r="O47" s="194"/>
      <c r="P47" s="195"/>
      <c r="Q47" s="196"/>
      <c r="R47" s="194"/>
      <c r="S47" s="195"/>
      <c r="T47" s="196"/>
      <c r="U47" s="197">
        <f>C47+F47+I47+L47+O47+R47</f>
        <v>0</v>
      </c>
      <c r="V47" s="198">
        <f>D47+G47+J47+M47+P47+S47</f>
        <v>0</v>
      </c>
      <c r="W47" s="199">
        <f>E47+H47+K47+N47+Q47+T47</f>
        <v>0</v>
      </c>
      <c r="X47" s="200">
        <f>U47*8.9</f>
        <v>0</v>
      </c>
      <c r="Y47" s="201">
        <f>V47*8.9</f>
        <v>0</v>
      </c>
      <c r="Z47" s="202">
        <f>W47*11.12</f>
        <v>0</v>
      </c>
      <c r="AA47" s="203">
        <f>X47+Z47</f>
        <v>0</v>
      </c>
    </row>
    <row r="48" spans="1:27" x14ac:dyDescent="0.25">
      <c r="A48" s="215">
        <v>11514</v>
      </c>
      <c r="B48" s="216" t="s">
        <v>267</v>
      </c>
      <c r="C48" s="205"/>
      <c r="D48" s="195"/>
      <c r="E48" s="196"/>
      <c r="F48" s="194"/>
      <c r="G48" s="195"/>
      <c r="H48" s="196"/>
      <c r="I48" s="194"/>
      <c r="J48" s="195"/>
      <c r="K48" s="196"/>
      <c r="L48" s="194"/>
      <c r="M48" s="195"/>
      <c r="N48" s="196"/>
      <c r="O48" s="194"/>
      <c r="P48" s="195"/>
      <c r="Q48" s="196"/>
      <c r="R48" s="194"/>
      <c r="S48" s="195"/>
      <c r="T48" s="196"/>
      <c r="U48" s="197">
        <f>C48+F48+I48+L48+O48+R48</f>
        <v>0</v>
      </c>
      <c r="V48" s="198">
        <f>D48+G48+J48+M48+P48+S48</f>
        <v>0</v>
      </c>
      <c r="W48" s="199">
        <f>E48+H48+K48+N48+Q48+T48</f>
        <v>0</v>
      </c>
      <c r="X48" s="200">
        <f>U48*8.9</f>
        <v>0</v>
      </c>
      <c r="Y48" s="201">
        <f>V48*8.9</f>
        <v>0</v>
      </c>
      <c r="Z48" s="202">
        <f>W48*11.12</f>
        <v>0</v>
      </c>
      <c r="AA48" s="203">
        <f>X48+Z48</f>
        <v>0</v>
      </c>
    </row>
    <row r="49" spans="1:27" x14ac:dyDescent="0.25">
      <c r="A49" s="215">
        <v>11500</v>
      </c>
      <c r="B49" s="216" t="s">
        <v>90</v>
      </c>
      <c r="C49" s="205"/>
      <c r="D49" s="195"/>
      <c r="E49" s="196"/>
      <c r="F49" s="194"/>
      <c r="G49" s="195"/>
      <c r="H49" s="196"/>
      <c r="I49" s="194"/>
      <c r="J49" s="195"/>
      <c r="K49" s="196"/>
      <c r="L49" s="194"/>
      <c r="M49" s="195"/>
      <c r="N49" s="196"/>
      <c r="O49" s="194"/>
      <c r="P49" s="195"/>
      <c r="Q49" s="196"/>
      <c r="R49" s="194"/>
      <c r="S49" s="195"/>
      <c r="T49" s="196"/>
      <c r="U49" s="197">
        <f>C49+F49+I49+L49+O49+R49</f>
        <v>0</v>
      </c>
      <c r="V49" s="198">
        <f>D49+G49+J49+M49+P49+S49</f>
        <v>0</v>
      </c>
      <c r="W49" s="199">
        <f>E49+H49+K49+N49+Q49+T49</f>
        <v>0</v>
      </c>
      <c r="X49" s="200">
        <f>U49*8.9</f>
        <v>0</v>
      </c>
      <c r="Y49" s="201">
        <f>V49*8.9</f>
        <v>0</v>
      </c>
      <c r="Z49" s="202">
        <f>W49*11.12</f>
        <v>0</v>
      </c>
      <c r="AA49" s="203">
        <f>X49+Z49</f>
        <v>0</v>
      </c>
    </row>
    <row r="50" spans="1:27" x14ac:dyDescent="0.25">
      <c r="A50" s="215">
        <v>11501</v>
      </c>
      <c r="B50" s="216" t="s">
        <v>85</v>
      </c>
      <c r="C50" s="205"/>
      <c r="D50" s="195"/>
      <c r="E50" s="196"/>
      <c r="F50" s="194"/>
      <c r="G50" s="195"/>
      <c r="H50" s="196"/>
      <c r="I50" s="194"/>
      <c r="J50" s="195"/>
      <c r="K50" s="196"/>
      <c r="L50" s="194"/>
      <c r="M50" s="195"/>
      <c r="N50" s="196"/>
      <c r="O50" s="194"/>
      <c r="P50" s="195"/>
      <c r="Q50" s="196"/>
      <c r="R50" s="194"/>
      <c r="S50" s="195"/>
      <c r="T50" s="196"/>
      <c r="U50" s="197">
        <f>C50+F50+I50+L50+O50+R50</f>
        <v>0</v>
      </c>
      <c r="V50" s="198">
        <f>D50+G50+J50+M50+P50+S50</f>
        <v>0</v>
      </c>
      <c r="W50" s="199">
        <f>E50+H50+K50+N50+Q50+T50</f>
        <v>0</v>
      </c>
      <c r="X50" s="200">
        <f>U50*8.9</f>
        <v>0</v>
      </c>
      <c r="Y50" s="201">
        <f>V50*8.9</f>
        <v>0</v>
      </c>
      <c r="Z50" s="202">
        <f>W50*11.12</f>
        <v>0</v>
      </c>
      <c r="AA50" s="203">
        <f>X50+Z50</f>
        <v>0</v>
      </c>
    </row>
    <row r="51" spans="1:27" x14ac:dyDescent="0.25">
      <c r="A51" s="215">
        <v>11495</v>
      </c>
      <c r="B51" s="216" t="s">
        <v>92</v>
      </c>
      <c r="C51" s="205"/>
      <c r="D51" s="195"/>
      <c r="E51" s="196"/>
      <c r="F51" s="194"/>
      <c r="G51" s="195"/>
      <c r="H51" s="196"/>
      <c r="I51" s="194"/>
      <c r="J51" s="195"/>
      <c r="K51" s="196"/>
      <c r="L51" s="194"/>
      <c r="M51" s="195"/>
      <c r="N51" s="196"/>
      <c r="O51" s="194"/>
      <c r="P51" s="195"/>
      <c r="Q51" s="196"/>
      <c r="R51" s="194"/>
      <c r="S51" s="195"/>
      <c r="T51" s="196"/>
      <c r="U51" s="197">
        <f>C51+F51+I51+L51+O51+R51</f>
        <v>0</v>
      </c>
      <c r="V51" s="198">
        <f>D51+G51+J51+M51+P51+S51</f>
        <v>0</v>
      </c>
      <c r="W51" s="199">
        <f>E51+H51+K51+N51+Q51+T51</f>
        <v>0</v>
      </c>
      <c r="X51" s="200">
        <f>U51*8.9</f>
        <v>0</v>
      </c>
      <c r="Y51" s="201">
        <f>V51*8.9</f>
        <v>0</v>
      </c>
      <c r="Z51" s="202">
        <f>W51*11.12</f>
        <v>0</v>
      </c>
      <c r="AA51" s="203">
        <f>X51+Z51</f>
        <v>0</v>
      </c>
    </row>
    <row r="52" spans="1:27" x14ac:dyDescent="0.25">
      <c r="A52" s="215">
        <v>11496</v>
      </c>
      <c r="B52" s="216" t="s">
        <v>86</v>
      </c>
      <c r="C52" s="205"/>
      <c r="D52" s="195"/>
      <c r="E52" s="196"/>
      <c r="F52" s="194"/>
      <c r="G52" s="195"/>
      <c r="H52" s="196"/>
      <c r="I52" s="194"/>
      <c r="J52" s="195"/>
      <c r="K52" s="196"/>
      <c r="L52" s="194"/>
      <c r="M52" s="195"/>
      <c r="N52" s="196"/>
      <c r="O52" s="194"/>
      <c r="P52" s="195"/>
      <c r="Q52" s="196"/>
      <c r="R52" s="194"/>
      <c r="S52" s="195"/>
      <c r="T52" s="196"/>
      <c r="U52" s="197">
        <f>C52+F52+I52+L52+O52+R52</f>
        <v>0</v>
      </c>
      <c r="V52" s="198">
        <f>D52+G52+J52+M52+P52+S52</f>
        <v>0</v>
      </c>
      <c r="W52" s="199">
        <f>E52+H52+K52+N52+Q52+T52</f>
        <v>0</v>
      </c>
      <c r="X52" s="200">
        <f>U52*8.9</f>
        <v>0</v>
      </c>
      <c r="Y52" s="201">
        <f>V52*8.9</f>
        <v>0</v>
      </c>
      <c r="Z52" s="202">
        <f>W52*11.12</f>
        <v>0</v>
      </c>
      <c r="AA52" s="203">
        <f>X52+Z52</f>
        <v>0</v>
      </c>
    </row>
    <row r="53" spans="1:27" x14ac:dyDescent="0.25">
      <c r="A53" s="215">
        <v>11493</v>
      </c>
      <c r="B53" s="216" t="s">
        <v>83</v>
      </c>
      <c r="C53" s="205"/>
      <c r="D53" s="195"/>
      <c r="E53" s="196"/>
      <c r="F53" s="194"/>
      <c r="G53" s="195"/>
      <c r="H53" s="196"/>
      <c r="I53" s="194"/>
      <c r="J53" s="195"/>
      <c r="K53" s="196"/>
      <c r="L53" s="194"/>
      <c r="M53" s="195"/>
      <c r="N53" s="196"/>
      <c r="O53" s="194"/>
      <c r="P53" s="195"/>
      <c r="Q53" s="196"/>
      <c r="R53" s="194"/>
      <c r="S53" s="195"/>
      <c r="T53" s="196"/>
      <c r="U53" s="197">
        <f>C53+F53+I53+L53+O53+R53</f>
        <v>0</v>
      </c>
      <c r="V53" s="198">
        <f>D53+G53+J53+M53+P53+S53</f>
        <v>0</v>
      </c>
      <c r="W53" s="199">
        <f>E53+H53+K53+N53+Q53+T53</f>
        <v>0</v>
      </c>
      <c r="X53" s="200">
        <f>U53*8.9</f>
        <v>0</v>
      </c>
      <c r="Y53" s="201">
        <f>V53*8.9</f>
        <v>0</v>
      </c>
      <c r="Z53" s="202">
        <f>W53*11.12</f>
        <v>0</v>
      </c>
      <c r="AA53" s="203">
        <f>X53+Z53</f>
        <v>0</v>
      </c>
    </row>
    <row r="54" spans="1:27" x14ac:dyDescent="0.25">
      <c r="A54" s="215">
        <v>11406</v>
      </c>
      <c r="B54" s="216" t="s">
        <v>172</v>
      </c>
      <c r="C54" s="205"/>
      <c r="D54" s="195"/>
      <c r="E54" s="196"/>
      <c r="F54" s="194"/>
      <c r="G54" s="195"/>
      <c r="H54" s="196"/>
      <c r="I54" s="194"/>
      <c r="J54" s="195"/>
      <c r="K54" s="196"/>
      <c r="L54" s="194"/>
      <c r="M54" s="195"/>
      <c r="N54" s="196"/>
      <c r="O54" s="194"/>
      <c r="P54" s="195"/>
      <c r="Q54" s="196"/>
      <c r="R54" s="194"/>
      <c r="S54" s="195"/>
      <c r="T54" s="196"/>
      <c r="U54" s="197">
        <f>C54+F54+I54+L54+O54+R54</f>
        <v>0</v>
      </c>
      <c r="V54" s="198">
        <f>D54+G54+J54+M54+P54+S54</f>
        <v>0</v>
      </c>
      <c r="W54" s="199">
        <f>E54+H54+K54+N54+Q54+T54</f>
        <v>0</v>
      </c>
      <c r="X54" s="200">
        <f>U54*8.9</f>
        <v>0</v>
      </c>
      <c r="Y54" s="201">
        <f>V54*8.9</f>
        <v>0</v>
      </c>
      <c r="Z54" s="202">
        <f>W54*11.12</f>
        <v>0</v>
      </c>
      <c r="AA54" s="203">
        <f>X54+Z54</f>
        <v>0</v>
      </c>
    </row>
    <row r="55" spans="1:27" x14ac:dyDescent="0.25">
      <c r="A55" s="215">
        <v>11497</v>
      </c>
      <c r="B55" s="216" t="s">
        <v>87</v>
      </c>
      <c r="C55" s="205"/>
      <c r="D55" s="195"/>
      <c r="E55" s="196"/>
      <c r="F55" s="194"/>
      <c r="G55" s="195"/>
      <c r="H55" s="196"/>
      <c r="I55" s="194"/>
      <c r="J55" s="195"/>
      <c r="K55" s="196"/>
      <c r="L55" s="194"/>
      <c r="M55" s="195"/>
      <c r="N55" s="196"/>
      <c r="O55" s="194"/>
      <c r="P55" s="195"/>
      <c r="Q55" s="196"/>
      <c r="R55" s="194"/>
      <c r="S55" s="195"/>
      <c r="T55" s="196"/>
      <c r="U55" s="197">
        <f>C55+F55+I55+L55+O55+R55</f>
        <v>0</v>
      </c>
      <c r="V55" s="198">
        <f>D55+G55+J55+M55+P55+S55</f>
        <v>0</v>
      </c>
      <c r="W55" s="199">
        <f>E55+H55+K55+N55+Q55+T55</f>
        <v>0</v>
      </c>
      <c r="X55" s="200">
        <f>U55*8.9</f>
        <v>0</v>
      </c>
      <c r="Y55" s="201">
        <f>V55*8.9</f>
        <v>0</v>
      </c>
      <c r="Z55" s="202">
        <f>W55*11.12</f>
        <v>0</v>
      </c>
      <c r="AA55" s="203">
        <f>X55+Z55</f>
        <v>0</v>
      </c>
    </row>
    <row r="56" spans="1:27" x14ac:dyDescent="0.25">
      <c r="A56" s="215">
        <v>11531</v>
      </c>
      <c r="B56" s="216" t="s">
        <v>122</v>
      </c>
      <c r="C56" s="205"/>
      <c r="D56" s="195"/>
      <c r="E56" s="196"/>
      <c r="F56" s="194"/>
      <c r="G56" s="195"/>
      <c r="H56" s="196"/>
      <c r="I56" s="194"/>
      <c r="J56" s="195"/>
      <c r="K56" s="196"/>
      <c r="L56" s="194"/>
      <c r="M56" s="195"/>
      <c r="N56" s="196"/>
      <c r="O56" s="194"/>
      <c r="P56" s="195"/>
      <c r="Q56" s="196"/>
      <c r="R56" s="194"/>
      <c r="S56" s="195"/>
      <c r="T56" s="196"/>
      <c r="U56" s="197">
        <f>C56+F56+I56+L56+O56+R56</f>
        <v>0</v>
      </c>
      <c r="V56" s="198">
        <f>D56+G56+J56+M56+P56+S56</f>
        <v>0</v>
      </c>
      <c r="W56" s="199">
        <f>E56+H56+K56+N56+Q56+T56</f>
        <v>0</v>
      </c>
      <c r="X56" s="200">
        <f>U56*8.9</f>
        <v>0</v>
      </c>
      <c r="Y56" s="201">
        <f>V56*8.9</f>
        <v>0</v>
      </c>
      <c r="Z56" s="202">
        <f>W56*11.12</f>
        <v>0</v>
      </c>
      <c r="AA56" s="203">
        <f>X56+Z56</f>
        <v>0</v>
      </c>
    </row>
    <row r="57" spans="1:27" x14ac:dyDescent="0.25">
      <c r="A57" s="215">
        <v>11469</v>
      </c>
      <c r="B57" s="216" t="s">
        <v>236</v>
      </c>
      <c r="C57" s="205"/>
      <c r="D57" s="195"/>
      <c r="E57" s="196"/>
      <c r="F57" s="194"/>
      <c r="G57" s="195"/>
      <c r="H57" s="196"/>
      <c r="I57" s="194"/>
      <c r="J57" s="195"/>
      <c r="K57" s="196"/>
      <c r="L57" s="194"/>
      <c r="M57" s="195"/>
      <c r="N57" s="196"/>
      <c r="O57" s="194"/>
      <c r="P57" s="195"/>
      <c r="Q57" s="196"/>
      <c r="R57" s="194"/>
      <c r="S57" s="195"/>
      <c r="T57" s="196"/>
      <c r="U57" s="197">
        <f>C57+F57+I57+L57+O57+R57</f>
        <v>0</v>
      </c>
      <c r="V57" s="198">
        <f>D57+G57+J57+M57+P57+S57</f>
        <v>0</v>
      </c>
      <c r="W57" s="199">
        <f>E57+H57+K57+N57+Q57+T57</f>
        <v>0</v>
      </c>
      <c r="X57" s="200">
        <f>U57*8.9</f>
        <v>0</v>
      </c>
      <c r="Y57" s="201">
        <f>V57*8.9</f>
        <v>0</v>
      </c>
      <c r="Z57" s="202">
        <f>W57*11.12</f>
        <v>0</v>
      </c>
      <c r="AA57" s="203">
        <f>X57+Z57</f>
        <v>0</v>
      </c>
    </row>
    <row r="58" spans="1:27" x14ac:dyDescent="0.25">
      <c r="A58" s="215">
        <v>11498</v>
      </c>
      <c r="B58" s="216" t="s">
        <v>234</v>
      </c>
      <c r="C58" s="205"/>
      <c r="D58" s="195"/>
      <c r="E58" s="196"/>
      <c r="F58" s="194"/>
      <c r="G58" s="195"/>
      <c r="H58" s="196"/>
      <c r="I58" s="194"/>
      <c r="J58" s="195"/>
      <c r="K58" s="196"/>
      <c r="L58" s="194"/>
      <c r="M58" s="195"/>
      <c r="N58" s="196"/>
      <c r="O58" s="194"/>
      <c r="P58" s="195"/>
      <c r="Q58" s="196"/>
      <c r="R58" s="194"/>
      <c r="S58" s="195"/>
      <c r="T58" s="196"/>
      <c r="U58" s="197">
        <f>C58+F58+I58+L58+O58+R58</f>
        <v>0</v>
      </c>
      <c r="V58" s="198">
        <f>D58+G58+J58+M58+P58+S58</f>
        <v>0</v>
      </c>
      <c r="W58" s="199">
        <f>E58+H58+K58+N58+Q58+T58</f>
        <v>0</v>
      </c>
      <c r="X58" s="200">
        <f>U58*8.9</f>
        <v>0</v>
      </c>
      <c r="Y58" s="201">
        <f>V58*8.9</f>
        <v>0</v>
      </c>
      <c r="Z58" s="202">
        <f>W58*11.12</f>
        <v>0</v>
      </c>
      <c r="AA58" s="203">
        <f>X58+Z58</f>
        <v>0</v>
      </c>
    </row>
    <row r="59" spans="1:27" x14ac:dyDescent="0.25">
      <c r="A59" s="215">
        <v>11504</v>
      </c>
      <c r="B59" s="217" t="s">
        <v>78</v>
      </c>
      <c r="C59" s="205"/>
      <c r="D59" s="195"/>
      <c r="E59" s="196"/>
      <c r="F59" s="194"/>
      <c r="G59" s="195"/>
      <c r="H59" s="196"/>
      <c r="I59" s="194"/>
      <c r="J59" s="195"/>
      <c r="K59" s="196"/>
      <c r="L59" s="194"/>
      <c r="M59" s="195"/>
      <c r="N59" s="196"/>
      <c r="O59" s="194"/>
      <c r="P59" s="195"/>
      <c r="Q59" s="196"/>
      <c r="R59" s="194"/>
      <c r="S59" s="195"/>
      <c r="T59" s="196"/>
      <c r="U59" s="197">
        <f>C59+F59+I59+L59+O59+R59</f>
        <v>0</v>
      </c>
      <c r="V59" s="198">
        <f>D59+G59+J59+M59+P59+S59</f>
        <v>0</v>
      </c>
      <c r="W59" s="199">
        <f>E59+H59+K59+N59+Q59+T59</f>
        <v>0</v>
      </c>
      <c r="X59" s="200">
        <f>U59*9.56</f>
        <v>0</v>
      </c>
      <c r="Y59" s="201">
        <f>V59*9.56</f>
        <v>0</v>
      </c>
      <c r="Z59" s="202">
        <f>W59*11.95</f>
        <v>0</v>
      </c>
      <c r="AA59" s="203">
        <f>X59+Z59</f>
        <v>0</v>
      </c>
    </row>
    <row r="60" spans="1:27" x14ac:dyDescent="0.25">
      <c r="A60" s="27">
        <v>11407</v>
      </c>
      <c r="B60" s="214" t="s">
        <v>80</v>
      </c>
      <c r="C60" s="205"/>
      <c r="D60" s="195"/>
      <c r="E60" s="196"/>
      <c r="F60" s="194"/>
      <c r="G60" s="195"/>
      <c r="H60" s="196"/>
      <c r="I60" s="194"/>
      <c r="J60" s="195"/>
      <c r="K60" s="196"/>
      <c r="L60" s="194"/>
      <c r="M60" s="195"/>
      <c r="N60" s="196"/>
      <c r="O60" s="194"/>
      <c r="P60" s="195"/>
      <c r="Q60" s="196"/>
      <c r="R60" s="194"/>
      <c r="S60" s="195"/>
      <c r="T60" s="196"/>
      <c r="U60" s="197">
        <f>C60+F60+I60+L60+O60+R60</f>
        <v>0</v>
      </c>
      <c r="V60" s="198">
        <f>D60+G60+J60+M60+P60+S60</f>
        <v>0</v>
      </c>
      <c r="W60" s="199">
        <f>E60+H60+K60+N60+Q60+T60</f>
        <v>0</v>
      </c>
      <c r="X60" s="200">
        <f>U60*8.9</f>
        <v>0</v>
      </c>
      <c r="Y60" s="201">
        <f>V60*8.9</f>
        <v>0</v>
      </c>
      <c r="Z60" s="202">
        <f>W60*11.12</f>
        <v>0</v>
      </c>
      <c r="AA60" s="203">
        <f>X60+Z60</f>
        <v>0</v>
      </c>
    </row>
    <row r="61" spans="1:27" x14ac:dyDescent="0.25">
      <c r="B61" s="2">
        <f>COUNTA(B36:B60)</f>
        <v>25</v>
      </c>
      <c r="C61" s="204">
        <f>SUM(C36:C60)</f>
        <v>0</v>
      </c>
      <c r="D61" s="204">
        <f>SUM(D36:D60)</f>
        <v>0</v>
      </c>
      <c r="E61" s="204">
        <f>SUM(E36:E60)</f>
        <v>0</v>
      </c>
      <c r="F61" s="204">
        <f>SUM(F36:F60)</f>
        <v>0</v>
      </c>
      <c r="G61" s="204">
        <f>SUM(G36:G60)</f>
        <v>0</v>
      </c>
      <c r="H61" s="204">
        <f>SUM(H36:H60)</f>
        <v>0</v>
      </c>
      <c r="I61" s="204">
        <f>SUM(I36:I60)</f>
        <v>0</v>
      </c>
      <c r="J61" s="204">
        <f>SUM(J36:J60)</f>
        <v>0</v>
      </c>
      <c r="K61" s="204">
        <f>SUM(K36:K60)</f>
        <v>0</v>
      </c>
      <c r="L61" s="204">
        <f>SUM(L36:L60)</f>
        <v>0</v>
      </c>
      <c r="M61" s="204">
        <f>SUM(M36:M60)</f>
        <v>0</v>
      </c>
      <c r="N61" s="204">
        <f>SUM(N36:N60)</f>
        <v>0</v>
      </c>
      <c r="O61" s="204">
        <f>SUM(O36:O60)</f>
        <v>0</v>
      </c>
      <c r="P61" s="204">
        <f>SUM(P36:P60)</f>
        <v>0</v>
      </c>
      <c r="Q61" s="204">
        <f>SUM(Q36:Q60)</f>
        <v>0</v>
      </c>
      <c r="R61" s="204">
        <f>SUM(R36:R60)</f>
        <v>0</v>
      </c>
      <c r="S61" s="204">
        <f>SUM(S36:S60)</f>
        <v>0</v>
      </c>
      <c r="T61" s="204">
        <f>SUM(T36:T60)</f>
        <v>0</v>
      </c>
      <c r="U61" s="209">
        <f>SUM(U36:U60)</f>
        <v>0</v>
      </c>
      <c r="V61" s="209">
        <f>SUM(V36:V60)</f>
        <v>0</v>
      </c>
      <c r="W61" s="209">
        <f>SUM(W36:W60)</f>
        <v>0</v>
      </c>
      <c r="X61" s="5">
        <f>SUM(X36:X60)</f>
        <v>0</v>
      </c>
      <c r="Y61" s="5">
        <f>SUM(Y36:Y60)</f>
        <v>0</v>
      </c>
      <c r="Z61" s="5">
        <f>SUM(Z36:Z60)</f>
        <v>0</v>
      </c>
      <c r="AA61" s="5">
        <f>SUM(AA36:AA60)</f>
        <v>0</v>
      </c>
    </row>
    <row r="64" spans="1:27" ht="18" customHeight="1" x14ac:dyDescent="0.25">
      <c r="A64" s="162" t="s">
        <v>82</v>
      </c>
      <c r="B64" s="163"/>
      <c r="C64" s="164" t="s">
        <v>176</v>
      </c>
      <c r="D64" s="165"/>
      <c r="E64" s="166"/>
      <c r="F64" s="164" t="s">
        <v>177</v>
      </c>
      <c r="G64" s="165"/>
      <c r="H64" s="166"/>
      <c r="I64" s="164" t="s">
        <v>178</v>
      </c>
      <c r="J64" s="165"/>
      <c r="K64" s="166"/>
      <c r="L64" s="164" t="s">
        <v>179</v>
      </c>
      <c r="M64" s="165"/>
      <c r="N64" s="166"/>
      <c r="O64" s="158" t="s">
        <v>180</v>
      </c>
      <c r="P64" s="159"/>
      <c r="Q64" s="160"/>
      <c r="R64" s="158" t="s">
        <v>181</v>
      </c>
      <c r="S64" s="159"/>
      <c r="T64" s="160"/>
      <c r="U64" s="167" t="s">
        <v>12</v>
      </c>
      <c r="V64" s="167"/>
      <c r="W64" s="167"/>
      <c r="X64" s="167" t="s">
        <v>11</v>
      </c>
      <c r="Y64" s="167"/>
      <c r="Z64" s="167"/>
      <c r="AA64" s="167"/>
    </row>
    <row r="65" spans="1:27" ht="15" customHeight="1" x14ac:dyDescent="0.25">
      <c r="A65" s="27" t="s">
        <v>0</v>
      </c>
      <c r="B65" s="4" t="s">
        <v>1</v>
      </c>
      <c r="C65" s="168" t="s">
        <v>1140</v>
      </c>
      <c r="D65" s="168"/>
      <c r="E65" s="168"/>
      <c r="F65" s="168" t="s">
        <v>1141</v>
      </c>
      <c r="G65" s="168"/>
      <c r="H65" s="168"/>
      <c r="I65" s="168" t="s">
        <v>1142</v>
      </c>
      <c r="J65" s="168"/>
      <c r="K65" s="168"/>
      <c r="L65" s="161" t="s">
        <v>1143</v>
      </c>
      <c r="M65" s="161"/>
      <c r="N65" s="161"/>
      <c r="O65" s="161" t="s">
        <v>1144</v>
      </c>
      <c r="P65" s="161"/>
      <c r="Q65" s="161"/>
      <c r="R65" s="161"/>
      <c r="S65" s="161"/>
      <c r="T65" s="161"/>
      <c r="U65" s="3" t="s">
        <v>10</v>
      </c>
      <c r="V65" s="3" t="s">
        <v>9</v>
      </c>
      <c r="W65" s="3" t="s">
        <v>8</v>
      </c>
      <c r="X65" s="3" t="s">
        <v>10</v>
      </c>
      <c r="Y65" s="3" t="s">
        <v>9</v>
      </c>
      <c r="Z65" s="3" t="s">
        <v>8</v>
      </c>
      <c r="AA65" s="4" t="s">
        <v>13</v>
      </c>
    </row>
    <row r="66" spans="1:27" x14ac:dyDescent="0.25">
      <c r="A66" s="215">
        <v>11430</v>
      </c>
      <c r="B66" s="216" t="s">
        <v>168</v>
      </c>
      <c r="C66" s="194"/>
      <c r="D66" s="195"/>
      <c r="E66" s="196"/>
      <c r="F66" s="194"/>
      <c r="G66" s="195"/>
      <c r="H66" s="196"/>
      <c r="I66" s="194"/>
      <c r="J66" s="195"/>
      <c r="K66" s="196"/>
      <c r="L66" s="194"/>
      <c r="M66" s="195"/>
      <c r="N66" s="196"/>
      <c r="O66" s="194"/>
      <c r="P66" s="195"/>
      <c r="Q66" s="196"/>
      <c r="R66" s="194"/>
      <c r="S66" s="195"/>
      <c r="T66" s="196"/>
      <c r="U66" s="197">
        <f>C66+F66+I66+L66+O66+R66</f>
        <v>0</v>
      </c>
      <c r="V66" s="198">
        <f>D66+G66+J66+M66+P66+S66</f>
        <v>0</v>
      </c>
      <c r="W66" s="199">
        <f>E66+H66+K66+N66+Q66+T66</f>
        <v>0</v>
      </c>
      <c r="X66" s="200">
        <f>U66*8.9</f>
        <v>0</v>
      </c>
      <c r="Y66" s="201">
        <f>V66*8.9</f>
        <v>0</v>
      </c>
      <c r="Z66" s="202">
        <f>W66*11.12</f>
        <v>0</v>
      </c>
      <c r="AA66" s="203">
        <f>X66+Z66</f>
        <v>0</v>
      </c>
    </row>
    <row r="67" spans="1:27" x14ac:dyDescent="0.25">
      <c r="A67" s="215">
        <v>11431</v>
      </c>
      <c r="B67" s="216" t="s">
        <v>54</v>
      </c>
      <c r="C67" s="205"/>
      <c r="D67" s="195"/>
      <c r="E67" s="196"/>
      <c r="F67" s="194"/>
      <c r="G67" s="195"/>
      <c r="H67" s="196"/>
      <c r="I67" s="194"/>
      <c r="J67" s="195"/>
      <c r="K67" s="196"/>
      <c r="L67" s="194"/>
      <c r="M67" s="195"/>
      <c r="N67" s="196"/>
      <c r="O67" s="194"/>
      <c r="P67" s="195"/>
      <c r="Q67" s="196"/>
      <c r="R67" s="194"/>
      <c r="S67" s="195"/>
      <c r="T67" s="196"/>
      <c r="U67" s="197">
        <f>C67+F67+I67+L67+O67+R67</f>
        <v>0</v>
      </c>
      <c r="V67" s="198">
        <f>D67+G67+J67+M67+P67+S67</f>
        <v>0</v>
      </c>
      <c r="W67" s="199">
        <f>E67+H67+K67+N67+Q67+T67</f>
        <v>0</v>
      </c>
      <c r="X67" s="200">
        <f>U67*8.9</f>
        <v>0</v>
      </c>
      <c r="Y67" s="201">
        <f>V67*8.9</f>
        <v>0</v>
      </c>
      <c r="Z67" s="202">
        <f>W67*11.12</f>
        <v>0</v>
      </c>
      <c r="AA67" s="203">
        <f>X67+Z67</f>
        <v>0</v>
      </c>
    </row>
    <row r="68" spans="1:27" x14ac:dyDescent="0.25">
      <c r="A68" s="215">
        <v>11448</v>
      </c>
      <c r="B68" s="216" t="s">
        <v>289</v>
      </c>
      <c r="C68" s="205"/>
      <c r="D68" s="195"/>
      <c r="E68" s="196"/>
      <c r="F68" s="194"/>
      <c r="G68" s="195"/>
      <c r="H68" s="196"/>
      <c r="I68" s="194"/>
      <c r="J68" s="195"/>
      <c r="K68" s="196"/>
      <c r="L68" s="194"/>
      <c r="M68" s="195"/>
      <c r="N68" s="196"/>
      <c r="O68" s="194"/>
      <c r="P68" s="195"/>
      <c r="Q68" s="196"/>
      <c r="R68" s="194"/>
      <c r="S68" s="195"/>
      <c r="T68" s="196"/>
      <c r="U68" s="197">
        <f>C68+F68+I68+L68+O68+R68</f>
        <v>0</v>
      </c>
      <c r="V68" s="198">
        <f>D68+G68+J68+M68+P68+S68</f>
        <v>0</v>
      </c>
      <c r="W68" s="199">
        <f>E68+H68+K68+N68+Q68+T68</f>
        <v>0</v>
      </c>
      <c r="X68" s="200">
        <f>U68*8.9</f>
        <v>0</v>
      </c>
      <c r="Y68" s="201">
        <f>V68*8.9</f>
        <v>0</v>
      </c>
      <c r="Z68" s="202">
        <f>W68*11.12</f>
        <v>0</v>
      </c>
      <c r="AA68" s="203">
        <f>X68+Z68</f>
        <v>0</v>
      </c>
    </row>
    <row r="69" spans="1:27" x14ac:dyDescent="0.25">
      <c r="A69" s="215">
        <v>11433</v>
      </c>
      <c r="B69" s="216" t="s">
        <v>283</v>
      </c>
      <c r="C69" s="205"/>
      <c r="D69" s="195"/>
      <c r="E69" s="196"/>
      <c r="F69" s="194"/>
      <c r="G69" s="195"/>
      <c r="H69" s="196"/>
      <c r="I69" s="194"/>
      <c r="J69" s="195"/>
      <c r="K69" s="196"/>
      <c r="L69" s="194"/>
      <c r="M69" s="195"/>
      <c r="N69" s="196"/>
      <c r="O69" s="194"/>
      <c r="P69" s="195"/>
      <c r="Q69" s="196"/>
      <c r="R69" s="194"/>
      <c r="S69" s="195"/>
      <c r="T69" s="196"/>
      <c r="U69" s="197">
        <f>C69+F69+I69+L69+O69+R69</f>
        <v>0</v>
      </c>
      <c r="V69" s="198">
        <f>D69+G69+J69+M69+P69+S69</f>
        <v>0</v>
      </c>
      <c r="W69" s="199">
        <f>E69+H69+K69+N69+Q69+T69</f>
        <v>0</v>
      </c>
      <c r="X69" s="200">
        <f>U69*8.9</f>
        <v>0</v>
      </c>
      <c r="Y69" s="201">
        <f>V69*8.9</f>
        <v>0</v>
      </c>
      <c r="Z69" s="202">
        <f>W69*11.12</f>
        <v>0</v>
      </c>
      <c r="AA69" s="203">
        <f>X69+Z69</f>
        <v>0</v>
      </c>
    </row>
    <row r="70" spans="1:27" x14ac:dyDescent="0.25">
      <c r="A70" s="215">
        <v>11511</v>
      </c>
      <c r="B70" s="216" t="s">
        <v>169</v>
      </c>
      <c r="C70" s="205"/>
      <c r="D70" s="195"/>
      <c r="E70" s="196"/>
      <c r="F70" s="194"/>
      <c r="G70" s="195"/>
      <c r="H70" s="196"/>
      <c r="I70" s="194"/>
      <c r="J70" s="195"/>
      <c r="K70" s="196"/>
      <c r="L70" s="194"/>
      <c r="M70" s="195"/>
      <c r="N70" s="196"/>
      <c r="O70" s="194"/>
      <c r="P70" s="195"/>
      <c r="Q70" s="196"/>
      <c r="R70" s="194"/>
      <c r="S70" s="195"/>
      <c r="T70" s="196"/>
      <c r="U70" s="197">
        <f>C70+F70+I70+L70+O70+R70</f>
        <v>0</v>
      </c>
      <c r="V70" s="198">
        <f>D70+G70+J70+M70+P70+S70</f>
        <v>0</v>
      </c>
      <c r="W70" s="199">
        <f>E70+H70+K70+N70+Q70+T70</f>
        <v>0</v>
      </c>
      <c r="X70" s="200">
        <f>U70*8.9</f>
        <v>0</v>
      </c>
      <c r="Y70" s="201">
        <f>V70*8.9</f>
        <v>0</v>
      </c>
      <c r="Z70" s="202">
        <f>W70*11.12</f>
        <v>0</v>
      </c>
      <c r="AA70" s="203">
        <f>X70+Z70</f>
        <v>0</v>
      </c>
    </row>
    <row r="71" spans="1:27" x14ac:dyDescent="0.25">
      <c r="A71" s="215">
        <v>11485</v>
      </c>
      <c r="B71" s="216" t="s">
        <v>830</v>
      </c>
      <c r="C71" s="205"/>
      <c r="D71" s="195"/>
      <c r="E71" s="196"/>
      <c r="F71" s="194"/>
      <c r="G71" s="195"/>
      <c r="H71" s="196"/>
      <c r="I71" s="194"/>
      <c r="J71" s="195"/>
      <c r="K71" s="196"/>
      <c r="L71" s="194"/>
      <c r="M71" s="195"/>
      <c r="N71" s="196"/>
      <c r="O71" s="194"/>
      <c r="P71" s="195"/>
      <c r="Q71" s="196"/>
      <c r="R71" s="194"/>
      <c r="S71" s="195"/>
      <c r="T71" s="196"/>
      <c r="U71" s="197">
        <f>C71+F71+I71+L71+O71+R71</f>
        <v>0</v>
      </c>
      <c r="V71" s="198">
        <f>D71+G71+J71+M71+P71+S71</f>
        <v>0</v>
      </c>
      <c r="W71" s="199">
        <f>E71+H71+K71+N71+Q71+T71</f>
        <v>0</v>
      </c>
      <c r="X71" s="200">
        <f>U71*8.9</f>
        <v>0</v>
      </c>
      <c r="Y71" s="201">
        <f>V71*8.9</f>
        <v>0</v>
      </c>
      <c r="Z71" s="202">
        <f>W71*11.12</f>
        <v>0</v>
      </c>
      <c r="AA71" s="203">
        <f>X71+Z71</f>
        <v>0</v>
      </c>
    </row>
    <row r="72" spans="1:27" x14ac:dyDescent="0.25">
      <c r="A72" s="215">
        <v>11421</v>
      </c>
      <c r="B72" s="216" t="s">
        <v>62</v>
      </c>
      <c r="C72" s="205"/>
      <c r="D72" s="195"/>
      <c r="E72" s="196"/>
      <c r="F72" s="194"/>
      <c r="G72" s="195"/>
      <c r="H72" s="196"/>
      <c r="I72" s="194"/>
      <c r="J72" s="195"/>
      <c r="K72" s="196"/>
      <c r="L72" s="194"/>
      <c r="M72" s="195"/>
      <c r="N72" s="196"/>
      <c r="O72" s="194"/>
      <c r="P72" s="195"/>
      <c r="Q72" s="196"/>
      <c r="R72" s="194"/>
      <c r="S72" s="195"/>
      <c r="T72" s="196"/>
      <c r="U72" s="197">
        <f>C72+F72+I72+L72+O72+R72</f>
        <v>0</v>
      </c>
      <c r="V72" s="198">
        <f>D72+G72+J72+M72+P72+S72</f>
        <v>0</v>
      </c>
      <c r="W72" s="199">
        <f>E72+H72+K72+N72+Q72+T72</f>
        <v>0</v>
      </c>
      <c r="X72" s="200">
        <f>U72*8.9</f>
        <v>0</v>
      </c>
      <c r="Y72" s="201">
        <f>V72*8.9</f>
        <v>0</v>
      </c>
      <c r="Z72" s="202">
        <f>W72*11.12</f>
        <v>0</v>
      </c>
      <c r="AA72" s="203">
        <f>X72+Z72</f>
        <v>0</v>
      </c>
    </row>
    <row r="73" spans="1:27" x14ac:dyDescent="0.25">
      <c r="A73" s="215">
        <v>11484</v>
      </c>
      <c r="B73" s="216" t="s">
        <v>63</v>
      </c>
      <c r="C73" s="205"/>
      <c r="D73" s="195"/>
      <c r="E73" s="196"/>
      <c r="F73" s="194"/>
      <c r="G73" s="195"/>
      <c r="H73" s="196"/>
      <c r="I73" s="194"/>
      <c r="J73" s="195"/>
      <c r="K73" s="196"/>
      <c r="L73" s="194"/>
      <c r="M73" s="195"/>
      <c r="N73" s="196"/>
      <c r="O73" s="194"/>
      <c r="P73" s="195"/>
      <c r="Q73" s="196"/>
      <c r="R73" s="194"/>
      <c r="S73" s="195"/>
      <c r="T73" s="196"/>
      <c r="U73" s="197">
        <f>C73+F73+I73+L73+O73+R73</f>
        <v>0</v>
      </c>
      <c r="V73" s="198">
        <f>D73+G73+J73+M73+P73+S73</f>
        <v>0</v>
      </c>
      <c r="W73" s="199">
        <f>E73+H73+K73+N73+Q73+T73</f>
        <v>0</v>
      </c>
      <c r="X73" s="200">
        <f>U73*8.9</f>
        <v>0</v>
      </c>
      <c r="Y73" s="201">
        <f>V73*8.9</f>
        <v>0</v>
      </c>
      <c r="Z73" s="202">
        <f>W73*11.12</f>
        <v>0</v>
      </c>
      <c r="AA73" s="203">
        <f>X73+Z73</f>
        <v>0</v>
      </c>
    </row>
    <row r="74" spans="1:27" x14ac:dyDescent="0.25">
      <c r="A74" s="215">
        <v>11445</v>
      </c>
      <c r="B74" s="216" t="s">
        <v>67</v>
      </c>
      <c r="C74" s="205"/>
      <c r="D74" s="195"/>
      <c r="E74" s="196"/>
      <c r="F74" s="194"/>
      <c r="G74" s="195"/>
      <c r="H74" s="196"/>
      <c r="I74" s="194"/>
      <c r="J74" s="195"/>
      <c r="K74" s="196"/>
      <c r="L74" s="194"/>
      <c r="M74" s="195"/>
      <c r="N74" s="196"/>
      <c r="O74" s="194"/>
      <c r="P74" s="195"/>
      <c r="Q74" s="196"/>
      <c r="R74" s="194"/>
      <c r="S74" s="195"/>
      <c r="T74" s="196"/>
      <c r="U74" s="197">
        <f>C74+F74+I74+L74+O74+R74</f>
        <v>0</v>
      </c>
      <c r="V74" s="198">
        <f>D74+G74+J74+M74+P74+S74</f>
        <v>0</v>
      </c>
      <c r="W74" s="199">
        <f>E74+H74+K74+N74+Q74+T74</f>
        <v>0</v>
      </c>
      <c r="X74" s="200">
        <f>U74*8.9</f>
        <v>0</v>
      </c>
      <c r="Y74" s="201">
        <f>V74*8.9</f>
        <v>0</v>
      </c>
      <c r="Z74" s="202">
        <f>W74*11.12</f>
        <v>0</v>
      </c>
      <c r="AA74" s="203">
        <f>X74+Z74</f>
        <v>0</v>
      </c>
    </row>
    <row r="75" spans="1:27" x14ac:dyDescent="0.25">
      <c r="A75" s="215">
        <v>11432</v>
      </c>
      <c r="B75" s="216" t="s">
        <v>171</v>
      </c>
      <c r="C75" s="205"/>
      <c r="D75" s="195"/>
      <c r="E75" s="196"/>
      <c r="F75" s="194"/>
      <c r="G75" s="195"/>
      <c r="H75" s="196"/>
      <c r="I75" s="194"/>
      <c r="J75" s="195"/>
      <c r="K75" s="196"/>
      <c r="L75" s="194"/>
      <c r="M75" s="195"/>
      <c r="N75" s="196"/>
      <c r="O75" s="194"/>
      <c r="P75" s="195"/>
      <c r="Q75" s="196"/>
      <c r="R75" s="194"/>
      <c r="S75" s="195"/>
      <c r="T75" s="196"/>
      <c r="U75" s="197">
        <f>C75+F75+I75+L75+O75+R75</f>
        <v>0</v>
      </c>
      <c r="V75" s="198">
        <f>D75+G75+J75+M75+P75+S75</f>
        <v>0</v>
      </c>
      <c r="W75" s="199">
        <f>E75+H75+K75+N75+Q75+T75</f>
        <v>0</v>
      </c>
      <c r="X75" s="200">
        <f>U75*8.9</f>
        <v>0</v>
      </c>
      <c r="Y75" s="201">
        <f>V75*8.9</f>
        <v>0</v>
      </c>
      <c r="Z75" s="202">
        <f>W75*11.12</f>
        <v>0</v>
      </c>
      <c r="AA75" s="203">
        <f>X75+Z75</f>
        <v>0</v>
      </c>
    </row>
    <row r="76" spans="1:27" x14ac:dyDescent="0.25">
      <c r="A76" s="215">
        <v>11422</v>
      </c>
      <c r="B76" s="216" t="s">
        <v>69</v>
      </c>
      <c r="C76" s="205"/>
      <c r="D76" s="195"/>
      <c r="E76" s="196"/>
      <c r="F76" s="194"/>
      <c r="G76" s="195"/>
      <c r="H76" s="196"/>
      <c r="I76" s="194"/>
      <c r="J76" s="195"/>
      <c r="K76" s="196"/>
      <c r="L76" s="194"/>
      <c r="M76" s="195"/>
      <c r="N76" s="196"/>
      <c r="O76" s="194"/>
      <c r="P76" s="195"/>
      <c r="Q76" s="196"/>
      <c r="R76" s="194"/>
      <c r="S76" s="195"/>
      <c r="T76" s="196"/>
      <c r="U76" s="197">
        <f>C76+F76+I76+L76+O76+R76</f>
        <v>0</v>
      </c>
      <c r="V76" s="198">
        <f>D76+G76+J76+M76+P76+S76</f>
        <v>0</v>
      </c>
      <c r="W76" s="199">
        <f>E76+H76+K76+N76+Q76+T76</f>
        <v>0</v>
      </c>
      <c r="X76" s="200">
        <f>U76*8.9</f>
        <v>0</v>
      </c>
      <c r="Y76" s="201">
        <f>V76*8.9</f>
        <v>0</v>
      </c>
      <c r="Z76" s="202">
        <f>W76*11.12</f>
        <v>0</v>
      </c>
      <c r="AA76" s="203">
        <f>X76+Z76</f>
        <v>0</v>
      </c>
    </row>
    <row r="77" spans="1:27" x14ac:dyDescent="0.25">
      <c r="A77" s="215">
        <v>11506</v>
      </c>
      <c r="B77" s="216" t="s">
        <v>100</v>
      </c>
      <c r="C77" s="205"/>
      <c r="D77" s="195"/>
      <c r="E77" s="196"/>
      <c r="F77" s="194"/>
      <c r="G77" s="195"/>
      <c r="H77" s="196"/>
      <c r="I77" s="194"/>
      <c r="J77" s="195"/>
      <c r="K77" s="196"/>
      <c r="L77" s="194"/>
      <c r="M77" s="195"/>
      <c r="N77" s="196"/>
      <c r="O77" s="194"/>
      <c r="P77" s="195"/>
      <c r="Q77" s="196"/>
      <c r="R77" s="194"/>
      <c r="S77" s="195"/>
      <c r="T77" s="196"/>
      <c r="U77" s="197">
        <f>C77+F77+I77+L77+O77+R77</f>
        <v>0</v>
      </c>
      <c r="V77" s="198">
        <f>D77+G77+J77+M77+P77+S77</f>
        <v>0</v>
      </c>
      <c r="W77" s="199">
        <f>E77+H77+K77+N77+Q77+T77</f>
        <v>0</v>
      </c>
      <c r="X77" s="200">
        <f>U77*8.9</f>
        <v>0</v>
      </c>
      <c r="Y77" s="201">
        <f>V77*8.9</f>
        <v>0</v>
      </c>
      <c r="Z77" s="202">
        <f>W77*11.12</f>
        <v>0</v>
      </c>
      <c r="AA77" s="203">
        <f>X77+Z77</f>
        <v>0</v>
      </c>
    </row>
    <row r="78" spans="1:27" x14ac:dyDescent="0.25">
      <c r="A78" s="215">
        <v>11477</v>
      </c>
      <c r="B78" s="216" t="s">
        <v>71</v>
      </c>
      <c r="C78" s="205"/>
      <c r="D78" s="195"/>
      <c r="E78" s="196"/>
      <c r="F78" s="194"/>
      <c r="G78" s="195"/>
      <c r="H78" s="196"/>
      <c r="I78" s="194"/>
      <c r="J78" s="195"/>
      <c r="K78" s="196"/>
      <c r="L78" s="194"/>
      <c r="M78" s="195"/>
      <c r="N78" s="196"/>
      <c r="O78" s="194"/>
      <c r="P78" s="195"/>
      <c r="Q78" s="196"/>
      <c r="R78" s="194"/>
      <c r="S78" s="195"/>
      <c r="T78" s="196"/>
      <c r="U78" s="197">
        <f>C78+F78+I78+L78+O78+R78</f>
        <v>0</v>
      </c>
      <c r="V78" s="198">
        <f>D78+G78+J78+M78+P78+S78</f>
        <v>0</v>
      </c>
      <c r="W78" s="199">
        <f>E78+H78+K78+N78+Q78+T78</f>
        <v>0</v>
      </c>
      <c r="X78" s="200">
        <f>U78*8.9</f>
        <v>0</v>
      </c>
      <c r="Y78" s="201">
        <f>V78*8.9</f>
        <v>0</v>
      </c>
      <c r="Z78" s="202">
        <f>W78*11.12</f>
        <v>0</v>
      </c>
      <c r="AA78" s="203">
        <f>X78+Z78</f>
        <v>0</v>
      </c>
    </row>
    <row r="79" spans="1:27" x14ac:dyDescent="0.25">
      <c r="A79" s="215">
        <v>11456</v>
      </c>
      <c r="B79" s="216" t="s">
        <v>72</v>
      </c>
      <c r="C79" s="205"/>
      <c r="D79" s="195"/>
      <c r="E79" s="196"/>
      <c r="F79" s="194"/>
      <c r="G79" s="195"/>
      <c r="H79" s="196"/>
      <c r="I79" s="194"/>
      <c r="J79" s="195"/>
      <c r="K79" s="196"/>
      <c r="L79" s="194"/>
      <c r="M79" s="195"/>
      <c r="N79" s="196"/>
      <c r="O79" s="194"/>
      <c r="P79" s="195"/>
      <c r="Q79" s="196"/>
      <c r="R79" s="194"/>
      <c r="S79" s="195"/>
      <c r="T79" s="196"/>
      <c r="U79" s="197">
        <f>C79+F79+I79+L79+O79+R79</f>
        <v>0</v>
      </c>
      <c r="V79" s="198">
        <f>D79+G79+J79+M79+P79+S79</f>
        <v>0</v>
      </c>
      <c r="W79" s="199">
        <f>E79+H79+K79+N79+Q79+T79</f>
        <v>0</v>
      </c>
      <c r="X79" s="200">
        <f>U79*8.9</f>
        <v>0</v>
      </c>
      <c r="Y79" s="201">
        <f>V79*8.9</f>
        <v>0</v>
      </c>
      <c r="Z79" s="202">
        <f>W79*11.12</f>
        <v>0</v>
      </c>
      <c r="AA79" s="203">
        <f>X79+Z79</f>
        <v>0</v>
      </c>
    </row>
    <row r="80" spans="1:27" x14ac:dyDescent="0.25">
      <c r="A80" s="215">
        <v>11533</v>
      </c>
      <c r="B80" s="217" t="s">
        <v>272</v>
      </c>
      <c r="C80" s="205"/>
      <c r="D80" s="195"/>
      <c r="E80" s="196"/>
      <c r="F80" s="194"/>
      <c r="G80" s="195"/>
      <c r="H80" s="196"/>
      <c r="I80" s="194"/>
      <c r="J80" s="195"/>
      <c r="K80" s="196"/>
      <c r="L80" s="194"/>
      <c r="M80" s="195"/>
      <c r="N80" s="196"/>
      <c r="O80" s="194"/>
      <c r="P80" s="195"/>
      <c r="Q80" s="196"/>
      <c r="R80" s="194"/>
      <c r="S80" s="195"/>
      <c r="T80" s="196"/>
      <c r="U80" s="197">
        <f>C80+F80+I80+L80+O80+R80</f>
        <v>0</v>
      </c>
      <c r="V80" s="198">
        <f>D80+G80+J80+M80+P80+S80</f>
        <v>0</v>
      </c>
      <c r="W80" s="199">
        <f>E80+H80+K80+N80+Q80+T80</f>
        <v>0</v>
      </c>
      <c r="X80" s="200">
        <f>U80*9.56</f>
        <v>0</v>
      </c>
      <c r="Y80" s="201">
        <f>V80*9.56</f>
        <v>0</v>
      </c>
      <c r="Z80" s="202">
        <f>W80*11.95</f>
        <v>0</v>
      </c>
      <c r="AA80" s="203">
        <f>X80+Z80</f>
        <v>0</v>
      </c>
    </row>
    <row r="81" spans="1:27" x14ac:dyDescent="0.25">
      <c r="A81" s="215">
        <v>11444</v>
      </c>
      <c r="B81" s="216" t="s">
        <v>75</v>
      </c>
      <c r="C81" s="205"/>
      <c r="D81" s="195"/>
      <c r="E81" s="196"/>
      <c r="F81" s="194"/>
      <c r="G81" s="195"/>
      <c r="H81" s="196"/>
      <c r="I81" s="194"/>
      <c r="J81" s="195"/>
      <c r="K81" s="196"/>
      <c r="L81" s="194"/>
      <c r="M81" s="195"/>
      <c r="N81" s="196"/>
      <c r="O81" s="194"/>
      <c r="P81" s="195"/>
      <c r="Q81" s="196"/>
      <c r="R81" s="194"/>
      <c r="S81" s="195"/>
      <c r="T81" s="196"/>
      <c r="U81" s="197">
        <f>C81+F81+I81+L81+O81+R81</f>
        <v>0</v>
      </c>
      <c r="V81" s="198">
        <f>D81+G81+J81+M81+P81+S81</f>
        <v>0</v>
      </c>
      <c r="W81" s="199">
        <f>E81+H81+K81+N81+Q81+T81</f>
        <v>0</v>
      </c>
      <c r="X81" s="200">
        <f>U81*8.9</f>
        <v>0</v>
      </c>
      <c r="Y81" s="201">
        <f>V81*8.9</f>
        <v>0</v>
      </c>
      <c r="Z81" s="202">
        <f>W81*11.12</f>
        <v>0</v>
      </c>
      <c r="AA81" s="203">
        <f>X81+Z81</f>
        <v>0</v>
      </c>
    </row>
    <row r="82" spans="1:27" x14ac:dyDescent="0.25">
      <c r="A82" s="215">
        <v>11434</v>
      </c>
      <c r="B82" s="216" t="s">
        <v>76</v>
      </c>
      <c r="C82" s="205"/>
      <c r="D82" s="195"/>
      <c r="E82" s="196"/>
      <c r="F82" s="194"/>
      <c r="G82" s="195"/>
      <c r="H82" s="196"/>
      <c r="I82" s="194"/>
      <c r="J82" s="195"/>
      <c r="K82" s="196"/>
      <c r="L82" s="194"/>
      <c r="M82" s="195"/>
      <c r="N82" s="196"/>
      <c r="O82" s="194"/>
      <c r="P82" s="195"/>
      <c r="Q82" s="196"/>
      <c r="R82" s="194"/>
      <c r="S82" s="195"/>
      <c r="T82" s="196"/>
      <c r="U82" s="197">
        <f>C82+F82+I82+L82+O82+R82</f>
        <v>0</v>
      </c>
      <c r="V82" s="198">
        <f>D82+G82+J82+M82+P82+S82</f>
        <v>0</v>
      </c>
      <c r="W82" s="199">
        <f>E82+H82+K82+N82+Q82+T82</f>
        <v>0</v>
      </c>
      <c r="X82" s="200">
        <f>U82*8.9</f>
        <v>0</v>
      </c>
      <c r="Y82" s="201">
        <f>V82*8.9</f>
        <v>0</v>
      </c>
      <c r="Z82" s="202">
        <f>W82*11.12</f>
        <v>0</v>
      </c>
      <c r="AA82" s="203">
        <f>X82+Z82</f>
        <v>0</v>
      </c>
    </row>
    <row r="83" spans="1:27" x14ac:dyDescent="0.25">
      <c r="A83" s="215">
        <v>11455</v>
      </c>
      <c r="B83" s="216" t="s">
        <v>173</v>
      </c>
      <c r="C83" s="205"/>
      <c r="D83" s="195"/>
      <c r="E83" s="196"/>
      <c r="F83" s="194"/>
      <c r="G83" s="195"/>
      <c r="H83" s="196"/>
      <c r="I83" s="194"/>
      <c r="J83" s="195"/>
      <c r="K83" s="196"/>
      <c r="L83" s="194"/>
      <c r="M83" s="195"/>
      <c r="N83" s="196"/>
      <c r="O83" s="194"/>
      <c r="P83" s="195"/>
      <c r="Q83" s="196"/>
      <c r="R83" s="194"/>
      <c r="S83" s="195"/>
      <c r="T83" s="196"/>
      <c r="U83" s="197">
        <f>C83+F83+I83+L83+O83+R83</f>
        <v>0</v>
      </c>
      <c r="V83" s="198">
        <f>D83+G83+J83+M83+P83+S83</f>
        <v>0</v>
      </c>
      <c r="W83" s="199">
        <f>E83+H83+K83+N83+Q83+T83</f>
        <v>0</v>
      </c>
      <c r="X83" s="200">
        <f>U83*8.9</f>
        <v>0</v>
      </c>
      <c r="Y83" s="201">
        <f>V83*8.9</f>
        <v>0</v>
      </c>
      <c r="Z83" s="202">
        <f>W83*11.12</f>
        <v>0</v>
      </c>
      <c r="AA83" s="203">
        <f>X83+Z83</f>
        <v>0</v>
      </c>
    </row>
    <row r="84" spans="1:27" x14ac:dyDescent="0.25">
      <c r="A84" s="215">
        <v>11463</v>
      </c>
      <c r="B84" s="216" t="s">
        <v>174</v>
      </c>
      <c r="C84" s="205"/>
      <c r="D84" s="195"/>
      <c r="E84" s="196"/>
      <c r="F84" s="194"/>
      <c r="G84" s="195"/>
      <c r="H84" s="196"/>
      <c r="I84" s="194"/>
      <c r="J84" s="195"/>
      <c r="K84" s="196"/>
      <c r="L84" s="194"/>
      <c r="M84" s="195"/>
      <c r="N84" s="196"/>
      <c r="O84" s="194"/>
      <c r="P84" s="195"/>
      <c r="Q84" s="196"/>
      <c r="R84" s="194"/>
      <c r="S84" s="195"/>
      <c r="T84" s="196"/>
      <c r="U84" s="197">
        <f>C84+F84+I84+L84+O84+R84</f>
        <v>0</v>
      </c>
      <c r="V84" s="198">
        <f>D84+G84+J84+M84+P84+S84</f>
        <v>0</v>
      </c>
      <c r="W84" s="199">
        <f>E84+H84+K84+N84+Q84+T84</f>
        <v>0</v>
      </c>
      <c r="X84" s="200">
        <f>U84*8.9</f>
        <v>0</v>
      </c>
      <c r="Y84" s="201">
        <f>V84*8.9</f>
        <v>0</v>
      </c>
      <c r="Z84" s="202">
        <f>W84*11.12</f>
        <v>0</v>
      </c>
      <c r="AA84" s="203">
        <f>X84+Z84</f>
        <v>0</v>
      </c>
    </row>
    <row r="85" spans="1:27" x14ac:dyDescent="0.25">
      <c r="A85" s="215">
        <v>11528</v>
      </c>
      <c r="B85" s="216" t="s">
        <v>121</v>
      </c>
      <c r="C85" s="205"/>
      <c r="D85" s="195"/>
      <c r="E85" s="196"/>
      <c r="F85" s="194"/>
      <c r="G85" s="195"/>
      <c r="H85" s="196"/>
      <c r="I85" s="194"/>
      <c r="J85" s="195"/>
      <c r="K85" s="196"/>
      <c r="L85" s="194"/>
      <c r="M85" s="195"/>
      <c r="N85" s="196"/>
      <c r="O85" s="194"/>
      <c r="P85" s="195"/>
      <c r="Q85" s="196"/>
      <c r="R85" s="194"/>
      <c r="S85" s="195"/>
      <c r="T85" s="196"/>
      <c r="U85" s="197">
        <f>C85+F85+I85+L85+O85+R85</f>
        <v>0</v>
      </c>
      <c r="V85" s="198">
        <f>D85+G85+J85+M85+P85+S85</f>
        <v>0</v>
      </c>
      <c r="W85" s="199">
        <f>E85+H85+K85+N85+Q85+T85</f>
        <v>0</v>
      </c>
      <c r="X85" s="200">
        <f>U85*8.9</f>
        <v>0</v>
      </c>
      <c r="Y85" s="201">
        <f>V85*8.9</f>
        <v>0</v>
      </c>
      <c r="Z85" s="202">
        <f>W85*11.12</f>
        <v>0</v>
      </c>
      <c r="AA85" s="203">
        <f>X85+Z85</f>
        <v>0</v>
      </c>
    </row>
    <row r="86" spans="1:27" x14ac:dyDescent="0.25">
      <c r="A86" s="27">
        <v>11526</v>
      </c>
      <c r="B86" s="214" t="s">
        <v>175</v>
      </c>
      <c r="C86" s="205"/>
      <c r="D86" s="195"/>
      <c r="E86" s="196"/>
      <c r="F86" s="194"/>
      <c r="G86" s="195"/>
      <c r="H86" s="196"/>
      <c r="I86" s="194"/>
      <c r="J86" s="195"/>
      <c r="K86" s="196"/>
      <c r="L86" s="194"/>
      <c r="M86" s="195"/>
      <c r="N86" s="196"/>
      <c r="O86" s="194"/>
      <c r="P86" s="195"/>
      <c r="Q86" s="196"/>
      <c r="R86" s="194"/>
      <c r="S86" s="195"/>
      <c r="T86" s="196"/>
      <c r="U86" s="197">
        <f>C86+F86+I86+L86+O86+R86</f>
        <v>0</v>
      </c>
      <c r="V86" s="198">
        <f>D86+G86+J86+M86+P86+S86</f>
        <v>0</v>
      </c>
      <c r="W86" s="199">
        <f>E86+H86+K86+N86+Q86+T86</f>
        <v>0</v>
      </c>
      <c r="X86" s="200">
        <f>U86*8.9</f>
        <v>0</v>
      </c>
      <c r="Y86" s="201">
        <f>V86*8.9</f>
        <v>0</v>
      </c>
      <c r="Z86" s="202">
        <f>W86*11.12</f>
        <v>0</v>
      </c>
      <c r="AA86" s="203">
        <f>X86+Z86</f>
        <v>0</v>
      </c>
    </row>
    <row r="87" spans="1:27" x14ac:dyDescent="0.25">
      <c r="B87" s="2">
        <f>COUNTA(B66:B86)</f>
        <v>21</v>
      </c>
      <c r="C87" s="204">
        <f>SUM(C66:C86)</f>
        <v>0</v>
      </c>
      <c r="D87" s="204">
        <f>SUM(D66:D86)</f>
        <v>0</v>
      </c>
      <c r="E87" s="204">
        <f>SUM(E66:E86)</f>
        <v>0</v>
      </c>
      <c r="F87" s="204">
        <f>SUM(F66:F86)</f>
        <v>0</v>
      </c>
      <c r="G87" s="204">
        <f>SUM(G66:G86)</f>
        <v>0</v>
      </c>
      <c r="H87" s="204">
        <f>SUM(H66:H86)</f>
        <v>0</v>
      </c>
      <c r="I87" s="204">
        <f>SUM(I66:I86)</f>
        <v>0</v>
      </c>
      <c r="J87" s="204">
        <f>SUM(J66:J86)</f>
        <v>0</v>
      </c>
      <c r="K87" s="204">
        <f>SUM(K66:K86)</f>
        <v>0</v>
      </c>
      <c r="L87" s="204">
        <f>SUM(L66:L86)</f>
        <v>0</v>
      </c>
      <c r="M87" s="204">
        <f>SUM(M66:M86)</f>
        <v>0</v>
      </c>
      <c r="N87" s="204">
        <f>SUM(N66:N86)</f>
        <v>0</v>
      </c>
      <c r="O87" s="204">
        <f>SUM(O66:O86)</f>
        <v>0</v>
      </c>
      <c r="P87" s="204">
        <f>SUM(P66:P86)</f>
        <v>0</v>
      </c>
      <c r="Q87" s="204">
        <f>SUM(Q66:Q86)</f>
        <v>0</v>
      </c>
      <c r="R87" s="204">
        <f>SUM(R66:R86)</f>
        <v>0</v>
      </c>
      <c r="S87" s="204">
        <f>SUM(S66:S86)</f>
        <v>0</v>
      </c>
      <c r="T87" s="204">
        <f>SUM(T66:T86)</f>
        <v>0</v>
      </c>
      <c r="U87" s="209">
        <f>SUM(U66:U86)</f>
        <v>0</v>
      </c>
      <c r="V87" s="209">
        <f>SUM(V66:V86)</f>
        <v>0</v>
      </c>
      <c r="W87" s="209">
        <f>SUM(W66:W86)</f>
        <v>0</v>
      </c>
      <c r="X87" s="209">
        <f>SUM(X66:X86)</f>
        <v>0</v>
      </c>
      <c r="Y87" s="209">
        <f>SUM(Y66:Y86)</f>
        <v>0</v>
      </c>
      <c r="Z87" s="209">
        <f>SUM(Z66:Z86)</f>
        <v>0</v>
      </c>
      <c r="AA87" s="5">
        <f>SUM(AA66:AA86)</f>
        <v>0</v>
      </c>
    </row>
    <row r="89" spans="1:27" x14ac:dyDescent="0.25">
      <c r="U89" s="33">
        <f t="shared" ref="U89:AA89" si="0">+U9+U31+U61+U87</f>
        <v>0</v>
      </c>
      <c r="V89" s="33">
        <f t="shared" si="0"/>
        <v>0</v>
      </c>
      <c r="W89" s="33">
        <f t="shared" si="0"/>
        <v>0</v>
      </c>
      <c r="X89" s="34">
        <f t="shared" si="0"/>
        <v>0</v>
      </c>
      <c r="Y89" s="34">
        <f t="shared" si="0"/>
        <v>0</v>
      </c>
      <c r="Z89" s="34">
        <f t="shared" si="0"/>
        <v>0</v>
      </c>
      <c r="AA89" s="34">
        <f t="shared" si="0"/>
        <v>0</v>
      </c>
    </row>
    <row r="90" spans="1:27" x14ac:dyDescent="0.25">
      <c r="U90" s="35"/>
      <c r="V90" s="35"/>
      <c r="W90" s="35"/>
      <c r="X90" s="35"/>
      <c r="Y90" s="35"/>
      <c r="Z90" s="35"/>
      <c r="AA90" s="35"/>
    </row>
    <row r="91" spans="1:27" x14ac:dyDescent="0.25">
      <c r="U91" s="47">
        <f>IFERROR(U89/SUM($U$89:$W$89),0)</f>
        <v>0</v>
      </c>
      <c r="V91" s="47">
        <f>IFERROR(V89/SUM($U$89:$W$89),0)</f>
        <v>0</v>
      </c>
      <c r="W91" s="47">
        <f>IFERROR(W89/SUM($U$89:$W$89),0)</f>
        <v>0</v>
      </c>
    </row>
    <row r="92" spans="1:27" x14ac:dyDescent="0.25">
      <c r="C92" s="75" t="s">
        <v>143</v>
      </c>
      <c r="D92" s="75" t="s">
        <v>144</v>
      </c>
      <c r="E92" s="75" t="s">
        <v>145</v>
      </c>
      <c r="F92" s="75" t="s">
        <v>146</v>
      </c>
      <c r="G92" s="75" t="s">
        <v>147</v>
      </c>
      <c r="H92" s="75" t="s">
        <v>1067</v>
      </c>
      <c r="U92" s="32"/>
      <c r="Y92" s="32"/>
      <c r="Z92" s="32"/>
    </row>
    <row r="93" spans="1:27" x14ac:dyDescent="0.25">
      <c r="B93" s="67" t="s">
        <v>138</v>
      </c>
      <c r="C93" s="71">
        <f>SUM(C9:E9)</f>
        <v>0</v>
      </c>
      <c r="D93" s="71">
        <f>SUM(F9:H9)</f>
        <v>0</v>
      </c>
      <c r="E93" s="71">
        <f>SUM(I9:K9)</f>
        <v>0</v>
      </c>
      <c r="F93" s="71">
        <f>SUM(L9:N9)</f>
        <v>0</v>
      </c>
      <c r="G93" s="71">
        <f>SUM(O9:Q9)</f>
        <v>0</v>
      </c>
      <c r="H93" s="71">
        <f>SUM(P9:R9)</f>
        <v>0</v>
      </c>
      <c r="I93" s="157">
        <f>SUM($U$9:$W$9)</f>
        <v>0</v>
      </c>
      <c r="J93" s="157"/>
      <c r="U93" s="2">
        <f>+U61+U87</f>
        <v>0</v>
      </c>
      <c r="V93" s="2">
        <f>+V61+V87</f>
        <v>0</v>
      </c>
      <c r="W93" s="2">
        <f>+W61+W87</f>
        <v>0</v>
      </c>
      <c r="Y93" s="2">
        <f>+Y61+Y87</f>
        <v>0</v>
      </c>
      <c r="Z93" s="2">
        <f>+Z61+Z87</f>
        <v>0</v>
      </c>
    </row>
    <row r="94" spans="1:27" x14ac:dyDescent="0.25">
      <c r="B94" s="67" t="s">
        <v>139</v>
      </c>
      <c r="C94" s="71">
        <f>SUM(C31:E31)</f>
        <v>0</v>
      </c>
      <c r="D94" s="71">
        <f>SUM(F31:H31)</f>
        <v>0</v>
      </c>
      <c r="E94" s="71">
        <f>SUM(I31:K31)</f>
        <v>0</v>
      </c>
      <c r="F94" s="71">
        <f>SUM(L31:N31)</f>
        <v>0</v>
      </c>
      <c r="G94" s="71">
        <f>SUM(O31:Q31)</f>
        <v>0</v>
      </c>
      <c r="H94" s="71">
        <f>SUM(P31:R31)</f>
        <v>0</v>
      </c>
      <c r="I94" s="157">
        <f>SUM($U$31:$W$31)</f>
        <v>0</v>
      </c>
      <c r="J94" s="157"/>
    </row>
    <row r="95" spans="1:27" x14ac:dyDescent="0.25">
      <c r="B95" s="67" t="s">
        <v>140</v>
      </c>
      <c r="C95" s="71">
        <f>SUM(C61:E61)</f>
        <v>0</v>
      </c>
      <c r="D95" s="71">
        <f>SUM(F61:H61)</f>
        <v>0</v>
      </c>
      <c r="E95" s="71">
        <f>SUM(I61:K61)</f>
        <v>0</v>
      </c>
      <c r="F95" s="71">
        <f>SUM(L61:N61)</f>
        <v>0</v>
      </c>
      <c r="G95" s="71">
        <f>SUM(O61:Q61)</f>
        <v>0</v>
      </c>
      <c r="H95" s="71">
        <f>SUM(P61:R61)</f>
        <v>0</v>
      </c>
      <c r="I95" s="157">
        <f>SUM($U$61:$W$61)</f>
        <v>0</v>
      </c>
      <c r="J95" s="157"/>
      <c r="U95" s="33"/>
      <c r="V95" s="33"/>
      <c r="W95" s="33"/>
      <c r="X95" s="34"/>
      <c r="Y95" s="33"/>
      <c r="Z95" s="48"/>
      <c r="AA95" s="33"/>
    </row>
    <row r="96" spans="1:27" x14ac:dyDescent="0.25">
      <c r="B96" s="70" t="s">
        <v>141</v>
      </c>
      <c r="C96" s="72">
        <f>SUM(C87:E87)</f>
        <v>0</v>
      </c>
      <c r="D96" s="72">
        <f>SUM(F87:H87)</f>
        <v>0</v>
      </c>
      <c r="E96" s="72">
        <f>SUM(I87:K87)</f>
        <v>0</v>
      </c>
      <c r="F96" s="72">
        <f>SUM(L87:N87)</f>
        <v>0</v>
      </c>
      <c r="G96" s="72">
        <f>SUM(O87:Q87)</f>
        <v>0</v>
      </c>
      <c r="H96" s="72">
        <f>SUM(P87:R87)</f>
        <v>0</v>
      </c>
      <c r="I96" s="157">
        <f>SUM($U$87:$W$87)</f>
        <v>0</v>
      </c>
      <c r="J96" s="157"/>
    </row>
    <row r="97" spans="2:10" x14ac:dyDescent="0.25">
      <c r="B97" s="68" t="s">
        <v>148</v>
      </c>
      <c r="C97" s="71">
        <f>SUM(C93:C96)</f>
        <v>0</v>
      </c>
      <c r="D97" s="71">
        <f t="shared" ref="D97:G97" si="1">SUM(D93:D96)</f>
        <v>0</v>
      </c>
      <c r="E97" s="71">
        <f t="shared" si="1"/>
        <v>0</v>
      </c>
      <c r="F97" s="71">
        <f t="shared" si="1"/>
        <v>0</v>
      </c>
      <c r="G97" s="71">
        <f t="shared" si="1"/>
        <v>0</v>
      </c>
      <c r="H97" s="71">
        <f t="shared" ref="H97" si="2">SUM(H93:H96)</f>
        <v>0</v>
      </c>
      <c r="I97" s="67"/>
      <c r="J97" s="73"/>
    </row>
    <row r="98" spans="2:10" x14ac:dyDescent="0.25">
      <c r="C98" s="33"/>
      <c r="D98" s="33"/>
      <c r="E98" s="33"/>
      <c r="F98" s="33"/>
      <c r="G98" s="69"/>
      <c r="H98" s="69" t="s">
        <v>142</v>
      </c>
      <c r="I98" s="157">
        <f>SUM(I93:I96)</f>
        <v>0</v>
      </c>
      <c r="J98" s="157"/>
    </row>
    <row r="99" spans="2:10" x14ac:dyDescent="0.25">
      <c r="C99" s="33"/>
      <c r="D99" s="33"/>
      <c r="E99" s="33"/>
      <c r="F99" s="33"/>
      <c r="G99" s="69"/>
      <c r="H99" s="69"/>
      <c r="I99" s="74"/>
      <c r="J99" s="73"/>
    </row>
    <row r="100" spans="2:10" x14ac:dyDescent="0.25">
      <c r="B100" s="67" t="s">
        <v>150</v>
      </c>
      <c r="C100" s="71">
        <f>C95+C96</f>
        <v>0</v>
      </c>
      <c r="D100" s="71">
        <f t="shared" ref="D100:G100" si="3">D95+D96</f>
        <v>0</v>
      </c>
      <c r="E100" s="71">
        <f t="shared" si="3"/>
        <v>0</v>
      </c>
      <c r="F100" s="71">
        <f t="shared" si="3"/>
        <v>0</v>
      </c>
      <c r="G100" s="71">
        <f t="shared" si="3"/>
        <v>0</v>
      </c>
      <c r="H100" s="71">
        <f t="shared" ref="H100" si="4">H95+H96</f>
        <v>0</v>
      </c>
      <c r="I100" s="157">
        <f>I95+I96</f>
        <v>0</v>
      </c>
      <c r="J100" s="157"/>
    </row>
    <row r="4956" spans="3:5" x14ac:dyDescent="0.25">
      <c r="C4956" s="2">
        <v>0</v>
      </c>
      <c r="D4956" s="2">
        <v>0</v>
      </c>
      <c r="E4956" s="2">
        <v>0</v>
      </c>
    </row>
    <row r="41845" spans="9:11" x14ac:dyDescent="0.25">
      <c r="I41845" s="2">
        <v>0</v>
      </c>
      <c r="J41845" s="2">
        <v>0</v>
      </c>
      <c r="K41845" s="2">
        <v>0</v>
      </c>
    </row>
    <row r="41924" spans="9:11" x14ac:dyDescent="0.25">
      <c r="I41924" s="2">
        <v>0</v>
      </c>
      <c r="J41924" s="2">
        <v>0</v>
      </c>
      <c r="K41924" s="2">
        <v>0</v>
      </c>
    </row>
    <row r="42057" spans="3:8" x14ac:dyDescent="0.25">
      <c r="C42057" s="2">
        <v>0</v>
      </c>
      <c r="D42057" s="2">
        <v>0</v>
      </c>
      <c r="E42057" s="2">
        <v>0</v>
      </c>
      <c r="F42057" s="2">
        <v>0</v>
      </c>
      <c r="G42057" s="2">
        <v>0</v>
      </c>
      <c r="H42057" s="2">
        <v>0</v>
      </c>
    </row>
    <row r="42136" spans="3:8" x14ac:dyDescent="0.25">
      <c r="C42136" s="2">
        <v>0</v>
      </c>
      <c r="D42136" s="2">
        <v>0</v>
      </c>
      <c r="E42136" s="2">
        <v>0</v>
      </c>
      <c r="F42136" s="2">
        <v>0</v>
      </c>
      <c r="G42136" s="2">
        <v>0</v>
      </c>
      <c r="H42136" s="2">
        <v>0</v>
      </c>
    </row>
    <row r="42232" spans="3:17" x14ac:dyDescent="0.25">
      <c r="C42232" s="2">
        <v>0</v>
      </c>
      <c r="D42232" s="2">
        <v>0</v>
      </c>
      <c r="E42232" s="2">
        <v>0</v>
      </c>
      <c r="F42232" s="2">
        <v>0</v>
      </c>
      <c r="G42232" s="2">
        <v>0</v>
      </c>
      <c r="H42232" s="2">
        <v>0</v>
      </c>
      <c r="I42232" s="2">
        <v>0</v>
      </c>
      <c r="J42232" s="2">
        <v>0</v>
      </c>
      <c r="K42232" s="2">
        <v>0</v>
      </c>
      <c r="L42232" s="2">
        <v>0</v>
      </c>
      <c r="M42232" s="2">
        <v>0</v>
      </c>
      <c r="N42232" s="2">
        <v>0</v>
      </c>
      <c r="O42232" s="6">
        <v>0</v>
      </c>
      <c r="P42232" s="6">
        <v>0</v>
      </c>
      <c r="Q42232" s="6">
        <v>0</v>
      </c>
    </row>
    <row r="49956" spans="3:5" x14ac:dyDescent="0.25">
      <c r="C49956" s="2">
        <v>0</v>
      </c>
      <c r="D49956" s="2">
        <v>0</v>
      </c>
      <c r="E49956" s="2">
        <v>0</v>
      </c>
    </row>
  </sheetData>
  <sortState xmlns:xlrd2="http://schemas.microsoft.com/office/spreadsheetml/2017/richdata2" ref="C5:AE5">
    <sortCondition ref="D5"/>
  </sortState>
  <mergeCells count="66">
    <mergeCell ref="U64:W64"/>
    <mergeCell ref="X64:AA64"/>
    <mergeCell ref="O64:Q64"/>
    <mergeCell ref="U34:W34"/>
    <mergeCell ref="L3:N3"/>
    <mergeCell ref="L12:N12"/>
    <mergeCell ref="X3:AA3"/>
    <mergeCell ref="O4:Q4"/>
    <mergeCell ref="O3:Q3"/>
    <mergeCell ref="U3:W3"/>
    <mergeCell ref="L4:N4"/>
    <mergeCell ref="O12:Q12"/>
    <mergeCell ref="U12:W12"/>
    <mergeCell ref="X12:AA12"/>
    <mergeCell ref="L35:N35"/>
    <mergeCell ref="O35:Q35"/>
    <mergeCell ref="C65:E65"/>
    <mergeCell ref="F65:H65"/>
    <mergeCell ref="I65:K65"/>
    <mergeCell ref="L65:N65"/>
    <mergeCell ref="O65:Q65"/>
    <mergeCell ref="O34:Q34"/>
    <mergeCell ref="L34:N34"/>
    <mergeCell ref="R35:T35"/>
    <mergeCell ref="C13:E13"/>
    <mergeCell ref="F13:H13"/>
    <mergeCell ref="I13:K13"/>
    <mergeCell ref="L13:N13"/>
    <mergeCell ref="C35:E35"/>
    <mergeCell ref="F35:H35"/>
    <mergeCell ref="I35:K35"/>
    <mergeCell ref="I34:K34"/>
    <mergeCell ref="X34:AA34"/>
    <mergeCell ref="O13:Q13"/>
    <mergeCell ref="A3:B3"/>
    <mergeCell ref="A12:B12"/>
    <mergeCell ref="C12:E12"/>
    <mergeCell ref="F12:H12"/>
    <mergeCell ref="I12:K12"/>
    <mergeCell ref="C4:E4"/>
    <mergeCell ref="F4:H4"/>
    <mergeCell ref="I4:K4"/>
    <mergeCell ref="C3:E3"/>
    <mergeCell ref="F3:H3"/>
    <mergeCell ref="I3:K3"/>
    <mergeCell ref="A34:B34"/>
    <mergeCell ref="C34:E34"/>
    <mergeCell ref="F34:H34"/>
    <mergeCell ref="A64:B64"/>
    <mergeCell ref="C64:E64"/>
    <mergeCell ref="F64:H64"/>
    <mergeCell ref="I64:K64"/>
    <mergeCell ref="L64:N64"/>
    <mergeCell ref="R3:T3"/>
    <mergeCell ref="R4:T4"/>
    <mergeCell ref="R12:T12"/>
    <mergeCell ref="R13:T13"/>
    <mergeCell ref="R34:T34"/>
    <mergeCell ref="I96:J96"/>
    <mergeCell ref="I98:J98"/>
    <mergeCell ref="I100:J100"/>
    <mergeCell ref="R64:T64"/>
    <mergeCell ref="R65:T65"/>
    <mergeCell ref="I93:J93"/>
    <mergeCell ref="I94:J94"/>
    <mergeCell ref="I95:J95"/>
  </mergeCells>
  <phoneticPr fontId="13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btn_Genera_Libro">
          <controlPr defaultSize="0" autoLine="0" r:id="rId5">
            <anchor moveWithCells="1">
              <from>
                <xdr:col>11</xdr:col>
                <xdr:colOff>152400</xdr:colOff>
                <xdr:row>97</xdr:row>
                <xdr:rowOff>9525</xdr:rowOff>
              </from>
              <to>
                <xdr:col>14</xdr:col>
                <xdr:colOff>0</xdr:colOff>
                <xdr:row>99</xdr:row>
                <xdr:rowOff>28575</xdr:rowOff>
              </to>
            </anchor>
          </controlPr>
        </control>
      </mc:Choice>
      <mc:Fallback>
        <control shapeId="1029" r:id="rId4" name="btn_Genera_Libro"/>
      </mc:Fallback>
    </mc:AlternateContent>
    <mc:AlternateContent xmlns:mc="http://schemas.openxmlformats.org/markup-compatibility/2006">
      <mc:Choice Requires="x14">
        <control shapeId="1028" r:id="rId6" name="btn_Carga_Variables">
          <controlPr defaultSize="0" autoLine="0" r:id="rId7">
            <anchor moveWithCells="1">
              <from>
                <xdr:col>14</xdr:col>
                <xdr:colOff>228600</xdr:colOff>
                <xdr:row>94</xdr:row>
                <xdr:rowOff>9525</xdr:rowOff>
              </from>
              <to>
                <xdr:col>17</xdr:col>
                <xdr:colOff>76200</xdr:colOff>
                <xdr:row>96</xdr:row>
                <xdr:rowOff>28575</xdr:rowOff>
              </to>
            </anchor>
          </controlPr>
        </control>
      </mc:Choice>
      <mc:Fallback>
        <control shapeId="1028" r:id="rId6" name="btn_Carga_Variables"/>
      </mc:Fallback>
    </mc:AlternateContent>
    <mc:AlternateContent xmlns:mc="http://schemas.openxmlformats.org/markup-compatibility/2006">
      <mc:Choice Requires="x14">
        <control shapeId="1027" r:id="rId8" name="btn_Carga_Jornada">
          <controlPr defaultSize="0" autoLine="0" r:id="rId9">
            <anchor moveWithCells="1">
              <from>
                <xdr:col>11</xdr:col>
                <xdr:colOff>152400</xdr:colOff>
                <xdr:row>94</xdr:row>
                <xdr:rowOff>9525</xdr:rowOff>
              </from>
              <to>
                <xdr:col>14</xdr:col>
                <xdr:colOff>0</xdr:colOff>
                <xdr:row>96</xdr:row>
                <xdr:rowOff>28575</xdr:rowOff>
              </to>
            </anchor>
          </controlPr>
        </control>
      </mc:Choice>
      <mc:Fallback>
        <control shapeId="1027" r:id="rId8" name="btn_Carga_Jornada"/>
      </mc:Fallback>
    </mc:AlternateContent>
    <mc:AlternateContent xmlns:mc="http://schemas.openxmlformats.org/markup-compatibility/2006">
      <mc:Choice Requires="x14">
        <control shapeId="1025" r:id="rId10" name="btn_Calcular">
          <controlPr defaultSize="0" autoLine="0" r:id="rId11">
            <anchor moveWithCells="1">
              <from>
                <xdr:col>11</xdr:col>
                <xdr:colOff>152400</xdr:colOff>
                <xdr:row>91</xdr:row>
                <xdr:rowOff>0</xdr:rowOff>
              </from>
              <to>
                <xdr:col>14</xdr:col>
                <xdr:colOff>0</xdr:colOff>
                <xdr:row>93</xdr:row>
                <xdr:rowOff>19050</xdr:rowOff>
              </to>
            </anchor>
          </controlPr>
        </control>
      </mc:Choice>
      <mc:Fallback>
        <control shapeId="1025" r:id="rId10" name="btn_Calcular"/>
      </mc:Fallback>
    </mc:AlternateContent>
    <mc:AlternateContent xmlns:mc="http://schemas.openxmlformats.org/markup-compatibility/2006">
      <mc:Choice Requires="x14">
        <control shapeId="1026" r:id="rId12" name="btn_Cargar_Fichaje">
          <controlPr defaultSize="0" autoLine="0" r:id="rId13">
            <anchor moveWithCells="1">
              <from>
                <xdr:col>14</xdr:col>
                <xdr:colOff>228600</xdr:colOff>
                <xdr:row>91</xdr:row>
                <xdr:rowOff>0</xdr:rowOff>
              </from>
              <to>
                <xdr:col>17</xdr:col>
                <xdr:colOff>76200</xdr:colOff>
                <xdr:row>93</xdr:row>
                <xdr:rowOff>19050</xdr:rowOff>
              </to>
            </anchor>
          </controlPr>
        </control>
      </mc:Choice>
      <mc:Fallback>
        <control shapeId="1026" r:id="rId12" name="btn_Cargar_Fichaj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C584B-0F27-4B50-9F5B-317CBD992995}">
  <dimension ref="A1:AI275"/>
  <sheetViews>
    <sheetView workbookViewId="0">
      <selection sqref="A1:XFD1048576"/>
    </sheetView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9" customWidth="1"/>
    <col min="7" max="9" width="6.5703125" style="1" customWidth="1"/>
    <col min="10" max="10" width="6.5703125" style="79" customWidth="1"/>
    <col min="11" max="13" width="6.5703125" style="1" customWidth="1"/>
    <col min="14" max="14" width="6.5703125" style="79" customWidth="1"/>
    <col min="15" max="17" width="6.5703125" style="1" customWidth="1"/>
    <col min="18" max="18" width="6.5703125" style="79" customWidth="1"/>
    <col min="19" max="21" width="6.5703125" style="1" customWidth="1"/>
    <col min="22" max="22" width="6.5703125" style="79" customWidth="1"/>
    <col min="23" max="24" width="6.5703125" style="1" customWidth="1"/>
    <col min="25" max="25" width="6.5703125" customWidth="1"/>
    <col min="26" max="26" width="6.5703125" style="62" customWidth="1"/>
    <col min="27" max="29" width="6.5703125" customWidth="1"/>
    <col min="30" max="30" width="6.5703125" style="62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</row>
    <row r="2" spans="1:35" ht="15.75" thickBot="1" x14ac:dyDescent="0.3">
      <c r="A2" s="66"/>
      <c r="B2" s="9" t="s">
        <v>149</v>
      </c>
      <c r="C2" s="183" t="s">
        <v>123</v>
      </c>
      <c r="D2" s="185" t="s">
        <v>1106</v>
      </c>
      <c r="E2" s="186"/>
      <c r="F2" s="186"/>
      <c r="G2" s="187"/>
      <c r="H2" s="176" t="s">
        <v>1107</v>
      </c>
      <c r="I2" s="177"/>
      <c r="J2" s="177"/>
      <c r="K2" s="178"/>
      <c r="L2" s="176" t="s">
        <v>1108</v>
      </c>
      <c r="M2" s="177"/>
      <c r="N2" s="177"/>
      <c r="O2" s="178"/>
      <c r="P2" s="176" t="s">
        <v>1109</v>
      </c>
      <c r="Q2" s="177"/>
      <c r="R2" s="177"/>
      <c r="S2" s="178"/>
      <c r="T2" s="179" t="s">
        <v>1110</v>
      </c>
      <c r="U2" s="177"/>
      <c r="V2" s="177"/>
      <c r="W2" s="178"/>
      <c r="X2" s="179" t="s">
        <v>1111</v>
      </c>
      <c r="Y2" s="177"/>
      <c r="Z2" s="177"/>
      <c r="AA2" s="178"/>
      <c r="AB2" s="179" t="s">
        <v>1112</v>
      </c>
      <c r="AC2" s="177"/>
      <c r="AD2" s="177"/>
      <c r="AE2" s="178"/>
      <c r="AF2" s="180" t="s">
        <v>12</v>
      </c>
      <c r="AH2" t="s">
        <v>151</v>
      </c>
      <c r="AI2">
        <v>2024</v>
      </c>
    </row>
    <row r="3" spans="1:35" ht="18.75" customHeight="1" thickBot="1" x14ac:dyDescent="0.3">
      <c r="A3" s="20"/>
      <c r="B3" s="9"/>
      <c r="C3" s="184"/>
      <c r="D3" s="10" t="s">
        <v>124</v>
      </c>
      <c r="E3" s="11" t="s">
        <v>125</v>
      </c>
      <c r="F3" s="80" t="s">
        <v>126</v>
      </c>
      <c r="G3" s="12" t="s">
        <v>127</v>
      </c>
      <c r="H3" s="13" t="s">
        <v>124</v>
      </c>
      <c r="I3" s="14" t="s">
        <v>125</v>
      </c>
      <c r="J3" s="76" t="s">
        <v>126</v>
      </c>
      <c r="K3" s="15" t="s">
        <v>127</v>
      </c>
      <c r="L3" s="13" t="s">
        <v>124</v>
      </c>
      <c r="M3" s="14" t="s">
        <v>125</v>
      </c>
      <c r="N3" s="76" t="s">
        <v>126</v>
      </c>
      <c r="O3" s="15" t="s">
        <v>127</v>
      </c>
      <c r="P3" s="13" t="s">
        <v>124</v>
      </c>
      <c r="Q3" s="14" t="s">
        <v>125</v>
      </c>
      <c r="R3" s="76" t="s">
        <v>126</v>
      </c>
      <c r="S3" s="15" t="s">
        <v>127</v>
      </c>
      <c r="T3" s="13" t="s">
        <v>124</v>
      </c>
      <c r="U3" s="14" t="s">
        <v>125</v>
      </c>
      <c r="V3" s="76" t="s">
        <v>126</v>
      </c>
      <c r="W3" s="15" t="s">
        <v>127</v>
      </c>
      <c r="X3" s="13" t="s">
        <v>124</v>
      </c>
      <c r="Y3" s="14" t="s">
        <v>125</v>
      </c>
      <c r="Z3" s="59" t="s">
        <v>126</v>
      </c>
      <c r="AA3" s="15" t="s">
        <v>127</v>
      </c>
      <c r="AB3" s="13" t="s">
        <v>124</v>
      </c>
      <c r="AC3" s="14" t="s">
        <v>125</v>
      </c>
      <c r="AD3" s="59" t="s">
        <v>126</v>
      </c>
      <c r="AE3" s="15" t="s">
        <v>127</v>
      </c>
      <c r="AF3" s="181"/>
    </row>
    <row r="4" spans="1:35" ht="15.75" thickBot="1" x14ac:dyDescent="0.3">
      <c r="A4" s="112">
        <v>1</v>
      </c>
      <c r="B4" s="98">
        <v>11467</v>
      </c>
      <c r="C4" s="21" t="s">
        <v>15</v>
      </c>
      <c r="D4" s="99"/>
      <c r="E4" s="100"/>
      <c r="F4" s="101"/>
      <c r="G4" s="102"/>
      <c r="H4" s="99"/>
      <c r="I4" s="100"/>
      <c r="J4" s="101"/>
      <c r="K4" s="102"/>
      <c r="L4" s="99"/>
      <c r="M4" s="100"/>
      <c r="N4" s="101"/>
      <c r="O4" s="102"/>
      <c r="P4" s="99"/>
      <c r="Q4" s="100"/>
      <c r="R4" s="101"/>
      <c r="S4" s="102"/>
      <c r="T4" s="99"/>
      <c r="U4" s="100"/>
      <c r="V4" s="101"/>
      <c r="W4" s="102"/>
      <c r="X4" s="99"/>
      <c r="Y4" s="100"/>
      <c r="Z4" s="103"/>
      <c r="AA4" s="102"/>
      <c r="AB4" s="99"/>
      <c r="AC4" s="100"/>
      <c r="AD4" s="103"/>
      <c r="AE4" s="102"/>
      <c r="AF4" s="104">
        <f>F4+J4+N4+R4+V4+Z4+AD4</f>
        <v>0</v>
      </c>
      <c r="AG4">
        <f>SUM(AF4:AF7)</f>
        <v>0</v>
      </c>
    </row>
    <row r="5" spans="1:35" x14ac:dyDescent="0.25">
      <c r="A5" s="16"/>
      <c r="B5" s="25"/>
      <c r="C5" s="96"/>
      <c r="D5" s="64"/>
      <c r="E5" s="65"/>
      <c r="F5" s="78"/>
      <c r="G5" s="81"/>
      <c r="H5" s="64"/>
      <c r="I5" s="65"/>
      <c r="J5" s="78"/>
      <c r="K5" s="81"/>
      <c r="L5" s="64"/>
      <c r="M5" s="65"/>
      <c r="N5" s="78"/>
      <c r="O5" s="81"/>
      <c r="P5" s="64"/>
      <c r="Q5" s="65"/>
      <c r="R5" s="78"/>
      <c r="S5" s="81"/>
      <c r="T5" s="64"/>
      <c r="U5" s="65"/>
      <c r="V5" s="78"/>
      <c r="W5" s="81"/>
      <c r="X5" s="64"/>
      <c r="Y5" s="65"/>
      <c r="Z5" s="61"/>
      <c r="AA5" s="81"/>
      <c r="AB5" s="64"/>
      <c r="AC5" s="65"/>
      <c r="AD5" s="61"/>
      <c r="AE5" s="63"/>
      <c r="AF5" s="97">
        <f>F5+J5+N5+R5+V5+Z5+AD5</f>
        <v>0</v>
      </c>
    </row>
    <row r="6" spans="1:35" x14ac:dyDescent="0.25">
      <c r="A6" s="16"/>
      <c r="B6" s="9"/>
      <c r="C6" s="22"/>
      <c r="D6" s="17"/>
      <c r="E6" s="18"/>
      <c r="F6" s="77"/>
      <c r="G6" s="19"/>
      <c r="H6" s="17"/>
      <c r="I6" s="18"/>
      <c r="J6" s="77"/>
      <c r="K6" s="19"/>
      <c r="L6" s="17"/>
      <c r="M6" s="18"/>
      <c r="N6" s="77"/>
      <c r="O6" s="19"/>
      <c r="P6" s="17"/>
      <c r="Q6" s="18"/>
      <c r="R6" s="77"/>
      <c r="S6" s="19"/>
      <c r="T6" s="17"/>
      <c r="U6" s="18"/>
      <c r="V6" s="77"/>
      <c r="W6" s="19"/>
      <c r="X6" s="17"/>
      <c r="Y6" s="18"/>
      <c r="Z6" s="60"/>
      <c r="AA6" s="19"/>
      <c r="AB6" s="17"/>
      <c r="AC6" s="18"/>
      <c r="AD6" s="60"/>
      <c r="AE6" s="23"/>
      <c r="AF6" s="97">
        <f t="shared" ref="AF6:AF7" si="0">F6+J6+N6+R6+V6+Z6+AD6</f>
        <v>0</v>
      </c>
    </row>
    <row r="7" spans="1:35" ht="15.75" thickBot="1" x14ac:dyDescent="0.3">
      <c r="A7" s="20"/>
      <c r="B7" s="26"/>
      <c r="C7" s="24"/>
      <c r="D7" s="107"/>
      <c r="E7" s="105"/>
      <c r="F7" s="108"/>
      <c r="G7" s="109"/>
      <c r="H7" s="107"/>
      <c r="I7" s="105"/>
      <c r="J7" s="108"/>
      <c r="K7" s="109"/>
      <c r="L7" s="107"/>
      <c r="M7" s="105"/>
      <c r="N7" s="108"/>
      <c r="O7" s="109"/>
      <c r="P7" s="107"/>
      <c r="Q7" s="105"/>
      <c r="R7" s="108"/>
      <c r="S7" s="109"/>
      <c r="T7" s="107"/>
      <c r="U7" s="105"/>
      <c r="V7" s="108"/>
      <c r="W7" s="109"/>
      <c r="X7" s="107"/>
      <c r="Y7" s="105"/>
      <c r="Z7" s="110"/>
      <c r="AA7" s="109"/>
      <c r="AB7" s="107"/>
      <c r="AC7" s="105"/>
      <c r="AD7" s="110"/>
      <c r="AE7" s="106"/>
      <c r="AF7" s="111">
        <f t="shared" si="0"/>
        <v>0</v>
      </c>
    </row>
    <row r="8" spans="1:35" ht="15.75" thickBot="1" x14ac:dyDescent="0.3">
      <c r="A8" s="112">
        <v>2</v>
      </c>
      <c r="B8" s="98">
        <v>11438</v>
      </c>
      <c r="C8" s="21" t="s">
        <v>2</v>
      </c>
      <c r="D8" s="99"/>
      <c r="E8" s="100"/>
      <c r="F8" s="101"/>
      <c r="G8" s="102"/>
      <c r="H8" s="99"/>
      <c r="I8" s="100"/>
      <c r="J8" s="101"/>
      <c r="K8" s="102"/>
      <c r="L8" s="99"/>
      <c r="M8" s="100"/>
      <c r="N8" s="101"/>
      <c r="O8" s="102"/>
      <c r="P8" s="99"/>
      <c r="Q8" s="100"/>
      <c r="R8" s="101"/>
      <c r="S8" s="102"/>
      <c r="T8" s="99"/>
      <c r="U8" s="100"/>
      <c r="V8" s="101"/>
      <c r="W8" s="102"/>
      <c r="X8" s="99"/>
      <c r="Y8" s="100"/>
      <c r="Z8" s="103"/>
      <c r="AA8" s="102"/>
      <c r="AB8" s="99"/>
      <c r="AC8" s="100"/>
      <c r="AD8" s="103"/>
      <c r="AE8" s="102"/>
      <c r="AF8" s="104">
        <f>F8+J8+N8+R8+V8+Z8+AD8</f>
        <v>0</v>
      </c>
      <c r="AG8">
        <f>SUM(AF8:AF11)</f>
        <v>0</v>
      </c>
    </row>
    <row r="9" spans="1:35" x14ac:dyDescent="0.25">
      <c r="A9" s="16"/>
      <c r="B9" s="25"/>
      <c r="C9" s="96"/>
      <c r="D9" s="64"/>
      <c r="E9" s="65"/>
      <c r="F9" s="78"/>
      <c r="G9" s="81"/>
      <c r="H9" s="64"/>
      <c r="I9" s="65"/>
      <c r="J9" s="78"/>
      <c r="K9" s="81"/>
      <c r="L9" s="64"/>
      <c r="M9" s="65"/>
      <c r="N9" s="78"/>
      <c r="O9" s="81"/>
      <c r="P9" s="64"/>
      <c r="Q9" s="65"/>
      <c r="R9" s="78"/>
      <c r="S9" s="81"/>
      <c r="T9" s="64"/>
      <c r="U9" s="65"/>
      <c r="V9" s="78"/>
      <c r="W9" s="81"/>
      <c r="X9" s="64"/>
      <c r="Y9" s="65"/>
      <c r="Z9" s="61"/>
      <c r="AA9" s="81"/>
      <c r="AB9" s="64"/>
      <c r="AC9" s="65"/>
      <c r="AD9" s="61"/>
      <c r="AE9" s="63"/>
      <c r="AF9" s="97">
        <f>F9+J9+N9+R9+V9+Z9+AD9</f>
        <v>0</v>
      </c>
    </row>
    <row r="10" spans="1:35" x14ac:dyDescent="0.25">
      <c r="A10" s="16"/>
      <c r="B10" s="9"/>
      <c r="C10" s="22"/>
      <c r="D10" s="17"/>
      <c r="E10" s="18"/>
      <c r="F10" s="77"/>
      <c r="G10" s="19"/>
      <c r="H10" s="17"/>
      <c r="I10" s="18"/>
      <c r="J10" s="77"/>
      <c r="K10" s="19"/>
      <c r="L10" s="17"/>
      <c r="M10" s="18"/>
      <c r="N10" s="77"/>
      <c r="O10" s="19"/>
      <c r="P10" s="17"/>
      <c r="Q10" s="18"/>
      <c r="R10" s="77"/>
      <c r="S10" s="19"/>
      <c r="T10" s="17"/>
      <c r="U10" s="18"/>
      <c r="V10" s="77"/>
      <c r="W10" s="19"/>
      <c r="X10" s="17"/>
      <c r="Y10" s="18"/>
      <c r="Z10" s="60"/>
      <c r="AA10" s="19"/>
      <c r="AB10" s="17"/>
      <c r="AC10" s="18"/>
      <c r="AD10" s="60"/>
      <c r="AE10" s="23"/>
      <c r="AF10" s="97">
        <f t="shared" ref="AF10:AF11" si="1">F10+J10+N10+R10+V10+Z10+AD10</f>
        <v>0</v>
      </c>
    </row>
    <row r="11" spans="1:35" ht="15.75" thickBot="1" x14ac:dyDescent="0.3">
      <c r="A11" s="20"/>
      <c r="B11" s="26"/>
      <c r="C11" s="24"/>
      <c r="D11" s="107"/>
      <c r="E11" s="105"/>
      <c r="F11" s="108"/>
      <c r="G11" s="109"/>
      <c r="H11" s="107"/>
      <c r="I11" s="105"/>
      <c r="J11" s="108"/>
      <c r="K11" s="109"/>
      <c r="L11" s="107"/>
      <c r="M11" s="105"/>
      <c r="N11" s="108"/>
      <c r="O11" s="109"/>
      <c r="P11" s="107"/>
      <c r="Q11" s="105"/>
      <c r="R11" s="108"/>
      <c r="S11" s="109"/>
      <c r="T11" s="107"/>
      <c r="U11" s="105"/>
      <c r="V11" s="108"/>
      <c r="W11" s="109"/>
      <c r="X11" s="107"/>
      <c r="Y11" s="105"/>
      <c r="Z11" s="110"/>
      <c r="AA11" s="109"/>
      <c r="AB11" s="107"/>
      <c r="AC11" s="105"/>
      <c r="AD11" s="110"/>
      <c r="AE11" s="106"/>
      <c r="AF11" s="111">
        <f t="shared" si="1"/>
        <v>0</v>
      </c>
    </row>
    <row r="12" spans="1:35" ht="15.75" thickBot="1" x14ac:dyDescent="0.3">
      <c r="A12" s="112">
        <v>3</v>
      </c>
      <c r="B12" s="98">
        <v>11525</v>
      </c>
      <c r="C12" s="21" t="s">
        <v>221</v>
      </c>
      <c r="D12" s="99"/>
      <c r="E12" s="100"/>
      <c r="F12" s="101"/>
      <c r="G12" s="102"/>
      <c r="H12" s="99"/>
      <c r="I12" s="100"/>
      <c r="J12" s="101"/>
      <c r="K12" s="102"/>
      <c r="L12" s="99"/>
      <c r="M12" s="100"/>
      <c r="N12" s="101"/>
      <c r="O12" s="102"/>
      <c r="P12" s="99"/>
      <c r="Q12" s="100"/>
      <c r="R12" s="101"/>
      <c r="S12" s="102"/>
      <c r="T12" s="99"/>
      <c r="U12" s="100"/>
      <c r="V12" s="101"/>
      <c r="W12" s="102"/>
      <c r="X12" s="99"/>
      <c r="Y12" s="100"/>
      <c r="Z12" s="103"/>
      <c r="AA12" s="102"/>
      <c r="AB12" s="99"/>
      <c r="AC12" s="100"/>
      <c r="AD12" s="103"/>
      <c r="AE12" s="102"/>
      <c r="AF12" s="104">
        <f>F12+J12+N12+R12+V12+Z12+AD12</f>
        <v>0</v>
      </c>
      <c r="AG12">
        <f>SUM(AF12:AF15)</f>
        <v>0</v>
      </c>
    </row>
    <row r="13" spans="1:35" x14ac:dyDescent="0.25">
      <c r="A13" s="16"/>
      <c r="B13" s="25"/>
      <c r="C13" s="96"/>
      <c r="D13" s="64"/>
      <c r="E13" s="65"/>
      <c r="F13" s="78"/>
      <c r="G13" s="81"/>
      <c r="H13" s="64"/>
      <c r="I13" s="65"/>
      <c r="J13" s="78"/>
      <c r="K13" s="81"/>
      <c r="L13" s="64"/>
      <c r="M13" s="65"/>
      <c r="N13" s="78"/>
      <c r="O13" s="81"/>
      <c r="P13" s="64"/>
      <c r="Q13" s="65"/>
      <c r="R13" s="78"/>
      <c r="S13" s="81"/>
      <c r="T13" s="64"/>
      <c r="U13" s="65"/>
      <c r="V13" s="78"/>
      <c r="W13" s="81"/>
      <c r="X13" s="64"/>
      <c r="Y13" s="65"/>
      <c r="Z13" s="61"/>
      <c r="AA13" s="81"/>
      <c r="AB13" s="64"/>
      <c r="AC13" s="65"/>
      <c r="AD13" s="61"/>
      <c r="AE13" s="63"/>
      <c r="AF13" s="97">
        <f>F13+J13+N13+R13+V13+Z13+AD13</f>
        <v>0</v>
      </c>
    </row>
    <row r="14" spans="1:35" x14ac:dyDescent="0.25">
      <c r="A14" s="16"/>
      <c r="B14" s="9"/>
      <c r="C14" s="22"/>
      <c r="D14" s="17"/>
      <c r="E14" s="18"/>
      <c r="F14" s="77"/>
      <c r="G14" s="19"/>
      <c r="H14" s="17"/>
      <c r="I14" s="18"/>
      <c r="J14" s="77"/>
      <c r="K14" s="19"/>
      <c r="L14" s="17"/>
      <c r="M14" s="18"/>
      <c r="N14" s="77"/>
      <c r="O14" s="19"/>
      <c r="P14" s="17"/>
      <c r="Q14" s="18"/>
      <c r="R14" s="77"/>
      <c r="S14" s="19"/>
      <c r="T14" s="17"/>
      <c r="U14" s="18"/>
      <c r="V14" s="77"/>
      <c r="W14" s="19"/>
      <c r="X14" s="17"/>
      <c r="Y14" s="18"/>
      <c r="Z14" s="60"/>
      <c r="AA14" s="19"/>
      <c r="AB14" s="17"/>
      <c r="AC14" s="18"/>
      <c r="AD14" s="60"/>
      <c r="AE14" s="23"/>
      <c r="AF14" s="97">
        <f t="shared" ref="AF14:AF15" si="2">F14+J14+N14+R14+V14+Z14+AD14</f>
        <v>0</v>
      </c>
    </row>
    <row r="15" spans="1:35" ht="15.75" thickBot="1" x14ac:dyDescent="0.3">
      <c r="A15" s="20"/>
      <c r="B15" s="26"/>
      <c r="C15" s="24"/>
      <c r="D15" s="107"/>
      <c r="E15" s="105"/>
      <c r="F15" s="108"/>
      <c r="G15" s="109"/>
      <c r="H15" s="107"/>
      <c r="I15" s="105"/>
      <c r="J15" s="108"/>
      <c r="K15" s="109"/>
      <c r="L15" s="107"/>
      <c r="M15" s="105"/>
      <c r="N15" s="108"/>
      <c r="O15" s="109"/>
      <c r="P15" s="107"/>
      <c r="Q15" s="105"/>
      <c r="R15" s="108"/>
      <c r="S15" s="109"/>
      <c r="T15" s="107"/>
      <c r="U15" s="105"/>
      <c r="V15" s="108"/>
      <c r="W15" s="109"/>
      <c r="X15" s="107"/>
      <c r="Y15" s="105"/>
      <c r="Z15" s="110"/>
      <c r="AA15" s="109"/>
      <c r="AB15" s="107"/>
      <c r="AC15" s="105"/>
      <c r="AD15" s="110"/>
      <c r="AE15" s="106"/>
      <c r="AF15" s="111">
        <f t="shared" si="2"/>
        <v>0</v>
      </c>
    </row>
    <row r="16" spans="1:35" ht="15.75" thickBot="1" x14ac:dyDescent="0.3">
      <c r="A16" s="112">
        <v>4</v>
      </c>
      <c r="B16" s="98">
        <v>2096</v>
      </c>
      <c r="C16" s="21" t="s">
        <v>7</v>
      </c>
      <c r="D16" s="99"/>
      <c r="E16" s="100"/>
      <c r="F16" s="101"/>
      <c r="G16" s="102"/>
      <c r="H16" s="99"/>
      <c r="I16" s="100"/>
      <c r="J16" s="101"/>
      <c r="K16" s="102"/>
      <c r="L16" s="99"/>
      <c r="M16" s="100"/>
      <c r="N16" s="101"/>
      <c r="O16" s="102"/>
      <c r="P16" s="99"/>
      <c r="Q16" s="100"/>
      <c r="R16" s="101"/>
      <c r="S16" s="102"/>
      <c r="T16" s="99"/>
      <c r="U16" s="100"/>
      <c r="V16" s="101"/>
      <c r="W16" s="102"/>
      <c r="X16" s="99"/>
      <c r="Y16" s="100"/>
      <c r="Z16" s="103"/>
      <c r="AA16" s="102"/>
      <c r="AB16" s="99"/>
      <c r="AC16" s="100"/>
      <c r="AD16" s="103"/>
      <c r="AE16" s="102"/>
      <c r="AF16" s="104">
        <f>F16+J16+N16+R16+V16+Z16+AD16</f>
        <v>0</v>
      </c>
      <c r="AG16">
        <f>SUM(AF16:AF19)</f>
        <v>0</v>
      </c>
    </row>
    <row r="17" spans="1:33" x14ac:dyDescent="0.25">
      <c r="A17" s="16"/>
      <c r="B17" s="25"/>
      <c r="C17" s="96"/>
      <c r="D17" s="64"/>
      <c r="E17" s="65"/>
      <c r="F17" s="78"/>
      <c r="G17" s="81"/>
      <c r="H17" s="64"/>
      <c r="I17" s="65"/>
      <c r="J17" s="78"/>
      <c r="K17" s="81"/>
      <c r="L17" s="64"/>
      <c r="M17" s="65"/>
      <c r="N17" s="78"/>
      <c r="O17" s="81"/>
      <c r="P17" s="64"/>
      <c r="Q17" s="65"/>
      <c r="R17" s="78"/>
      <c r="S17" s="81"/>
      <c r="T17" s="64"/>
      <c r="U17" s="65"/>
      <c r="V17" s="78"/>
      <c r="W17" s="81"/>
      <c r="X17" s="64"/>
      <c r="Y17" s="65"/>
      <c r="Z17" s="61"/>
      <c r="AA17" s="81"/>
      <c r="AB17" s="64"/>
      <c r="AC17" s="65"/>
      <c r="AD17" s="61"/>
      <c r="AE17" s="63"/>
      <c r="AF17" s="97">
        <f>F17+J17+N17+R17+V17+Z17+AD17</f>
        <v>0</v>
      </c>
    </row>
    <row r="18" spans="1:33" x14ac:dyDescent="0.25">
      <c r="A18" s="16"/>
      <c r="B18" s="9"/>
      <c r="C18" s="22"/>
      <c r="D18" s="17"/>
      <c r="E18" s="18"/>
      <c r="F18" s="77"/>
      <c r="G18" s="19"/>
      <c r="H18" s="17"/>
      <c r="I18" s="18"/>
      <c r="J18" s="77"/>
      <c r="K18" s="19"/>
      <c r="L18" s="17"/>
      <c r="M18" s="18"/>
      <c r="N18" s="77"/>
      <c r="O18" s="19"/>
      <c r="P18" s="17"/>
      <c r="Q18" s="18"/>
      <c r="R18" s="77"/>
      <c r="S18" s="19"/>
      <c r="T18" s="17"/>
      <c r="U18" s="18"/>
      <c r="V18" s="77"/>
      <c r="W18" s="19"/>
      <c r="X18" s="17"/>
      <c r="Y18" s="18"/>
      <c r="Z18" s="60"/>
      <c r="AA18" s="19"/>
      <c r="AB18" s="17"/>
      <c r="AC18" s="18"/>
      <c r="AD18" s="60"/>
      <c r="AE18" s="23"/>
      <c r="AF18" s="97">
        <f t="shared" ref="AF18:AF19" si="3">F18+J18+N18+R18+V18+Z18+AD18</f>
        <v>0</v>
      </c>
    </row>
    <row r="19" spans="1:33" ht="15.75" thickBot="1" x14ac:dyDescent="0.3">
      <c r="A19" s="20"/>
      <c r="B19" s="26"/>
      <c r="C19" s="24"/>
      <c r="D19" s="107"/>
      <c r="E19" s="105"/>
      <c r="F19" s="108"/>
      <c r="G19" s="109"/>
      <c r="H19" s="107"/>
      <c r="I19" s="105"/>
      <c r="J19" s="108"/>
      <c r="K19" s="109"/>
      <c r="L19" s="107"/>
      <c r="M19" s="105"/>
      <c r="N19" s="108"/>
      <c r="O19" s="109"/>
      <c r="P19" s="107"/>
      <c r="Q19" s="105"/>
      <c r="R19" s="108"/>
      <c r="S19" s="109"/>
      <c r="T19" s="107"/>
      <c r="U19" s="105"/>
      <c r="V19" s="108"/>
      <c r="W19" s="109"/>
      <c r="X19" s="107"/>
      <c r="Y19" s="105"/>
      <c r="Z19" s="110"/>
      <c r="AA19" s="109"/>
      <c r="AB19" s="107"/>
      <c r="AC19" s="105"/>
      <c r="AD19" s="110"/>
      <c r="AE19" s="106"/>
      <c r="AF19" s="111">
        <f t="shared" si="3"/>
        <v>0</v>
      </c>
    </row>
    <row r="20" spans="1:33" ht="15.75" thickBot="1" x14ac:dyDescent="0.3">
      <c r="A20" s="112">
        <v>5</v>
      </c>
      <c r="B20" s="98">
        <v>11411</v>
      </c>
      <c r="C20" s="21" t="s">
        <v>21</v>
      </c>
      <c r="D20" s="99"/>
      <c r="E20" s="100"/>
      <c r="F20" s="101"/>
      <c r="G20" s="102"/>
      <c r="H20" s="99"/>
      <c r="I20" s="100"/>
      <c r="J20" s="101"/>
      <c r="K20" s="102"/>
      <c r="L20" s="99"/>
      <c r="M20" s="100"/>
      <c r="N20" s="101"/>
      <c r="O20" s="102"/>
      <c r="P20" s="99"/>
      <c r="Q20" s="100"/>
      <c r="R20" s="101"/>
      <c r="S20" s="102"/>
      <c r="T20" s="99"/>
      <c r="U20" s="100"/>
      <c r="V20" s="101"/>
      <c r="W20" s="102"/>
      <c r="X20" s="99"/>
      <c r="Y20" s="100"/>
      <c r="Z20" s="103"/>
      <c r="AA20" s="102"/>
      <c r="AB20" s="99"/>
      <c r="AC20" s="100"/>
      <c r="AD20" s="103"/>
      <c r="AE20" s="102"/>
      <c r="AF20" s="104">
        <f>F20+J20+N20+R20+V20+Z20+AD20</f>
        <v>0</v>
      </c>
      <c r="AG20">
        <f>SUM(AF20:AF23)</f>
        <v>0</v>
      </c>
    </row>
    <row r="21" spans="1:33" x14ac:dyDescent="0.25">
      <c r="A21" s="16"/>
      <c r="B21" s="25"/>
      <c r="C21" s="96"/>
      <c r="D21" s="64"/>
      <c r="E21" s="65"/>
      <c r="F21" s="78"/>
      <c r="G21" s="81"/>
      <c r="H21" s="64"/>
      <c r="I21" s="65"/>
      <c r="J21" s="78"/>
      <c r="K21" s="81"/>
      <c r="L21" s="64"/>
      <c r="M21" s="65"/>
      <c r="N21" s="78"/>
      <c r="O21" s="81"/>
      <c r="P21" s="64"/>
      <c r="Q21" s="65"/>
      <c r="R21" s="78"/>
      <c r="S21" s="81"/>
      <c r="T21" s="64"/>
      <c r="U21" s="65"/>
      <c r="V21" s="78"/>
      <c r="W21" s="81"/>
      <c r="X21" s="64"/>
      <c r="Y21" s="65"/>
      <c r="Z21" s="61"/>
      <c r="AA21" s="81"/>
      <c r="AB21" s="64"/>
      <c r="AC21" s="65"/>
      <c r="AD21" s="61"/>
      <c r="AE21" s="63"/>
      <c r="AF21" s="97">
        <f>F21+J21+N21+R21+V21+Z21+AD21</f>
        <v>0</v>
      </c>
    </row>
    <row r="22" spans="1:33" x14ac:dyDescent="0.25">
      <c r="A22" s="16"/>
      <c r="B22" s="9"/>
      <c r="C22" s="22"/>
      <c r="D22" s="17"/>
      <c r="E22" s="18"/>
      <c r="F22" s="77"/>
      <c r="G22" s="19"/>
      <c r="H22" s="17"/>
      <c r="I22" s="18"/>
      <c r="J22" s="77"/>
      <c r="K22" s="19"/>
      <c r="L22" s="17"/>
      <c r="M22" s="18"/>
      <c r="N22" s="77"/>
      <c r="O22" s="19"/>
      <c r="P22" s="17"/>
      <c r="Q22" s="18"/>
      <c r="R22" s="77"/>
      <c r="S22" s="19"/>
      <c r="T22" s="17"/>
      <c r="U22" s="18"/>
      <c r="V22" s="77"/>
      <c r="W22" s="19"/>
      <c r="X22" s="17"/>
      <c r="Y22" s="18"/>
      <c r="Z22" s="60"/>
      <c r="AA22" s="19"/>
      <c r="AB22" s="17"/>
      <c r="AC22" s="18"/>
      <c r="AD22" s="60"/>
      <c r="AE22" s="23"/>
      <c r="AF22" s="97">
        <f t="shared" ref="AF22:AF23" si="4">F22+J22+N22+R22+V22+Z22+AD22</f>
        <v>0</v>
      </c>
    </row>
    <row r="23" spans="1:33" ht="15.75" thickBot="1" x14ac:dyDescent="0.3">
      <c r="A23" s="20"/>
      <c r="B23" s="26"/>
      <c r="C23" s="24"/>
      <c r="D23" s="107"/>
      <c r="E23" s="105"/>
      <c r="F23" s="108"/>
      <c r="G23" s="109"/>
      <c r="H23" s="107"/>
      <c r="I23" s="105"/>
      <c r="J23" s="108"/>
      <c r="K23" s="109"/>
      <c r="L23" s="107"/>
      <c r="M23" s="105"/>
      <c r="N23" s="108"/>
      <c r="O23" s="109"/>
      <c r="P23" s="107"/>
      <c r="Q23" s="105"/>
      <c r="R23" s="108"/>
      <c r="S23" s="109"/>
      <c r="T23" s="107"/>
      <c r="U23" s="105"/>
      <c r="V23" s="108"/>
      <c r="W23" s="109"/>
      <c r="X23" s="107"/>
      <c r="Y23" s="105"/>
      <c r="Z23" s="110"/>
      <c r="AA23" s="109"/>
      <c r="AB23" s="107"/>
      <c r="AC23" s="105"/>
      <c r="AD23" s="110"/>
      <c r="AE23" s="106"/>
      <c r="AF23" s="111">
        <f t="shared" si="4"/>
        <v>0</v>
      </c>
    </row>
    <row r="24" spans="1:33" ht="15.75" thickBot="1" x14ac:dyDescent="0.3">
      <c r="A24" s="112">
        <v>6</v>
      </c>
      <c r="B24" s="98">
        <v>11414</v>
      </c>
      <c r="C24" s="21" t="s">
        <v>22</v>
      </c>
      <c r="D24" s="99"/>
      <c r="E24" s="100"/>
      <c r="F24" s="101"/>
      <c r="G24" s="102"/>
      <c r="H24" s="99"/>
      <c r="I24" s="100"/>
      <c r="J24" s="101"/>
      <c r="K24" s="102"/>
      <c r="L24" s="99"/>
      <c r="M24" s="100"/>
      <c r="N24" s="101"/>
      <c r="O24" s="102"/>
      <c r="P24" s="99"/>
      <c r="Q24" s="100"/>
      <c r="R24" s="101"/>
      <c r="S24" s="102"/>
      <c r="T24" s="99"/>
      <c r="U24" s="100"/>
      <c r="V24" s="101"/>
      <c r="W24" s="102"/>
      <c r="X24" s="99"/>
      <c r="Y24" s="100"/>
      <c r="Z24" s="103"/>
      <c r="AA24" s="102"/>
      <c r="AB24" s="99"/>
      <c r="AC24" s="100"/>
      <c r="AD24" s="103"/>
      <c r="AE24" s="102"/>
      <c r="AF24" s="104">
        <f>F24+J24+N24+R24+V24+Z24+AD24</f>
        <v>0</v>
      </c>
      <c r="AG24">
        <f>SUM(AF24:AF27)</f>
        <v>0</v>
      </c>
    </row>
    <row r="25" spans="1:33" x14ac:dyDescent="0.25">
      <c r="A25" s="16"/>
      <c r="B25" s="25"/>
      <c r="C25" s="96"/>
      <c r="D25" s="64"/>
      <c r="E25" s="65"/>
      <c r="F25" s="78"/>
      <c r="G25" s="81"/>
      <c r="H25" s="64"/>
      <c r="I25" s="65"/>
      <c r="J25" s="78"/>
      <c r="K25" s="81"/>
      <c r="L25" s="64"/>
      <c r="M25" s="65"/>
      <c r="N25" s="78"/>
      <c r="O25" s="81"/>
      <c r="P25" s="64"/>
      <c r="Q25" s="65"/>
      <c r="R25" s="78"/>
      <c r="S25" s="81"/>
      <c r="T25" s="64"/>
      <c r="U25" s="65"/>
      <c r="V25" s="78"/>
      <c r="W25" s="81"/>
      <c r="X25" s="64"/>
      <c r="Y25" s="65"/>
      <c r="Z25" s="61"/>
      <c r="AA25" s="81"/>
      <c r="AB25" s="64"/>
      <c r="AC25" s="65"/>
      <c r="AD25" s="61"/>
      <c r="AE25" s="63"/>
      <c r="AF25" s="97">
        <f>F25+J25+N25+R25+V25+Z25+AD25</f>
        <v>0</v>
      </c>
    </row>
    <row r="26" spans="1:33" x14ac:dyDescent="0.25">
      <c r="A26" s="16"/>
      <c r="B26" s="9"/>
      <c r="C26" s="22"/>
      <c r="D26" s="17"/>
      <c r="E26" s="18"/>
      <c r="F26" s="77"/>
      <c r="G26" s="19"/>
      <c r="H26" s="17"/>
      <c r="I26" s="18"/>
      <c r="J26" s="77"/>
      <c r="K26" s="19"/>
      <c r="L26" s="17"/>
      <c r="M26" s="18"/>
      <c r="N26" s="77"/>
      <c r="O26" s="19"/>
      <c r="P26" s="17"/>
      <c r="Q26" s="18"/>
      <c r="R26" s="77"/>
      <c r="S26" s="19"/>
      <c r="T26" s="17"/>
      <c r="U26" s="18"/>
      <c r="V26" s="77"/>
      <c r="W26" s="19"/>
      <c r="X26" s="17"/>
      <c r="Y26" s="18"/>
      <c r="Z26" s="60"/>
      <c r="AA26" s="19"/>
      <c r="AB26" s="17"/>
      <c r="AC26" s="18"/>
      <c r="AD26" s="60"/>
      <c r="AE26" s="23"/>
      <c r="AF26" s="97">
        <f t="shared" ref="AF26:AF27" si="5">F26+J26+N26+R26+V26+Z26+AD26</f>
        <v>0</v>
      </c>
    </row>
    <row r="27" spans="1:33" ht="15.75" thickBot="1" x14ac:dyDescent="0.3">
      <c r="A27" s="20"/>
      <c r="B27" s="26"/>
      <c r="C27" s="24"/>
      <c r="D27" s="107"/>
      <c r="E27" s="105"/>
      <c r="F27" s="108"/>
      <c r="G27" s="109"/>
      <c r="H27" s="107"/>
      <c r="I27" s="105"/>
      <c r="J27" s="108"/>
      <c r="K27" s="109"/>
      <c r="L27" s="107"/>
      <c r="M27" s="105"/>
      <c r="N27" s="108"/>
      <c r="O27" s="109"/>
      <c r="P27" s="107"/>
      <c r="Q27" s="105"/>
      <c r="R27" s="108"/>
      <c r="S27" s="109"/>
      <c r="T27" s="107"/>
      <c r="U27" s="105"/>
      <c r="V27" s="108"/>
      <c r="W27" s="109"/>
      <c r="X27" s="107"/>
      <c r="Y27" s="105"/>
      <c r="Z27" s="110"/>
      <c r="AA27" s="109"/>
      <c r="AB27" s="107"/>
      <c r="AC27" s="105"/>
      <c r="AD27" s="110"/>
      <c r="AE27" s="106"/>
      <c r="AF27" s="111">
        <f t="shared" si="5"/>
        <v>0</v>
      </c>
    </row>
    <row r="28" spans="1:33" ht="15.75" thickBot="1" x14ac:dyDescent="0.3">
      <c r="A28" s="112">
        <v>7</v>
      </c>
      <c r="B28" s="98">
        <v>11453</v>
      </c>
      <c r="C28" s="21" t="s">
        <v>23</v>
      </c>
      <c r="D28" s="99"/>
      <c r="E28" s="100"/>
      <c r="F28" s="101"/>
      <c r="G28" s="102"/>
      <c r="H28" s="99"/>
      <c r="I28" s="100"/>
      <c r="J28" s="101"/>
      <c r="K28" s="102"/>
      <c r="L28" s="99"/>
      <c r="M28" s="100"/>
      <c r="N28" s="101"/>
      <c r="O28" s="102"/>
      <c r="P28" s="99"/>
      <c r="Q28" s="100"/>
      <c r="R28" s="101"/>
      <c r="S28" s="102"/>
      <c r="T28" s="99"/>
      <c r="U28" s="100"/>
      <c r="V28" s="101"/>
      <c r="W28" s="102"/>
      <c r="X28" s="99"/>
      <c r="Y28" s="100"/>
      <c r="Z28" s="103"/>
      <c r="AA28" s="102"/>
      <c r="AB28" s="99"/>
      <c r="AC28" s="100"/>
      <c r="AD28" s="103"/>
      <c r="AE28" s="102"/>
      <c r="AF28" s="104">
        <f>F28+J28+N28+R28+V28+Z28+AD28</f>
        <v>0</v>
      </c>
      <c r="AG28">
        <f>SUM(AF28:AF31)</f>
        <v>0</v>
      </c>
    </row>
    <row r="29" spans="1:33" x14ac:dyDescent="0.25">
      <c r="A29" s="16"/>
      <c r="B29" s="25"/>
      <c r="C29" s="96"/>
      <c r="D29" s="64"/>
      <c r="E29" s="65"/>
      <c r="F29" s="78"/>
      <c r="G29" s="81"/>
      <c r="H29" s="64"/>
      <c r="I29" s="65"/>
      <c r="J29" s="78"/>
      <c r="K29" s="81"/>
      <c r="L29" s="64"/>
      <c r="M29" s="65"/>
      <c r="N29" s="78"/>
      <c r="O29" s="81"/>
      <c r="P29" s="64"/>
      <c r="Q29" s="65"/>
      <c r="R29" s="78"/>
      <c r="S29" s="81"/>
      <c r="T29" s="64"/>
      <c r="U29" s="65"/>
      <c r="V29" s="78"/>
      <c r="W29" s="81"/>
      <c r="X29" s="64"/>
      <c r="Y29" s="65"/>
      <c r="Z29" s="61"/>
      <c r="AA29" s="81"/>
      <c r="AB29" s="64"/>
      <c r="AC29" s="65"/>
      <c r="AD29" s="61"/>
      <c r="AE29" s="63"/>
      <c r="AF29" s="97">
        <f>F29+J29+N29+R29+V29+Z29+AD29</f>
        <v>0</v>
      </c>
    </row>
    <row r="30" spans="1:33" x14ac:dyDescent="0.25">
      <c r="A30" s="16"/>
      <c r="B30" s="9"/>
      <c r="C30" s="22"/>
      <c r="D30" s="17"/>
      <c r="E30" s="18"/>
      <c r="F30" s="77"/>
      <c r="G30" s="19"/>
      <c r="H30" s="17"/>
      <c r="I30" s="18"/>
      <c r="J30" s="77"/>
      <c r="K30" s="19"/>
      <c r="L30" s="17"/>
      <c r="M30" s="18"/>
      <c r="N30" s="77"/>
      <c r="O30" s="19"/>
      <c r="P30" s="17"/>
      <c r="Q30" s="18"/>
      <c r="R30" s="77"/>
      <c r="S30" s="19"/>
      <c r="T30" s="17"/>
      <c r="U30" s="18"/>
      <c r="V30" s="77"/>
      <c r="W30" s="19"/>
      <c r="X30" s="17"/>
      <c r="Y30" s="18"/>
      <c r="Z30" s="60"/>
      <c r="AA30" s="19"/>
      <c r="AB30" s="17"/>
      <c r="AC30" s="18"/>
      <c r="AD30" s="60"/>
      <c r="AE30" s="23"/>
      <c r="AF30" s="97">
        <f t="shared" ref="AF30:AF31" si="6">F30+J30+N30+R30+V30+Z30+AD30</f>
        <v>0</v>
      </c>
    </row>
    <row r="31" spans="1:33" ht="15.75" thickBot="1" x14ac:dyDescent="0.3">
      <c r="A31" s="20"/>
      <c r="B31" s="26"/>
      <c r="C31" s="24"/>
      <c r="D31" s="107"/>
      <c r="E31" s="105"/>
      <c r="F31" s="108"/>
      <c r="G31" s="109"/>
      <c r="H31" s="107"/>
      <c r="I31" s="105"/>
      <c r="J31" s="108"/>
      <c r="K31" s="109"/>
      <c r="L31" s="107"/>
      <c r="M31" s="105"/>
      <c r="N31" s="108"/>
      <c r="O31" s="109"/>
      <c r="P31" s="107"/>
      <c r="Q31" s="105"/>
      <c r="R31" s="108"/>
      <c r="S31" s="109"/>
      <c r="T31" s="107"/>
      <c r="U31" s="105"/>
      <c r="V31" s="108"/>
      <c r="W31" s="109"/>
      <c r="X31" s="107"/>
      <c r="Y31" s="105"/>
      <c r="Z31" s="110"/>
      <c r="AA31" s="109"/>
      <c r="AB31" s="107"/>
      <c r="AC31" s="105"/>
      <c r="AD31" s="110"/>
      <c r="AE31" s="106"/>
      <c r="AF31" s="111">
        <f t="shared" si="6"/>
        <v>0</v>
      </c>
    </row>
    <row r="32" spans="1:33" ht="15.75" thickBot="1" x14ac:dyDescent="0.3">
      <c r="A32" s="112">
        <v>8</v>
      </c>
      <c r="B32" s="98">
        <v>11415</v>
      </c>
      <c r="C32" s="21" t="s">
        <v>25</v>
      </c>
      <c r="D32" s="99"/>
      <c r="E32" s="100"/>
      <c r="F32" s="101"/>
      <c r="G32" s="102"/>
      <c r="H32" s="99"/>
      <c r="I32" s="100"/>
      <c r="J32" s="101"/>
      <c r="K32" s="102"/>
      <c r="L32" s="99"/>
      <c r="M32" s="100"/>
      <c r="N32" s="101"/>
      <c r="O32" s="102"/>
      <c r="P32" s="99"/>
      <c r="Q32" s="100"/>
      <c r="R32" s="101"/>
      <c r="S32" s="102"/>
      <c r="T32" s="99"/>
      <c r="U32" s="100"/>
      <c r="V32" s="101"/>
      <c r="W32" s="102"/>
      <c r="X32" s="99"/>
      <c r="Y32" s="100"/>
      <c r="Z32" s="103"/>
      <c r="AA32" s="102"/>
      <c r="AB32" s="99"/>
      <c r="AC32" s="100"/>
      <c r="AD32" s="103"/>
      <c r="AE32" s="102"/>
      <c r="AF32" s="104">
        <f>F32+J32+N32+R32+V32+Z32+AD32</f>
        <v>0</v>
      </c>
      <c r="AG32">
        <f>SUM(AF32:AF35)</f>
        <v>0</v>
      </c>
    </row>
    <row r="33" spans="1:33" x14ac:dyDescent="0.25">
      <c r="A33" s="16"/>
      <c r="B33" s="25"/>
      <c r="C33" s="96"/>
      <c r="D33" s="64"/>
      <c r="E33" s="65"/>
      <c r="F33" s="78"/>
      <c r="G33" s="81"/>
      <c r="H33" s="64"/>
      <c r="I33" s="65"/>
      <c r="J33" s="78"/>
      <c r="K33" s="81"/>
      <c r="L33" s="64"/>
      <c r="M33" s="65"/>
      <c r="N33" s="78"/>
      <c r="O33" s="81"/>
      <c r="P33" s="64"/>
      <c r="Q33" s="65"/>
      <c r="R33" s="78"/>
      <c r="S33" s="81"/>
      <c r="T33" s="64"/>
      <c r="U33" s="65"/>
      <c r="V33" s="78"/>
      <c r="W33" s="81"/>
      <c r="X33" s="64"/>
      <c r="Y33" s="65"/>
      <c r="Z33" s="61"/>
      <c r="AA33" s="81"/>
      <c r="AB33" s="64"/>
      <c r="AC33" s="65"/>
      <c r="AD33" s="61"/>
      <c r="AE33" s="63"/>
      <c r="AF33" s="97">
        <f>F33+J33+N33+R33+V33+Z33+AD33</f>
        <v>0</v>
      </c>
    </row>
    <row r="34" spans="1:33" x14ac:dyDescent="0.25">
      <c r="A34" s="16"/>
      <c r="B34" s="9"/>
      <c r="C34" s="22"/>
      <c r="D34" s="17"/>
      <c r="E34" s="18"/>
      <c r="F34" s="77"/>
      <c r="G34" s="19"/>
      <c r="H34" s="17"/>
      <c r="I34" s="18"/>
      <c r="J34" s="77"/>
      <c r="K34" s="19"/>
      <c r="L34" s="17"/>
      <c r="M34" s="18"/>
      <c r="N34" s="77"/>
      <c r="O34" s="19"/>
      <c r="P34" s="17"/>
      <c r="Q34" s="18"/>
      <c r="R34" s="77"/>
      <c r="S34" s="19"/>
      <c r="T34" s="17"/>
      <c r="U34" s="18"/>
      <c r="V34" s="77"/>
      <c r="W34" s="19"/>
      <c r="X34" s="17"/>
      <c r="Y34" s="18"/>
      <c r="Z34" s="60"/>
      <c r="AA34" s="19"/>
      <c r="AB34" s="17"/>
      <c r="AC34" s="18"/>
      <c r="AD34" s="60"/>
      <c r="AE34" s="23"/>
      <c r="AF34" s="97">
        <f t="shared" ref="AF34:AF35" si="7">F34+J34+N34+R34+V34+Z34+AD34</f>
        <v>0</v>
      </c>
    </row>
    <row r="35" spans="1:33" ht="15.75" thickBot="1" x14ac:dyDescent="0.3">
      <c r="A35" s="20"/>
      <c r="B35" s="26"/>
      <c r="C35" s="24"/>
      <c r="D35" s="107"/>
      <c r="E35" s="105"/>
      <c r="F35" s="108"/>
      <c r="G35" s="109"/>
      <c r="H35" s="107"/>
      <c r="I35" s="105"/>
      <c r="J35" s="108"/>
      <c r="K35" s="109"/>
      <c r="L35" s="107"/>
      <c r="M35" s="105"/>
      <c r="N35" s="108"/>
      <c r="O35" s="109"/>
      <c r="P35" s="107"/>
      <c r="Q35" s="105"/>
      <c r="R35" s="108"/>
      <c r="S35" s="109"/>
      <c r="T35" s="107"/>
      <c r="U35" s="105"/>
      <c r="V35" s="108"/>
      <c r="W35" s="109"/>
      <c r="X35" s="107"/>
      <c r="Y35" s="105"/>
      <c r="Z35" s="110"/>
      <c r="AA35" s="109"/>
      <c r="AB35" s="107"/>
      <c r="AC35" s="105"/>
      <c r="AD35" s="110"/>
      <c r="AE35" s="106"/>
      <c r="AF35" s="111">
        <f t="shared" si="7"/>
        <v>0</v>
      </c>
    </row>
    <row r="36" spans="1:33" ht="15.75" thickBot="1" x14ac:dyDescent="0.3">
      <c r="A36" s="112">
        <v>9</v>
      </c>
      <c r="B36" s="98">
        <v>11503</v>
      </c>
      <c r="C36" s="21" t="s">
        <v>16</v>
      </c>
      <c r="D36" s="99"/>
      <c r="E36" s="100"/>
      <c r="F36" s="101"/>
      <c r="G36" s="102"/>
      <c r="H36" s="99"/>
      <c r="I36" s="100"/>
      <c r="J36" s="101"/>
      <c r="K36" s="102"/>
      <c r="L36" s="99"/>
      <c r="M36" s="100"/>
      <c r="N36" s="101"/>
      <c r="O36" s="102"/>
      <c r="P36" s="99"/>
      <c r="Q36" s="100"/>
      <c r="R36" s="101"/>
      <c r="S36" s="102"/>
      <c r="T36" s="99"/>
      <c r="U36" s="100"/>
      <c r="V36" s="101"/>
      <c r="W36" s="102"/>
      <c r="X36" s="99"/>
      <c r="Y36" s="100"/>
      <c r="Z36" s="103"/>
      <c r="AA36" s="102"/>
      <c r="AB36" s="99"/>
      <c r="AC36" s="100"/>
      <c r="AD36" s="103"/>
      <c r="AE36" s="102"/>
      <c r="AF36" s="104">
        <f>F36+J36+N36+R36+V36+Z36+AD36</f>
        <v>0</v>
      </c>
      <c r="AG36">
        <f>SUM(AF36:AF39)</f>
        <v>0</v>
      </c>
    </row>
    <row r="37" spans="1:33" x14ac:dyDescent="0.25">
      <c r="A37" s="16"/>
      <c r="B37" s="25"/>
      <c r="C37" s="96"/>
      <c r="D37" s="64"/>
      <c r="E37" s="65"/>
      <c r="F37" s="78"/>
      <c r="G37" s="81"/>
      <c r="H37" s="64"/>
      <c r="I37" s="65"/>
      <c r="J37" s="78"/>
      <c r="K37" s="81"/>
      <c r="L37" s="64"/>
      <c r="M37" s="65"/>
      <c r="N37" s="78"/>
      <c r="O37" s="81"/>
      <c r="P37" s="64"/>
      <c r="Q37" s="65"/>
      <c r="R37" s="78"/>
      <c r="S37" s="81"/>
      <c r="T37" s="64"/>
      <c r="U37" s="65"/>
      <c r="V37" s="78"/>
      <c r="W37" s="81"/>
      <c r="X37" s="64"/>
      <c r="Y37" s="65"/>
      <c r="Z37" s="61"/>
      <c r="AA37" s="81"/>
      <c r="AB37" s="64"/>
      <c r="AC37" s="65"/>
      <c r="AD37" s="61"/>
      <c r="AE37" s="63"/>
      <c r="AF37" s="97">
        <f>F37+J37+N37+R37+V37+Z37+AD37</f>
        <v>0</v>
      </c>
    </row>
    <row r="38" spans="1:33" x14ac:dyDescent="0.25">
      <c r="A38" s="16"/>
      <c r="B38" s="9"/>
      <c r="C38" s="22"/>
      <c r="D38" s="17"/>
      <c r="E38" s="18"/>
      <c r="F38" s="77"/>
      <c r="G38" s="19"/>
      <c r="H38" s="17"/>
      <c r="I38" s="18"/>
      <c r="J38" s="77"/>
      <c r="K38" s="19"/>
      <c r="L38" s="17"/>
      <c r="M38" s="18"/>
      <c r="N38" s="77"/>
      <c r="O38" s="19"/>
      <c r="P38" s="17"/>
      <c r="Q38" s="18"/>
      <c r="R38" s="77"/>
      <c r="S38" s="19"/>
      <c r="T38" s="17"/>
      <c r="U38" s="18"/>
      <c r="V38" s="77"/>
      <c r="W38" s="19"/>
      <c r="X38" s="17"/>
      <c r="Y38" s="18"/>
      <c r="Z38" s="60"/>
      <c r="AA38" s="19"/>
      <c r="AB38" s="17"/>
      <c r="AC38" s="18"/>
      <c r="AD38" s="60"/>
      <c r="AE38" s="23"/>
      <c r="AF38" s="97">
        <f t="shared" ref="AF38:AF39" si="8">F38+J38+N38+R38+V38+Z38+AD38</f>
        <v>0</v>
      </c>
    </row>
    <row r="39" spans="1:33" ht="15.75" thickBot="1" x14ac:dyDescent="0.3">
      <c r="A39" s="20"/>
      <c r="B39" s="26"/>
      <c r="C39" s="24"/>
      <c r="D39" s="107"/>
      <c r="E39" s="105"/>
      <c r="F39" s="108"/>
      <c r="G39" s="109"/>
      <c r="H39" s="107"/>
      <c r="I39" s="105"/>
      <c r="J39" s="108"/>
      <c r="K39" s="109"/>
      <c r="L39" s="107"/>
      <c r="M39" s="105"/>
      <c r="N39" s="108"/>
      <c r="O39" s="109"/>
      <c r="P39" s="107"/>
      <c r="Q39" s="105"/>
      <c r="R39" s="108"/>
      <c r="S39" s="109"/>
      <c r="T39" s="107"/>
      <c r="U39" s="105"/>
      <c r="V39" s="108"/>
      <c r="W39" s="109"/>
      <c r="X39" s="107"/>
      <c r="Y39" s="105"/>
      <c r="Z39" s="110"/>
      <c r="AA39" s="109"/>
      <c r="AB39" s="107"/>
      <c r="AC39" s="105"/>
      <c r="AD39" s="110"/>
      <c r="AE39" s="106"/>
      <c r="AF39" s="111">
        <f t="shared" si="8"/>
        <v>0</v>
      </c>
    </row>
    <row r="40" spans="1:33" ht="15.75" thickBot="1" x14ac:dyDescent="0.3">
      <c r="A40" s="112">
        <v>10</v>
      </c>
      <c r="B40" s="98">
        <v>11413</v>
      </c>
      <c r="C40" s="21" t="s">
        <v>26</v>
      </c>
      <c r="D40" s="99"/>
      <c r="E40" s="100"/>
      <c r="F40" s="101"/>
      <c r="G40" s="102"/>
      <c r="H40" s="99"/>
      <c r="I40" s="100"/>
      <c r="J40" s="101"/>
      <c r="K40" s="102"/>
      <c r="L40" s="99"/>
      <c r="M40" s="100"/>
      <c r="N40" s="101"/>
      <c r="O40" s="102"/>
      <c r="P40" s="99"/>
      <c r="Q40" s="100"/>
      <c r="R40" s="101"/>
      <c r="S40" s="102"/>
      <c r="T40" s="99"/>
      <c r="U40" s="100"/>
      <c r="V40" s="101"/>
      <c r="W40" s="102"/>
      <c r="X40" s="99"/>
      <c r="Y40" s="100"/>
      <c r="Z40" s="103"/>
      <c r="AA40" s="102"/>
      <c r="AB40" s="99"/>
      <c r="AC40" s="100"/>
      <c r="AD40" s="103"/>
      <c r="AE40" s="102"/>
      <c r="AF40" s="104">
        <f>F40+J40+N40+R40+V40+Z40+AD40</f>
        <v>0</v>
      </c>
      <c r="AG40">
        <f>SUM(AF40:AF43)</f>
        <v>0</v>
      </c>
    </row>
    <row r="41" spans="1:33" x14ac:dyDescent="0.25">
      <c r="A41" s="16"/>
      <c r="B41" s="25"/>
      <c r="C41" s="96"/>
      <c r="D41" s="64"/>
      <c r="E41" s="65"/>
      <c r="F41" s="78"/>
      <c r="G41" s="81"/>
      <c r="H41" s="64"/>
      <c r="I41" s="65"/>
      <c r="J41" s="78"/>
      <c r="K41" s="81"/>
      <c r="L41" s="64"/>
      <c r="M41" s="65"/>
      <c r="N41" s="78"/>
      <c r="O41" s="81"/>
      <c r="P41" s="64"/>
      <c r="Q41" s="65"/>
      <c r="R41" s="78"/>
      <c r="S41" s="81"/>
      <c r="T41" s="64"/>
      <c r="U41" s="65"/>
      <c r="V41" s="78"/>
      <c r="W41" s="81"/>
      <c r="X41" s="64"/>
      <c r="Y41" s="65"/>
      <c r="Z41" s="61"/>
      <c r="AA41" s="81"/>
      <c r="AB41" s="64"/>
      <c r="AC41" s="65"/>
      <c r="AD41" s="61"/>
      <c r="AE41" s="63"/>
      <c r="AF41" s="97">
        <f>F41+J41+N41+R41+V41+Z41+AD41</f>
        <v>0</v>
      </c>
    </row>
    <row r="42" spans="1:33" x14ac:dyDescent="0.25">
      <c r="A42" s="16"/>
      <c r="B42" s="9"/>
      <c r="C42" s="22"/>
      <c r="D42" s="17"/>
      <c r="E42" s="18"/>
      <c r="F42" s="77"/>
      <c r="G42" s="19"/>
      <c r="H42" s="17"/>
      <c r="I42" s="18"/>
      <c r="J42" s="77"/>
      <c r="K42" s="19"/>
      <c r="L42" s="17"/>
      <c r="M42" s="18"/>
      <c r="N42" s="77"/>
      <c r="O42" s="19"/>
      <c r="P42" s="17"/>
      <c r="Q42" s="18"/>
      <c r="R42" s="77"/>
      <c r="S42" s="19"/>
      <c r="T42" s="17"/>
      <c r="U42" s="18"/>
      <c r="V42" s="77"/>
      <c r="W42" s="19"/>
      <c r="X42" s="17"/>
      <c r="Y42" s="18"/>
      <c r="Z42" s="60"/>
      <c r="AA42" s="19"/>
      <c r="AB42" s="17"/>
      <c r="AC42" s="18"/>
      <c r="AD42" s="60"/>
      <c r="AE42" s="23"/>
      <c r="AF42" s="97">
        <f t="shared" ref="AF42:AF43" si="9">F42+J42+N42+R42+V42+Z42+AD42</f>
        <v>0</v>
      </c>
    </row>
    <row r="43" spans="1:33" ht="15.75" thickBot="1" x14ac:dyDescent="0.3">
      <c r="A43" s="20"/>
      <c r="B43" s="26"/>
      <c r="C43" s="24"/>
      <c r="D43" s="107"/>
      <c r="E43" s="105"/>
      <c r="F43" s="108"/>
      <c r="G43" s="109"/>
      <c r="H43" s="107"/>
      <c r="I43" s="105"/>
      <c r="J43" s="108"/>
      <c r="K43" s="109"/>
      <c r="L43" s="107"/>
      <c r="M43" s="105"/>
      <c r="N43" s="108"/>
      <c r="O43" s="109"/>
      <c r="P43" s="107"/>
      <c r="Q43" s="105"/>
      <c r="R43" s="108"/>
      <c r="S43" s="109"/>
      <c r="T43" s="107"/>
      <c r="U43" s="105"/>
      <c r="V43" s="108"/>
      <c r="W43" s="109"/>
      <c r="X43" s="107"/>
      <c r="Y43" s="105"/>
      <c r="Z43" s="110"/>
      <c r="AA43" s="109"/>
      <c r="AB43" s="107"/>
      <c r="AC43" s="105"/>
      <c r="AD43" s="110"/>
      <c r="AE43" s="106"/>
      <c r="AF43" s="111">
        <f t="shared" si="9"/>
        <v>0</v>
      </c>
    </row>
    <row r="44" spans="1:33" ht="15.75" thickBot="1" x14ac:dyDescent="0.3">
      <c r="A44" s="112">
        <v>11</v>
      </c>
      <c r="B44" s="98">
        <v>11450</v>
      </c>
      <c r="C44" s="21" t="s">
        <v>27</v>
      </c>
      <c r="D44" s="99"/>
      <c r="E44" s="100"/>
      <c r="F44" s="101"/>
      <c r="G44" s="102"/>
      <c r="H44" s="99"/>
      <c r="I44" s="100"/>
      <c r="J44" s="101"/>
      <c r="K44" s="102"/>
      <c r="L44" s="99"/>
      <c r="M44" s="100"/>
      <c r="N44" s="101"/>
      <c r="O44" s="102"/>
      <c r="P44" s="99"/>
      <c r="Q44" s="100"/>
      <c r="R44" s="101"/>
      <c r="S44" s="102"/>
      <c r="T44" s="99"/>
      <c r="U44" s="100"/>
      <c r="V44" s="101"/>
      <c r="W44" s="102"/>
      <c r="X44" s="99"/>
      <c r="Y44" s="100"/>
      <c r="Z44" s="103"/>
      <c r="AA44" s="102"/>
      <c r="AB44" s="99"/>
      <c r="AC44" s="100"/>
      <c r="AD44" s="103"/>
      <c r="AE44" s="102"/>
      <c r="AF44" s="104">
        <f>F44+J44+N44+R44+V44+Z44+AD44</f>
        <v>0</v>
      </c>
      <c r="AG44">
        <f>SUM(AF44:AF47)</f>
        <v>0</v>
      </c>
    </row>
    <row r="45" spans="1:33" x14ac:dyDescent="0.25">
      <c r="A45" s="16"/>
      <c r="B45" s="25"/>
      <c r="C45" s="96"/>
      <c r="D45" s="64"/>
      <c r="E45" s="65"/>
      <c r="F45" s="78"/>
      <c r="G45" s="81"/>
      <c r="H45" s="64"/>
      <c r="I45" s="65"/>
      <c r="J45" s="78"/>
      <c r="K45" s="81"/>
      <c r="L45" s="64"/>
      <c r="M45" s="65"/>
      <c r="N45" s="78"/>
      <c r="O45" s="81"/>
      <c r="P45" s="64"/>
      <c r="Q45" s="65"/>
      <c r="R45" s="78"/>
      <c r="S45" s="81"/>
      <c r="T45" s="64"/>
      <c r="U45" s="65"/>
      <c r="V45" s="78"/>
      <c r="W45" s="81"/>
      <c r="X45" s="64"/>
      <c r="Y45" s="65"/>
      <c r="Z45" s="61"/>
      <c r="AA45" s="81"/>
      <c r="AB45" s="64"/>
      <c r="AC45" s="65"/>
      <c r="AD45" s="61"/>
      <c r="AE45" s="63"/>
      <c r="AF45" s="97">
        <f>F45+J45+N45+R45+V45+Z45+AD45</f>
        <v>0</v>
      </c>
    </row>
    <row r="46" spans="1:33" x14ac:dyDescent="0.25">
      <c r="A46" s="16"/>
      <c r="B46" s="9"/>
      <c r="C46" s="22"/>
      <c r="D46" s="17"/>
      <c r="E46" s="18"/>
      <c r="F46" s="77"/>
      <c r="G46" s="19"/>
      <c r="H46" s="17"/>
      <c r="I46" s="18"/>
      <c r="J46" s="77"/>
      <c r="K46" s="19"/>
      <c r="L46" s="17"/>
      <c r="M46" s="18"/>
      <c r="N46" s="77"/>
      <c r="O46" s="19"/>
      <c r="P46" s="17"/>
      <c r="Q46" s="18"/>
      <c r="R46" s="77"/>
      <c r="S46" s="19"/>
      <c r="T46" s="17"/>
      <c r="U46" s="18"/>
      <c r="V46" s="77"/>
      <c r="W46" s="19"/>
      <c r="X46" s="17"/>
      <c r="Y46" s="18"/>
      <c r="Z46" s="60"/>
      <c r="AA46" s="19"/>
      <c r="AB46" s="17"/>
      <c r="AC46" s="18"/>
      <c r="AD46" s="60"/>
      <c r="AE46" s="23"/>
      <c r="AF46" s="97">
        <f t="shared" ref="AF46:AF47" si="10">F46+J46+N46+R46+V46+Z46+AD46</f>
        <v>0</v>
      </c>
    </row>
    <row r="47" spans="1:33" ht="15.75" thickBot="1" x14ac:dyDescent="0.3">
      <c r="A47" s="20"/>
      <c r="B47" s="26"/>
      <c r="C47" s="24"/>
      <c r="D47" s="107"/>
      <c r="E47" s="105"/>
      <c r="F47" s="108"/>
      <c r="G47" s="109"/>
      <c r="H47" s="107"/>
      <c r="I47" s="105"/>
      <c r="J47" s="108"/>
      <c r="K47" s="109"/>
      <c r="L47" s="107"/>
      <c r="M47" s="105"/>
      <c r="N47" s="108"/>
      <c r="O47" s="109"/>
      <c r="P47" s="107"/>
      <c r="Q47" s="105"/>
      <c r="R47" s="108"/>
      <c r="S47" s="109"/>
      <c r="T47" s="107"/>
      <c r="U47" s="105"/>
      <c r="V47" s="108"/>
      <c r="W47" s="109"/>
      <c r="X47" s="107"/>
      <c r="Y47" s="105"/>
      <c r="Z47" s="110"/>
      <c r="AA47" s="109"/>
      <c r="AB47" s="107"/>
      <c r="AC47" s="105"/>
      <c r="AD47" s="110"/>
      <c r="AE47" s="106"/>
      <c r="AF47" s="111">
        <f t="shared" si="10"/>
        <v>0</v>
      </c>
    </row>
    <row r="48" spans="1:33" ht="15.75" thickBot="1" x14ac:dyDescent="0.3">
      <c r="A48" s="112">
        <v>12</v>
      </c>
      <c r="B48" s="98">
        <v>11473</v>
      </c>
      <c r="C48" s="21" t="s">
        <v>28</v>
      </c>
      <c r="D48" s="99"/>
      <c r="E48" s="100"/>
      <c r="F48" s="101"/>
      <c r="G48" s="102"/>
      <c r="H48" s="99"/>
      <c r="I48" s="100"/>
      <c r="J48" s="101"/>
      <c r="K48" s="102"/>
      <c r="L48" s="99"/>
      <c r="M48" s="100"/>
      <c r="N48" s="101"/>
      <c r="O48" s="102"/>
      <c r="P48" s="99"/>
      <c r="Q48" s="100"/>
      <c r="R48" s="101"/>
      <c r="S48" s="102"/>
      <c r="T48" s="99"/>
      <c r="U48" s="100"/>
      <c r="V48" s="101"/>
      <c r="W48" s="102"/>
      <c r="X48" s="99"/>
      <c r="Y48" s="100"/>
      <c r="Z48" s="103"/>
      <c r="AA48" s="102"/>
      <c r="AB48" s="99"/>
      <c r="AC48" s="100"/>
      <c r="AD48" s="103"/>
      <c r="AE48" s="102"/>
      <c r="AF48" s="104">
        <f>F48+J48+N48+R48+V48+Z48+AD48</f>
        <v>0</v>
      </c>
      <c r="AG48">
        <f>SUM(AF48:AF51)</f>
        <v>0</v>
      </c>
    </row>
    <row r="49" spans="1:33" x14ac:dyDescent="0.25">
      <c r="A49" s="16"/>
      <c r="B49" s="25"/>
      <c r="C49" s="96"/>
      <c r="D49" s="64"/>
      <c r="E49" s="65"/>
      <c r="F49" s="78"/>
      <c r="G49" s="81"/>
      <c r="H49" s="64"/>
      <c r="I49" s="65"/>
      <c r="J49" s="78"/>
      <c r="K49" s="81"/>
      <c r="L49" s="64"/>
      <c r="M49" s="65"/>
      <c r="N49" s="78"/>
      <c r="O49" s="81"/>
      <c r="P49" s="64"/>
      <c r="Q49" s="65"/>
      <c r="R49" s="78"/>
      <c r="S49" s="81"/>
      <c r="T49" s="64"/>
      <c r="U49" s="65"/>
      <c r="V49" s="78"/>
      <c r="W49" s="81"/>
      <c r="X49" s="64"/>
      <c r="Y49" s="65"/>
      <c r="Z49" s="61"/>
      <c r="AA49" s="81"/>
      <c r="AB49" s="64"/>
      <c r="AC49" s="65"/>
      <c r="AD49" s="61"/>
      <c r="AE49" s="63"/>
      <c r="AF49" s="97">
        <f>F49+J49+N49+R49+V49+Z49+AD49</f>
        <v>0</v>
      </c>
    </row>
    <row r="50" spans="1:33" x14ac:dyDescent="0.25">
      <c r="A50" s="16"/>
      <c r="B50" s="9"/>
      <c r="C50" s="22"/>
      <c r="D50" s="17"/>
      <c r="E50" s="18"/>
      <c r="F50" s="77"/>
      <c r="G50" s="19"/>
      <c r="H50" s="17"/>
      <c r="I50" s="18"/>
      <c r="J50" s="77"/>
      <c r="K50" s="19"/>
      <c r="L50" s="17"/>
      <c r="M50" s="18"/>
      <c r="N50" s="77"/>
      <c r="O50" s="19"/>
      <c r="P50" s="17"/>
      <c r="Q50" s="18"/>
      <c r="R50" s="77"/>
      <c r="S50" s="19"/>
      <c r="T50" s="17"/>
      <c r="U50" s="18"/>
      <c r="V50" s="77"/>
      <c r="W50" s="19"/>
      <c r="X50" s="17"/>
      <c r="Y50" s="18"/>
      <c r="Z50" s="60"/>
      <c r="AA50" s="19"/>
      <c r="AB50" s="17"/>
      <c r="AC50" s="18"/>
      <c r="AD50" s="60"/>
      <c r="AE50" s="23"/>
      <c r="AF50" s="97">
        <f t="shared" ref="AF50:AF51" si="11">F50+J50+N50+R50+V50+Z50+AD50</f>
        <v>0</v>
      </c>
    </row>
    <row r="51" spans="1:33" ht="15.75" thickBot="1" x14ac:dyDescent="0.3">
      <c r="A51" s="20"/>
      <c r="B51" s="26"/>
      <c r="C51" s="24"/>
      <c r="D51" s="107"/>
      <c r="E51" s="105"/>
      <c r="F51" s="108"/>
      <c r="G51" s="109"/>
      <c r="H51" s="107"/>
      <c r="I51" s="105"/>
      <c r="J51" s="108"/>
      <c r="K51" s="109"/>
      <c r="L51" s="107"/>
      <c r="M51" s="105"/>
      <c r="N51" s="108"/>
      <c r="O51" s="109"/>
      <c r="P51" s="107"/>
      <c r="Q51" s="105"/>
      <c r="R51" s="108"/>
      <c r="S51" s="109"/>
      <c r="T51" s="107"/>
      <c r="U51" s="105"/>
      <c r="V51" s="108"/>
      <c r="W51" s="109"/>
      <c r="X51" s="107"/>
      <c r="Y51" s="105"/>
      <c r="Z51" s="110"/>
      <c r="AA51" s="109"/>
      <c r="AB51" s="107"/>
      <c r="AC51" s="105"/>
      <c r="AD51" s="110"/>
      <c r="AE51" s="106"/>
      <c r="AF51" s="111">
        <f t="shared" si="11"/>
        <v>0</v>
      </c>
    </row>
    <row r="52" spans="1:33" ht="15.75" thickBot="1" x14ac:dyDescent="0.3">
      <c r="A52" s="112">
        <v>13</v>
      </c>
      <c r="B52" s="98">
        <v>11479</v>
      </c>
      <c r="C52" s="21" t="s">
        <v>30</v>
      </c>
      <c r="D52" s="99"/>
      <c r="E52" s="100"/>
      <c r="F52" s="101"/>
      <c r="G52" s="102"/>
      <c r="H52" s="99"/>
      <c r="I52" s="100"/>
      <c r="J52" s="101"/>
      <c r="K52" s="102"/>
      <c r="L52" s="99"/>
      <c r="M52" s="100"/>
      <c r="N52" s="101"/>
      <c r="O52" s="102"/>
      <c r="P52" s="99"/>
      <c r="Q52" s="100"/>
      <c r="R52" s="101"/>
      <c r="S52" s="102"/>
      <c r="T52" s="99"/>
      <c r="U52" s="100"/>
      <c r="V52" s="101"/>
      <c r="W52" s="102"/>
      <c r="X52" s="99"/>
      <c r="Y52" s="100"/>
      <c r="Z52" s="103"/>
      <c r="AA52" s="102"/>
      <c r="AB52" s="99"/>
      <c r="AC52" s="100"/>
      <c r="AD52" s="103"/>
      <c r="AE52" s="102"/>
      <c r="AF52" s="104">
        <f>F52+J52+N52+R52+V52+Z52+AD52</f>
        <v>0</v>
      </c>
      <c r="AG52">
        <f>SUM(AF52:AF55)</f>
        <v>0</v>
      </c>
    </row>
    <row r="53" spans="1:33" x14ac:dyDescent="0.25">
      <c r="A53" s="16"/>
      <c r="B53" s="25"/>
      <c r="C53" s="96"/>
      <c r="D53" s="64"/>
      <c r="E53" s="65"/>
      <c r="F53" s="78"/>
      <c r="G53" s="81"/>
      <c r="H53" s="64"/>
      <c r="I53" s="65"/>
      <c r="J53" s="78"/>
      <c r="K53" s="81"/>
      <c r="L53" s="64"/>
      <c r="M53" s="65"/>
      <c r="N53" s="78"/>
      <c r="O53" s="81"/>
      <c r="P53" s="64"/>
      <c r="Q53" s="65"/>
      <c r="R53" s="78"/>
      <c r="S53" s="81"/>
      <c r="T53" s="64"/>
      <c r="U53" s="65"/>
      <c r="V53" s="78"/>
      <c r="W53" s="81"/>
      <c r="X53" s="64"/>
      <c r="Y53" s="65"/>
      <c r="Z53" s="61"/>
      <c r="AA53" s="81"/>
      <c r="AB53" s="64"/>
      <c r="AC53" s="65"/>
      <c r="AD53" s="61"/>
      <c r="AE53" s="63"/>
      <c r="AF53" s="97">
        <f>F53+J53+N53+R53+V53+Z53+AD53</f>
        <v>0</v>
      </c>
    </row>
    <row r="54" spans="1:33" x14ac:dyDescent="0.25">
      <c r="A54" s="16"/>
      <c r="B54" s="9"/>
      <c r="C54" s="22"/>
      <c r="D54" s="17"/>
      <c r="E54" s="18"/>
      <c r="F54" s="77"/>
      <c r="G54" s="19"/>
      <c r="H54" s="17"/>
      <c r="I54" s="18"/>
      <c r="J54" s="77"/>
      <c r="K54" s="19"/>
      <c r="L54" s="17"/>
      <c r="M54" s="18"/>
      <c r="N54" s="77"/>
      <c r="O54" s="19"/>
      <c r="P54" s="17"/>
      <c r="Q54" s="18"/>
      <c r="R54" s="77"/>
      <c r="S54" s="19"/>
      <c r="T54" s="17"/>
      <c r="U54" s="18"/>
      <c r="V54" s="77"/>
      <c r="W54" s="19"/>
      <c r="X54" s="17"/>
      <c r="Y54" s="18"/>
      <c r="Z54" s="60"/>
      <c r="AA54" s="19"/>
      <c r="AB54" s="17"/>
      <c r="AC54" s="18"/>
      <c r="AD54" s="60"/>
      <c r="AE54" s="23"/>
      <c r="AF54" s="97">
        <f t="shared" ref="AF54:AF55" si="12">F54+J54+N54+R54+V54+Z54+AD54</f>
        <v>0</v>
      </c>
    </row>
    <row r="55" spans="1:33" ht="15.75" thickBot="1" x14ac:dyDescent="0.3">
      <c r="A55" s="20"/>
      <c r="B55" s="26"/>
      <c r="C55" s="24"/>
      <c r="D55" s="107"/>
      <c r="E55" s="105"/>
      <c r="F55" s="108"/>
      <c r="G55" s="109"/>
      <c r="H55" s="107"/>
      <c r="I55" s="105"/>
      <c r="J55" s="108"/>
      <c r="K55" s="109"/>
      <c r="L55" s="107"/>
      <c r="M55" s="105"/>
      <c r="N55" s="108"/>
      <c r="O55" s="109"/>
      <c r="P55" s="107"/>
      <c r="Q55" s="105"/>
      <c r="R55" s="108"/>
      <c r="S55" s="109"/>
      <c r="T55" s="107"/>
      <c r="U55" s="105"/>
      <c r="V55" s="108"/>
      <c r="W55" s="109"/>
      <c r="X55" s="107"/>
      <c r="Y55" s="105"/>
      <c r="Z55" s="110"/>
      <c r="AA55" s="109"/>
      <c r="AB55" s="107"/>
      <c r="AC55" s="105"/>
      <c r="AD55" s="110"/>
      <c r="AE55" s="106"/>
      <c r="AF55" s="111">
        <f t="shared" si="12"/>
        <v>0</v>
      </c>
    </row>
    <row r="56" spans="1:33" ht="15.75" thickBot="1" x14ac:dyDescent="0.3">
      <c r="A56" s="112">
        <v>14</v>
      </c>
      <c r="B56" s="98">
        <v>11423</v>
      </c>
      <c r="C56" s="21" t="s">
        <v>32</v>
      </c>
      <c r="D56" s="99"/>
      <c r="E56" s="100"/>
      <c r="F56" s="101"/>
      <c r="G56" s="102"/>
      <c r="H56" s="99"/>
      <c r="I56" s="100"/>
      <c r="J56" s="101"/>
      <c r="K56" s="102"/>
      <c r="L56" s="99"/>
      <c r="M56" s="100"/>
      <c r="N56" s="101"/>
      <c r="O56" s="102"/>
      <c r="P56" s="99"/>
      <c r="Q56" s="100"/>
      <c r="R56" s="101"/>
      <c r="S56" s="102"/>
      <c r="T56" s="99"/>
      <c r="U56" s="100"/>
      <c r="V56" s="101"/>
      <c r="W56" s="102"/>
      <c r="X56" s="99"/>
      <c r="Y56" s="100"/>
      <c r="Z56" s="103"/>
      <c r="AA56" s="102"/>
      <c r="AB56" s="99"/>
      <c r="AC56" s="100"/>
      <c r="AD56" s="103"/>
      <c r="AE56" s="102"/>
      <c r="AF56" s="104">
        <f>F56+J56+N56+R56+V56+Z56+AD56</f>
        <v>0</v>
      </c>
      <c r="AG56">
        <f>SUM(AF56:AF59)</f>
        <v>0</v>
      </c>
    </row>
    <row r="57" spans="1:33" x14ac:dyDescent="0.25">
      <c r="A57" s="16"/>
      <c r="B57" s="25"/>
      <c r="C57" s="96"/>
      <c r="D57" s="64"/>
      <c r="E57" s="65"/>
      <c r="F57" s="78"/>
      <c r="G57" s="81"/>
      <c r="H57" s="64"/>
      <c r="I57" s="65"/>
      <c r="J57" s="78"/>
      <c r="K57" s="81"/>
      <c r="L57" s="64"/>
      <c r="M57" s="65"/>
      <c r="N57" s="78"/>
      <c r="O57" s="81"/>
      <c r="P57" s="64"/>
      <c r="Q57" s="65"/>
      <c r="R57" s="78"/>
      <c r="S57" s="81"/>
      <c r="T57" s="64"/>
      <c r="U57" s="65"/>
      <c r="V57" s="78"/>
      <c r="W57" s="81"/>
      <c r="X57" s="64"/>
      <c r="Y57" s="65"/>
      <c r="Z57" s="61"/>
      <c r="AA57" s="81"/>
      <c r="AB57" s="64"/>
      <c r="AC57" s="65"/>
      <c r="AD57" s="61"/>
      <c r="AE57" s="63"/>
      <c r="AF57" s="97">
        <f>F57+J57+N57+R57+V57+Z57+AD57</f>
        <v>0</v>
      </c>
    </row>
    <row r="58" spans="1:33" x14ac:dyDescent="0.25">
      <c r="A58" s="16"/>
      <c r="B58" s="9"/>
      <c r="C58" s="22"/>
      <c r="D58" s="17"/>
      <c r="E58" s="18"/>
      <c r="F58" s="77"/>
      <c r="G58" s="19"/>
      <c r="H58" s="17"/>
      <c r="I58" s="18"/>
      <c r="J58" s="77"/>
      <c r="K58" s="19"/>
      <c r="L58" s="17"/>
      <c r="M58" s="18"/>
      <c r="N58" s="77"/>
      <c r="O58" s="19"/>
      <c r="P58" s="17"/>
      <c r="Q58" s="18"/>
      <c r="R58" s="77"/>
      <c r="S58" s="19"/>
      <c r="T58" s="17"/>
      <c r="U58" s="18"/>
      <c r="V58" s="77"/>
      <c r="W58" s="19"/>
      <c r="X58" s="17"/>
      <c r="Y58" s="18"/>
      <c r="Z58" s="60"/>
      <c r="AA58" s="19"/>
      <c r="AB58" s="17"/>
      <c r="AC58" s="18"/>
      <c r="AD58" s="60"/>
      <c r="AE58" s="23"/>
      <c r="AF58" s="97">
        <f t="shared" ref="AF58:AF59" si="13">F58+J58+N58+R58+V58+Z58+AD58</f>
        <v>0</v>
      </c>
    </row>
    <row r="59" spans="1:33" ht="15.75" thickBot="1" x14ac:dyDescent="0.3">
      <c r="A59" s="20"/>
      <c r="B59" s="26"/>
      <c r="C59" s="24"/>
      <c r="D59" s="107"/>
      <c r="E59" s="105"/>
      <c r="F59" s="108"/>
      <c r="G59" s="109"/>
      <c r="H59" s="107"/>
      <c r="I59" s="105"/>
      <c r="J59" s="108"/>
      <c r="K59" s="109"/>
      <c r="L59" s="107"/>
      <c r="M59" s="105"/>
      <c r="N59" s="108"/>
      <c r="O59" s="109"/>
      <c r="P59" s="107"/>
      <c r="Q59" s="105"/>
      <c r="R59" s="108"/>
      <c r="S59" s="109"/>
      <c r="T59" s="107"/>
      <c r="U59" s="105"/>
      <c r="V59" s="108"/>
      <c r="W59" s="109"/>
      <c r="X59" s="107"/>
      <c r="Y59" s="105"/>
      <c r="Z59" s="110"/>
      <c r="AA59" s="109"/>
      <c r="AB59" s="107"/>
      <c r="AC59" s="105"/>
      <c r="AD59" s="110"/>
      <c r="AE59" s="106"/>
      <c r="AF59" s="111">
        <f t="shared" si="13"/>
        <v>0</v>
      </c>
    </row>
    <row r="60" spans="1:33" ht="15.75" thickBot="1" x14ac:dyDescent="0.3">
      <c r="A60" s="112">
        <v>15</v>
      </c>
      <c r="B60" s="98">
        <v>11292</v>
      </c>
      <c r="C60" s="21" t="s">
        <v>4</v>
      </c>
      <c r="D60" s="99"/>
      <c r="E60" s="100"/>
      <c r="F60" s="101"/>
      <c r="G60" s="102"/>
      <c r="H60" s="99"/>
      <c r="I60" s="100"/>
      <c r="J60" s="101"/>
      <c r="K60" s="102"/>
      <c r="L60" s="99"/>
      <c r="M60" s="100"/>
      <c r="N60" s="101"/>
      <c r="O60" s="102"/>
      <c r="P60" s="99"/>
      <c r="Q60" s="100"/>
      <c r="R60" s="101"/>
      <c r="S60" s="102"/>
      <c r="T60" s="99"/>
      <c r="U60" s="100"/>
      <c r="V60" s="101"/>
      <c r="W60" s="102"/>
      <c r="X60" s="99"/>
      <c r="Y60" s="100"/>
      <c r="Z60" s="103"/>
      <c r="AA60" s="102"/>
      <c r="AB60" s="99"/>
      <c r="AC60" s="100"/>
      <c r="AD60" s="103"/>
      <c r="AE60" s="102"/>
      <c r="AF60" s="104">
        <f>F60+J60+N60+R60+V60+Z60+AD60</f>
        <v>0</v>
      </c>
      <c r="AG60">
        <f>SUM(AF60:AF63)</f>
        <v>0</v>
      </c>
    </row>
    <row r="61" spans="1:33" x14ac:dyDescent="0.25">
      <c r="A61" s="16"/>
      <c r="B61" s="25"/>
      <c r="C61" s="96"/>
      <c r="D61" s="64"/>
      <c r="E61" s="65"/>
      <c r="F61" s="78"/>
      <c r="G61" s="81"/>
      <c r="H61" s="64"/>
      <c r="I61" s="65"/>
      <c r="J61" s="78"/>
      <c r="K61" s="81"/>
      <c r="L61" s="64"/>
      <c r="M61" s="65"/>
      <c r="N61" s="78"/>
      <c r="O61" s="81"/>
      <c r="P61" s="64"/>
      <c r="Q61" s="65"/>
      <c r="R61" s="78"/>
      <c r="S61" s="81"/>
      <c r="T61" s="64"/>
      <c r="U61" s="65"/>
      <c r="V61" s="78"/>
      <c r="W61" s="81"/>
      <c r="X61" s="64"/>
      <c r="Y61" s="65"/>
      <c r="Z61" s="61"/>
      <c r="AA61" s="81"/>
      <c r="AB61" s="64"/>
      <c r="AC61" s="65"/>
      <c r="AD61" s="61"/>
      <c r="AE61" s="63"/>
      <c r="AF61" s="97">
        <f>F61+J61+N61+R61+V61+Z61+AD61</f>
        <v>0</v>
      </c>
    </row>
    <row r="62" spans="1:33" x14ac:dyDescent="0.25">
      <c r="A62" s="16"/>
      <c r="B62" s="9"/>
      <c r="C62" s="22"/>
      <c r="D62" s="17"/>
      <c r="E62" s="18"/>
      <c r="F62" s="77"/>
      <c r="G62" s="19"/>
      <c r="H62" s="17"/>
      <c r="I62" s="18"/>
      <c r="J62" s="77"/>
      <c r="K62" s="19"/>
      <c r="L62" s="17"/>
      <c r="M62" s="18"/>
      <c r="N62" s="77"/>
      <c r="O62" s="19"/>
      <c r="P62" s="17"/>
      <c r="Q62" s="18"/>
      <c r="R62" s="77"/>
      <c r="S62" s="19"/>
      <c r="T62" s="17"/>
      <c r="U62" s="18"/>
      <c r="V62" s="77"/>
      <c r="W62" s="19"/>
      <c r="X62" s="17"/>
      <c r="Y62" s="18"/>
      <c r="Z62" s="60"/>
      <c r="AA62" s="19"/>
      <c r="AB62" s="17"/>
      <c r="AC62" s="18"/>
      <c r="AD62" s="60"/>
      <c r="AE62" s="23"/>
      <c r="AF62" s="97">
        <f t="shared" ref="AF62:AF63" si="14">F62+J62+N62+R62+V62+Z62+AD62</f>
        <v>0</v>
      </c>
    </row>
    <row r="63" spans="1:33" ht="15.75" thickBot="1" x14ac:dyDescent="0.3">
      <c r="A63" s="20"/>
      <c r="B63" s="26"/>
      <c r="C63" s="24"/>
      <c r="D63" s="107"/>
      <c r="E63" s="105"/>
      <c r="F63" s="108"/>
      <c r="G63" s="109"/>
      <c r="H63" s="107"/>
      <c r="I63" s="105"/>
      <c r="J63" s="108"/>
      <c r="K63" s="109"/>
      <c r="L63" s="107"/>
      <c r="M63" s="105"/>
      <c r="N63" s="108"/>
      <c r="O63" s="109"/>
      <c r="P63" s="107"/>
      <c r="Q63" s="105"/>
      <c r="R63" s="108"/>
      <c r="S63" s="109"/>
      <c r="T63" s="107"/>
      <c r="U63" s="105"/>
      <c r="V63" s="108"/>
      <c r="W63" s="109"/>
      <c r="X63" s="107"/>
      <c r="Y63" s="105"/>
      <c r="Z63" s="110"/>
      <c r="AA63" s="109"/>
      <c r="AB63" s="107"/>
      <c r="AC63" s="105"/>
      <c r="AD63" s="110"/>
      <c r="AE63" s="106"/>
      <c r="AF63" s="111">
        <f t="shared" si="14"/>
        <v>0</v>
      </c>
    </row>
    <row r="64" spans="1:33" ht="15.75" thickBot="1" x14ac:dyDescent="0.3">
      <c r="A64" s="112">
        <v>16</v>
      </c>
      <c r="B64" s="98">
        <v>11441</v>
      </c>
      <c r="C64" s="21" t="s">
        <v>36</v>
      </c>
      <c r="D64" s="99"/>
      <c r="E64" s="100"/>
      <c r="F64" s="101"/>
      <c r="G64" s="102"/>
      <c r="H64" s="99"/>
      <c r="I64" s="100"/>
      <c r="J64" s="101"/>
      <c r="K64" s="102"/>
      <c r="L64" s="99"/>
      <c r="M64" s="100"/>
      <c r="N64" s="101"/>
      <c r="O64" s="102"/>
      <c r="P64" s="99"/>
      <c r="Q64" s="100"/>
      <c r="R64" s="101"/>
      <c r="S64" s="102"/>
      <c r="T64" s="99"/>
      <c r="U64" s="100"/>
      <c r="V64" s="101"/>
      <c r="W64" s="102"/>
      <c r="X64" s="99"/>
      <c r="Y64" s="100"/>
      <c r="Z64" s="103"/>
      <c r="AA64" s="102"/>
      <c r="AB64" s="99"/>
      <c r="AC64" s="100"/>
      <c r="AD64" s="103"/>
      <c r="AE64" s="102"/>
      <c r="AF64" s="104">
        <f>F64+J64+N64+R64+V64+Z64+AD64</f>
        <v>0</v>
      </c>
      <c r="AG64">
        <f>SUM(AF64:AF67)</f>
        <v>0</v>
      </c>
    </row>
    <row r="65" spans="1:33" x14ac:dyDescent="0.25">
      <c r="A65" s="16"/>
      <c r="B65" s="25"/>
      <c r="C65" s="96"/>
      <c r="D65" s="64"/>
      <c r="E65" s="65"/>
      <c r="F65" s="78"/>
      <c r="G65" s="81"/>
      <c r="H65" s="64"/>
      <c r="I65" s="65"/>
      <c r="J65" s="78"/>
      <c r="K65" s="81"/>
      <c r="L65" s="64"/>
      <c r="M65" s="65"/>
      <c r="N65" s="78"/>
      <c r="O65" s="81"/>
      <c r="P65" s="64"/>
      <c r="Q65" s="65"/>
      <c r="R65" s="78"/>
      <c r="S65" s="81"/>
      <c r="T65" s="64"/>
      <c r="U65" s="65"/>
      <c r="V65" s="78"/>
      <c r="W65" s="81"/>
      <c r="X65" s="64"/>
      <c r="Y65" s="65"/>
      <c r="Z65" s="61"/>
      <c r="AA65" s="81"/>
      <c r="AB65" s="64"/>
      <c r="AC65" s="65"/>
      <c r="AD65" s="61"/>
      <c r="AE65" s="63"/>
      <c r="AF65" s="97">
        <f>F65+J65+N65+R65+V65+Z65+AD65</f>
        <v>0</v>
      </c>
    </row>
    <row r="66" spans="1:33" x14ac:dyDescent="0.25">
      <c r="A66" s="16"/>
      <c r="B66" s="9"/>
      <c r="C66" s="22"/>
      <c r="D66" s="17"/>
      <c r="E66" s="18"/>
      <c r="F66" s="77"/>
      <c r="G66" s="19"/>
      <c r="H66" s="17"/>
      <c r="I66" s="18"/>
      <c r="J66" s="77"/>
      <c r="K66" s="19"/>
      <c r="L66" s="17"/>
      <c r="M66" s="18"/>
      <c r="N66" s="77"/>
      <c r="O66" s="19"/>
      <c r="P66" s="17"/>
      <c r="Q66" s="18"/>
      <c r="R66" s="77"/>
      <c r="S66" s="19"/>
      <c r="T66" s="17"/>
      <c r="U66" s="18"/>
      <c r="V66" s="77"/>
      <c r="W66" s="19"/>
      <c r="X66" s="17"/>
      <c r="Y66" s="18"/>
      <c r="Z66" s="60"/>
      <c r="AA66" s="19"/>
      <c r="AB66" s="17"/>
      <c r="AC66" s="18"/>
      <c r="AD66" s="60"/>
      <c r="AE66" s="23"/>
      <c r="AF66" s="97">
        <f t="shared" ref="AF66:AF67" si="15">F66+J66+N66+R66+V66+Z66+AD66</f>
        <v>0</v>
      </c>
    </row>
    <row r="67" spans="1:33" ht="15.75" thickBot="1" x14ac:dyDescent="0.3">
      <c r="A67" s="20"/>
      <c r="B67" s="26"/>
      <c r="C67" s="24"/>
      <c r="D67" s="107"/>
      <c r="E67" s="105"/>
      <c r="F67" s="108"/>
      <c r="G67" s="109"/>
      <c r="H67" s="107"/>
      <c r="I67" s="105"/>
      <c r="J67" s="108"/>
      <c r="K67" s="109"/>
      <c r="L67" s="107"/>
      <c r="M67" s="105"/>
      <c r="N67" s="108"/>
      <c r="O67" s="109"/>
      <c r="P67" s="107"/>
      <c r="Q67" s="105"/>
      <c r="R67" s="108"/>
      <c r="S67" s="109"/>
      <c r="T67" s="107"/>
      <c r="U67" s="105"/>
      <c r="V67" s="108"/>
      <c r="W67" s="109"/>
      <c r="X67" s="107"/>
      <c r="Y67" s="105"/>
      <c r="Z67" s="110"/>
      <c r="AA67" s="109"/>
      <c r="AB67" s="107"/>
      <c r="AC67" s="105"/>
      <c r="AD67" s="110"/>
      <c r="AE67" s="106"/>
      <c r="AF67" s="111">
        <f t="shared" si="15"/>
        <v>0</v>
      </c>
    </row>
    <row r="68" spans="1:33" ht="15.75" thickBot="1" x14ac:dyDescent="0.3">
      <c r="A68" s="112">
        <v>17</v>
      </c>
      <c r="B68" s="98">
        <v>11376</v>
      </c>
      <c r="C68" s="21" t="s">
        <v>37</v>
      </c>
      <c r="D68" s="99"/>
      <c r="E68" s="100"/>
      <c r="F68" s="101"/>
      <c r="G68" s="102"/>
      <c r="H68" s="99"/>
      <c r="I68" s="100"/>
      <c r="J68" s="101"/>
      <c r="K68" s="102"/>
      <c r="L68" s="99"/>
      <c r="M68" s="100"/>
      <c r="N68" s="101"/>
      <c r="O68" s="102"/>
      <c r="P68" s="99"/>
      <c r="Q68" s="100"/>
      <c r="R68" s="101"/>
      <c r="S68" s="102"/>
      <c r="T68" s="99"/>
      <c r="U68" s="100"/>
      <c r="V68" s="101"/>
      <c r="W68" s="102"/>
      <c r="X68" s="99"/>
      <c r="Y68" s="100"/>
      <c r="Z68" s="103"/>
      <c r="AA68" s="102"/>
      <c r="AB68" s="99"/>
      <c r="AC68" s="100"/>
      <c r="AD68" s="103"/>
      <c r="AE68" s="102"/>
      <c r="AF68" s="104">
        <f>F68+J68+N68+R68+V68+Z68+AD68</f>
        <v>0</v>
      </c>
      <c r="AG68">
        <f>SUM(AF68:AF71)</f>
        <v>0</v>
      </c>
    </row>
    <row r="69" spans="1:33" x14ac:dyDescent="0.25">
      <c r="A69" s="16"/>
      <c r="B69" s="25"/>
      <c r="C69" s="96"/>
      <c r="D69" s="64"/>
      <c r="E69" s="65"/>
      <c r="F69" s="78"/>
      <c r="G69" s="81"/>
      <c r="H69" s="64"/>
      <c r="I69" s="65"/>
      <c r="J69" s="78"/>
      <c r="K69" s="81"/>
      <c r="L69" s="64"/>
      <c r="M69" s="65"/>
      <c r="N69" s="78"/>
      <c r="O69" s="81"/>
      <c r="P69" s="64"/>
      <c r="Q69" s="65"/>
      <c r="R69" s="78"/>
      <c r="S69" s="81"/>
      <c r="T69" s="64"/>
      <c r="U69" s="65"/>
      <c r="V69" s="78"/>
      <c r="W69" s="81"/>
      <c r="X69" s="64"/>
      <c r="Y69" s="65"/>
      <c r="Z69" s="61"/>
      <c r="AA69" s="81"/>
      <c r="AB69" s="64"/>
      <c r="AC69" s="65"/>
      <c r="AD69" s="61"/>
      <c r="AE69" s="63"/>
      <c r="AF69" s="97">
        <f>F69+J69+N69+R69+V69+Z69+AD69</f>
        <v>0</v>
      </c>
    </row>
    <row r="70" spans="1:33" x14ac:dyDescent="0.25">
      <c r="A70" s="16"/>
      <c r="B70" s="9"/>
      <c r="C70" s="22"/>
      <c r="D70" s="17"/>
      <c r="E70" s="18"/>
      <c r="F70" s="77"/>
      <c r="G70" s="19"/>
      <c r="H70" s="17"/>
      <c r="I70" s="18"/>
      <c r="J70" s="77"/>
      <c r="K70" s="19"/>
      <c r="L70" s="17"/>
      <c r="M70" s="18"/>
      <c r="N70" s="77"/>
      <c r="O70" s="19"/>
      <c r="P70" s="17"/>
      <c r="Q70" s="18"/>
      <c r="R70" s="77"/>
      <c r="S70" s="19"/>
      <c r="T70" s="17"/>
      <c r="U70" s="18"/>
      <c r="V70" s="77"/>
      <c r="W70" s="19"/>
      <c r="X70" s="17"/>
      <c r="Y70" s="18"/>
      <c r="Z70" s="60"/>
      <c r="AA70" s="19"/>
      <c r="AB70" s="17"/>
      <c r="AC70" s="18"/>
      <c r="AD70" s="60"/>
      <c r="AE70" s="23"/>
      <c r="AF70" s="97">
        <f t="shared" ref="AF70:AF71" si="16">F70+J70+N70+R70+V70+Z70+AD70</f>
        <v>0</v>
      </c>
    </row>
    <row r="71" spans="1:33" ht="15.75" thickBot="1" x14ac:dyDescent="0.3">
      <c r="A71" s="20"/>
      <c r="B71" s="26"/>
      <c r="C71" s="24"/>
      <c r="D71" s="107"/>
      <c r="E71" s="105"/>
      <c r="F71" s="108"/>
      <c r="G71" s="109"/>
      <c r="H71" s="107"/>
      <c r="I71" s="105"/>
      <c r="J71" s="108"/>
      <c r="K71" s="109"/>
      <c r="L71" s="107"/>
      <c r="M71" s="105"/>
      <c r="N71" s="108"/>
      <c r="O71" s="109"/>
      <c r="P71" s="107"/>
      <c r="Q71" s="105"/>
      <c r="R71" s="108"/>
      <c r="S71" s="109"/>
      <c r="T71" s="107"/>
      <c r="U71" s="105"/>
      <c r="V71" s="108"/>
      <c r="W71" s="109"/>
      <c r="X71" s="107"/>
      <c r="Y71" s="105"/>
      <c r="Z71" s="110"/>
      <c r="AA71" s="109"/>
      <c r="AB71" s="107"/>
      <c r="AC71" s="105"/>
      <c r="AD71" s="110"/>
      <c r="AE71" s="106"/>
      <c r="AF71" s="111">
        <f t="shared" si="16"/>
        <v>0</v>
      </c>
    </row>
    <row r="72" spans="1:33" ht="15.75" thickBot="1" x14ac:dyDescent="0.3">
      <c r="A72" s="112">
        <v>18</v>
      </c>
      <c r="B72" s="98">
        <v>11420</v>
      </c>
      <c r="C72" s="21" t="s">
        <v>38</v>
      </c>
      <c r="D72" s="99"/>
      <c r="E72" s="100"/>
      <c r="F72" s="101"/>
      <c r="G72" s="102"/>
      <c r="H72" s="99"/>
      <c r="I72" s="100"/>
      <c r="J72" s="101"/>
      <c r="K72" s="102"/>
      <c r="L72" s="99"/>
      <c r="M72" s="100"/>
      <c r="N72" s="101"/>
      <c r="O72" s="102"/>
      <c r="P72" s="99"/>
      <c r="Q72" s="100"/>
      <c r="R72" s="101"/>
      <c r="S72" s="102"/>
      <c r="T72" s="99"/>
      <c r="U72" s="100"/>
      <c r="V72" s="101"/>
      <c r="W72" s="102"/>
      <c r="X72" s="99"/>
      <c r="Y72" s="100"/>
      <c r="Z72" s="103"/>
      <c r="AA72" s="102"/>
      <c r="AB72" s="99"/>
      <c r="AC72" s="100"/>
      <c r="AD72" s="103"/>
      <c r="AE72" s="102"/>
      <c r="AF72" s="104">
        <f>F72+J72+N72+R72+V72+Z72+AD72</f>
        <v>0</v>
      </c>
      <c r="AG72">
        <f>SUM(AF72:AF75)</f>
        <v>0</v>
      </c>
    </row>
    <row r="73" spans="1:33" x14ac:dyDescent="0.25">
      <c r="A73" s="16"/>
      <c r="B73" s="25"/>
      <c r="C73" s="96"/>
      <c r="D73" s="64"/>
      <c r="E73" s="65"/>
      <c r="F73" s="78"/>
      <c r="G73" s="81"/>
      <c r="H73" s="64"/>
      <c r="I73" s="65"/>
      <c r="J73" s="78"/>
      <c r="K73" s="81"/>
      <c r="L73" s="64"/>
      <c r="M73" s="65"/>
      <c r="N73" s="78"/>
      <c r="O73" s="81"/>
      <c r="P73" s="64"/>
      <c r="Q73" s="65"/>
      <c r="R73" s="78"/>
      <c r="S73" s="81"/>
      <c r="T73" s="64"/>
      <c r="U73" s="65"/>
      <c r="V73" s="78"/>
      <c r="W73" s="81"/>
      <c r="X73" s="64"/>
      <c r="Y73" s="65"/>
      <c r="Z73" s="61"/>
      <c r="AA73" s="81"/>
      <c r="AB73" s="64"/>
      <c r="AC73" s="65"/>
      <c r="AD73" s="61"/>
      <c r="AE73" s="63"/>
      <c r="AF73" s="97">
        <f>F73+J73+N73+R73+V73+Z73+AD73</f>
        <v>0</v>
      </c>
    </row>
    <row r="74" spans="1:33" x14ac:dyDescent="0.25">
      <c r="A74" s="16"/>
      <c r="B74" s="9"/>
      <c r="C74" s="22"/>
      <c r="D74" s="17"/>
      <c r="E74" s="18"/>
      <c r="F74" s="77"/>
      <c r="G74" s="19"/>
      <c r="H74" s="17"/>
      <c r="I74" s="18"/>
      <c r="J74" s="77"/>
      <c r="K74" s="19"/>
      <c r="L74" s="17"/>
      <c r="M74" s="18"/>
      <c r="N74" s="77"/>
      <c r="O74" s="19"/>
      <c r="P74" s="17"/>
      <c r="Q74" s="18"/>
      <c r="R74" s="77"/>
      <c r="S74" s="19"/>
      <c r="T74" s="17"/>
      <c r="U74" s="18"/>
      <c r="V74" s="77"/>
      <c r="W74" s="19"/>
      <c r="X74" s="17"/>
      <c r="Y74" s="18"/>
      <c r="Z74" s="60"/>
      <c r="AA74" s="19"/>
      <c r="AB74" s="17"/>
      <c r="AC74" s="18"/>
      <c r="AD74" s="60"/>
      <c r="AE74" s="23"/>
      <c r="AF74" s="97">
        <f t="shared" ref="AF74:AF75" si="17">F74+J74+N74+R74+V74+Z74+AD74</f>
        <v>0</v>
      </c>
    </row>
    <row r="75" spans="1:33" ht="15.75" thickBot="1" x14ac:dyDescent="0.3">
      <c r="A75" s="20"/>
      <c r="B75" s="26"/>
      <c r="C75" s="24"/>
      <c r="D75" s="107"/>
      <c r="E75" s="105"/>
      <c r="F75" s="108"/>
      <c r="G75" s="109"/>
      <c r="H75" s="107"/>
      <c r="I75" s="105"/>
      <c r="J75" s="108"/>
      <c r="K75" s="109"/>
      <c r="L75" s="107"/>
      <c r="M75" s="105"/>
      <c r="N75" s="108"/>
      <c r="O75" s="109"/>
      <c r="P75" s="107"/>
      <c r="Q75" s="105"/>
      <c r="R75" s="108"/>
      <c r="S75" s="109"/>
      <c r="T75" s="107"/>
      <c r="U75" s="105"/>
      <c r="V75" s="108"/>
      <c r="W75" s="109"/>
      <c r="X75" s="107"/>
      <c r="Y75" s="105"/>
      <c r="Z75" s="110"/>
      <c r="AA75" s="109"/>
      <c r="AB75" s="107"/>
      <c r="AC75" s="105"/>
      <c r="AD75" s="110"/>
      <c r="AE75" s="106"/>
      <c r="AF75" s="111">
        <f t="shared" si="17"/>
        <v>0</v>
      </c>
    </row>
    <row r="76" spans="1:33" ht="15.75" thickBot="1" x14ac:dyDescent="0.3">
      <c r="A76" s="112">
        <v>19</v>
      </c>
      <c r="B76" s="98">
        <v>11419</v>
      </c>
      <c r="C76" s="21" t="s">
        <v>44</v>
      </c>
      <c r="D76" s="99"/>
      <c r="E76" s="100"/>
      <c r="F76" s="101"/>
      <c r="G76" s="102"/>
      <c r="H76" s="99"/>
      <c r="I76" s="100"/>
      <c r="J76" s="101"/>
      <c r="K76" s="102"/>
      <c r="L76" s="99"/>
      <c r="M76" s="100"/>
      <c r="N76" s="101"/>
      <c r="O76" s="102"/>
      <c r="P76" s="99"/>
      <c r="Q76" s="100"/>
      <c r="R76" s="101"/>
      <c r="S76" s="102"/>
      <c r="T76" s="99"/>
      <c r="U76" s="100"/>
      <c r="V76" s="101"/>
      <c r="W76" s="102"/>
      <c r="X76" s="99"/>
      <c r="Y76" s="100"/>
      <c r="Z76" s="103"/>
      <c r="AA76" s="102"/>
      <c r="AB76" s="99"/>
      <c r="AC76" s="100"/>
      <c r="AD76" s="103"/>
      <c r="AE76" s="102"/>
      <c r="AF76" s="104">
        <f>F76+J76+N76+R76+V76+Z76+AD76</f>
        <v>0</v>
      </c>
      <c r="AG76">
        <f>SUM(AF76:AF79)</f>
        <v>0</v>
      </c>
    </row>
    <row r="77" spans="1:33" x14ac:dyDescent="0.25">
      <c r="A77" s="16"/>
      <c r="B77" s="25"/>
      <c r="C77" s="96"/>
      <c r="D77" s="64"/>
      <c r="E77" s="65"/>
      <c r="F77" s="78"/>
      <c r="G77" s="81"/>
      <c r="H77" s="64"/>
      <c r="I77" s="65"/>
      <c r="J77" s="78"/>
      <c r="K77" s="81"/>
      <c r="L77" s="64"/>
      <c r="M77" s="65"/>
      <c r="N77" s="78"/>
      <c r="O77" s="81"/>
      <c r="P77" s="64"/>
      <c r="Q77" s="65"/>
      <c r="R77" s="78"/>
      <c r="S77" s="81"/>
      <c r="T77" s="64"/>
      <c r="U77" s="65"/>
      <c r="V77" s="78"/>
      <c r="W77" s="81"/>
      <c r="X77" s="64"/>
      <c r="Y77" s="65"/>
      <c r="Z77" s="61"/>
      <c r="AA77" s="81"/>
      <c r="AB77" s="64"/>
      <c r="AC77" s="65"/>
      <c r="AD77" s="61"/>
      <c r="AE77" s="63"/>
      <c r="AF77" s="97">
        <f>F77+J77+N77+R77+V77+Z77+AD77</f>
        <v>0</v>
      </c>
    </row>
    <row r="78" spans="1:33" x14ac:dyDescent="0.25">
      <c r="A78" s="16"/>
      <c r="B78" s="9"/>
      <c r="C78" s="22"/>
      <c r="D78" s="17"/>
      <c r="E78" s="18"/>
      <c r="F78" s="77"/>
      <c r="G78" s="19"/>
      <c r="H78" s="17"/>
      <c r="I78" s="18"/>
      <c r="J78" s="77"/>
      <c r="K78" s="19"/>
      <c r="L78" s="17"/>
      <c r="M78" s="18"/>
      <c r="N78" s="77"/>
      <c r="O78" s="19"/>
      <c r="P78" s="17"/>
      <c r="Q78" s="18"/>
      <c r="R78" s="77"/>
      <c r="S78" s="19"/>
      <c r="T78" s="17"/>
      <c r="U78" s="18"/>
      <c r="V78" s="77"/>
      <c r="W78" s="19"/>
      <c r="X78" s="17"/>
      <c r="Y78" s="18"/>
      <c r="Z78" s="60"/>
      <c r="AA78" s="19"/>
      <c r="AB78" s="17"/>
      <c r="AC78" s="18"/>
      <c r="AD78" s="60"/>
      <c r="AE78" s="23"/>
      <c r="AF78" s="97">
        <f t="shared" ref="AF78:AF79" si="18">F78+J78+N78+R78+V78+Z78+AD78</f>
        <v>0</v>
      </c>
    </row>
    <row r="79" spans="1:33" ht="15.75" thickBot="1" x14ac:dyDescent="0.3">
      <c r="A79" s="20"/>
      <c r="B79" s="26"/>
      <c r="C79" s="24"/>
      <c r="D79" s="107"/>
      <c r="E79" s="105"/>
      <c r="F79" s="108"/>
      <c r="G79" s="109"/>
      <c r="H79" s="107"/>
      <c r="I79" s="105"/>
      <c r="J79" s="108"/>
      <c r="K79" s="109"/>
      <c r="L79" s="107"/>
      <c r="M79" s="105"/>
      <c r="N79" s="108"/>
      <c r="O79" s="109"/>
      <c r="P79" s="107"/>
      <c r="Q79" s="105"/>
      <c r="R79" s="108"/>
      <c r="S79" s="109"/>
      <c r="T79" s="107"/>
      <c r="U79" s="105"/>
      <c r="V79" s="108"/>
      <c r="W79" s="109"/>
      <c r="X79" s="107"/>
      <c r="Y79" s="105"/>
      <c r="Z79" s="110"/>
      <c r="AA79" s="109"/>
      <c r="AB79" s="107"/>
      <c r="AC79" s="105"/>
      <c r="AD79" s="110"/>
      <c r="AE79" s="106"/>
      <c r="AF79" s="111">
        <f t="shared" si="18"/>
        <v>0</v>
      </c>
    </row>
    <row r="80" spans="1:33" ht="15.75" thickBot="1" x14ac:dyDescent="0.3">
      <c r="A80" s="112">
        <v>20</v>
      </c>
      <c r="B80" s="98">
        <v>11416</v>
      </c>
      <c r="C80" s="21" t="s">
        <v>45</v>
      </c>
      <c r="D80" s="99"/>
      <c r="E80" s="100"/>
      <c r="F80" s="101"/>
      <c r="G80" s="102"/>
      <c r="H80" s="99"/>
      <c r="I80" s="100"/>
      <c r="J80" s="101"/>
      <c r="K80" s="102"/>
      <c r="L80" s="99"/>
      <c r="M80" s="100"/>
      <c r="N80" s="101"/>
      <c r="O80" s="102"/>
      <c r="P80" s="99"/>
      <c r="Q80" s="100"/>
      <c r="R80" s="101"/>
      <c r="S80" s="102"/>
      <c r="T80" s="99"/>
      <c r="U80" s="100"/>
      <c r="V80" s="101"/>
      <c r="W80" s="102"/>
      <c r="X80" s="99"/>
      <c r="Y80" s="100"/>
      <c r="Z80" s="103"/>
      <c r="AA80" s="102"/>
      <c r="AB80" s="99"/>
      <c r="AC80" s="100"/>
      <c r="AD80" s="103"/>
      <c r="AE80" s="102"/>
      <c r="AF80" s="104">
        <f>F80+J80+N80+R80+V80+Z80+AD80</f>
        <v>0</v>
      </c>
      <c r="AG80">
        <f>SUM(AF80:AF83)</f>
        <v>0</v>
      </c>
    </row>
    <row r="81" spans="1:33" x14ac:dyDescent="0.25">
      <c r="A81" s="16"/>
      <c r="B81" s="25"/>
      <c r="C81" s="96"/>
      <c r="D81" s="64"/>
      <c r="E81" s="65"/>
      <c r="F81" s="78"/>
      <c r="G81" s="81"/>
      <c r="H81" s="64"/>
      <c r="I81" s="65"/>
      <c r="J81" s="78"/>
      <c r="K81" s="81"/>
      <c r="L81" s="64"/>
      <c r="M81" s="65"/>
      <c r="N81" s="78"/>
      <c r="O81" s="81"/>
      <c r="P81" s="64"/>
      <c r="Q81" s="65"/>
      <c r="R81" s="78"/>
      <c r="S81" s="81"/>
      <c r="T81" s="64"/>
      <c r="U81" s="65"/>
      <c r="V81" s="78"/>
      <c r="W81" s="81"/>
      <c r="X81" s="64"/>
      <c r="Y81" s="65"/>
      <c r="Z81" s="61"/>
      <c r="AA81" s="81"/>
      <c r="AB81" s="64"/>
      <c r="AC81" s="65"/>
      <c r="AD81" s="61"/>
      <c r="AE81" s="63"/>
      <c r="AF81" s="97">
        <f>F81+J81+N81+R81+V81+Z81+AD81</f>
        <v>0</v>
      </c>
    </row>
    <row r="82" spans="1:33" x14ac:dyDescent="0.25">
      <c r="A82" s="16"/>
      <c r="B82" s="9"/>
      <c r="C82" s="22"/>
      <c r="D82" s="17"/>
      <c r="E82" s="18"/>
      <c r="F82" s="77"/>
      <c r="G82" s="19"/>
      <c r="H82" s="17"/>
      <c r="I82" s="18"/>
      <c r="J82" s="77"/>
      <c r="K82" s="19"/>
      <c r="L82" s="17"/>
      <c r="M82" s="18"/>
      <c r="N82" s="77"/>
      <c r="O82" s="19"/>
      <c r="P82" s="17"/>
      <c r="Q82" s="18"/>
      <c r="R82" s="77"/>
      <c r="S82" s="19"/>
      <c r="T82" s="17"/>
      <c r="U82" s="18"/>
      <c r="V82" s="77"/>
      <c r="W82" s="19"/>
      <c r="X82" s="17"/>
      <c r="Y82" s="18"/>
      <c r="Z82" s="60"/>
      <c r="AA82" s="19"/>
      <c r="AB82" s="17"/>
      <c r="AC82" s="18"/>
      <c r="AD82" s="60"/>
      <c r="AE82" s="23"/>
      <c r="AF82" s="97">
        <f t="shared" ref="AF82:AF83" si="19">F82+J82+N82+R82+V82+Z82+AD82</f>
        <v>0</v>
      </c>
    </row>
    <row r="83" spans="1:33" ht="15.75" thickBot="1" x14ac:dyDescent="0.3">
      <c r="A83" s="20"/>
      <c r="B83" s="26"/>
      <c r="C83" s="24"/>
      <c r="D83" s="107"/>
      <c r="E83" s="105"/>
      <c r="F83" s="108"/>
      <c r="G83" s="109"/>
      <c r="H83" s="107"/>
      <c r="I83" s="105"/>
      <c r="J83" s="108"/>
      <c r="K83" s="109"/>
      <c r="L83" s="107"/>
      <c r="M83" s="105"/>
      <c r="N83" s="108"/>
      <c r="O83" s="109"/>
      <c r="P83" s="107"/>
      <c r="Q83" s="105"/>
      <c r="R83" s="108"/>
      <c r="S83" s="109"/>
      <c r="T83" s="107"/>
      <c r="U83" s="105"/>
      <c r="V83" s="108"/>
      <c r="W83" s="109"/>
      <c r="X83" s="107"/>
      <c r="Y83" s="105"/>
      <c r="Z83" s="110"/>
      <c r="AA83" s="109"/>
      <c r="AB83" s="107"/>
      <c r="AC83" s="105"/>
      <c r="AD83" s="110"/>
      <c r="AE83" s="106"/>
      <c r="AF83" s="111">
        <f t="shared" si="19"/>
        <v>0</v>
      </c>
    </row>
    <row r="84" spans="1:33" ht="15.75" thickBot="1" x14ac:dyDescent="0.3">
      <c r="A84" s="112">
        <v>21</v>
      </c>
      <c r="B84" s="98">
        <v>11418</v>
      </c>
      <c r="C84" s="21" t="s">
        <v>51</v>
      </c>
      <c r="D84" s="99"/>
      <c r="E84" s="100"/>
      <c r="F84" s="101"/>
      <c r="G84" s="102"/>
      <c r="H84" s="99"/>
      <c r="I84" s="100"/>
      <c r="J84" s="101"/>
      <c r="K84" s="102"/>
      <c r="L84" s="99"/>
      <c r="M84" s="100"/>
      <c r="N84" s="101"/>
      <c r="O84" s="102"/>
      <c r="P84" s="99"/>
      <c r="Q84" s="100"/>
      <c r="R84" s="101"/>
      <c r="S84" s="102"/>
      <c r="T84" s="99"/>
      <c r="U84" s="100"/>
      <c r="V84" s="101"/>
      <c r="W84" s="102"/>
      <c r="X84" s="99"/>
      <c r="Y84" s="100"/>
      <c r="Z84" s="103"/>
      <c r="AA84" s="102"/>
      <c r="AB84" s="99"/>
      <c r="AC84" s="100"/>
      <c r="AD84" s="103"/>
      <c r="AE84" s="102"/>
      <c r="AF84" s="104">
        <f>F84+J84+N84+R84+V84+Z84+AD84</f>
        <v>0</v>
      </c>
      <c r="AG84">
        <f>SUM(AF84:AF87)</f>
        <v>0</v>
      </c>
    </row>
    <row r="85" spans="1:33" x14ac:dyDescent="0.25">
      <c r="A85" s="16"/>
      <c r="B85" s="25"/>
      <c r="C85" s="96"/>
      <c r="D85" s="64"/>
      <c r="E85" s="65"/>
      <c r="F85" s="78"/>
      <c r="G85" s="81"/>
      <c r="H85" s="64"/>
      <c r="I85" s="65"/>
      <c r="J85" s="78"/>
      <c r="K85" s="81"/>
      <c r="L85" s="64"/>
      <c r="M85" s="65"/>
      <c r="N85" s="78"/>
      <c r="O85" s="81"/>
      <c r="P85" s="64"/>
      <c r="Q85" s="65"/>
      <c r="R85" s="78"/>
      <c r="S85" s="81"/>
      <c r="T85" s="64"/>
      <c r="U85" s="65"/>
      <c r="V85" s="78"/>
      <c r="W85" s="81"/>
      <c r="X85" s="64"/>
      <c r="Y85" s="65"/>
      <c r="Z85" s="61"/>
      <c r="AA85" s="81"/>
      <c r="AB85" s="64"/>
      <c r="AC85" s="65"/>
      <c r="AD85" s="61"/>
      <c r="AE85" s="63"/>
      <c r="AF85" s="97">
        <f>F85+J85+N85+R85+V85+Z85+AD85</f>
        <v>0</v>
      </c>
    </row>
    <row r="86" spans="1:33" x14ac:dyDescent="0.25">
      <c r="A86" s="16"/>
      <c r="B86" s="9"/>
      <c r="C86" s="22"/>
      <c r="D86" s="17"/>
      <c r="E86" s="18"/>
      <c r="F86" s="77"/>
      <c r="G86" s="19"/>
      <c r="H86" s="17"/>
      <c r="I86" s="18"/>
      <c r="J86" s="77"/>
      <c r="K86" s="19"/>
      <c r="L86" s="17"/>
      <c r="M86" s="18"/>
      <c r="N86" s="77"/>
      <c r="O86" s="19"/>
      <c r="P86" s="17"/>
      <c r="Q86" s="18"/>
      <c r="R86" s="77"/>
      <c r="S86" s="19"/>
      <c r="T86" s="17"/>
      <c r="U86" s="18"/>
      <c r="V86" s="77"/>
      <c r="W86" s="19"/>
      <c r="X86" s="17"/>
      <c r="Y86" s="18"/>
      <c r="Z86" s="60"/>
      <c r="AA86" s="19"/>
      <c r="AB86" s="17"/>
      <c r="AC86" s="18"/>
      <c r="AD86" s="60"/>
      <c r="AE86" s="23"/>
      <c r="AF86" s="97">
        <f t="shared" ref="AF86:AF87" si="20">F86+J86+N86+R86+V86+Z86+AD86</f>
        <v>0</v>
      </c>
    </row>
    <row r="87" spans="1:33" ht="15.75" thickBot="1" x14ac:dyDescent="0.3">
      <c r="A87" s="20"/>
      <c r="B87" s="26"/>
      <c r="C87" s="24"/>
      <c r="D87" s="107"/>
      <c r="E87" s="105"/>
      <c r="F87" s="108"/>
      <c r="G87" s="109"/>
      <c r="H87" s="107"/>
      <c r="I87" s="105"/>
      <c r="J87" s="108"/>
      <c r="K87" s="109"/>
      <c r="L87" s="107"/>
      <c r="M87" s="105"/>
      <c r="N87" s="108"/>
      <c r="O87" s="109"/>
      <c r="P87" s="107"/>
      <c r="Q87" s="105"/>
      <c r="R87" s="108"/>
      <c r="S87" s="109"/>
      <c r="T87" s="107"/>
      <c r="U87" s="105"/>
      <c r="V87" s="108"/>
      <c r="W87" s="109"/>
      <c r="X87" s="107"/>
      <c r="Y87" s="105"/>
      <c r="Z87" s="110"/>
      <c r="AA87" s="109"/>
      <c r="AB87" s="107"/>
      <c r="AC87" s="105"/>
      <c r="AD87" s="110"/>
      <c r="AE87" s="106"/>
      <c r="AF87" s="111">
        <f t="shared" si="20"/>
        <v>0</v>
      </c>
    </row>
    <row r="88" spans="1:33" ht="15.75" thickBot="1" x14ac:dyDescent="0.3">
      <c r="A88" s="112">
        <v>22</v>
      </c>
      <c r="B88" s="98">
        <v>11494</v>
      </c>
      <c r="C88" s="21" t="s">
        <v>84</v>
      </c>
      <c r="D88" s="99"/>
      <c r="E88" s="100"/>
      <c r="F88" s="101"/>
      <c r="G88" s="102"/>
      <c r="H88" s="99"/>
      <c r="I88" s="100"/>
      <c r="J88" s="101"/>
      <c r="K88" s="102"/>
      <c r="L88" s="99"/>
      <c r="M88" s="100"/>
      <c r="N88" s="101"/>
      <c r="O88" s="102"/>
      <c r="P88" s="99"/>
      <c r="Q88" s="100"/>
      <c r="R88" s="101"/>
      <c r="S88" s="102"/>
      <c r="T88" s="99"/>
      <c r="U88" s="100"/>
      <c r="V88" s="101"/>
      <c r="W88" s="102"/>
      <c r="X88" s="99"/>
      <c r="Y88" s="100"/>
      <c r="Z88" s="103"/>
      <c r="AA88" s="102"/>
      <c r="AB88" s="99"/>
      <c r="AC88" s="100"/>
      <c r="AD88" s="103"/>
      <c r="AE88" s="102"/>
      <c r="AF88" s="104">
        <f>F88+J88+N88+R88+V88+Z88+AD88</f>
        <v>0</v>
      </c>
      <c r="AG88">
        <f>SUM(AF88:AF91)</f>
        <v>0</v>
      </c>
    </row>
    <row r="89" spans="1:33" x14ac:dyDescent="0.25">
      <c r="A89" s="16"/>
      <c r="B89" s="25"/>
      <c r="C89" s="96"/>
      <c r="D89" s="64"/>
      <c r="E89" s="65"/>
      <c r="F89" s="78"/>
      <c r="G89" s="81"/>
      <c r="H89" s="64"/>
      <c r="I89" s="65"/>
      <c r="J89" s="78"/>
      <c r="K89" s="81"/>
      <c r="L89" s="64"/>
      <c r="M89" s="65"/>
      <c r="N89" s="78"/>
      <c r="O89" s="81"/>
      <c r="P89" s="64"/>
      <c r="Q89" s="65"/>
      <c r="R89" s="78"/>
      <c r="S89" s="81"/>
      <c r="T89" s="64"/>
      <c r="U89" s="65"/>
      <c r="V89" s="78"/>
      <c r="W89" s="81"/>
      <c r="X89" s="64"/>
      <c r="Y89" s="65"/>
      <c r="Z89" s="61"/>
      <c r="AA89" s="81"/>
      <c r="AB89" s="64"/>
      <c r="AC89" s="65"/>
      <c r="AD89" s="61"/>
      <c r="AE89" s="63"/>
      <c r="AF89" s="97">
        <f>F89+J89+N89+R89+V89+Z89+AD89</f>
        <v>0</v>
      </c>
    </row>
    <row r="90" spans="1:33" x14ac:dyDescent="0.25">
      <c r="A90" s="16"/>
      <c r="B90" s="9"/>
      <c r="C90" s="22"/>
      <c r="D90" s="17"/>
      <c r="E90" s="18"/>
      <c r="F90" s="77"/>
      <c r="G90" s="19"/>
      <c r="H90" s="17"/>
      <c r="I90" s="18"/>
      <c r="J90" s="77"/>
      <c r="K90" s="19"/>
      <c r="L90" s="17"/>
      <c r="M90" s="18"/>
      <c r="N90" s="77"/>
      <c r="O90" s="19"/>
      <c r="P90" s="17"/>
      <c r="Q90" s="18"/>
      <c r="R90" s="77"/>
      <c r="S90" s="19"/>
      <c r="T90" s="17"/>
      <c r="U90" s="18"/>
      <c r="V90" s="77"/>
      <c r="W90" s="19"/>
      <c r="X90" s="17"/>
      <c r="Y90" s="18"/>
      <c r="Z90" s="60"/>
      <c r="AA90" s="19"/>
      <c r="AB90" s="17"/>
      <c r="AC90" s="18"/>
      <c r="AD90" s="60"/>
      <c r="AE90" s="23"/>
      <c r="AF90" s="97">
        <f t="shared" ref="AF90:AF91" si="21">F90+J90+N90+R90+V90+Z90+AD90</f>
        <v>0</v>
      </c>
    </row>
    <row r="91" spans="1:33" ht="15.75" thickBot="1" x14ac:dyDescent="0.3">
      <c r="A91" s="20"/>
      <c r="B91" s="26"/>
      <c r="C91" s="24"/>
      <c r="D91" s="107"/>
      <c r="E91" s="105"/>
      <c r="F91" s="108"/>
      <c r="G91" s="109"/>
      <c r="H91" s="107"/>
      <c r="I91" s="105"/>
      <c r="J91" s="108"/>
      <c r="K91" s="109"/>
      <c r="L91" s="107"/>
      <c r="M91" s="105"/>
      <c r="N91" s="108"/>
      <c r="O91" s="109"/>
      <c r="P91" s="107"/>
      <c r="Q91" s="105"/>
      <c r="R91" s="108"/>
      <c r="S91" s="109"/>
      <c r="T91" s="107"/>
      <c r="U91" s="105"/>
      <c r="V91" s="108"/>
      <c r="W91" s="109"/>
      <c r="X91" s="107"/>
      <c r="Y91" s="105"/>
      <c r="Z91" s="110"/>
      <c r="AA91" s="109"/>
      <c r="AB91" s="107"/>
      <c r="AC91" s="105"/>
      <c r="AD91" s="110"/>
      <c r="AE91" s="106"/>
      <c r="AF91" s="111">
        <f t="shared" si="21"/>
        <v>0</v>
      </c>
    </row>
    <row r="92" spans="1:33" ht="15.75" thickBot="1" x14ac:dyDescent="0.3">
      <c r="A92" s="112">
        <v>23</v>
      </c>
      <c r="B92" s="98">
        <v>11449</v>
      </c>
      <c r="C92" s="21" t="s">
        <v>58</v>
      </c>
      <c r="D92" s="99"/>
      <c r="E92" s="100"/>
      <c r="F92" s="101"/>
      <c r="G92" s="102"/>
      <c r="H92" s="99"/>
      <c r="I92" s="100"/>
      <c r="J92" s="101"/>
      <c r="K92" s="102"/>
      <c r="L92" s="99"/>
      <c r="M92" s="100"/>
      <c r="N92" s="101"/>
      <c r="O92" s="102"/>
      <c r="P92" s="99"/>
      <c r="Q92" s="100"/>
      <c r="R92" s="101"/>
      <c r="S92" s="102"/>
      <c r="T92" s="99"/>
      <c r="U92" s="100"/>
      <c r="V92" s="101"/>
      <c r="W92" s="102"/>
      <c r="X92" s="99"/>
      <c r="Y92" s="100"/>
      <c r="Z92" s="103"/>
      <c r="AA92" s="102"/>
      <c r="AB92" s="99"/>
      <c r="AC92" s="100"/>
      <c r="AD92" s="103"/>
      <c r="AE92" s="102"/>
      <c r="AF92" s="104">
        <f>F92+J92+N92+R92+V92+Z92+AD92</f>
        <v>0</v>
      </c>
      <c r="AG92">
        <f>SUM(AF92:AF95)</f>
        <v>0</v>
      </c>
    </row>
    <row r="93" spans="1:33" x14ac:dyDescent="0.25">
      <c r="A93" s="16"/>
      <c r="B93" s="25"/>
      <c r="C93" s="96"/>
      <c r="D93" s="64"/>
      <c r="E93" s="65"/>
      <c r="F93" s="78"/>
      <c r="G93" s="81"/>
      <c r="H93" s="64"/>
      <c r="I93" s="65"/>
      <c r="J93" s="78"/>
      <c r="K93" s="81"/>
      <c r="L93" s="64"/>
      <c r="M93" s="65"/>
      <c r="N93" s="78"/>
      <c r="O93" s="81"/>
      <c r="P93" s="64"/>
      <c r="Q93" s="65"/>
      <c r="R93" s="78"/>
      <c r="S93" s="81"/>
      <c r="T93" s="64"/>
      <c r="U93" s="65"/>
      <c r="V93" s="78"/>
      <c r="W93" s="81"/>
      <c r="X93" s="64"/>
      <c r="Y93" s="65"/>
      <c r="Z93" s="61"/>
      <c r="AA93" s="81"/>
      <c r="AB93" s="64"/>
      <c r="AC93" s="65"/>
      <c r="AD93" s="61"/>
      <c r="AE93" s="63"/>
      <c r="AF93" s="97">
        <f>F93+J93+N93+R93+V93+Z93+AD93</f>
        <v>0</v>
      </c>
    </row>
    <row r="94" spans="1:33" x14ac:dyDescent="0.25">
      <c r="A94" s="16"/>
      <c r="B94" s="9"/>
      <c r="C94" s="22"/>
      <c r="D94" s="17"/>
      <c r="E94" s="18"/>
      <c r="F94" s="77"/>
      <c r="G94" s="19"/>
      <c r="H94" s="17"/>
      <c r="I94" s="18"/>
      <c r="J94" s="77"/>
      <c r="K94" s="19"/>
      <c r="L94" s="17"/>
      <c r="M94" s="18"/>
      <c r="N94" s="77"/>
      <c r="O94" s="19"/>
      <c r="P94" s="17"/>
      <c r="Q94" s="18"/>
      <c r="R94" s="77"/>
      <c r="S94" s="19"/>
      <c r="T94" s="17"/>
      <c r="U94" s="18"/>
      <c r="V94" s="77"/>
      <c r="W94" s="19"/>
      <c r="X94" s="17"/>
      <c r="Y94" s="18"/>
      <c r="Z94" s="60"/>
      <c r="AA94" s="19"/>
      <c r="AB94" s="17"/>
      <c r="AC94" s="18"/>
      <c r="AD94" s="60"/>
      <c r="AE94" s="23"/>
      <c r="AF94" s="97">
        <f t="shared" ref="AF94:AF95" si="22">F94+J94+N94+R94+V94+Z94+AD94</f>
        <v>0</v>
      </c>
    </row>
    <row r="95" spans="1:33" ht="15.75" thickBot="1" x14ac:dyDescent="0.3">
      <c r="A95" s="20"/>
      <c r="B95" s="26"/>
      <c r="C95" s="24"/>
      <c r="D95" s="107"/>
      <c r="E95" s="105"/>
      <c r="F95" s="108"/>
      <c r="G95" s="109"/>
      <c r="H95" s="107"/>
      <c r="I95" s="105"/>
      <c r="J95" s="108"/>
      <c r="K95" s="109"/>
      <c r="L95" s="107"/>
      <c r="M95" s="105"/>
      <c r="N95" s="108"/>
      <c r="O95" s="109"/>
      <c r="P95" s="107"/>
      <c r="Q95" s="105"/>
      <c r="R95" s="108"/>
      <c r="S95" s="109"/>
      <c r="T95" s="107"/>
      <c r="U95" s="105"/>
      <c r="V95" s="108"/>
      <c r="W95" s="109"/>
      <c r="X95" s="107"/>
      <c r="Y95" s="105"/>
      <c r="Z95" s="110"/>
      <c r="AA95" s="109"/>
      <c r="AB95" s="107"/>
      <c r="AC95" s="105"/>
      <c r="AD95" s="110"/>
      <c r="AE95" s="106"/>
      <c r="AF95" s="111">
        <f t="shared" si="22"/>
        <v>0</v>
      </c>
    </row>
    <row r="96" spans="1:33" ht="15.75" thickBot="1" x14ac:dyDescent="0.3">
      <c r="A96" s="112">
        <v>24</v>
      </c>
      <c r="B96" s="98">
        <v>11290</v>
      </c>
      <c r="C96" s="21" t="s">
        <v>3</v>
      </c>
      <c r="D96" s="99"/>
      <c r="E96" s="100"/>
      <c r="F96" s="101"/>
      <c r="G96" s="102"/>
      <c r="H96" s="99"/>
      <c r="I96" s="100"/>
      <c r="J96" s="101"/>
      <c r="K96" s="102"/>
      <c r="L96" s="99"/>
      <c r="M96" s="100"/>
      <c r="N96" s="101"/>
      <c r="O96" s="102"/>
      <c r="P96" s="99"/>
      <c r="Q96" s="100"/>
      <c r="R96" s="101"/>
      <c r="S96" s="102"/>
      <c r="T96" s="99"/>
      <c r="U96" s="100"/>
      <c r="V96" s="101"/>
      <c r="W96" s="102"/>
      <c r="X96" s="99"/>
      <c r="Y96" s="100"/>
      <c r="Z96" s="103"/>
      <c r="AA96" s="102"/>
      <c r="AB96" s="99"/>
      <c r="AC96" s="100"/>
      <c r="AD96" s="103"/>
      <c r="AE96" s="102"/>
      <c r="AF96" s="104">
        <f>F96+J96+N96+R96+V96+Z96+AD96</f>
        <v>0</v>
      </c>
      <c r="AG96">
        <f>SUM(AF96:AF99)</f>
        <v>0</v>
      </c>
    </row>
    <row r="97" spans="1:33" x14ac:dyDescent="0.25">
      <c r="A97" s="16"/>
      <c r="B97" s="25"/>
      <c r="C97" s="96"/>
      <c r="D97" s="64"/>
      <c r="E97" s="65"/>
      <c r="F97" s="78"/>
      <c r="G97" s="81"/>
      <c r="H97" s="64"/>
      <c r="I97" s="65"/>
      <c r="J97" s="78"/>
      <c r="K97" s="81"/>
      <c r="L97" s="64"/>
      <c r="M97" s="65"/>
      <c r="N97" s="78"/>
      <c r="O97" s="81"/>
      <c r="P97" s="64"/>
      <c r="Q97" s="65"/>
      <c r="R97" s="78"/>
      <c r="S97" s="81"/>
      <c r="T97" s="64"/>
      <c r="U97" s="65"/>
      <c r="V97" s="78"/>
      <c r="W97" s="81"/>
      <c r="X97" s="64"/>
      <c r="Y97" s="65"/>
      <c r="Z97" s="61"/>
      <c r="AA97" s="81"/>
      <c r="AB97" s="64"/>
      <c r="AC97" s="65"/>
      <c r="AD97" s="61"/>
      <c r="AE97" s="63"/>
      <c r="AF97" s="97">
        <f>F97+J97+N97+R97+V97+Z97+AD97</f>
        <v>0</v>
      </c>
    </row>
    <row r="98" spans="1:33" x14ac:dyDescent="0.25">
      <c r="A98" s="16"/>
      <c r="B98" s="9"/>
      <c r="C98" s="22"/>
      <c r="D98" s="17"/>
      <c r="E98" s="18"/>
      <c r="F98" s="77"/>
      <c r="G98" s="19"/>
      <c r="H98" s="17"/>
      <c r="I98" s="18"/>
      <c r="J98" s="77"/>
      <c r="K98" s="19"/>
      <c r="L98" s="17"/>
      <c r="M98" s="18"/>
      <c r="N98" s="77"/>
      <c r="O98" s="19"/>
      <c r="P98" s="17"/>
      <c r="Q98" s="18"/>
      <c r="R98" s="77"/>
      <c r="S98" s="19"/>
      <c r="T98" s="17"/>
      <c r="U98" s="18"/>
      <c r="V98" s="77"/>
      <c r="W98" s="19"/>
      <c r="X98" s="17"/>
      <c r="Y98" s="18"/>
      <c r="Z98" s="60"/>
      <c r="AA98" s="19"/>
      <c r="AB98" s="17"/>
      <c r="AC98" s="18"/>
      <c r="AD98" s="60"/>
      <c r="AE98" s="23"/>
      <c r="AF98" s="97">
        <f t="shared" ref="AF98:AF99" si="23">F98+J98+N98+R98+V98+Z98+AD98</f>
        <v>0</v>
      </c>
    </row>
    <row r="99" spans="1:33" ht="15.75" thickBot="1" x14ac:dyDescent="0.3">
      <c r="A99" s="20"/>
      <c r="B99" s="26"/>
      <c r="C99" s="24"/>
      <c r="D99" s="107"/>
      <c r="E99" s="105"/>
      <c r="F99" s="108"/>
      <c r="G99" s="109"/>
      <c r="H99" s="107"/>
      <c r="I99" s="105"/>
      <c r="J99" s="108"/>
      <c r="K99" s="109"/>
      <c r="L99" s="107"/>
      <c r="M99" s="105"/>
      <c r="N99" s="108"/>
      <c r="O99" s="109"/>
      <c r="P99" s="107"/>
      <c r="Q99" s="105"/>
      <c r="R99" s="108"/>
      <c r="S99" s="109"/>
      <c r="T99" s="107"/>
      <c r="U99" s="105"/>
      <c r="V99" s="108"/>
      <c r="W99" s="109"/>
      <c r="X99" s="107"/>
      <c r="Y99" s="105"/>
      <c r="Z99" s="110"/>
      <c r="AA99" s="109"/>
      <c r="AB99" s="107"/>
      <c r="AC99" s="105"/>
      <c r="AD99" s="110"/>
      <c r="AE99" s="106"/>
      <c r="AF99" s="111">
        <f t="shared" si="23"/>
        <v>0</v>
      </c>
    </row>
    <row r="100" spans="1:33" ht="15.75" thickBot="1" x14ac:dyDescent="0.3">
      <c r="A100" s="112">
        <v>25</v>
      </c>
      <c r="B100" s="98">
        <v>11401</v>
      </c>
      <c r="C100" s="21" t="s">
        <v>108</v>
      </c>
      <c r="D100" s="99"/>
      <c r="E100" s="100"/>
      <c r="F100" s="101"/>
      <c r="G100" s="102"/>
      <c r="H100" s="99"/>
      <c r="I100" s="100"/>
      <c r="J100" s="101"/>
      <c r="K100" s="102"/>
      <c r="L100" s="99"/>
      <c r="M100" s="100"/>
      <c r="N100" s="101"/>
      <c r="O100" s="102"/>
      <c r="P100" s="99"/>
      <c r="Q100" s="100"/>
      <c r="R100" s="101"/>
      <c r="S100" s="102"/>
      <c r="T100" s="99"/>
      <c r="U100" s="100"/>
      <c r="V100" s="101"/>
      <c r="W100" s="102"/>
      <c r="X100" s="99"/>
      <c r="Y100" s="100"/>
      <c r="Z100" s="103"/>
      <c r="AA100" s="102"/>
      <c r="AB100" s="99"/>
      <c r="AC100" s="100"/>
      <c r="AD100" s="103"/>
      <c r="AE100" s="102"/>
      <c r="AF100" s="104">
        <f>F100+J100+N100+R100+V100+Z100+AD100</f>
        <v>0</v>
      </c>
      <c r="AG100">
        <f>SUM(AF100:AF103)</f>
        <v>0</v>
      </c>
    </row>
    <row r="101" spans="1:33" x14ac:dyDescent="0.25">
      <c r="A101" s="16"/>
      <c r="B101" s="25"/>
      <c r="C101" s="96"/>
      <c r="D101" s="64"/>
      <c r="E101" s="65"/>
      <c r="F101" s="78"/>
      <c r="G101" s="81"/>
      <c r="H101" s="64"/>
      <c r="I101" s="65"/>
      <c r="J101" s="78"/>
      <c r="K101" s="81"/>
      <c r="L101" s="64"/>
      <c r="M101" s="65"/>
      <c r="N101" s="78"/>
      <c r="O101" s="81"/>
      <c r="P101" s="64"/>
      <c r="Q101" s="65"/>
      <c r="R101" s="78"/>
      <c r="S101" s="81"/>
      <c r="T101" s="64"/>
      <c r="U101" s="65"/>
      <c r="V101" s="78"/>
      <c r="W101" s="81"/>
      <c r="X101" s="64"/>
      <c r="Y101" s="65"/>
      <c r="Z101" s="61"/>
      <c r="AA101" s="81"/>
      <c r="AB101" s="64"/>
      <c r="AC101" s="65"/>
      <c r="AD101" s="61"/>
      <c r="AE101" s="63"/>
      <c r="AF101" s="97">
        <f>F101+J101+N101+R101+V101+Z101+AD101</f>
        <v>0</v>
      </c>
    </row>
    <row r="102" spans="1:33" x14ac:dyDescent="0.25">
      <c r="A102" s="16"/>
      <c r="B102" s="9"/>
      <c r="C102" s="22"/>
      <c r="D102" s="17"/>
      <c r="E102" s="18"/>
      <c r="F102" s="77"/>
      <c r="G102" s="19"/>
      <c r="H102" s="17"/>
      <c r="I102" s="18"/>
      <c r="J102" s="77"/>
      <c r="K102" s="19"/>
      <c r="L102" s="17"/>
      <c r="M102" s="18"/>
      <c r="N102" s="77"/>
      <c r="O102" s="19"/>
      <c r="P102" s="17"/>
      <c r="Q102" s="18"/>
      <c r="R102" s="77"/>
      <c r="S102" s="19"/>
      <c r="T102" s="17"/>
      <c r="U102" s="18"/>
      <c r="V102" s="77"/>
      <c r="W102" s="19"/>
      <c r="X102" s="17"/>
      <c r="Y102" s="18"/>
      <c r="Z102" s="60"/>
      <c r="AA102" s="19"/>
      <c r="AB102" s="17"/>
      <c r="AC102" s="18"/>
      <c r="AD102" s="60"/>
      <c r="AE102" s="23"/>
      <c r="AF102" s="97">
        <f t="shared" ref="AF102:AF103" si="24">F102+J102+N102+R102+V102+Z102+AD102</f>
        <v>0</v>
      </c>
    </row>
    <row r="103" spans="1:33" ht="15.75" thickBot="1" x14ac:dyDescent="0.3">
      <c r="A103" s="20"/>
      <c r="B103" s="26"/>
      <c r="C103" s="24"/>
      <c r="D103" s="107"/>
      <c r="E103" s="105"/>
      <c r="F103" s="108"/>
      <c r="G103" s="109"/>
      <c r="H103" s="107"/>
      <c r="I103" s="105"/>
      <c r="J103" s="108"/>
      <c r="K103" s="109"/>
      <c r="L103" s="107"/>
      <c r="M103" s="105"/>
      <c r="N103" s="108"/>
      <c r="O103" s="109"/>
      <c r="P103" s="107"/>
      <c r="Q103" s="105"/>
      <c r="R103" s="108"/>
      <c r="S103" s="109"/>
      <c r="T103" s="107"/>
      <c r="U103" s="105"/>
      <c r="V103" s="108"/>
      <c r="W103" s="109"/>
      <c r="X103" s="107"/>
      <c r="Y103" s="105"/>
      <c r="Z103" s="110"/>
      <c r="AA103" s="109"/>
      <c r="AB103" s="107"/>
      <c r="AC103" s="105"/>
      <c r="AD103" s="110"/>
      <c r="AE103" s="106"/>
      <c r="AF103" s="111">
        <f t="shared" si="24"/>
        <v>0</v>
      </c>
    </row>
    <row r="104" spans="1:33" ht="15.75" thickBot="1" x14ac:dyDescent="0.3">
      <c r="A104" s="112">
        <v>26</v>
      </c>
      <c r="B104" s="98">
        <v>11499</v>
      </c>
      <c r="C104" s="21" t="s">
        <v>89</v>
      </c>
      <c r="D104" s="99"/>
      <c r="E104" s="100"/>
      <c r="F104" s="101"/>
      <c r="G104" s="102"/>
      <c r="H104" s="99"/>
      <c r="I104" s="100"/>
      <c r="J104" s="101"/>
      <c r="K104" s="102"/>
      <c r="L104" s="99"/>
      <c r="M104" s="100"/>
      <c r="N104" s="101"/>
      <c r="O104" s="102"/>
      <c r="P104" s="99"/>
      <c r="Q104" s="100"/>
      <c r="R104" s="101"/>
      <c r="S104" s="102"/>
      <c r="T104" s="99"/>
      <c r="U104" s="100"/>
      <c r="V104" s="101"/>
      <c r="W104" s="102"/>
      <c r="X104" s="99"/>
      <c r="Y104" s="100"/>
      <c r="Z104" s="103"/>
      <c r="AA104" s="102"/>
      <c r="AB104" s="99"/>
      <c r="AC104" s="100"/>
      <c r="AD104" s="103"/>
      <c r="AE104" s="102"/>
      <c r="AF104" s="104">
        <f>F104+J104+N104+R104+V104+Z104+AD104</f>
        <v>0</v>
      </c>
      <c r="AG104">
        <f>SUM(AF104:AF107)</f>
        <v>0</v>
      </c>
    </row>
    <row r="105" spans="1:33" x14ac:dyDescent="0.25">
      <c r="A105" s="16"/>
      <c r="B105" s="25"/>
      <c r="C105" s="96"/>
      <c r="D105" s="64"/>
      <c r="E105" s="65"/>
      <c r="F105" s="78"/>
      <c r="G105" s="81"/>
      <c r="H105" s="64"/>
      <c r="I105" s="65"/>
      <c r="J105" s="78"/>
      <c r="K105" s="81"/>
      <c r="L105" s="64"/>
      <c r="M105" s="65"/>
      <c r="N105" s="78"/>
      <c r="O105" s="81"/>
      <c r="P105" s="64"/>
      <c r="Q105" s="65"/>
      <c r="R105" s="78"/>
      <c r="S105" s="81"/>
      <c r="T105" s="64"/>
      <c r="U105" s="65"/>
      <c r="V105" s="78"/>
      <c r="W105" s="81"/>
      <c r="X105" s="64"/>
      <c r="Y105" s="65"/>
      <c r="Z105" s="61"/>
      <c r="AA105" s="81"/>
      <c r="AB105" s="64"/>
      <c r="AC105" s="65"/>
      <c r="AD105" s="61"/>
      <c r="AE105" s="63"/>
      <c r="AF105" s="97">
        <f>F105+J105+N105+R105+V105+Z105+AD105</f>
        <v>0</v>
      </c>
    </row>
    <row r="106" spans="1:33" x14ac:dyDescent="0.25">
      <c r="A106" s="16"/>
      <c r="B106" s="9"/>
      <c r="C106" s="22"/>
      <c r="D106" s="17"/>
      <c r="E106" s="18"/>
      <c r="F106" s="77"/>
      <c r="G106" s="19"/>
      <c r="H106" s="17"/>
      <c r="I106" s="18"/>
      <c r="J106" s="77"/>
      <c r="K106" s="19"/>
      <c r="L106" s="17"/>
      <c r="M106" s="18"/>
      <c r="N106" s="77"/>
      <c r="O106" s="19"/>
      <c r="P106" s="17"/>
      <c r="Q106" s="18"/>
      <c r="R106" s="77"/>
      <c r="S106" s="19"/>
      <c r="T106" s="17"/>
      <c r="U106" s="18"/>
      <c r="V106" s="77"/>
      <c r="W106" s="19"/>
      <c r="X106" s="17"/>
      <c r="Y106" s="18"/>
      <c r="Z106" s="60"/>
      <c r="AA106" s="19"/>
      <c r="AB106" s="17"/>
      <c r="AC106" s="18"/>
      <c r="AD106" s="60"/>
      <c r="AE106" s="23"/>
      <c r="AF106" s="97">
        <f t="shared" ref="AF106:AF107" si="25">F106+J106+N106+R106+V106+Z106+AD106</f>
        <v>0</v>
      </c>
    </row>
    <row r="107" spans="1:33" ht="15.75" thickBot="1" x14ac:dyDescent="0.3">
      <c r="A107" s="20"/>
      <c r="B107" s="26"/>
      <c r="C107" s="24"/>
      <c r="D107" s="107"/>
      <c r="E107" s="105"/>
      <c r="F107" s="108"/>
      <c r="G107" s="109"/>
      <c r="H107" s="107"/>
      <c r="I107" s="105"/>
      <c r="J107" s="108"/>
      <c r="K107" s="109"/>
      <c r="L107" s="107"/>
      <c r="M107" s="105"/>
      <c r="N107" s="108"/>
      <c r="O107" s="109"/>
      <c r="P107" s="107"/>
      <c r="Q107" s="105"/>
      <c r="R107" s="108"/>
      <c r="S107" s="109"/>
      <c r="T107" s="107"/>
      <c r="U107" s="105"/>
      <c r="V107" s="108"/>
      <c r="W107" s="109"/>
      <c r="X107" s="107"/>
      <c r="Y107" s="105"/>
      <c r="Z107" s="110"/>
      <c r="AA107" s="109"/>
      <c r="AB107" s="107"/>
      <c r="AC107" s="105"/>
      <c r="AD107" s="110"/>
      <c r="AE107" s="106"/>
      <c r="AF107" s="111">
        <f t="shared" si="25"/>
        <v>0</v>
      </c>
    </row>
    <row r="108" spans="1:33" ht="15.75" thickBot="1" x14ac:dyDescent="0.3">
      <c r="A108" s="112">
        <v>27</v>
      </c>
      <c r="B108" s="98">
        <v>11363</v>
      </c>
      <c r="C108" s="21" t="s">
        <v>5</v>
      </c>
      <c r="D108" s="99"/>
      <c r="E108" s="100"/>
      <c r="F108" s="101"/>
      <c r="G108" s="102"/>
      <c r="H108" s="99"/>
      <c r="I108" s="100"/>
      <c r="J108" s="101"/>
      <c r="K108" s="102"/>
      <c r="L108" s="99"/>
      <c r="M108" s="100"/>
      <c r="N108" s="101"/>
      <c r="O108" s="102"/>
      <c r="P108" s="99"/>
      <c r="Q108" s="100"/>
      <c r="R108" s="101"/>
      <c r="S108" s="102"/>
      <c r="T108" s="99"/>
      <c r="U108" s="100"/>
      <c r="V108" s="101"/>
      <c r="W108" s="102"/>
      <c r="X108" s="99"/>
      <c r="Y108" s="100"/>
      <c r="Z108" s="103"/>
      <c r="AA108" s="102"/>
      <c r="AB108" s="99"/>
      <c r="AC108" s="100"/>
      <c r="AD108" s="103"/>
      <c r="AE108" s="102"/>
      <c r="AF108" s="104">
        <f>F108+J108+N108+R108+V108+Z108+AD108</f>
        <v>0</v>
      </c>
      <c r="AG108">
        <f>SUM(AF108:AF111)</f>
        <v>0</v>
      </c>
    </row>
    <row r="109" spans="1:33" x14ac:dyDescent="0.25">
      <c r="A109" s="16"/>
      <c r="B109" s="25"/>
      <c r="C109" s="96"/>
      <c r="D109" s="64"/>
      <c r="E109" s="65"/>
      <c r="F109" s="78"/>
      <c r="G109" s="81"/>
      <c r="H109" s="64"/>
      <c r="I109" s="65"/>
      <c r="J109" s="78"/>
      <c r="K109" s="81"/>
      <c r="L109" s="64"/>
      <c r="M109" s="65"/>
      <c r="N109" s="78"/>
      <c r="O109" s="81"/>
      <c r="P109" s="64"/>
      <c r="Q109" s="65"/>
      <c r="R109" s="78"/>
      <c r="S109" s="81"/>
      <c r="T109" s="64"/>
      <c r="U109" s="65"/>
      <c r="V109" s="78"/>
      <c r="W109" s="81"/>
      <c r="X109" s="64"/>
      <c r="Y109" s="65"/>
      <c r="Z109" s="61"/>
      <c r="AA109" s="81"/>
      <c r="AB109" s="64"/>
      <c r="AC109" s="65"/>
      <c r="AD109" s="61"/>
      <c r="AE109" s="63"/>
      <c r="AF109" s="97">
        <f>F109+J109+N109+R109+V109+Z109+AD109</f>
        <v>0</v>
      </c>
    </row>
    <row r="110" spans="1:33" x14ac:dyDescent="0.25">
      <c r="A110" s="16"/>
      <c r="B110" s="9"/>
      <c r="C110" s="22"/>
      <c r="D110" s="17"/>
      <c r="E110" s="18"/>
      <c r="F110" s="77"/>
      <c r="G110" s="19"/>
      <c r="H110" s="17"/>
      <c r="I110" s="18"/>
      <c r="J110" s="77"/>
      <c r="K110" s="19"/>
      <c r="L110" s="17"/>
      <c r="M110" s="18"/>
      <c r="N110" s="77"/>
      <c r="O110" s="19"/>
      <c r="P110" s="17"/>
      <c r="Q110" s="18"/>
      <c r="R110" s="77"/>
      <c r="S110" s="19"/>
      <c r="T110" s="17"/>
      <c r="U110" s="18"/>
      <c r="V110" s="77"/>
      <c r="W110" s="19"/>
      <c r="X110" s="17"/>
      <c r="Y110" s="18"/>
      <c r="Z110" s="60"/>
      <c r="AA110" s="19"/>
      <c r="AB110" s="17"/>
      <c r="AC110" s="18"/>
      <c r="AD110" s="60"/>
      <c r="AE110" s="23"/>
      <c r="AF110" s="97">
        <f t="shared" ref="AF110:AF111" si="26">F110+J110+N110+R110+V110+Z110+AD110</f>
        <v>0</v>
      </c>
    </row>
    <row r="111" spans="1:33" ht="15.75" thickBot="1" x14ac:dyDescent="0.3">
      <c r="A111" s="20"/>
      <c r="B111" s="26"/>
      <c r="C111" s="24"/>
      <c r="D111" s="107"/>
      <c r="E111" s="105"/>
      <c r="F111" s="108"/>
      <c r="G111" s="109"/>
      <c r="H111" s="107"/>
      <c r="I111" s="105"/>
      <c r="J111" s="108"/>
      <c r="K111" s="109"/>
      <c r="L111" s="107"/>
      <c r="M111" s="105"/>
      <c r="N111" s="108"/>
      <c r="O111" s="109"/>
      <c r="P111" s="107"/>
      <c r="Q111" s="105"/>
      <c r="R111" s="108"/>
      <c r="S111" s="109"/>
      <c r="T111" s="107"/>
      <c r="U111" s="105"/>
      <c r="V111" s="108"/>
      <c r="W111" s="109"/>
      <c r="X111" s="107"/>
      <c r="Y111" s="105"/>
      <c r="Z111" s="110"/>
      <c r="AA111" s="109"/>
      <c r="AB111" s="107"/>
      <c r="AC111" s="105"/>
      <c r="AD111" s="110"/>
      <c r="AE111" s="106"/>
      <c r="AF111" s="111">
        <f t="shared" si="26"/>
        <v>0</v>
      </c>
    </row>
    <row r="112" spans="1:33" ht="15.75" thickBot="1" x14ac:dyDescent="0.3">
      <c r="A112" s="112">
        <v>28</v>
      </c>
      <c r="B112" s="98">
        <v>11291</v>
      </c>
      <c r="C112" s="21" t="s">
        <v>6</v>
      </c>
      <c r="D112" s="99"/>
      <c r="E112" s="100"/>
      <c r="F112" s="101"/>
      <c r="G112" s="102"/>
      <c r="H112" s="99"/>
      <c r="I112" s="100"/>
      <c r="J112" s="101"/>
      <c r="K112" s="102"/>
      <c r="L112" s="99"/>
      <c r="M112" s="100"/>
      <c r="N112" s="101"/>
      <c r="O112" s="102"/>
      <c r="P112" s="99"/>
      <c r="Q112" s="100"/>
      <c r="R112" s="101"/>
      <c r="S112" s="102"/>
      <c r="T112" s="99"/>
      <c r="U112" s="100"/>
      <c r="V112" s="101"/>
      <c r="W112" s="102"/>
      <c r="X112" s="99"/>
      <c r="Y112" s="100"/>
      <c r="Z112" s="103"/>
      <c r="AA112" s="102"/>
      <c r="AB112" s="99"/>
      <c r="AC112" s="100"/>
      <c r="AD112" s="103"/>
      <c r="AE112" s="102"/>
      <c r="AF112" s="104">
        <f>F112+J112+N112+R112+V112+Z112+AD112</f>
        <v>0</v>
      </c>
      <c r="AG112">
        <f>SUM(AF112:AF115)</f>
        <v>0</v>
      </c>
    </row>
    <row r="113" spans="1:33" x14ac:dyDescent="0.25">
      <c r="A113" s="16"/>
      <c r="B113" s="25"/>
      <c r="C113" s="96"/>
      <c r="D113" s="64"/>
      <c r="E113" s="65"/>
      <c r="F113" s="78"/>
      <c r="G113" s="81"/>
      <c r="H113" s="64"/>
      <c r="I113" s="65"/>
      <c r="J113" s="78"/>
      <c r="K113" s="81"/>
      <c r="L113" s="64"/>
      <c r="M113" s="65"/>
      <c r="N113" s="78"/>
      <c r="O113" s="81"/>
      <c r="P113" s="64"/>
      <c r="Q113" s="65"/>
      <c r="R113" s="78"/>
      <c r="S113" s="81"/>
      <c r="T113" s="64"/>
      <c r="U113" s="65"/>
      <c r="V113" s="78"/>
      <c r="W113" s="81"/>
      <c r="X113" s="64"/>
      <c r="Y113" s="65"/>
      <c r="Z113" s="61"/>
      <c r="AA113" s="81"/>
      <c r="AB113" s="64"/>
      <c r="AC113" s="65"/>
      <c r="AD113" s="61"/>
      <c r="AE113" s="63"/>
      <c r="AF113" s="97">
        <f>F113+J113+N113+R113+V113+Z113+AD113</f>
        <v>0</v>
      </c>
    </row>
    <row r="114" spans="1:33" x14ac:dyDescent="0.25">
      <c r="A114" s="16"/>
      <c r="B114" s="9"/>
      <c r="C114" s="22"/>
      <c r="D114" s="17"/>
      <c r="E114" s="18"/>
      <c r="F114" s="77"/>
      <c r="G114" s="19"/>
      <c r="H114" s="17"/>
      <c r="I114" s="18"/>
      <c r="J114" s="77"/>
      <c r="K114" s="19"/>
      <c r="L114" s="17"/>
      <c r="M114" s="18"/>
      <c r="N114" s="77"/>
      <c r="O114" s="19"/>
      <c r="P114" s="17"/>
      <c r="Q114" s="18"/>
      <c r="R114" s="77"/>
      <c r="S114" s="19"/>
      <c r="T114" s="17"/>
      <c r="U114" s="18"/>
      <c r="V114" s="77"/>
      <c r="W114" s="19"/>
      <c r="X114" s="17"/>
      <c r="Y114" s="18"/>
      <c r="Z114" s="60"/>
      <c r="AA114" s="19"/>
      <c r="AB114" s="17"/>
      <c r="AC114" s="18"/>
      <c r="AD114" s="60"/>
      <c r="AE114" s="23"/>
      <c r="AF114" s="97">
        <f t="shared" ref="AF114:AF115" si="27">F114+J114+N114+R114+V114+Z114+AD114</f>
        <v>0</v>
      </c>
    </row>
    <row r="115" spans="1:33" ht="15.75" thickBot="1" x14ac:dyDescent="0.3">
      <c r="A115" s="20"/>
      <c r="B115" s="26"/>
      <c r="C115" s="24"/>
      <c r="D115" s="107"/>
      <c r="E115" s="105"/>
      <c r="F115" s="108"/>
      <c r="G115" s="109"/>
      <c r="H115" s="107"/>
      <c r="I115" s="105"/>
      <c r="J115" s="108"/>
      <c r="K115" s="109"/>
      <c r="L115" s="107"/>
      <c r="M115" s="105"/>
      <c r="N115" s="108"/>
      <c r="O115" s="109"/>
      <c r="P115" s="107"/>
      <c r="Q115" s="105"/>
      <c r="R115" s="108"/>
      <c r="S115" s="109"/>
      <c r="T115" s="107"/>
      <c r="U115" s="105"/>
      <c r="V115" s="108"/>
      <c r="W115" s="109"/>
      <c r="X115" s="107"/>
      <c r="Y115" s="105"/>
      <c r="Z115" s="110"/>
      <c r="AA115" s="109"/>
      <c r="AB115" s="107"/>
      <c r="AC115" s="105"/>
      <c r="AD115" s="110"/>
      <c r="AE115" s="106"/>
      <c r="AF115" s="111">
        <f t="shared" si="27"/>
        <v>0</v>
      </c>
    </row>
    <row r="116" spans="1:33" ht="15.75" thickBot="1" x14ac:dyDescent="0.3">
      <c r="A116" s="112">
        <v>29</v>
      </c>
      <c r="B116" s="98">
        <v>11502</v>
      </c>
      <c r="C116" s="21" t="s">
        <v>91</v>
      </c>
      <c r="D116" s="99"/>
      <c r="E116" s="100"/>
      <c r="F116" s="101"/>
      <c r="G116" s="102"/>
      <c r="H116" s="99"/>
      <c r="I116" s="100"/>
      <c r="J116" s="101"/>
      <c r="K116" s="102"/>
      <c r="L116" s="99"/>
      <c r="M116" s="100"/>
      <c r="N116" s="101"/>
      <c r="O116" s="102"/>
      <c r="P116" s="99"/>
      <c r="Q116" s="100"/>
      <c r="R116" s="101"/>
      <c r="S116" s="102"/>
      <c r="T116" s="99"/>
      <c r="U116" s="100"/>
      <c r="V116" s="101"/>
      <c r="W116" s="102"/>
      <c r="X116" s="99"/>
      <c r="Y116" s="100"/>
      <c r="Z116" s="103"/>
      <c r="AA116" s="102"/>
      <c r="AB116" s="99"/>
      <c r="AC116" s="100"/>
      <c r="AD116" s="103"/>
      <c r="AE116" s="102"/>
      <c r="AF116" s="104">
        <f>F116+J116+N116+R116+V116+Z116+AD116</f>
        <v>0</v>
      </c>
      <c r="AG116">
        <f>SUM(AF116:AF119)</f>
        <v>0</v>
      </c>
    </row>
    <row r="117" spans="1:33" x14ac:dyDescent="0.25">
      <c r="A117" s="16"/>
      <c r="B117" s="25"/>
      <c r="C117" s="96"/>
      <c r="D117" s="64"/>
      <c r="E117" s="65"/>
      <c r="F117" s="78"/>
      <c r="G117" s="81"/>
      <c r="H117" s="64"/>
      <c r="I117" s="65"/>
      <c r="J117" s="78"/>
      <c r="K117" s="81"/>
      <c r="L117" s="64"/>
      <c r="M117" s="65"/>
      <c r="N117" s="78"/>
      <c r="O117" s="81"/>
      <c r="P117" s="64"/>
      <c r="Q117" s="65"/>
      <c r="R117" s="78"/>
      <c r="S117" s="81"/>
      <c r="T117" s="64"/>
      <c r="U117" s="65"/>
      <c r="V117" s="78"/>
      <c r="W117" s="81"/>
      <c r="X117" s="64"/>
      <c r="Y117" s="65"/>
      <c r="Z117" s="61"/>
      <c r="AA117" s="81"/>
      <c r="AB117" s="64"/>
      <c r="AC117" s="65"/>
      <c r="AD117" s="61"/>
      <c r="AE117" s="63"/>
      <c r="AF117" s="97">
        <f>F117+J117+N117+R117+V117+Z117+AD117</f>
        <v>0</v>
      </c>
    </row>
    <row r="118" spans="1:33" x14ac:dyDescent="0.25">
      <c r="A118" s="16"/>
      <c r="B118" s="9"/>
      <c r="C118" s="22"/>
      <c r="D118" s="17"/>
      <c r="E118" s="18"/>
      <c r="F118" s="77"/>
      <c r="G118" s="19"/>
      <c r="H118" s="17"/>
      <c r="I118" s="18"/>
      <c r="J118" s="77"/>
      <c r="K118" s="19"/>
      <c r="L118" s="17"/>
      <c r="M118" s="18"/>
      <c r="N118" s="77"/>
      <c r="O118" s="19"/>
      <c r="P118" s="17"/>
      <c r="Q118" s="18"/>
      <c r="R118" s="77"/>
      <c r="S118" s="19"/>
      <c r="T118" s="17"/>
      <c r="U118" s="18"/>
      <c r="V118" s="77"/>
      <c r="W118" s="19"/>
      <c r="X118" s="17"/>
      <c r="Y118" s="18"/>
      <c r="Z118" s="60"/>
      <c r="AA118" s="19"/>
      <c r="AB118" s="17"/>
      <c r="AC118" s="18"/>
      <c r="AD118" s="60"/>
      <c r="AE118" s="23"/>
      <c r="AF118" s="97">
        <f t="shared" ref="AF118:AF119" si="28">F118+J118+N118+R118+V118+Z118+AD118</f>
        <v>0</v>
      </c>
    </row>
    <row r="119" spans="1:33" ht="15.75" thickBot="1" x14ac:dyDescent="0.3">
      <c r="A119" s="20"/>
      <c r="B119" s="26"/>
      <c r="C119" s="24"/>
      <c r="D119" s="107"/>
      <c r="E119" s="105"/>
      <c r="F119" s="108"/>
      <c r="G119" s="109"/>
      <c r="H119" s="107"/>
      <c r="I119" s="105"/>
      <c r="J119" s="108"/>
      <c r="K119" s="109"/>
      <c r="L119" s="107"/>
      <c r="M119" s="105"/>
      <c r="N119" s="108"/>
      <c r="O119" s="109"/>
      <c r="P119" s="107"/>
      <c r="Q119" s="105"/>
      <c r="R119" s="108"/>
      <c r="S119" s="109"/>
      <c r="T119" s="107"/>
      <c r="U119" s="105"/>
      <c r="V119" s="108"/>
      <c r="W119" s="109"/>
      <c r="X119" s="107"/>
      <c r="Y119" s="105"/>
      <c r="Z119" s="110"/>
      <c r="AA119" s="109"/>
      <c r="AB119" s="107"/>
      <c r="AC119" s="105"/>
      <c r="AD119" s="110"/>
      <c r="AE119" s="106"/>
      <c r="AF119" s="111">
        <f t="shared" si="28"/>
        <v>0</v>
      </c>
    </row>
    <row r="120" spans="1:33" ht="15.75" thickBot="1" x14ac:dyDescent="0.3">
      <c r="A120" s="112">
        <v>30</v>
      </c>
      <c r="B120" s="98">
        <v>11408</v>
      </c>
      <c r="C120" s="21" t="s">
        <v>64</v>
      </c>
      <c r="D120" s="99"/>
      <c r="E120" s="100"/>
      <c r="F120" s="101"/>
      <c r="G120" s="102"/>
      <c r="H120" s="99"/>
      <c r="I120" s="100"/>
      <c r="J120" s="101"/>
      <c r="K120" s="102"/>
      <c r="L120" s="99"/>
      <c r="M120" s="100"/>
      <c r="N120" s="101"/>
      <c r="O120" s="102"/>
      <c r="P120" s="99"/>
      <c r="Q120" s="100"/>
      <c r="R120" s="101"/>
      <c r="S120" s="102"/>
      <c r="T120" s="99"/>
      <c r="U120" s="100"/>
      <c r="V120" s="101"/>
      <c r="W120" s="102"/>
      <c r="X120" s="99"/>
      <c r="Y120" s="100"/>
      <c r="Z120" s="103"/>
      <c r="AA120" s="102"/>
      <c r="AB120" s="99"/>
      <c r="AC120" s="100"/>
      <c r="AD120" s="103"/>
      <c r="AE120" s="102"/>
      <c r="AF120" s="104">
        <f>F120+J120+N120+R120+V120+Z120+AD120</f>
        <v>0</v>
      </c>
      <c r="AG120">
        <f>SUM(AF120:AF123)</f>
        <v>0</v>
      </c>
    </row>
    <row r="121" spans="1:33" x14ac:dyDescent="0.25">
      <c r="A121" s="16"/>
      <c r="B121" s="25"/>
      <c r="C121" s="96"/>
      <c r="D121" s="64"/>
      <c r="E121" s="65"/>
      <c r="F121" s="78"/>
      <c r="G121" s="81"/>
      <c r="H121" s="64"/>
      <c r="I121" s="65"/>
      <c r="J121" s="78"/>
      <c r="K121" s="81"/>
      <c r="L121" s="64"/>
      <c r="M121" s="65"/>
      <c r="N121" s="78"/>
      <c r="O121" s="81"/>
      <c r="P121" s="64"/>
      <c r="Q121" s="65"/>
      <c r="R121" s="78"/>
      <c r="S121" s="81"/>
      <c r="T121" s="64"/>
      <c r="U121" s="65"/>
      <c r="V121" s="78"/>
      <c r="W121" s="81"/>
      <c r="X121" s="64"/>
      <c r="Y121" s="65"/>
      <c r="Z121" s="61"/>
      <c r="AA121" s="81"/>
      <c r="AB121" s="64"/>
      <c r="AC121" s="65"/>
      <c r="AD121" s="61"/>
      <c r="AE121" s="63"/>
      <c r="AF121" s="97">
        <f>F121+J121+N121+R121+V121+Z121+AD121</f>
        <v>0</v>
      </c>
    </row>
    <row r="122" spans="1:33" x14ac:dyDescent="0.25">
      <c r="A122" s="16"/>
      <c r="B122" s="9"/>
      <c r="C122" s="22"/>
      <c r="D122" s="17"/>
      <c r="E122" s="18"/>
      <c r="F122" s="77"/>
      <c r="G122" s="19"/>
      <c r="H122" s="17"/>
      <c r="I122" s="18"/>
      <c r="J122" s="77"/>
      <c r="K122" s="19"/>
      <c r="L122" s="17"/>
      <c r="M122" s="18"/>
      <c r="N122" s="77"/>
      <c r="O122" s="19"/>
      <c r="P122" s="17"/>
      <c r="Q122" s="18"/>
      <c r="R122" s="77"/>
      <c r="S122" s="19"/>
      <c r="T122" s="17"/>
      <c r="U122" s="18"/>
      <c r="V122" s="77"/>
      <c r="W122" s="19"/>
      <c r="X122" s="17"/>
      <c r="Y122" s="18"/>
      <c r="Z122" s="60"/>
      <c r="AA122" s="19"/>
      <c r="AB122" s="17"/>
      <c r="AC122" s="18"/>
      <c r="AD122" s="60"/>
      <c r="AE122" s="23"/>
      <c r="AF122" s="97">
        <f t="shared" ref="AF122:AF123" si="29">F122+J122+N122+R122+V122+Z122+AD122</f>
        <v>0</v>
      </c>
    </row>
    <row r="123" spans="1:33" ht="15.75" thickBot="1" x14ac:dyDescent="0.3">
      <c r="A123" s="20"/>
      <c r="B123" s="26"/>
      <c r="C123" s="24"/>
      <c r="D123" s="107"/>
      <c r="E123" s="105"/>
      <c r="F123" s="108"/>
      <c r="G123" s="109"/>
      <c r="H123" s="107"/>
      <c r="I123" s="105"/>
      <c r="J123" s="108"/>
      <c r="K123" s="109"/>
      <c r="L123" s="107"/>
      <c r="M123" s="105"/>
      <c r="N123" s="108"/>
      <c r="O123" s="109"/>
      <c r="P123" s="107"/>
      <c r="Q123" s="105"/>
      <c r="R123" s="108"/>
      <c r="S123" s="109"/>
      <c r="T123" s="107"/>
      <c r="U123" s="105"/>
      <c r="V123" s="108"/>
      <c r="W123" s="109"/>
      <c r="X123" s="107"/>
      <c r="Y123" s="105"/>
      <c r="Z123" s="110"/>
      <c r="AA123" s="109"/>
      <c r="AB123" s="107"/>
      <c r="AC123" s="105"/>
      <c r="AD123" s="110"/>
      <c r="AE123" s="106"/>
      <c r="AF123" s="111">
        <f t="shared" si="29"/>
        <v>0</v>
      </c>
    </row>
    <row r="124" spans="1:33" ht="15.75" thickBot="1" x14ac:dyDescent="0.3">
      <c r="A124" s="112">
        <v>31</v>
      </c>
      <c r="B124" s="98">
        <v>11428</v>
      </c>
      <c r="C124" s="21" t="s">
        <v>170</v>
      </c>
      <c r="D124" s="99"/>
      <c r="E124" s="100"/>
      <c r="F124" s="101"/>
      <c r="G124" s="102"/>
      <c r="H124" s="99"/>
      <c r="I124" s="100"/>
      <c r="J124" s="101"/>
      <c r="K124" s="102"/>
      <c r="L124" s="99"/>
      <c r="M124" s="100"/>
      <c r="N124" s="101"/>
      <c r="O124" s="102"/>
      <c r="P124" s="99"/>
      <c r="Q124" s="100"/>
      <c r="R124" s="101"/>
      <c r="S124" s="102"/>
      <c r="T124" s="99"/>
      <c r="U124" s="100"/>
      <c r="V124" s="101"/>
      <c r="W124" s="102"/>
      <c r="X124" s="99"/>
      <c r="Y124" s="100"/>
      <c r="Z124" s="103"/>
      <c r="AA124" s="102"/>
      <c r="AB124" s="99"/>
      <c r="AC124" s="100"/>
      <c r="AD124" s="103"/>
      <c r="AE124" s="102"/>
      <c r="AF124" s="104">
        <f>F124+J124+N124+R124+V124+Z124+AD124</f>
        <v>0</v>
      </c>
      <c r="AG124">
        <f>SUM(AF124:AF127)</f>
        <v>0</v>
      </c>
    </row>
    <row r="125" spans="1:33" x14ac:dyDescent="0.25">
      <c r="A125" s="16"/>
      <c r="B125" s="25"/>
      <c r="C125" s="96"/>
      <c r="D125" s="64"/>
      <c r="E125" s="65"/>
      <c r="F125" s="78"/>
      <c r="G125" s="81"/>
      <c r="H125" s="64"/>
      <c r="I125" s="65"/>
      <c r="J125" s="78"/>
      <c r="K125" s="81"/>
      <c r="L125" s="64"/>
      <c r="M125" s="65"/>
      <c r="N125" s="78"/>
      <c r="O125" s="81"/>
      <c r="P125" s="64"/>
      <c r="Q125" s="65"/>
      <c r="R125" s="78"/>
      <c r="S125" s="81"/>
      <c r="T125" s="64"/>
      <c r="U125" s="65"/>
      <c r="V125" s="78"/>
      <c r="W125" s="81"/>
      <c r="X125" s="64"/>
      <c r="Y125" s="65"/>
      <c r="Z125" s="61"/>
      <c r="AA125" s="81"/>
      <c r="AB125" s="64"/>
      <c r="AC125" s="65"/>
      <c r="AD125" s="61"/>
      <c r="AE125" s="63"/>
      <c r="AF125" s="97">
        <f>F125+J125+N125+R125+V125+Z125+AD125</f>
        <v>0</v>
      </c>
    </row>
    <row r="126" spans="1:33" x14ac:dyDescent="0.25">
      <c r="A126" s="16"/>
      <c r="B126" s="9"/>
      <c r="C126" s="22"/>
      <c r="D126" s="17"/>
      <c r="E126" s="18"/>
      <c r="F126" s="77"/>
      <c r="G126" s="19"/>
      <c r="H126" s="17"/>
      <c r="I126" s="18"/>
      <c r="J126" s="77"/>
      <c r="K126" s="19"/>
      <c r="L126" s="17"/>
      <c r="M126" s="18"/>
      <c r="N126" s="77"/>
      <c r="O126" s="19"/>
      <c r="P126" s="17"/>
      <c r="Q126" s="18"/>
      <c r="R126" s="77"/>
      <c r="S126" s="19"/>
      <c r="T126" s="17"/>
      <c r="U126" s="18"/>
      <c r="V126" s="77"/>
      <c r="W126" s="19"/>
      <c r="X126" s="17"/>
      <c r="Y126" s="18"/>
      <c r="Z126" s="60"/>
      <c r="AA126" s="19"/>
      <c r="AB126" s="17"/>
      <c r="AC126" s="18"/>
      <c r="AD126" s="60"/>
      <c r="AE126" s="23"/>
      <c r="AF126" s="97">
        <f t="shared" ref="AF126:AF127" si="30">F126+J126+N126+R126+V126+Z126+AD126</f>
        <v>0</v>
      </c>
    </row>
    <row r="127" spans="1:33" ht="15.75" thickBot="1" x14ac:dyDescent="0.3">
      <c r="A127" s="20"/>
      <c r="B127" s="26"/>
      <c r="C127" s="24"/>
      <c r="D127" s="107"/>
      <c r="E127" s="105"/>
      <c r="F127" s="108"/>
      <c r="G127" s="109"/>
      <c r="H127" s="107"/>
      <c r="I127" s="105"/>
      <c r="J127" s="108"/>
      <c r="K127" s="109"/>
      <c r="L127" s="107"/>
      <c r="M127" s="105"/>
      <c r="N127" s="108"/>
      <c r="O127" s="109"/>
      <c r="P127" s="107"/>
      <c r="Q127" s="105"/>
      <c r="R127" s="108"/>
      <c r="S127" s="109"/>
      <c r="T127" s="107"/>
      <c r="U127" s="105"/>
      <c r="V127" s="108"/>
      <c r="W127" s="109"/>
      <c r="X127" s="107"/>
      <c r="Y127" s="105"/>
      <c r="Z127" s="110"/>
      <c r="AA127" s="109"/>
      <c r="AB127" s="107"/>
      <c r="AC127" s="105"/>
      <c r="AD127" s="110"/>
      <c r="AE127" s="106"/>
      <c r="AF127" s="111">
        <f t="shared" si="30"/>
        <v>0</v>
      </c>
    </row>
    <row r="128" spans="1:33" ht="15.75" thickBot="1" x14ac:dyDescent="0.3">
      <c r="A128" s="112">
        <v>32</v>
      </c>
      <c r="B128" s="98">
        <v>11478</v>
      </c>
      <c r="C128" s="21" t="s">
        <v>70</v>
      </c>
      <c r="D128" s="99"/>
      <c r="E128" s="100"/>
      <c r="F128" s="101"/>
      <c r="G128" s="102"/>
      <c r="H128" s="99"/>
      <c r="I128" s="100"/>
      <c r="J128" s="101"/>
      <c r="K128" s="102"/>
      <c r="L128" s="99"/>
      <c r="M128" s="100"/>
      <c r="N128" s="101"/>
      <c r="O128" s="102"/>
      <c r="P128" s="99"/>
      <c r="Q128" s="100"/>
      <c r="R128" s="101"/>
      <c r="S128" s="102"/>
      <c r="T128" s="99"/>
      <c r="U128" s="100"/>
      <c r="V128" s="101"/>
      <c r="W128" s="102"/>
      <c r="X128" s="99"/>
      <c r="Y128" s="100"/>
      <c r="Z128" s="103"/>
      <c r="AA128" s="102"/>
      <c r="AB128" s="99"/>
      <c r="AC128" s="100"/>
      <c r="AD128" s="103"/>
      <c r="AE128" s="102"/>
      <c r="AF128" s="104">
        <f>F128+J128+N128+R128+V128+Z128+AD128</f>
        <v>0</v>
      </c>
      <c r="AG128">
        <f>SUM(AF128:AF131)</f>
        <v>0</v>
      </c>
    </row>
    <row r="129" spans="1:33" x14ac:dyDescent="0.25">
      <c r="A129" s="16"/>
      <c r="B129" s="25"/>
      <c r="C129" s="96"/>
      <c r="D129" s="64"/>
      <c r="E129" s="65"/>
      <c r="F129" s="78"/>
      <c r="G129" s="81"/>
      <c r="H129" s="64"/>
      <c r="I129" s="65"/>
      <c r="J129" s="78"/>
      <c r="K129" s="81"/>
      <c r="L129" s="64"/>
      <c r="M129" s="65"/>
      <c r="N129" s="78"/>
      <c r="O129" s="81"/>
      <c r="P129" s="64"/>
      <c r="Q129" s="65"/>
      <c r="R129" s="78"/>
      <c r="S129" s="81"/>
      <c r="T129" s="64"/>
      <c r="U129" s="65"/>
      <c r="V129" s="78"/>
      <c r="W129" s="81"/>
      <c r="X129" s="64"/>
      <c r="Y129" s="65"/>
      <c r="Z129" s="61"/>
      <c r="AA129" s="81"/>
      <c r="AB129" s="64"/>
      <c r="AC129" s="65"/>
      <c r="AD129" s="61"/>
      <c r="AE129" s="63"/>
      <c r="AF129" s="97">
        <f>F129+J129+N129+R129+V129+Z129+AD129</f>
        <v>0</v>
      </c>
    </row>
    <row r="130" spans="1:33" x14ac:dyDescent="0.25">
      <c r="A130" s="16"/>
      <c r="B130" s="9"/>
      <c r="C130" s="22"/>
      <c r="D130" s="17"/>
      <c r="E130" s="18"/>
      <c r="F130" s="77"/>
      <c r="G130" s="19"/>
      <c r="H130" s="17"/>
      <c r="I130" s="18"/>
      <c r="J130" s="77"/>
      <c r="K130" s="19"/>
      <c r="L130" s="17"/>
      <c r="M130" s="18"/>
      <c r="N130" s="77"/>
      <c r="O130" s="19"/>
      <c r="P130" s="17"/>
      <c r="Q130" s="18"/>
      <c r="R130" s="77"/>
      <c r="S130" s="19"/>
      <c r="T130" s="17"/>
      <c r="U130" s="18"/>
      <c r="V130" s="77"/>
      <c r="W130" s="19"/>
      <c r="X130" s="17"/>
      <c r="Y130" s="18"/>
      <c r="Z130" s="60"/>
      <c r="AA130" s="19"/>
      <c r="AB130" s="17"/>
      <c r="AC130" s="18"/>
      <c r="AD130" s="60"/>
      <c r="AE130" s="23"/>
      <c r="AF130" s="97">
        <f t="shared" ref="AF130:AF131" si="31">F130+J130+N130+R130+V130+Z130+AD130</f>
        <v>0</v>
      </c>
    </row>
    <row r="131" spans="1:33" ht="15.75" thickBot="1" x14ac:dyDescent="0.3">
      <c r="A131" s="20"/>
      <c r="B131" s="26"/>
      <c r="C131" s="24"/>
      <c r="D131" s="107"/>
      <c r="E131" s="105"/>
      <c r="F131" s="108"/>
      <c r="G131" s="109"/>
      <c r="H131" s="107"/>
      <c r="I131" s="105"/>
      <c r="J131" s="108"/>
      <c r="K131" s="109"/>
      <c r="L131" s="107"/>
      <c r="M131" s="105"/>
      <c r="N131" s="108"/>
      <c r="O131" s="109"/>
      <c r="P131" s="107"/>
      <c r="Q131" s="105"/>
      <c r="R131" s="108"/>
      <c r="S131" s="109"/>
      <c r="T131" s="107"/>
      <c r="U131" s="105"/>
      <c r="V131" s="108"/>
      <c r="W131" s="109"/>
      <c r="X131" s="107"/>
      <c r="Y131" s="105"/>
      <c r="Z131" s="110"/>
      <c r="AA131" s="109"/>
      <c r="AB131" s="107"/>
      <c r="AC131" s="105"/>
      <c r="AD131" s="110"/>
      <c r="AE131" s="106"/>
      <c r="AF131" s="111">
        <f t="shared" si="31"/>
        <v>0</v>
      </c>
    </row>
    <row r="132" spans="1:33" ht="15.75" thickBot="1" x14ac:dyDescent="0.3">
      <c r="A132" s="112">
        <v>33</v>
      </c>
      <c r="B132" s="98">
        <v>11534</v>
      </c>
      <c r="C132" s="21" t="s">
        <v>270</v>
      </c>
      <c r="D132" s="99"/>
      <c r="E132" s="100"/>
      <c r="F132" s="101"/>
      <c r="G132" s="102"/>
      <c r="H132" s="99"/>
      <c r="I132" s="100"/>
      <c r="J132" s="101"/>
      <c r="K132" s="102"/>
      <c r="L132" s="99"/>
      <c r="M132" s="100"/>
      <c r="N132" s="101"/>
      <c r="O132" s="102"/>
      <c r="P132" s="99"/>
      <c r="Q132" s="100"/>
      <c r="R132" s="101"/>
      <c r="S132" s="102"/>
      <c r="T132" s="99"/>
      <c r="U132" s="100"/>
      <c r="V132" s="101"/>
      <c r="W132" s="102"/>
      <c r="X132" s="99"/>
      <c r="Y132" s="100"/>
      <c r="Z132" s="103"/>
      <c r="AA132" s="102"/>
      <c r="AB132" s="99"/>
      <c r="AC132" s="100"/>
      <c r="AD132" s="103"/>
      <c r="AE132" s="102"/>
      <c r="AF132" s="104">
        <f>F132+J132+N132+R132+V132+Z132+AD132</f>
        <v>0</v>
      </c>
      <c r="AG132">
        <f>SUM(AF132:AF135)</f>
        <v>0</v>
      </c>
    </row>
    <row r="133" spans="1:33" x14ac:dyDescent="0.25">
      <c r="A133" s="16"/>
      <c r="B133" s="25"/>
      <c r="C133" s="96"/>
      <c r="D133" s="64"/>
      <c r="E133" s="65"/>
      <c r="F133" s="78"/>
      <c r="G133" s="81"/>
      <c r="H133" s="64"/>
      <c r="I133" s="65"/>
      <c r="J133" s="78"/>
      <c r="K133" s="81"/>
      <c r="L133" s="64"/>
      <c r="M133" s="65"/>
      <c r="N133" s="78"/>
      <c r="O133" s="81"/>
      <c r="P133" s="64"/>
      <c r="Q133" s="65"/>
      <c r="R133" s="78"/>
      <c r="S133" s="81"/>
      <c r="T133" s="64"/>
      <c r="U133" s="65"/>
      <c r="V133" s="78"/>
      <c r="W133" s="81"/>
      <c r="X133" s="64"/>
      <c r="Y133" s="65"/>
      <c r="Z133" s="61"/>
      <c r="AA133" s="81"/>
      <c r="AB133" s="64"/>
      <c r="AC133" s="65"/>
      <c r="AD133" s="61"/>
      <c r="AE133" s="63"/>
      <c r="AF133" s="97">
        <f>F133+J133+N133+R133+V133+Z133+AD133</f>
        <v>0</v>
      </c>
    </row>
    <row r="134" spans="1:33" x14ac:dyDescent="0.25">
      <c r="A134" s="16"/>
      <c r="B134" s="9"/>
      <c r="C134" s="22"/>
      <c r="D134" s="17"/>
      <c r="E134" s="18"/>
      <c r="F134" s="77"/>
      <c r="G134" s="19"/>
      <c r="H134" s="17"/>
      <c r="I134" s="18"/>
      <c r="J134" s="77"/>
      <c r="K134" s="19"/>
      <c r="L134" s="17"/>
      <c r="M134" s="18"/>
      <c r="N134" s="77"/>
      <c r="O134" s="19"/>
      <c r="P134" s="17"/>
      <c r="Q134" s="18"/>
      <c r="R134" s="77"/>
      <c r="S134" s="19"/>
      <c r="T134" s="17"/>
      <c r="U134" s="18"/>
      <c r="V134" s="77"/>
      <c r="W134" s="19"/>
      <c r="X134" s="17"/>
      <c r="Y134" s="18"/>
      <c r="Z134" s="60"/>
      <c r="AA134" s="19"/>
      <c r="AB134" s="17"/>
      <c r="AC134" s="18"/>
      <c r="AD134" s="60"/>
      <c r="AE134" s="23"/>
      <c r="AF134" s="97">
        <f t="shared" ref="AF134:AF135" si="32">F134+J134+N134+R134+V134+Z134+AD134</f>
        <v>0</v>
      </c>
    </row>
    <row r="135" spans="1:33" ht="15.75" thickBot="1" x14ac:dyDescent="0.3">
      <c r="A135" s="20"/>
      <c r="B135" s="26"/>
      <c r="C135" s="24"/>
      <c r="D135" s="107"/>
      <c r="E135" s="105"/>
      <c r="F135" s="108"/>
      <c r="G135" s="109"/>
      <c r="H135" s="107"/>
      <c r="I135" s="105"/>
      <c r="J135" s="108"/>
      <c r="K135" s="109"/>
      <c r="L135" s="107"/>
      <c r="M135" s="105"/>
      <c r="N135" s="108"/>
      <c r="O135" s="109"/>
      <c r="P135" s="107"/>
      <c r="Q135" s="105"/>
      <c r="R135" s="108"/>
      <c r="S135" s="109"/>
      <c r="T135" s="107"/>
      <c r="U135" s="105"/>
      <c r="V135" s="108"/>
      <c r="W135" s="109"/>
      <c r="X135" s="107"/>
      <c r="Y135" s="105"/>
      <c r="Z135" s="110"/>
      <c r="AA135" s="109"/>
      <c r="AB135" s="107"/>
      <c r="AC135" s="105"/>
      <c r="AD135" s="110"/>
      <c r="AE135" s="106"/>
      <c r="AF135" s="111">
        <f t="shared" si="32"/>
        <v>0</v>
      </c>
    </row>
    <row r="136" spans="1:33" ht="15.75" thickBot="1" x14ac:dyDescent="0.3">
      <c r="A136" s="112">
        <v>34</v>
      </c>
      <c r="B136" s="98">
        <v>11514</v>
      </c>
      <c r="C136" s="21" t="s">
        <v>267</v>
      </c>
      <c r="D136" s="99"/>
      <c r="E136" s="100"/>
      <c r="F136" s="101"/>
      <c r="G136" s="102"/>
      <c r="H136" s="99"/>
      <c r="I136" s="100"/>
      <c r="J136" s="101"/>
      <c r="K136" s="102"/>
      <c r="L136" s="99"/>
      <c r="M136" s="100"/>
      <c r="N136" s="101"/>
      <c r="O136" s="102"/>
      <c r="P136" s="99"/>
      <c r="Q136" s="100"/>
      <c r="R136" s="101"/>
      <c r="S136" s="102"/>
      <c r="T136" s="99"/>
      <c r="U136" s="100"/>
      <c r="V136" s="101"/>
      <c r="W136" s="102"/>
      <c r="X136" s="99"/>
      <c r="Y136" s="100"/>
      <c r="Z136" s="103"/>
      <c r="AA136" s="102"/>
      <c r="AB136" s="99"/>
      <c r="AC136" s="100"/>
      <c r="AD136" s="103"/>
      <c r="AE136" s="102"/>
      <c r="AF136" s="104">
        <f>F136+J136+N136+R136+V136+Z136+AD136</f>
        <v>0</v>
      </c>
      <c r="AG136">
        <f>SUM(AF136:AF139)</f>
        <v>0</v>
      </c>
    </row>
    <row r="137" spans="1:33" x14ac:dyDescent="0.25">
      <c r="A137" s="16"/>
      <c r="B137" s="25"/>
      <c r="C137" s="96"/>
      <c r="D137" s="64"/>
      <c r="E137" s="65"/>
      <c r="F137" s="78"/>
      <c r="G137" s="81"/>
      <c r="H137" s="64"/>
      <c r="I137" s="65"/>
      <c r="J137" s="78"/>
      <c r="K137" s="81"/>
      <c r="L137" s="64"/>
      <c r="M137" s="65"/>
      <c r="N137" s="78"/>
      <c r="O137" s="81"/>
      <c r="P137" s="64"/>
      <c r="Q137" s="65"/>
      <c r="R137" s="78"/>
      <c r="S137" s="81"/>
      <c r="T137" s="64"/>
      <c r="U137" s="65"/>
      <c r="V137" s="78"/>
      <c r="W137" s="81"/>
      <c r="X137" s="64"/>
      <c r="Y137" s="65"/>
      <c r="Z137" s="61"/>
      <c r="AA137" s="81"/>
      <c r="AB137" s="64"/>
      <c r="AC137" s="65"/>
      <c r="AD137" s="61"/>
      <c r="AE137" s="63"/>
      <c r="AF137" s="97">
        <f>F137+J137+N137+R137+V137+Z137+AD137</f>
        <v>0</v>
      </c>
    </row>
    <row r="138" spans="1:33" x14ac:dyDescent="0.25">
      <c r="A138" s="16"/>
      <c r="B138" s="9"/>
      <c r="C138" s="22"/>
      <c r="D138" s="17"/>
      <c r="E138" s="18"/>
      <c r="F138" s="77"/>
      <c r="G138" s="19"/>
      <c r="H138" s="17"/>
      <c r="I138" s="18"/>
      <c r="J138" s="77"/>
      <c r="K138" s="19"/>
      <c r="L138" s="17"/>
      <c r="M138" s="18"/>
      <c r="N138" s="77"/>
      <c r="O138" s="19"/>
      <c r="P138" s="17"/>
      <c r="Q138" s="18"/>
      <c r="R138" s="77"/>
      <c r="S138" s="19"/>
      <c r="T138" s="17"/>
      <c r="U138" s="18"/>
      <c r="V138" s="77"/>
      <c r="W138" s="19"/>
      <c r="X138" s="17"/>
      <c r="Y138" s="18"/>
      <c r="Z138" s="60"/>
      <c r="AA138" s="19"/>
      <c r="AB138" s="17"/>
      <c r="AC138" s="18"/>
      <c r="AD138" s="60"/>
      <c r="AE138" s="23"/>
      <c r="AF138" s="97">
        <f t="shared" ref="AF138:AF139" si="33">F138+J138+N138+R138+V138+Z138+AD138</f>
        <v>0</v>
      </c>
    </row>
    <row r="139" spans="1:33" ht="15.75" thickBot="1" x14ac:dyDescent="0.3">
      <c r="A139" s="20"/>
      <c r="B139" s="26"/>
      <c r="C139" s="24"/>
      <c r="D139" s="107"/>
      <c r="E139" s="105"/>
      <c r="F139" s="108"/>
      <c r="G139" s="109"/>
      <c r="H139" s="107"/>
      <c r="I139" s="105"/>
      <c r="J139" s="108"/>
      <c r="K139" s="109"/>
      <c r="L139" s="107"/>
      <c r="M139" s="105"/>
      <c r="N139" s="108"/>
      <c r="O139" s="109"/>
      <c r="P139" s="107"/>
      <c r="Q139" s="105"/>
      <c r="R139" s="108"/>
      <c r="S139" s="109"/>
      <c r="T139" s="107"/>
      <c r="U139" s="105"/>
      <c r="V139" s="108"/>
      <c r="W139" s="109"/>
      <c r="X139" s="107"/>
      <c r="Y139" s="105"/>
      <c r="Z139" s="110"/>
      <c r="AA139" s="109"/>
      <c r="AB139" s="107"/>
      <c r="AC139" s="105"/>
      <c r="AD139" s="110"/>
      <c r="AE139" s="106"/>
      <c r="AF139" s="111">
        <f t="shared" si="33"/>
        <v>0</v>
      </c>
    </row>
    <row r="140" spans="1:33" ht="15.75" thickBot="1" x14ac:dyDescent="0.3">
      <c r="A140" s="112">
        <v>35</v>
      </c>
      <c r="B140" s="98">
        <v>11500</v>
      </c>
      <c r="C140" s="21" t="s">
        <v>90</v>
      </c>
      <c r="D140" s="99"/>
      <c r="E140" s="100"/>
      <c r="F140" s="101"/>
      <c r="G140" s="102"/>
      <c r="H140" s="99"/>
      <c r="I140" s="100"/>
      <c r="J140" s="101"/>
      <c r="K140" s="102"/>
      <c r="L140" s="99"/>
      <c r="M140" s="100"/>
      <c r="N140" s="101"/>
      <c r="O140" s="102"/>
      <c r="P140" s="99"/>
      <c r="Q140" s="100"/>
      <c r="R140" s="101"/>
      <c r="S140" s="102"/>
      <c r="T140" s="99"/>
      <c r="U140" s="100"/>
      <c r="V140" s="101"/>
      <c r="W140" s="102"/>
      <c r="X140" s="99"/>
      <c r="Y140" s="100"/>
      <c r="Z140" s="103"/>
      <c r="AA140" s="102"/>
      <c r="AB140" s="99"/>
      <c r="AC140" s="100"/>
      <c r="AD140" s="103"/>
      <c r="AE140" s="102"/>
      <c r="AF140" s="104">
        <f>F140+J140+N140+R140+V140+Z140+AD140</f>
        <v>0</v>
      </c>
      <c r="AG140">
        <f>SUM(AF140:AF143)</f>
        <v>0</v>
      </c>
    </row>
    <row r="141" spans="1:33" x14ac:dyDescent="0.25">
      <c r="A141" s="16"/>
      <c r="B141" s="25"/>
      <c r="C141" s="96"/>
      <c r="D141" s="64"/>
      <c r="E141" s="65"/>
      <c r="F141" s="78"/>
      <c r="G141" s="81"/>
      <c r="H141" s="64"/>
      <c r="I141" s="65"/>
      <c r="J141" s="78"/>
      <c r="K141" s="81"/>
      <c r="L141" s="64"/>
      <c r="M141" s="65"/>
      <c r="N141" s="78"/>
      <c r="O141" s="81"/>
      <c r="P141" s="64"/>
      <c r="Q141" s="65"/>
      <c r="R141" s="78"/>
      <c r="S141" s="81"/>
      <c r="T141" s="64"/>
      <c r="U141" s="65"/>
      <c r="V141" s="78"/>
      <c r="W141" s="81"/>
      <c r="X141" s="64"/>
      <c r="Y141" s="65"/>
      <c r="Z141" s="61"/>
      <c r="AA141" s="81"/>
      <c r="AB141" s="64"/>
      <c r="AC141" s="65"/>
      <c r="AD141" s="61"/>
      <c r="AE141" s="63"/>
      <c r="AF141" s="97">
        <f>F141+J141+N141+R141+V141+Z141+AD141</f>
        <v>0</v>
      </c>
    </row>
    <row r="142" spans="1:33" x14ac:dyDescent="0.25">
      <c r="A142" s="16"/>
      <c r="B142" s="9"/>
      <c r="C142" s="22"/>
      <c r="D142" s="17"/>
      <c r="E142" s="18"/>
      <c r="F142" s="77"/>
      <c r="G142" s="19"/>
      <c r="H142" s="17"/>
      <c r="I142" s="18"/>
      <c r="J142" s="77"/>
      <c r="K142" s="19"/>
      <c r="L142" s="17"/>
      <c r="M142" s="18"/>
      <c r="N142" s="77"/>
      <c r="O142" s="19"/>
      <c r="P142" s="17"/>
      <c r="Q142" s="18"/>
      <c r="R142" s="77"/>
      <c r="S142" s="19"/>
      <c r="T142" s="17"/>
      <c r="U142" s="18"/>
      <c r="V142" s="77"/>
      <c r="W142" s="19"/>
      <c r="X142" s="17"/>
      <c r="Y142" s="18"/>
      <c r="Z142" s="60"/>
      <c r="AA142" s="19"/>
      <c r="AB142" s="17"/>
      <c r="AC142" s="18"/>
      <c r="AD142" s="60"/>
      <c r="AE142" s="23"/>
      <c r="AF142" s="97">
        <f t="shared" ref="AF142:AF143" si="34">F142+J142+N142+R142+V142+Z142+AD142</f>
        <v>0</v>
      </c>
    </row>
    <row r="143" spans="1:33" ht="15.75" thickBot="1" x14ac:dyDescent="0.3">
      <c r="A143" s="20"/>
      <c r="B143" s="26"/>
      <c r="C143" s="24"/>
      <c r="D143" s="107"/>
      <c r="E143" s="105"/>
      <c r="F143" s="108"/>
      <c r="G143" s="109"/>
      <c r="H143" s="107"/>
      <c r="I143" s="105"/>
      <c r="J143" s="108"/>
      <c r="K143" s="109"/>
      <c r="L143" s="107"/>
      <c r="M143" s="105"/>
      <c r="N143" s="108"/>
      <c r="O143" s="109"/>
      <c r="P143" s="107"/>
      <c r="Q143" s="105"/>
      <c r="R143" s="108"/>
      <c r="S143" s="109"/>
      <c r="T143" s="107"/>
      <c r="U143" s="105"/>
      <c r="V143" s="108"/>
      <c r="W143" s="109"/>
      <c r="X143" s="107"/>
      <c r="Y143" s="105"/>
      <c r="Z143" s="110"/>
      <c r="AA143" s="109"/>
      <c r="AB143" s="107"/>
      <c r="AC143" s="105"/>
      <c r="AD143" s="110"/>
      <c r="AE143" s="106"/>
      <c r="AF143" s="111">
        <f t="shared" si="34"/>
        <v>0</v>
      </c>
    </row>
    <row r="144" spans="1:33" ht="15.75" thickBot="1" x14ac:dyDescent="0.3">
      <c r="A144" s="112">
        <v>36</v>
      </c>
      <c r="B144" s="98">
        <v>11501</v>
      </c>
      <c r="C144" s="21" t="s">
        <v>85</v>
      </c>
      <c r="D144" s="99"/>
      <c r="E144" s="100"/>
      <c r="F144" s="101"/>
      <c r="G144" s="102"/>
      <c r="H144" s="99"/>
      <c r="I144" s="100"/>
      <c r="J144" s="101"/>
      <c r="K144" s="102"/>
      <c r="L144" s="99"/>
      <c r="M144" s="100"/>
      <c r="N144" s="101"/>
      <c r="O144" s="102"/>
      <c r="P144" s="99"/>
      <c r="Q144" s="100"/>
      <c r="R144" s="101"/>
      <c r="S144" s="102"/>
      <c r="T144" s="99"/>
      <c r="U144" s="100"/>
      <c r="V144" s="101"/>
      <c r="W144" s="102"/>
      <c r="X144" s="99"/>
      <c r="Y144" s="100"/>
      <c r="Z144" s="103"/>
      <c r="AA144" s="102"/>
      <c r="AB144" s="99"/>
      <c r="AC144" s="100"/>
      <c r="AD144" s="103"/>
      <c r="AE144" s="102"/>
      <c r="AF144" s="104">
        <f>F144+J144+N144+R144+V144+Z144+AD144</f>
        <v>0</v>
      </c>
      <c r="AG144">
        <f>SUM(AF144:AF147)</f>
        <v>0</v>
      </c>
    </row>
    <row r="145" spans="1:33" x14ac:dyDescent="0.25">
      <c r="A145" s="16"/>
      <c r="B145" s="25"/>
      <c r="C145" s="96"/>
      <c r="D145" s="64"/>
      <c r="E145" s="65"/>
      <c r="F145" s="78"/>
      <c r="G145" s="81"/>
      <c r="H145" s="64"/>
      <c r="I145" s="65"/>
      <c r="J145" s="78"/>
      <c r="K145" s="81"/>
      <c r="L145" s="64"/>
      <c r="M145" s="65"/>
      <c r="N145" s="78"/>
      <c r="O145" s="81"/>
      <c r="P145" s="64"/>
      <c r="Q145" s="65"/>
      <c r="R145" s="78"/>
      <c r="S145" s="81"/>
      <c r="T145" s="64"/>
      <c r="U145" s="65"/>
      <c r="V145" s="78"/>
      <c r="W145" s="81"/>
      <c r="X145" s="64"/>
      <c r="Y145" s="65"/>
      <c r="Z145" s="61"/>
      <c r="AA145" s="81"/>
      <c r="AB145" s="64"/>
      <c r="AC145" s="65"/>
      <c r="AD145" s="61"/>
      <c r="AE145" s="63"/>
      <c r="AF145" s="97">
        <f>F145+J145+N145+R145+V145+Z145+AD145</f>
        <v>0</v>
      </c>
    </row>
    <row r="146" spans="1:33" x14ac:dyDescent="0.25">
      <c r="A146" s="16"/>
      <c r="B146" s="9"/>
      <c r="C146" s="22"/>
      <c r="D146" s="17"/>
      <c r="E146" s="18"/>
      <c r="F146" s="77"/>
      <c r="G146" s="19"/>
      <c r="H146" s="17"/>
      <c r="I146" s="18"/>
      <c r="J146" s="77"/>
      <c r="K146" s="19"/>
      <c r="L146" s="17"/>
      <c r="M146" s="18"/>
      <c r="N146" s="77"/>
      <c r="O146" s="19"/>
      <c r="P146" s="17"/>
      <c r="Q146" s="18"/>
      <c r="R146" s="77"/>
      <c r="S146" s="19"/>
      <c r="T146" s="17"/>
      <c r="U146" s="18"/>
      <c r="V146" s="77"/>
      <c r="W146" s="19"/>
      <c r="X146" s="17"/>
      <c r="Y146" s="18"/>
      <c r="Z146" s="60"/>
      <c r="AA146" s="19"/>
      <c r="AB146" s="17"/>
      <c r="AC146" s="18"/>
      <c r="AD146" s="60"/>
      <c r="AE146" s="23"/>
      <c r="AF146" s="97">
        <f t="shared" ref="AF146:AF147" si="35">F146+J146+N146+R146+V146+Z146+AD146</f>
        <v>0</v>
      </c>
    </row>
    <row r="147" spans="1:33" ht="15.75" thickBot="1" x14ac:dyDescent="0.3">
      <c r="A147" s="20"/>
      <c r="B147" s="26"/>
      <c r="C147" s="24"/>
      <c r="D147" s="107"/>
      <c r="E147" s="105"/>
      <c r="F147" s="108"/>
      <c r="G147" s="109"/>
      <c r="H147" s="107"/>
      <c r="I147" s="105"/>
      <c r="J147" s="108"/>
      <c r="K147" s="109"/>
      <c r="L147" s="107"/>
      <c r="M147" s="105"/>
      <c r="N147" s="108"/>
      <c r="O147" s="109"/>
      <c r="P147" s="107"/>
      <c r="Q147" s="105"/>
      <c r="R147" s="108"/>
      <c r="S147" s="109"/>
      <c r="T147" s="107"/>
      <c r="U147" s="105"/>
      <c r="V147" s="108"/>
      <c r="W147" s="109"/>
      <c r="X147" s="107"/>
      <c r="Y147" s="105"/>
      <c r="Z147" s="110"/>
      <c r="AA147" s="109"/>
      <c r="AB147" s="107"/>
      <c r="AC147" s="105"/>
      <c r="AD147" s="110"/>
      <c r="AE147" s="106"/>
      <c r="AF147" s="111">
        <f t="shared" si="35"/>
        <v>0</v>
      </c>
    </row>
    <row r="148" spans="1:33" ht="15.75" thickBot="1" x14ac:dyDescent="0.3">
      <c r="A148" s="112">
        <v>37</v>
      </c>
      <c r="B148" s="98">
        <v>11495</v>
      </c>
      <c r="C148" s="21" t="s">
        <v>92</v>
      </c>
      <c r="D148" s="99"/>
      <c r="E148" s="100"/>
      <c r="F148" s="101"/>
      <c r="G148" s="102"/>
      <c r="H148" s="99"/>
      <c r="I148" s="100"/>
      <c r="J148" s="101"/>
      <c r="K148" s="102"/>
      <c r="L148" s="99"/>
      <c r="M148" s="100"/>
      <c r="N148" s="101"/>
      <c r="O148" s="102"/>
      <c r="P148" s="99"/>
      <c r="Q148" s="100"/>
      <c r="R148" s="101"/>
      <c r="S148" s="102"/>
      <c r="T148" s="99"/>
      <c r="U148" s="100"/>
      <c r="V148" s="101"/>
      <c r="W148" s="102"/>
      <c r="X148" s="99"/>
      <c r="Y148" s="100"/>
      <c r="Z148" s="103"/>
      <c r="AA148" s="102"/>
      <c r="AB148" s="99"/>
      <c r="AC148" s="100"/>
      <c r="AD148" s="103"/>
      <c r="AE148" s="102"/>
      <c r="AF148" s="104">
        <f>F148+J148+N148+R148+V148+Z148+AD148</f>
        <v>0</v>
      </c>
      <c r="AG148">
        <f>SUM(AF148:AF151)</f>
        <v>0</v>
      </c>
    </row>
    <row r="149" spans="1:33" x14ac:dyDescent="0.25">
      <c r="A149" s="16"/>
      <c r="B149" s="25"/>
      <c r="C149" s="96"/>
      <c r="D149" s="64"/>
      <c r="E149" s="65"/>
      <c r="F149" s="78"/>
      <c r="G149" s="81"/>
      <c r="H149" s="64"/>
      <c r="I149" s="65"/>
      <c r="J149" s="78"/>
      <c r="K149" s="81"/>
      <c r="L149" s="64"/>
      <c r="M149" s="65"/>
      <c r="N149" s="78"/>
      <c r="O149" s="81"/>
      <c r="P149" s="64"/>
      <c r="Q149" s="65"/>
      <c r="R149" s="78"/>
      <c r="S149" s="81"/>
      <c r="T149" s="64"/>
      <c r="U149" s="65"/>
      <c r="V149" s="78"/>
      <c r="W149" s="81"/>
      <c r="X149" s="64"/>
      <c r="Y149" s="65"/>
      <c r="Z149" s="61"/>
      <c r="AA149" s="81"/>
      <c r="AB149" s="64"/>
      <c r="AC149" s="65"/>
      <c r="AD149" s="61"/>
      <c r="AE149" s="63"/>
      <c r="AF149" s="97">
        <f>F149+J149+N149+R149+V149+Z149+AD149</f>
        <v>0</v>
      </c>
    </row>
    <row r="150" spans="1:33" x14ac:dyDescent="0.25">
      <c r="A150" s="16"/>
      <c r="B150" s="9"/>
      <c r="C150" s="22"/>
      <c r="D150" s="17"/>
      <c r="E150" s="18"/>
      <c r="F150" s="77"/>
      <c r="G150" s="19"/>
      <c r="H150" s="17"/>
      <c r="I150" s="18"/>
      <c r="J150" s="77"/>
      <c r="K150" s="19"/>
      <c r="L150" s="17"/>
      <c r="M150" s="18"/>
      <c r="N150" s="77"/>
      <c r="O150" s="19"/>
      <c r="P150" s="17"/>
      <c r="Q150" s="18"/>
      <c r="R150" s="77"/>
      <c r="S150" s="19"/>
      <c r="T150" s="17"/>
      <c r="U150" s="18"/>
      <c r="V150" s="77"/>
      <c r="W150" s="19"/>
      <c r="X150" s="17"/>
      <c r="Y150" s="18"/>
      <c r="Z150" s="60"/>
      <c r="AA150" s="19"/>
      <c r="AB150" s="17"/>
      <c r="AC150" s="18"/>
      <c r="AD150" s="60"/>
      <c r="AE150" s="23"/>
      <c r="AF150" s="97">
        <f t="shared" ref="AF150:AF151" si="36">F150+J150+N150+R150+V150+Z150+AD150</f>
        <v>0</v>
      </c>
    </row>
    <row r="151" spans="1:33" ht="15.75" thickBot="1" x14ac:dyDescent="0.3">
      <c r="A151" s="20"/>
      <c r="B151" s="26"/>
      <c r="C151" s="24"/>
      <c r="D151" s="107"/>
      <c r="E151" s="105"/>
      <c r="F151" s="108"/>
      <c r="G151" s="109"/>
      <c r="H151" s="107"/>
      <c r="I151" s="105"/>
      <c r="J151" s="108"/>
      <c r="K151" s="109"/>
      <c r="L151" s="107"/>
      <c r="M151" s="105"/>
      <c r="N151" s="108"/>
      <c r="O151" s="109"/>
      <c r="P151" s="107"/>
      <c r="Q151" s="105"/>
      <c r="R151" s="108"/>
      <c r="S151" s="109"/>
      <c r="T151" s="107"/>
      <c r="U151" s="105"/>
      <c r="V151" s="108"/>
      <c r="W151" s="109"/>
      <c r="X151" s="107"/>
      <c r="Y151" s="105"/>
      <c r="Z151" s="110"/>
      <c r="AA151" s="109"/>
      <c r="AB151" s="107"/>
      <c r="AC151" s="105"/>
      <c r="AD151" s="110"/>
      <c r="AE151" s="106"/>
      <c r="AF151" s="111">
        <f t="shared" si="36"/>
        <v>0</v>
      </c>
    </row>
    <row r="152" spans="1:33" ht="15.75" thickBot="1" x14ac:dyDescent="0.3">
      <c r="A152" s="112">
        <v>38</v>
      </c>
      <c r="B152" s="98">
        <v>11496</v>
      </c>
      <c r="C152" s="21" t="s">
        <v>86</v>
      </c>
      <c r="D152" s="99"/>
      <c r="E152" s="100"/>
      <c r="F152" s="101"/>
      <c r="G152" s="102"/>
      <c r="H152" s="99"/>
      <c r="I152" s="100"/>
      <c r="J152" s="101"/>
      <c r="K152" s="102"/>
      <c r="L152" s="99"/>
      <c r="M152" s="100"/>
      <c r="N152" s="101"/>
      <c r="O152" s="102"/>
      <c r="P152" s="99"/>
      <c r="Q152" s="100"/>
      <c r="R152" s="101"/>
      <c r="S152" s="102"/>
      <c r="T152" s="99"/>
      <c r="U152" s="100"/>
      <c r="V152" s="101"/>
      <c r="W152" s="102"/>
      <c r="X152" s="99"/>
      <c r="Y152" s="100"/>
      <c r="Z152" s="103"/>
      <c r="AA152" s="102"/>
      <c r="AB152" s="99"/>
      <c r="AC152" s="100"/>
      <c r="AD152" s="103"/>
      <c r="AE152" s="102"/>
      <c r="AF152" s="104">
        <f>F152+J152+N152+R152+V152+Z152+AD152</f>
        <v>0</v>
      </c>
      <c r="AG152">
        <f>SUM(AF152:AF155)</f>
        <v>0</v>
      </c>
    </row>
    <row r="153" spans="1:33" x14ac:dyDescent="0.25">
      <c r="A153" s="16"/>
      <c r="B153" s="25"/>
      <c r="C153" s="96"/>
      <c r="D153" s="64"/>
      <c r="E153" s="65"/>
      <c r="F153" s="78"/>
      <c r="G153" s="81"/>
      <c r="H153" s="64"/>
      <c r="I153" s="65"/>
      <c r="J153" s="78"/>
      <c r="K153" s="81"/>
      <c r="L153" s="64"/>
      <c r="M153" s="65"/>
      <c r="N153" s="78"/>
      <c r="O153" s="81"/>
      <c r="P153" s="64"/>
      <c r="Q153" s="65"/>
      <c r="R153" s="78"/>
      <c r="S153" s="81"/>
      <c r="T153" s="64"/>
      <c r="U153" s="65"/>
      <c r="V153" s="78"/>
      <c r="W153" s="81"/>
      <c r="X153" s="64"/>
      <c r="Y153" s="65"/>
      <c r="Z153" s="61"/>
      <c r="AA153" s="81"/>
      <c r="AB153" s="64"/>
      <c r="AC153" s="65"/>
      <c r="AD153" s="61"/>
      <c r="AE153" s="63"/>
      <c r="AF153" s="97">
        <f>F153+J153+N153+R153+V153+Z153+AD153</f>
        <v>0</v>
      </c>
    </row>
    <row r="154" spans="1:33" x14ac:dyDescent="0.25">
      <c r="A154" s="16"/>
      <c r="B154" s="9"/>
      <c r="C154" s="22"/>
      <c r="D154" s="17"/>
      <c r="E154" s="18"/>
      <c r="F154" s="77"/>
      <c r="G154" s="19"/>
      <c r="H154" s="17"/>
      <c r="I154" s="18"/>
      <c r="J154" s="77"/>
      <c r="K154" s="19"/>
      <c r="L154" s="17"/>
      <c r="M154" s="18"/>
      <c r="N154" s="77"/>
      <c r="O154" s="19"/>
      <c r="P154" s="17"/>
      <c r="Q154" s="18"/>
      <c r="R154" s="77"/>
      <c r="S154" s="19"/>
      <c r="T154" s="17"/>
      <c r="U154" s="18"/>
      <c r="V154" s="77"/>
      <c r="W154" s="19"/>
      <c r="X154" s="17"/>
      <c r="Y154" s="18"/>
      <c r="Z154" s="60"/>
      <c r="AA154" s="19"/>
      <c r="AB154" s="17"/>
      <c r="AC154" s="18"/>
      <c r="AD154" s="60"/>
      <c r="AE154" s="23"/>
      <c r="AF154" s="97">
        <f t="shared" ref="AF154:AF155" si="37">F154+J154+N154+R154+V154+Z154+AD154</f>
        <v>0</v>
      </c>
    </row>
    <row r="155" spans="1:33" ht="15.75" thickBot="1" x14ac:dyDescent="0.3">
      <c r="A155" s="20"/>
      <c r="B155" s="26"/>
      <c r="C155" s="24"/>
      <c r="D155" s="107"/>
      <c r="E155" s="105"/>
      <c r="F155" s="108"/>
      <c r="G155" s="109"/>
      <c r="H155" s="107"/>
      <c r="I155" s="105"/>
      <c r="J155" s="108"/>
      <c r="K155" s="109"/>
      <c r="L155" s="107"/>
      <c r="M155" s="105"/>
      <c r="N155" s="108"/>
      <c r="O155" s="109"/>
      <c r="P155" s="107"/>
      <c r="Q155" s="105"/>
      <c r="R155" s="108"/>
      <c r="S155" s="109"/>
      <c r="T155" s="107"/>
      <c r="U155" s="105"/>
      <c r="V155" s="108"/>
      <c r="W155" s="109"/>
      <c r="X155" s="107"/>
      <c r="Y155" s="105"/>
      <c r="Z155" s="110"/>
      <c r="AA155" s="109"/>
      <c r="AB155" s="107"/>
      <c r="AC155" s="105"/>
      <c r="AD155" s="110"/>
      <c r="AE155" s="106"/>
      <c r="AF155" s="111">
        <f t="shared" si="37"/>
        <v>0</v>
      </c>
    </row>
    <row r="156" spans="1:33" ht="15.75" thickBot="1" x14ac:dyDescent="0.3">
      <c r="A156" s="112">
        <v>39</v>
      </c>
      <c r="B156" s="98">
        <v>11493</v>
      </c>
      <c r="C156" s="21" t="s">
        <v>83</v>
      </c>
      <c r="D156" s="99"/>
      <c r="E156" s="100"/>
      <c r="F156" s="101"/>
      <c r="G156" s="102"/>
      <c r="H156" s="99"/>
      <c r="I156" s="100"/>
      <c r="J156" s="101"/>
      <c r="K156" s="102"/>
      <c r="L156" s="99"/>
      <c r="M156" s="100"/>
      <c r="N156" s="101"/>
      <c r="O156" s="102"/>
      <c r="P156" s="99"/>
      <c r="Q156" s="100"/>
      <c r="R156" s="101"/>
      <c r="S156" s="102"/>
      <c r="T156" s="99"/>
      <c r="U156" s="100"/>
      <c r="V156" s="101"/>
      <c r="W156" s="102"/>
      <c r="X156" s="99"/>
      <c r="Y156" s="100"/>
      <c r="Z156" s="103"/>
      <c r="AA156" s="102"/>
      <c r="AB156" s="99"/>
      <c r="AC156" s="100"/>
      <c r="AD156" s="103"/>
      <c r="AE156" s="102"/>
      <c r="AF156" s="104">
        <f>F156+J156+N156+R156+V156+Z156+AD156</f>
        <v>0</v>
      </c>
      <c r="AG156">
        <f>SUM(AF156:AF159)</f>
        <v>0</v>
      </c>
    </row>
    <row r="157" spans="1:33" x14ac:dyDescent="0.25">
      <c r="A157" s="16"/>
      <c r="B157" s="25"/>
      <c r="C157" s="96"/>
      <c r="D157" s="64"/>
      <c r="E157" s="65"/>
      <c r="F157" s="78"/>
      <c r="G157" s="81"/>
      <c r="H157" s="64"/>
      <c r="I157" s="65"/>
      <c r="J157" s="78"/>
      <c r="K157" s="81"/>
      <c r="L157" s="64"/>
      <c r="M157" s="65"/>
      <c r="N157" s="78"/>
      <c r="O157" s="81"/>
      <c r="P157" s="64"/>
      <c r="Q157" s="65"/>
      <c r="R157" s="78"/>
      <c r="S157" s="81"/>
      <c r="T157" s="64"/>
      <c r="U157" s="65"/>
      <c r="V157" s="78"/>
      <c r="W157" s="81"/>
      <c r="X157" s="64"/>
      <c r="Y157" s="65"/>
      <c r="Z157" s="61"/>
      <c r="AA157" s="81"/>
      <c r="AB157" s="64"/>
      <c r="AC157" s="65"/>
      <c r="AD157" s="61"/>
      <c r="AE157" s="63"/>
      <c r="AF157" s="97">
        <f>F157+J157+N157+R157+V157+Z157+AD157</f>
        <v>0</v>
      </c>
    </row>
    <row r="158" spans="1:33" x14ac:dyDescent="0.25">
      <c r="A158" s="16"/>
      <c r="B158" s="9"/>
      <c r="C158" s="22"/>
      <c r="D158" s="17"/>
      <c r="E158" s="18"/>
      <c r="F158" s="77"/>
      <c r="G158" s="19"/>
      <c r="H158" s="17"/>
      <c r="I158" s="18"/>
      <c r="J158" s="77"/>
      <c r="K158" s="19"/>
      <c r="L158" s="17"/>
      <c r="M158" s="18"/>
      <c r="N158" s="77"/>
      <c r="O158" s="19"/>
      <c r="P158" s="17"/>
      <c r="Q158" s="18"/>
      <c r="R158" s="77"/>
      <c r="S158" s="19"/>
      <c r="T158" s="17"/>
      <c r="U158" s="18"/>
      <c r="V158" s="77"/>
      <c r="W158" s="19"/>
      <c r="X158" s="17"/>
      <c r="Y158" s="18"/>
      <c r="Z158" s="60"/>
      <c r="AA158" s="19"/>
      <c r="AB158" s="17"/>
      <c r="AC158" s="18"/>
      <c r="AD158" s="60"/>
      <c r="AE158" s="23"/>
      <c r="AF158" s="97">
        <f t="shared" ref="AF158:AF159" si="38">F158+J158+N158+R158+V158+Z158+AD158</f>
        <v>0</v>
      </c>
    </row>
    <row r="159" spans="1:33" ht="15.75" thickBot="1" x14ac:dyDescent="0.3">
      <c r="A159" s="20"/>
      <c r="B159" s="26"/>
      <c r="C159" s="24"/>
      <c r="D159" s="107"/>
      <c r="E159" s="105"/>
      <c r="F159" s="108"/>
      <c r="G159" s="109"/>
      <c r="H159" s="107"/>
      <c r="I159" s="105"/>
      <c r="J159" s="108"/>
      <c r="K159" s="109"/>
      <c r="L159" s="107"/>
      <c r="M159" s="105"/>
      <c r="N159" s="108"/>
      <c r="O159" s="109"/>
      <c r="P159" s="107"/>
      <c r="Q159" s="105"/>
      <c r="R159" s="108"/>
      <c r="S159" s="109"/>
      <c r="T159" s="107"/>
      <c r="U159" s="105"/>
      <c r="V159" s="108"/>
      <c r="W159" s="109"/>
      <c r="X159" s="107"/>
      <c r="Y159" s="105"/>
      <c r="Z159" s="110"/>
      <c r="AA159" s="109"/>
      <c r="AB159" s="107"/>
      <c r="AC159" s="105"/>
      <c r="AD159" s="110"/>
      <c r="AE159" s="106"/>
      <c r="AF159" s="111">
        <f t="shared" si="38"/>
        <v>0</v>
      </c>
    </row>
    <row r="160" spans="1:33" ht="15.75" thickBot="1" x14ac:dyDescent="0.3">
      <c r="A160" s="112">
        <v>40</v>
      </c>
      <c r="B160" s="98">
        <v>11406</v>
      </c>
      <c r="C160" s="21" t="s">
        <v>172</v>
      </c>
      <c r="D160" s="99"/>
      <c r="E160" s="100"/>
      <c r="F160" s="101"/>
      <c r="G160" s="102"/>
      <c r="H160" s="99"/>
      <c r="I160" s="100"/>
      <c r="J160" s="101"/>
      <c r="K160" s="102"/>
      <c r="L160" s="99"/>
      <c r="M160" s="100"/>
      <c r="N160" s="101"/>
      <c r="O160" s="102"/>
      <c r="P160" s="99"/>
      <c r="Q160" s="100"/>
      <c r="R160" s="101"/>
      <c r="S160" s="102"/>
      <c r="T160" s="99"/>
      <c r="U160" s="100"/>
      <c r="V160" s="101"/>
      <c r="W160" s="102"/>
      <c r="X160" s="99"/>
      <c r="Y160" s="100"/>
      <c r="Z160" s="103"/>
      <c r="AA160" s="102"/>
      <c r="AB160" s="99"/>
      <c r="AC160" s="100"/>
      <c r="AD160" s="103"/>
      <c r="AE160" s="102"/>
      <c r="AF160" s="104">
        <f>F160+J160+N160+R160+V160+Z160+AD160</f>
        <v>0</v>
      </c>
      <c r="AG160">
        <f>SUM(AF160:AF163)</f>
        <v>0</v>
      </c>
    </row>
    <row r="161" spans="1:33" x14ac:dyDescent="0.25">
      <c r="A161" s="16"/>
      <c r="B161" s="25"/>
      <c r="C161" s="96"/>
      <c r="D161" s="64"/>
      <c r="E161" s="65"/>
      <c r="F161" s="78"/>
      <c r="G161" s="81"/>
      <c r="H161" s="64"/>
      <c r="I161" s="65"/>
      <c r="J161" s="78"/>
      <c r="K161" s="81"/>
      <c r="L161" s="64"/>
      <c r="M161" s="65"/>
      <c r="N161" s="78"/>
      <c r="O161" s="81"/>
      <c r="P161" s="64"/>
      <c r="Q161" s="65"/>
      <c r="R161" s="78"/>
      <c r="S161" s="81"/>
      <c r="T161" s="64"/>
      <c r="U161" s="65"/>
      <c r="V161" s="78"/>
      <c r="W161" s="81"/>
      <c r="X161" s="64"/>
      <c r="Y161" s="65"/>
      <c r="Z161" s="61"/>
      <c r="AA161" s="81"/>
      <c r="AB161" s="64"/>
      <c r="AC161" s="65"/>
      <c r="AD161" s="61"/>
      <c r="AE161" s="63"/>
      <c r="AF161" s="97">
        <f>F161+J161+N161+R161+V161+Z161+AD161</f>
        <v>0</v>
      </c>
    </row>
    <row r="162" spans="1:33" x14ac:dyDescent="0.25">
      <c r="A162" s="16"/>
      <c r="B162" s="9"/>
      <c r="C162" s="22"/>
      <c r="D162" s="17"/>
      <c r="E162" s="18"/>
      <c r="F162" s="77"/>
      <c r="G162" s="19"/>
      <c r="H162" s="17"/>
      <c r="I162" s="18"/>
      <c r="J162" s="77"/>
      <c r="K162" s="19"/>
      <c r="L162" s="17"/>
      <c r="M162" s="18"/>
      <c r="N162" s="77"/>
      <c r="O162" s="19"/>
      <c r="P162" s="17"/>
      <c r="Q162" s="18"/>
      <c r="R162" s="77"/>
      <c r="S162" s="19"/>
      <c r="T162" s="17"/>
      <c r="U162" s="18"/>
      <c r="V162" s="77"/>
      <c r="W162" s="19"/>
      <c r="X162" s="17"/>
      <c r="Y162" s="18"/>
      <c r="Z162" s="60"/>
      <c r="AA162" s="19"/>
      <c r="AB162" s="17"/>
      <c r="AC162" s="18"/>
      <c r="AD162" s="60"/>
      <c r="AE162" s="23"/>
      <c r="AF162" s="97">
        <f t="shared" ref="AF162:AF163" si="39">F162+J162+N162+R162+V162+Z162+AD162</f>
        <v>0</v>
      </c>
    </row>
    <row r="163" spans="1:33" ht="15.75" thickBot="1" x14ac:dyDescent="0.3">
      <c r="A163" s="20"/>
      <c r="B163" s="26"/>
      <c r="C163" s="24"/>
      <c r="D163" s="107"/>
      <c r="E163" s="105"/>
      <c r="F163" s="108"/>
      <c r="G163" s="109"/>
      <c r="H163" s="107"/>
      <c r="I163" s="105"/>
      <c r="J163" s="108"/>
      <c r="K163" s="109"/>
      <c r="L163" s="107"/>
      <c r="M163" s="105"/>
      <c r="N163" s="108"/>
      <c r="O163" s="109"/>
      <c r="P163" s="107"/>
      <c r="Q163" s="105"/>
      <c r="R163" s="108"/>
      <c r="S163" s="109"/>
      <c r="T163" s="107"/>
      <c r="U163" s="105"/>
      <c r="V163" s="108"/>
      <c r="W163" s="109"/>
      <c r="X163" s="107"/>
      <c r="Y163" s="105"/>
      <c r="Z163" s="110"/>
      <c r="AA163" s="109"/>
      <c r="AB163" s="107"/>
      <c r="AC163" s="105"/>
      <c r="AD163" s="110"/>
      <c r="AE163" s="106"/>
      <c r="AF163" s="111">
        <f t="shared" si="39"/>
        <v>0</v>
      </c>
    </row>
    <row r="164" spans="1:33" ht="15.75" thickBot="1" x14ac:dyDescent="0.3">
      <c r="A164" s="112">
        <v>41</v>
      </c>
      <c r="B164" s="98">
        <v>11497</v>
      </c>
      <c r="C164" s="21" t="s">
        <v>87</v>
      </c>
      <c r="D164" s="99"/>
      <c r="E164" s="100"/>
      <c r="F164" s="101"/>
      <c r="G164" s="102"/>
      <c r="H164" s="99"/>
      <c r="I164" s="100"/>
      <c r="J164" s="101"/>
      <c r="K164" s="102"/>
      <c r="L164" s="99"/>
      <c r="M164" s="100"/>
      <c r="N164" s="101"/>
      <c r="O164" s="102"/>
      <c r="P164" s="99"/>
      <c r="Q164" s="100"/>
      <c r="R164" s="101"/>
      <c r="S164" s="102"/>
      <c r="T164" s="99"/>
      <c r="U164" s="100"/>
      <c r="V164" s="101"/>
      <c r="W164" s="102"/>
      <c r="X164" s="99"/>
      <c r="Y164" s="100"/>
      <c r="Z164" s="103"/>
      <c r="AA164" s="102"/>
      <c r="AB164" s="99"/>
      <c r="AC164" s="100"/>
      <c r="AD164" s="103"/>
      <c r="AE164" s="102"/>
      <c r="AF164" s="104">
        <f>F164+J164+N164+R164+V164+Z164+AD164</f>
        <v>0</v>
      </c>
      <c r="AG164">
        <f>SUM(AF164:AF167)</f>
        <v>0</v>
      </c>
    </row>
    <row r="165" spans="1:33" x14ac:dyDescent="0.25">
      <c r="A165" s="16"/>
      <c r="B165" s="25"/>
      <c r="C165" s="96"/>
      <c r="D165" s="64"/>
      <c r="E165" s="65"/>
      <c r="F165" s="78"/>
      <c r="G165" s="81"/>
      <c r="H165" s="64"/>
      <c r="I165" s="65"/>
      <c r="J165" s="78"/>
      <c r="K165" s="81"/>
      <c r="L165" s="64"/>
      <c r="M165" s="65"/>
      <c r="N165" s="78"/>
      <c r="O165" s="81"/>
      <c r="P165" s="64"/>
      <c r="Q165" s="65"/>
      <c r="R165" s="78"/>
      <c r="S165" s="81"/>
      <c r="T165" s="64"/>
      <c r="U165" s="65"/>
      <c r="V165" s="78"/>
      <c r="W165" s="81"/>
      <c r="X165" s="64"/>
      <c r="Y165" s="65"/>
      <c r="Z165" s="61"/>
      <c r="AA165" s="81"/>
      <c r="AB165" s="64"/>
      <c r="AC165" s="65"/>
      <c r="AD165" s="61"/>
      <c r="AE165" s="63"/>
      <c r="AF165" s="97">
        <f>F165+J165+N165+R165+V165+Z165+AD165</f>
        <v>0</v>
      </c>
    </row>
    <row r="166" spans="1:33" x14ac:dyDescent="0.25">
      <c r="A166" s="16"/>
      <c r="B166" s="9"/>
      <c r="C166" s="22"/>
      <c r="D166" s="17"/>
      <c r="E166" s="18"/>
      <c r="F166" s="77"/>
      <c r="G166" s="19"/>
      <c r="H166" s="17"/>
      <c r="I166" s="18"/>
      <c r="J166" s="77"/>
      <c r="K166" s="19"/>
      <c r="L166" s="17"/>
      <c r="M166" s="18"/>
      <c r="N166" s="77"/>
      <c r="O166" s="19"/>
      <c r="P166" s="17"/>
      <c r="Q166" s="18"/>
      <c r="R166" s="77"/>
      <c r="S166" s="19"/>
      <c r="T166" s="17"/>
      <c r="U166" s="18"/>
      <c r="V166" s="77"/>
      <c r="W166" s="19"/>
      <c r="X166" s="17"/>
      <c r="Y166" s="18"/>
      <c r="Z166" s="60"/>
      <c r="AA166" s="19"/>
      <c r="AB166" s="17"/>
      <c r="AC166" s="18"/>
      <c r="AD166" s="60"/>
      <c r="AE166" s="23"/>
      <c r="AF166" s="97">
        <f t="shared" ref="AF166:AF167" si="40">F166+J166+N166+R166+V166+Z166+AD166</f>
        <v>0</v>
      </c>
    </row>
    <row r="167" spans="1:33" ht="15.75" thickBot="1" x14ac:dyDescent="0.3">
      <c r="A167" s="20"/>
      <c r="B167" s="26"/>
      <c r="C167" s="24"/>
      <c r="D167" s="107"/>
      <c r="E167" s="105"/>
      <c r="F167" s="108"/>
      <c r="G167" s="109"/>
      <c r="H167" s="107"/>
      <c r="I167" s="105"/>
      <c r="J167" s="108"/>
      <c r="K167" s="109"/>
      <c r="L167" s="107"/>
      <c r="M167" s="105"/>
      <c r="N167" s="108"/>
      <c r="O167" s="109"/>
      <c r="P167" s="107"/>
      <c r="Q167" s="105"/>
      <c r="R167" s="108"/>
      <c r="S167" s="109"/>
      <c r="T167" s="107"/>
      <c r="U167" s="105"/>
      <c r="V167" s="108"/>
      <c r="W167" s="109"/>
      <c r="X167" s="107"/>
      <c r="Y167" s="105"/>
      <c r="Z167" s="110"/>
      <c r="AA167" s="109"/>
      <c r="AB167" s="107"/>
      <c r="AC167" s="105"/>
      <c r="AD167" s="110"/>
      <c r="AE167" s="106"/>
      <c r="AF167" s="111">
        <f t="shared" si="40"/>
        <v>0</v>
      </c>
    </row>
    <row r="168" spans="1:33" ht="15.75" thickBot="1" x14ac:dyDescent="0.3">
      <c r="A168" s="112">
        <v>42</v>
      </c>
      <c r="B168" s="98">
        <v>11531</v>
      </c>
      <c r="C168" s="21" t="s">
        <v>122</v>
      </c>
      <c r="D168" s="99"/>
      <c r="E168" s="100"/>
      <c r="F168" s="101"/>
      <c r="G168" s="102"/>
      <c r="H168" s="99"/>
      <c r="I168" s="100"/>
      <c r="J168" s="101"/>
      <c r="K168" s="102"/>
      <c r="L168" s="99"/>
      <c r="M168" s="100"/>
      <c r="N168" s="101"/>
      <c r="O168" s="102"/>
      <c r="P168" s="99"/>
      <c r="Q168" s="100"/>
      <c r="R168" s="101"/>
      <c r="S168" s="102"/>
      <c r="T168" s="99"/>
      <c r="U168" s="100"/>
      <c r="V168" s="101"/>
      <c r="W168" s="102"/>
      <c r="X168" s="99"/>
      <c r="Y168" s="100"/>
      <c r="Z168" s="103"/>
      <c r="AA168" s="102"/>
      <c r="AB168" s="99"/>
      <c r="AC168" s="100"/>
      <c r="AD168" s="103"/>
      <c r="AE168" s="102"/>
      <c r="AF168" s="104">
        <f>F168+J168+N168+R168+V168+Z168+AD168</f>
        <v>0</v>
      </c>
      <c r="AG168">
        <f>SUM(AF168:AF171)</f>
        <v>0</v>
      </c>
    </row>
    <row r="169" spans="1:33" x14ac:dyDescent="0.25">
      <c r="A169" s="16"/>
      <c r="B169" s="25"/>
      <c r="C169" s="96"/>
      <c r="D169" s="64"/>
      <c r="E169" s="65"/>
      <c r="F169" s="78"/>
      <c r="G169" s="81"/>
      <c r="H169" s="64"/>
      <c r="I169" s="65"/>
      <c r="J169" s="78"/>
      <c r="K169" s="81"/>
      <c r="L169" s="64"/>
      <c r="M169" s="65"/>
      <c r="N169" s="78"/>
      <c r="O169" s="81"/>
      <c r="P169" s="64"/>
      <c r="Q169" s="65"/>
      <c r="R169" s="78"/>
      <c r="S169" s="81"/>
      <c r="T169" s="64"/>
      <c r="U169" s="65"/>
      <c r="V169" s="78"/>
      <c r="W169" s="81"/>
      <c r="X169" s="64"/>
      <c r="Y169" s="65"/>
      <c r="Z169" s="61"/>
      <c r="AA169" s="81"/>
      <c r="AB169" s="64"/>
      <c r="AC169" s="65"/>
      <c r="AD169" s="61"/>
      <c r="AE169" s="63"/>
      <c r="AF169" s="97">
        <f>F169+J169+N169+R169+V169+Z169+AD169</f>
        <v>0</v>
      </c>
    </row>
    <row r="170" spans="1:33" x14ac:dyDescent="0.25">
      <c r="A170" s="16"/>
      <c r="B170" s="9"/>
      <c r="C170" s="22"/>
      <c r="D170" s="17"/>
      <c r="E170" s="18"/>
      <c r="F170" s="77"/>
      <c r="G170" s="19"/>
      <c r="H170" s="17"/>
      <c r="I170" s="18"/>
      <c r="J170" s="77"/>
      <c r="K170" s="19"/>
      <c r="L170" s="17"/>
      <c r="M170" s="18"/>
      <c r="N170" s="77"/>
      <c r="O170" s="19"/>
      <c r="P170" s="17"/>
      <c r="Q170" s="18"/>
      <c r="R170" s="77"/>
      <c r="S170" s="19"/>
      <c r="T170" s="17"/>
      <c r="U170" s="18"/>
      <c r="V170" s="77"/>
      <c r="W170" s="19"/>
      <c r="X170" s="17"/>
      <c r="Y170" s="18"/>
      <c r="Z170" s="60"/>
      <c r="AA170" s="19"/>
      <c r="AB170" s="17"/>
      <c r="AC170" s="18"/>
      <c r="AD170" s="60"/>
      <c r="AE170" s="23"/>
      <c r="AF170" s="97">
        <f t="shared" ref="AF170:AF171" si="41">F170+J170+N170+R170+V170+Z170+AD170</f>
        <v>0</v>
      </c>
    </row>
    <row r="171" spans="1:33" ht="15.75" thickBot="1" x14ac:dyDescent="0.3">
      <c r="A171" s="20"/>
      <c r="B171" s="26"/>
      <c r="C171" s="24"/>
      <c r="D171" s="107"/>
      <c r="E171" s="105"/>
      <c r="F171" s="108"/>
      <c r="G171" s="109"/>
      <c r="H171" s="107"/>
      <c r="I171" s="105"/>
      <c r="J171" s="108"/>
      <c r="K171" s="109"/>
      <c r="L171" s="107"/>
      <c r="M171" s="105"/>
      <c r="N171" s="108"/>
      <c r="O171" s="109"/>
      <c r="P171" s="107"/>
      <c r="Q171" s="105"/>
      <c r="R171" s="108"/>
      <c r="S171" s="109"/>
      <c r="T171" s="107"/>
      <c r="U171" s="105"/>
      <c r="V171" s="108"/>
      <c r="W171" s="109"/>
      <c r="X171" s="107"/>
      <c r="Y171" s="105"/>
      <c r="Z171" s="110"/>
      <c r="AA171" s="109"/>
      <c r="AB171" s="107"/>
      <c r="AC171" s="105"/>
      <c r="AD171" s="110"/>
      <c r="AE171" s="106"/>
      <c r="AF171" s="111">
        <f t="shared" si="41"/>
        <v>0</v>
      </c>
    </row>
    <row r="172" spans="1:33" ht="15.75" thickBot="1" x14ac:dyDescent="0.3">
      <c r="A172" s="112">
        <v>43</v>
      </c>
      <c r="B172" s="98">
        <v>11469</v>
      </c>
      <c r="C172" s="21" t="s">
        <v>236</v>
      </c>
      <c r="D172" s="99"/>
      <c r="E172" s="100"/>
      <c r="F172" s="101"/>
      <c r="G172" s="102"/>
      <c r="H172" s="99"/>
      <c r="I172" s="100"/>
      <c r="J172" s="101"/>
      <c r="K172" s="102"/>
      <c r="L172" s="99"/>
      <c r="M172" s="100"/>
      <c r="N172" s="101"/>
      <c r="O172" s="102"/>
      <c r="P172" s="99"/>
      <c r="Q172" s="100"/>
      <c r="R172" s="101"/>
      <c r="S172" s="102"/>
      <c r="T172" s="99"/>
      <c r="U172" s="100"/>
      <c r="V172" s="101"/>
      <c r="W172" s="102"/>
      <c r="X172" s="99"/>
      <c r="Y172" s="100"/>
      <c r="Z172" s="103"/>
      <c r="AA172" s="102"/>
      <c r="AB172" s="99"/>
      <c r="AC172" s="100"/>
      <c r="AD172" s="103"/>
      <c r="AE172" s="102"/>
      <c r="AF172" s="104">
        <f>F172+J172+N172+R172+V172+Z172+AD172</f>
        <v>0</v>
      </c>
      <c r="AG172">
        <f>SUM(AF172:AF175)</f>
        <v>0</v>
      </c>
    </row>
    <row r="173" spans="1:33" x14ac:dyDescent="0.25">
      <c r="A173" s="16"/>
      <c r="B173" s="25"/>
      <c r="C173" s="96"/>
      <c r="D173" s="64"/>
      <c r="E173" s="65"/>
      <c r="F173" s="78"/>
      <c r="G173" s="81"/>
      <c r="H173" s="64"/>
      <c r="I173" s="65"/>
      <c r="J173" s="78"/>
      <c r="K173" s="81"/>
      <c r="L173" s="64"/>
      <c r="M173" s="65"/>
      <c r="N173" s="78"/>
      <c r="O173" s="81"/>
      <c r="P173" s="64"/>
      <c r="Q173" s="65"/>
      <c r="R173" s="78"/>
      <c r="S173" s="81"/>
      <c r="T173" s="64"/>
      <c r="U173" s="65"/>
      <c r="V173" s="78"/>
      <c r="W173" s="81"/>
      <c r="X173" s="64"/>
      <c r="Y173" s="65"/>
      <c r="Z173" s="61"/>
      <c r="AA173" s="81"/>
      <c r="AB173" s="64"/>
      <c r="AC173" s="65"/>
      <c r="AD173" s="61"/>
      <c r="AE173" s="63"/>
      <c r="AF173" s="97">
        <f>F173+J173+N173+R173+V173+Z173+AD173</f>
        <v>0</v>
      </c>
    </row>
    <row r="174" spans="1:33" x14ac:dyDescent="0.25">
      <c r="A174" s="16"/>
      <c r="B174" s="9"/>
      <c r="C174" s="22"/>
      <c r="D174" s="17"/>
      <c r="E174" s="18"/>
      <c r="F174" s="77"/>
      <c r="G174" s="19"/>
      <c r="H174" s="17"/>
      <c r="I174" s="18"/>
      <c r="J174" s="77"/>
      <c r="K174" s="19"/>
      <c r="L174" s="17"/>
      <c r="M174" s="18"/>
      <c r="N174" s="77"/>
      <c r="O174" s="19"/>
      <c r="P174" s="17"/>
      <c r="Q174" s="18"/>
      <c r="R174" s="77"/>
      <c r="S174" s="19"/>
      <c r="T174" s="17"/>
      <c r="U174" s="18"/>
      <c r="V174" s="77"/>
      <c r="W174" s="19"/>
      <c r="X174" s="17"/>
      <c r="Y174" s="18"/>
      <c r="Z174" s="60"/>
      <c r="AA174" s="19"/>
      <c r="AB174" s="17"/>
      <c r="AC174" s="18"/>
      <c r="AD174" s="60"/>
      <c r="AE174" s="23"/>
      <c r="AF174" s="97">
        <f t="shared" ref="AF174:AF175" si="42">F174+J174+N174+R174+V174+Z174+AD174</f>
        <v>0</v>
      </c>
    </row>
    <row r="175" spans="1:33" ht="15.75" thickBot="1" x14ac:dyDescent="0.3">
      <c r="A175" s="20"/>
      <c r="B175" s="26"/>
      <c r="C175" s="24"/>
      <c r="D175" s="107"/>
      <c r="E175" s="105"/>
      <c r="F175" s="108"/>
      <c r="G175" s="109"/>
      <c r="H175" s="107"/>
      <c r="I175" s="105"/>
      <c r="J175" s="108"/>
      <c r="K175" s="109"/>
      <c r="L175" s="107"/>
      <c r="M175" s="105"/>
      <c r="N175" s="108"/>
      <c r="O175" s="109"/>
      <c r="P175" s="107"/>
      <c r="Q175" s="105"/>
      <c r="R175" s="108"/>
      <c r="S175" s="109"/>
      <c r="T175" s="107"/>
      <c r="U175" s="105"/>
      <c r="V175" s="108"/>
      <c r="W175" s="109"/>
      <c r="X175" s="107"/>
      <c r="Y175" s="105"/>
      <c r="Z175" s="110"/>
      <c r="AA175" s="109"/>
      <c r="AB175" s="107"/>
      <c r="AC175" s="105"/>
      <c r="AD175" s="110"/>
      <c r="AE175" s="106"/>
      <c r="AF175" s="111">
        <f t="shared" si="42"/>
        <v>0</v>
      </c>
    </row>
    <row r="176" spans="1:33" ht="15.75" thickBot="1" x14ac:dyDescent="0.3">
      <c r="A176" s="112">
        <v>44</v>
      </c>
      <c r="B176" s="98">
        <v>11498</v>
      </c>
      <c r="C176" s="21" t="s">
        <v>234</v>
      </c>
      <c r="D176" s="99"/>
      <c r="E176" s="100"/>
      <c r="F176" s="101"/>
      <c r="G176" s="102"/>
      <c r="H176" s="99"/>
      <c r="I176" s="100"/>
      <c r="J176" s="101"/>
      <c r="K176" s="102"/>
      <c r="L176" s="99"/>
      <c r="M176" s="100"/>
      <c r="N176" s="101"/>
      <c r="O176" s="102"/>
      <c r="P176" s="99"/>
      <c r="Q176" s="100"/>
      <c r="R176" s="101"/>
      <c r="S176" s="102"/>
      <c r="T176" s="99"/>
      <c r="U176" s="100"/>
      <c r="V176" s="101"/>
      <c r="W176" s="102"/>
      <c r="X176" s="99"/>
      <c r="Y176" s="100"/>
      <c r="Z176" s="103"/>
      <c r="AA176" s="102"/>
      <c r="AB176" s="99"/>
      <c r="AC176" s="100"/>
      <c r="AD176" s="103"/>
      <c r="AE176" s="102"/>
      <c r="AF176" s="104">
        <f>F176+J176+N176+R176+V176+Z176+AD176</f>
        <v>0</v>
      </c>
      <c r="AG176">
        <f>SUM(AF176:AF179)</f>
        <v>0</v>
      </c>
    </row>
    <row r="177" spans="1:33" x14ac:dyDescent="0.25">
      <c r="A177" s="16"/>
      <c r="B177" s="25"/>
      <c r="C177" s="96"/>
      <c r="D177" s="64"/>
      <c r="E177" s="65"/>
      <c r="F177" s="78"/>
      <c r="G177" s="81"/>
      <c r="H177" s="64"/>
      <c r="I177" s="65"/>
      <c r="J177" s="78"/>
      <c r="K177" s="81"/>
      <c r="L177" s="64"/>
      <c r="M177" s="65"/>
      <c r="N177" s="78"/>
      <c r="O177" s="81"/>
      <c r="P177" s="64"/>
      <c r="Q177" s="65"/>
      <c r="R177" s="78"/>
      <c r="S177" s="81"/>
      <c r="T177" s="64"/>
      <c r="U177" s="65"/>
      <c r="V177" s="78"/>
      <c r="W177" s="81"/>
      <c r="X177" s="64"/>
      <c r="Y177" s="65"/>
      <c r="Z177" s="61"/>
      <c r="AA177" s="81"/>
      <c r="AB177" s="64"/>
      <c r="AC177" s="65"/>
      <c r="AD177" s="61"/>
      <c r="AE177" s="63"/>
      <c r="AF177" s="97">
        <f>F177+J177+N177+R177+V177+Z177+AD177</f>
        <v>0</v>
      </c>
    </row>
    <row r="178" spans="1:33" x14ac:dyDescent="0.25">
      <c r="A178" s="16"/>
      <c r="B178" s="9"/>
      <c r="C178" s="22"/>
      <c r="D178" s="17"/>
      <c r="E178" s="18"/>
      <c r="F178" s="77"/>
      <c r="G178" s="19"/>
      <c r="H178" s="17"/>
      <c r="I178" s="18"/>
      <c r="J178" s="77"/>
      <c r="K178" s="19"/>
      <c r="L178" s="17"/>
      <c r="M178" s="18"/>
      <c r="N178" s="77"/>
      <c r="O178" s="19"/>
      <c r="P178" s="17"/>
      <c r="Q178" s="18"/>
      <c r="R178" s="77"/>
      <c r="S178" s="19"/>
      <c r="T178" s="17"/>
      <c r="U178" s="18"/>
      <c r="V178" s="77"/>
      <c r="W178" s="19"/>
      <c r="X178" s="17"/>
      <c r="Y178" s="18"/>
      <c r="Z178" s="60"/>
      <c r="AA178" s="19"/>
      <c r="AB178" s="17"/>
      <c r="AC178" s="18"/>
      <c r="AD178" s="60"/>
      <c r="AE178" s="23"/>
      <c r="AF178" s="97">
        <f t="shared" ref="AF178:AF179" si="43">F178+J178+N178+R178+V178+Z178+AD178</f>
        <v>0</v>
      </c>
    </row>
    <row r="179" spans="1:33" ht="15.75" thickBot="1" x14ac:dyDescent="0.3">
      <c r="A179" s="20"/>
      <c r="B179" s="26"/>
      <c r="C179" s="24"/>
      <c r="D179" s="107"/>
      <c r="E179" s="105"/>
      <c r="F179" s="108"/>
      <c r="G179" s="109"/>
      <c r="H179" s="107"/>
      <c r="I179" s="105"/>
      <c r="J179" s="108"/>
      <c r="K179" s="109"/>
      <c r="L179" s="107"/>
      <c r="M179" s="105"/>
      <c r="N179" s="108"/>
      <c r="O179" s="109"/>
      <c r="P179" s="107"/>
      <c r="Q179" s="105"/>
      <c r="R179" s="108"/>
      <c r="S179" s="109"/>
      <c r="T179" s="107"/>
      <c r="U179" s="105"/>
      <c r="V179" s="108"/>
      <c r="W179" s="109"/>
      <c r="X179" s="107"/>
      <c r="Y179" s="105"/>
      <c r="Z179" s="110"/>
      <c r="AA179" s="109"/>
      <c r="AB179" s="107"/>
      <c r="AC179" s="105"/>
      <c r="AD179" s="110"/>
      <c r="AE179" s="106"/>
      <c r="AF179" s="111">
        <f t="shared" si="43"/>
        <v>0</v>
      </c>
    </row>
    <row r="180" spans="1:33" ht="15.75" thickBot="1" x14ac:dyDescent="0.3">
      <c r="A180" s="112">
        <v>45</v>
      </c>
      <c r="B180" s="98">
        <v>11504</v>
      </c>
      <c r="C180" s="21" t="s">
        <v>78</v>
      </c>
      <c r="D180" s="99"/>
      <c r="E180" s="100"/>
      <c r="F180" s="101"/>
      <c r="G180" s="102"/>
      <c r="H180" s="99"/>
      <c r="I180" s="100"/>
      <c r="J180" s="101"/>
      <c r="K180" s="102"/>
      <c r="L180" s="99"/>
      <c r="M180" s="100"/>
      <c r="N180" s="101"/>
      <c r="O180" s="102"/>
      <c r="P180" s="99"/>
      <c r="Q180" s="100"/>
      <c r="R180" s="101"/>
      <c r="S180" s="102"/>
      <c r="T180" s="99"/>
      <c r="U180" s="100"/>
      <c r="V180" s="101"/>
      <c r="W180" s="102"/>
      <c r="X180" s="99"/>
      <c r="Y180" s="100"/>
      <c r="Z180" s="103"/>
      <c r="AA180" s="102"/>
      <c r="AB180" s="99"/>
      <c r="AC180" s="100"/>
      <c r="AD180" s="103"/>
      <c r="AE180" s="102"/>
      <c r="AF180" s="104">
        <f>F180+J180+N180+R180+V180+Z180+AD180</f>
        <v>0</v>
      </c>
      <c r="AG180">
        <f>SUM(AF180:AF183)</f>
        <v>0</v>
      </c>
    </row>
    <row r="181" spans="1:33" x14ac:dyDescent="0.25">
      <c r="A181" s="16"/>
      <c r="B181" s="25"/>
      <c r="C181" s="96"/>
      <c r="D181" s="64"/>
      <c r="E181" s="65"/>
      <c r="F181" s="78"/>
      <c r="G181" s="81"/>
      <c r="H181" s="64"/>
      <c r="I181" s="65"/>
      <c r="J181" s="78"/>
      <c r="K181" s="81"/>
      <c r="L181" s="64"/>
      <c r="M181" s="65"/>
      <c r="N181" s="78"/>
      <c r="O181" s="81"/>
      <c r="P181" s="64"/>
      <c r="Q181" s="65"/>
      <c r="R181" s="78"/>
      <c r="S181" s="81"/>
      <c r="T181" s="64"/>
      <c r="U181" s="65"/>
      <c r="V181" s="78"/>
      <c r="W181" s="81"/>
      <c r="X181" s="64"/>
      <c r="Y181" s="65"/>
      <c r="Z181" s="61"/>
      <c r="AA181" s="81"/>
      <c r="AB181" s="64"/>
      <c r="AC181" s="65"/>
      <c r="AD181" s="61"/>
      <c r="AE181" s="63"/>
      <c r="AF181" s="97">
        <f>F181+J181+N181+R181+V181+Z181+AD181</f>
        <v>0</v>
      </c>
    </row>
    <row r="182" spans="1:33" x14ac:dyDescent="0.25">
      <c r="A182" s="16"/>
      <c r="B182" s="9"/>
      <c r="C182" s="22"/>
      <c r="D182" s="17"/>
      <c r="E182" s="18"/>
      <c r="F182" s="77"/>
      <c r="G182" s="19"/>
      <c r="H182" s="17"/>
      <c r="I182" s="18"/>
      <c r="J182" s="77"/>
      <c r="K182" s="19"/>
      <c r="L182" s="17"/>
      <c r="M182" s="18"/>
      <c r="N182" s="77"/>
      <c r="O182" s="19"/>
      <c r="P182" s="17"/>
      <c r="Q182" s="18"/>
      <c r="R182" s="77"/>
      <c r="S182" s="19"/>
      <c r="T182" s="17"/>
      <c r="U182" s="18"/>
      <c r="V182" s="77"/>
      <c r="W182" s="19"/>
      <c r="X182" s="17"/>
      <c r="Y182" s="18"/>
      <c r="Z182" s="60"/>
      <c r="AA182" s="19"/>
      <c r="AB182" s="17"/>
      <c r="AC182" s="18"/>
      <c r="AD182" s="60"/>
      <c r="AE182" s="23"/>
      <c r="AF182" s="97">
        <f t="shared" ref="AF182:AF183" si="44">F182+J182+N182+R182+V182+Z182+AD182</f>
        <v>0</v>
      </c>
    </row>
    <row r="183" spans="1:33" ht="15.75" thickBot="1" x14ac:dyDescent="0.3">
      <c r="A183" s="20"/>
      <c r="B183" s="26"/>
      <c r="C183" s="24"/>
      <c r="D183" s="107"/>
      <c r="E183" s="105"/>
      <c r="F183" s="108"/>
      <c r="G183" s="109"/>
      <c r="H183" s="107"/>
      <c r="I183" s="105"/>
      <c r="J183" s="108"/>
      <c r="K183" s="109"/>
      <c r="L183" s="107"/>
      <c r="M183" s="105"/>
      <c r="N183" s="108"/>
      <c r="O183" s="109"/>
      <c r="P183" s="107"/>
      <c r="Q183" s="105"/>
      <c r="R183" s="108"/>
      <c r="S183" s="109"/>
      <c r="T183" s="107"/>
      <c r="U183" s="105"/>
      <c r="V183" s="108"/>
      <c r="W183" s="109"/>
      <c r="X183" s="107"/>
      <c r="Y183" s="105"/>
      <c r="Z183" s="110"/>
      <c r="AA183" s="109"/>
      <c r="AB183" s="107"/>
      <c r="AC183" s="105"/>
      <c r="AD183" s="110"/>
      <c r="AE183" s="106"/>
      <c r="AF183" s="111">
        <f t="shared" si="44"/>
        <v>0</v>
      </c>
    </row>
    <row r="184" spans="1:33" ht="15.75" thickBot="1" x14ac:dyDescent="0.3">
      <c r="A184" s="112">
        <v>46</v>
      </c>
      <c r="B184" s="98">
        <v>11407</v>
      </c>
      <c r="C184" s="21" t="s">
        <v>80</v>
      </c>
      <c r="D184" s="99"/>
      <c r="E184" s="100"/>
      <c r="F184" s="101"/>
      <c r="G184" s="102"/>
      <c r="H184" s="99"/>
      <c r="I184" s="100"/>
      <c r="J184" s="101"/>
      <c r="K184" s="102"/>
      <c r="L184" s="99"/>
      <c r="M184" s="100"/>
      <c r="N184" s="101"/>
      <c r="O184" s="102"/>
      <c r="P184" s="99"/>
      <c r="Q184" s="100"/>
      <c r="R184" s="101"/>
      <c r="S184" s="102"/>
      <c r="T184" s="99"/>
      <c r="U184" s="100"/>
      <c r="V184" s="101"/>
      <c r="W184" s="102"/>
      <c r="X184" s="99"/>
      <c r="Y184" s="100"/>
      <c r="Z184" s="103"/>
      <c r="AA184" s="102"/>
      <c r="AB184" s="99"/>
      <c r="AC184" s="100"/>
      <c r="AD184" s="103"/>
      <c r="AE184" s="102"/>
      <c r="AF184" s="104">
        <f>F184+J184+N184+R184+V184+Z184+AD184</f>
        <v>0</v>
      </c>
      <c r="AG184">
        <f>SUM(AF184:AF187)</f>
        <v>0</v>
      </c>
    </row>
    <row r="185" spans="1:33" x14ac:dyDescent="0.25">
      <c r="A185" s="16"/>
      <c r="B185" s="25"/>
      <c r="C185" s="96"/>
      <c r="D185" s="64"/>
      <c r="E185" s="65"/>
      <c r="F185" s="78"/>
      <c r="G185" s="81"/>
      <c r="H185" s="64"/>
      <c r="I185" s="65"/>
      <c r="J185" s="78"/>
      <c r="K185" s="81"/>
      <c r="L185" s="64"/>
      <c r="M185" s="65"/>
      <c r="N185" s="78"/>
      <c r="O185" s="81"/>
      <c r="P185" s="64"/>
      <c r="Q185" s="65"/>
      <c r="R185" s="78"/>
      <c r="S185" s="81"/>
      <c r="T185" s="64"/>
      <c r="U185" s="65"/>
      <c r="V185" s="78"/>
      <c r="W185" s="81"/>
      <c r="X185" s="64"/>
      <c r="Y185" s="65"/>
      <c r="Z185" s="61"/>
      <c r="AA185" s="81"/>
      <c r="AB185" s="64"/>
      <c r="AC185" s="65"/>
      <c r="AD185" s="61"/>
      <c r="AE185" s="63"/>
      <c r="AF185" s="97">
        <f>F185+J185+N185+R185+V185+Z185+AD185</f>
        <v>0</v>
      </c>
    </row>
    <row r="186" spans="1:33" x14ac:dyDescent="0.25">
      <c r="A186" s="16"/>
      <c r="B186" s="9"/>
      <c r="C186" s="22"/>
      <c r="D186" s="17"/>
      <c r="E186" s="18"/>
      <c r="F186" s="77"/>
      <c r="G186" s="19"/>
      <c r="H186" s="17"/>
      <c r="I186" s="18"/>
      <c r="J186" s="77"/>
      <c r="K186" s="19"/>
      <c r="L186" s="17"/>
      <c r="M186" s="18"/>
      <c r="N186" s="77"/>
      <c r="O186" s="19"/>
      <c r="P186" s="17"/>
      <c r="Q186" s="18"/>
      <c r="R186" s="77"/>
      <c r="S186" s="19"/>
      <c r="T186" s="17"/>
      <c r="U186" s="18"/>
      <c r="V186" s="77"/>
      <c r="W186" s="19"/>
      <c r="X186" s="17"/>
      <c r="Y186" s="18"/>
      <c r="Z186" s="60"/>
      <c r="AA186" s="19"/>
      <c r="AB186" s="17"/>
      <c r="AC186" s="18"/>
      <c r="AD186" s="60"/>
      <c r="AE186" s="23"/>
      <c r="AF186" s="97">
        <f t="shared" ref="AF186:AF187" si="45">F186+J186+N186+R186+V186+Z186+AD186</f>
        <v>0</v>
      </c>
    </row>
    <row r="187" spans="1:33" ht="15.75" thickBot="1" x14ac:dyDescent="0.3">
      <c r="A187" s="20"/>
      <c r="B187" s="26"/>
      <c r="C187" s="24"/>
      <c r="D187" s="107"/>
      <c r="E187" s="105"/>
      <c r="F187" s="108"/>
      <c r="G187" s="109"/>
      <c r="H187" s="107"/>
      <c r="I187" s="105"/>
      <c r="J187" s="108"/>
      <c r="K187" s="109"/>
      <c r="L187" s="107"/>
      <c r="M187" s="105"/>
      <c r="N187" s="108"/>
      <c r="O187" s="109"/>
      <c r="P187" s="107"/>
      <c r="Q187" s="105"/>
      <c r="R187" s="108"/>
      <c r="S187" s="109"/>
      <c r="T187" s="107"/>
      <c r="U187" s="105"/>
      <c r="V187" s="108"/>
      <c r="W187" s="109"/>
      <c r="X187" s="107"/>
      <c r="Y187" s="105"/>
      <c r="Z187" s="110"/>
      <c r="AA187" s="109"/>
      <c r="AB187" s="107"/>
      <c r="AC187" s="105"/>
      <c r="AD187" s="110"/>
      <c r="AE187" s="106"/>
      <c r="AF187" s="111">
        <f t="shared" si="45"/>
        <v>0</v>
      </c>
    </row>
    <row r="188" spans="1:33" ht="15.75" thickBot="1" x14ac:dyDescent="0.3">
      <c r="A188" s="112">
        <v>47</v>
      </c>
      <c r="B188" s="98">
        <v>11430</v>
      </c>
      <c r="C188" s="21" t="s">
        <v>168</v>
      </c>
      <c r="D188" s="99"/>
      <c r="E188" s="100"/>
      <c r="F188" s="101"/>
      <c r="G188" s="102"/>
      <c r="H188" s="99"/>
      <c r="I188" s="100"/>
      <c r="J188" s="101"/>
      <c r="K188" s="102"/>
      <c r="L188" s="99"/>
      <c r="M188" s="100"/>
      <c r="N188" s="101"/>
      <c r="O188" s="102"/>
      <c r="P188" s="99"/>
      <c r="Q188" s="100"/>
      <c r="R188" s="101"/>
      <c r="S188" s="102"/>
      <c r="T188" s="99"/>
      <c r="U188" s="100"/>
      <c r="V188" s="101"/>
      <c r="W188" s="102"/>
      <c r="X188" s="99"/>
      <c r="Y188" s="100"/>
      <c r="Z188" s="103"/>
      <c r="AA188" s="102"/>
      <c r="AB188" s="99"/>
      <c r="AC188" s="100"/>
      <c r="AD188" s="103"/>
      <c r="AE188" s="102"/>
      <c r="AF188" s="104">
        <f>F188+J188+N188+R188+V188+Z188+AD188</f>
        <v>0</v>
      </c>
      <c r="AG188">
        <f>SUM(AF188:AF191)</f>
        <v>0</v>
      </c>
    </row>
    <row r="189" spans="1:33" x14ac:dyDescent="0.25">
      <c r="A189" s="16"/>
      <c r="B189" s="25"/>
      <c r="C189" s="96"/>
      <c r="D189" s="64"/>
      <c r="E189" s="65"/>
      <c r="F189" s="78"/>
      <c r="G189" s="81"/>
      <c r="H189" s="64"/>
      <c r="I189" s="65"/>
      <c r="J189" s="78"/>
      <c r="K189" s="81"/>
      <c r="L189" s="64"/>
      <c r="M189" s="65"/>
      <c r="N189" s="78"/>
      <c r="O189" s="81"/>
      <c r="P189" s="64"/>
      <c r="Q189" s="65"/>
      <c r="R189" s="78"/>
      <c r="S189" s="81"/>
      <c r="T189" s="64"/>
      <c r="U189" s="65"/>
      <c r="V189" s="78"/>
      <c r="W189" s="81"/>
      <c r="X189" s="64"/>
      <c r="Y189" s="65"/>
      <c r="Z189" s="61"/>
      <c r="AA189" s="81"/>
      <c r="AB189" s="64"/>
      <c r="AC189" s="65"/>
      <c r="AD189" s="61"/>
      <c r="AE189" s="63"/>
      <c r="AF189" s="97">
        <f>F189+J189+N189+R189+V189+Z189+AD189</f>
        <v>0</v>
      </c>
    </row>
    <row r="190" spans="1:33" x14ac:dyDescent="0.25">
      <c r="A190" s="16"/>
      <c r="B190" s="9"/>
      <c r="C190" s="22"/>
      <c r="D190" s="17"/>
      <c r="E190" s="18"/>
      <c r="F190" s="77"/>
      <c r="G190" s="19"/>
      <c r="H190" s="17"/>
      <c r="I190" s="18"/>
      <c r="J190" s="77"/>
      <c r="K190" s="19"/>
      <c r="L190" s="17"/>
      <c r="M190" s="18"/>
      <c r="N190" s="77"/>
      <c r="O190" s="19"/>
      <c r="P190" s="17"/>
      <c r="Q190" s="18"/>
      <c r="R190" s="77"/>
      <c r="S190" s="19"/>
      <c r="T190" s="17"/>
      <c r="U190" s="18"/>
      <c r="V190" s="77"/>
      <c r="W190" s="19"/>
      <c r="X190" s="17"/>
      <c r="Y190" s="18"/>
      <c r="Z190" s="60"/>
      <c r="AA190" s="19"/>
      <c r="AB190" s="17"/>
      <c r="AC190" s="18"/>
      <c r="AD190" s="60"/>
      <c r="AE190" s="23"/>
      <c r="AF190" s="97">
        <f t="shared" ref="AF190:AF191" si="46">F190+J190+N190+R190+V190+Z190+AD190</f>
        <v>0</v>
      </c>
    </row>
    <row r="191" spans="1:33" ht="15.75" thickBot="1" x14ac:dyDescent="0.3">
      <c r="A191" s="20"/>
      <c r="B191" s="26"/>
      <c r="C191" s="24"/>
      <c r="D191" s="107"/>
      <c r="E191" s="105"/>
      <c r="F191" s="108"/>
      <c r="G191" s="109"/>
      <c r="H191" s="107"/>
      <c r="I191" s="105"/>
      <c r="J191" s="108"/>
      <c r="K191" s="109"/>
      <c r="L191" s="107"/>
      <c r="M191" s="105"/>
      <c r="N191" s="108"/>
      <c r="O191" s="109"/>
      <c r="P191" s="107"/>
      <c r="Q191" s="105"/>
      <c r="R191" s="108"/>
      <c r="S191" s="109"/>
      <c r="T191" s="107"/>
      <c r="U191" s="105"/>
      <c r="V191" s="108"/>
      <c r="W191" s="109"/>
      <c r="X191" s="107"/>
      <c r="Y191" s="105"/>
      <c r="Z191" s="110"/>
      <c r="AA191" s="109"/>
      <c r="AB191" s="107"/>
      <c r="AC191" s="105"/>
      <c r="AD191" s="110"/>
      <c r="AE191" s="106"/>
      <c r="AF191" s="111">
        <f t="shared" si="46"/>
        <v>0</v>
      </c>
    </row>
    <row r="192" spans="1:33" ht="15.75" thickBot="1" x14ac:dyDescent="0.3">
      <c r="A192" s="112">
        <v>48</v>
      </c>
      <c r="B192" s="98">
        <v>11431</v>
      </c>
      <c r="C192" s="21" t="s">
        <v>54</v>
      </c>
      <c r="D192" s="99"/>
      <c r="E192" s="100"/>
      <c r="F192" s="101"/>
      <c r="G192" s="102"/>
      <c r="H192" s="99"/>
      <c r="I192" s="100"/>
      <c r="J192" s="101"/>
      <c r="K192" s="102"/>
      <c r="L192" s="99"/>
      <c r="M192" s="100"/>
      <c r="N192" s="101"/>
      <c r="O192" s="102"/>
      <c r="P192" s="99"/>
      <c r="Q192" s="100"/>
      <c r="R192" s="101"/>
      <c r="S192" s="102"/>
      <c r="T192" s="99"/>
      <c r="U192" s="100"/>
      <c r="V192" s="101"/>
      <c r="W192" s="102"/>
      <c r="X192" s="99"/>
      <c r="Y192" s="100"/>
      <c r="Z192" s="103"/>
      <c r="AA192" s="102"/>
      <c r="AB192" s="99"/>
      <c r="AC192" s="100"/>
      <c r="AD192" s="103"/>
      <c r="AE192" s="102"/>
      <c r="AF192" s="104">
        <f>F192+J192+N192+R192+V192+Z192+AD192</f>
        <v>0</v>
      </c>
      <c r="AG192">
        <f>SUM(AF192:AF195)</f>
        <v>0</v>
      </c>
    </row>
    <row r="193" spans="1:33" x14ac:dyDescent="0.25">
      <c r="A193" s="16"/>
      <c r="B193" s="25"/>
      <c r="C193" s="96"/>
      <c r="D193" s="64"/>
      <c r="E193" s="65"/>
      <c r="F193" s="78"/>
      <c r="G193" s="81"/>
      <c r="H193" s="64"/>
      <c r="I193" s="65"/>
      <c r="J193" s="78"/>
      <c r="K193" s="81"/>
      <c r="L193" s="64"/>
      <c r="M193" s="65"/>
      <c r="N193" s="78"/>
      <c r="O193" s="81"/>
      <c r="P193" s="64"/>
      <c r="Q193" s="65"/>
      <c r="R193" s="78"/>
      <c r="S193" s="81"/>
      <c r="T193" s="64"/>
      <c r="U193" s="65"/>
      <c r="V193" s="78"/>
      <c r="W193" s="81"/>
      <c r="X193" s="64"/>
      <c r="Y193" s="65"/>
      <c r="Z193" s="61"/>
      <c r="AA193" s="81"/>
      <c r="AB193" s="64"/>
      <c r="AC193" s="65"/>
      <c r="AD193" s="61"/>
      <c r="AE193" s="63"/>
      <c r="AF193" s="97">
        <f>F193+J193+N193+R193+V193+Z193+AD193</f>
        <v>0</v>
      </c>
    </row>
    <row r="194" spans="1:33" x14ac:dyDescent="0.25">
      <c r="A194" s="16"/>
      <c r="B194" s="9"/>
      <c r="C194" s="22"/>
      <c r="D194" s="17"/>
      <c r="E194" s="18"/>
      <c r="F194" s="77"/>
      <c r="G194" s="19"/>
      <c r="H194" s="17"/>
      <c r="I194" s="18"/>
      <c r="J194" s="77"/>
      <c r="K194" s="19"/>
      <c r="L194" s="17"/>
      <c r="M194" s="18"/>
      <c r="N194" s="77"/>
      <c r="O194" s="19"/>
      <c r="P194" s="17"/>
      <c r="Q194" s="18"/>
      <c r="R194" s="77"/>
      <c r="S194" s="19"/>
      <c r="T194" s="17"/>
      <c r="U194" s="18"/>
      <c r="V194" s="77"/>
      <c r="W194" s="19"/>
      <c r="X194" s="17"/>
      <c r="Y194" s="18"/>
      <c r="Z194" s="60"/>
      <c r="AA194" s="19"/>
      <c r="AB194" s="17"/>
      <c r="AC194" s="18"/>
      <c r="AD194" s="60"/>
      <c r="AE194" s="23"/>
      <c r="AF194" s="97">
        <f t="shared" ref="AF194:AF195" si="47">F194+J194+N194+R194+V194+Z194+AD194</f>
        <v>0</v>
      </c>
    </row>
    <row r="195" spans="1:33" ht="15.75" thickBot="1" x14ac:dyDescent="0.3">
      <c r="A195" s="20"/>
      <c r="B195" s="26"/>
      <c r="C195" s="24"/>
      <c r="D195" s="107"/>
      <c r="E195" s="105"/>
      <c r="F195" s="108"/>
      <c r="G195" s="109"/>
      <c r="H195" s="107"/>
      <c r="I195" s="105"/>
      <c r="J195" s="108"/>
      <c r="K195" s="109"/>
      <c r="L195" s="107"/>
      <c r="M195" s="105"/>
      <c r="N195" s="108"/>
      <c r="O195" s="109"/>
      <c r="P195" s="107"/>
      <c r="Q195" s="105"/>
      <c r="R195" s="108"/>
      <c r="S195" s="109"/>
      <c r="T195" s="107"/>
      <c r="U195" s="105"/>
      <c r="V195" s="108"/>
      <c r="W195" s="109"/>
      <c r="X195" s="107"/>
      <c r="Y195" s="105"/>
      <c r="Z195" s="110"/>
      <c r="AA195" s="109"/>
      <c r="AB195" s="107"/>
      <c r="AC195" s="105"/>
      <c r="AD195" s="110"/>
      <c r="AE195" s="106"/>
      <c r="AF195" s="111">
        <f t="shared" si="47"/>
        <v>0</v>
      </c>
    </row>
    <row r="196" spans="1:33" ht="15.75" thickBot="1" x14ac:dyDescent="0.3">
      <c r="A196" s="112">
        <v>49</v>
      </c>
      <c r="B196" s="98">
        <v>11448</v>
      </c>
      <c r="C196" s="21" t="s">
        <v>289</v>
      </c>
      <c r="D196" s="99"/>
      <c r="E196" s="100"/>
      <c r="F196" s="101"/>
      <c r="G196" s="102"/>
      <c r="H196" s="99"/>
      <c r="I196" s="100"/>
      <c r="J196" s="101"/>
      <c r="K196" s="102"/>
      <c r="L196" s="99"/>
      <c r="M196" s="100"/>
      <c r="N196" s="101"/>
      <c r="O196" s="102"/>
      <c r="P196" s="99"/>
      <c r="Q196" s="100"/>
      <c r="R196" s="101"/>
      <c r="S196" s="102"/>
      <c r="T196" s="99"/>
      <c r="U196" s="100"/>
      <c r="V196" s="101"/>
      <c r="W196" s="102"/>
      <c r="X196" s="99"/>
      <c r="Y196" s="100"/>
      <c r="Z196" s="103"/>
      <c r="AA196" s="102"/>
      <c r="AB196" s="99"/>
      <c r="AC196" s="100"/>
      <c r="AD196" s="103"/>
      <c r="AE196" s="102"/>
      <c r="AF196" s="104">
        <f>F196+J196+N196+R196+V196+Z196+AD196</f>
        <v>0</v>
      </c>
      <c r="AG196">
        <f>SUM(AF196:AF199)</f>
        <v>0</v>
      </c>
    </row>
    <row r="197" spans="1:33" x14ac:dyDescent="0.25">
      <c r="A197" s="16"/>
      <c r="B197" s="25"/>
      <c r="C197" s="96"/>
      <c r="D197" s="64"/>
      <c r="E197" s="65"/>
      <c r="F197" s="78"/>
      <c r="G197" s="81"/>
      <c r="H197" s="64"/>
      <c r="I197" s="65"/>
      <c r="J197" s="78"/>
      <c r="K197" s="81"/>
      <c r="L197" s="64"/>
      <c r="M197" s="65"/>
      <c r="N197" s="78"/>
      <c r="O197" s="81"/>
      <c r="P197" s="64"/>
      <c r="Q197" s="65"/>
      <c r="R197" s="78"/>
      <c r="S197" s="81"/>
      <c r="T197" s="64"/>
      <c r="U197" s="65"/>
      <c r="V197" s="78"/>
      <c r="W197" s="81"/>
      <c r="X197" s="64"/>
      <c r="Y197" s="65"/>
      <c r="Z197" s="61"/>
      <c r="AA197" s="81"/>
      <c r="AB197" s="64"/>
      <c r="AC197" s="65"/>
      <c r="AD197" s="61"/>
      <c r="AE197" s="63"/>
      <c r="AF197" s="97">
        <f>F197+J197+N197+R197+V197+Z197+AD197</f>
        <v>0</v>
      </c>
    </row>
    <row r="198" spans="1:33" x14ac:dyDescent="0.25">
      <c r="A198" s="16"/>
      <c r="B198" s="9"/>
      <c r="C198" s="22"/>
      <c r="D198" s="17"/>
      <c r="E198" s="18"/>
      <c r="F198" s="77"/>
      <c r="G198" s="19"/>
      <c r="H198" s="17"/>
      <c r="I198" s="18"/>
      <c r="J198" s="77"/>
      <c r="K198" s="19"/>
      <c r="L198" s="17"/>
      <c r="M198" s="18"/>
      <c r="N198" s="77"/>
      <c r="O198" s="19"/>
      <c r="P198" s="17"/>
      <c r="Q198" s="18"/>
      <c r="R198" s="77"/>
      <c r="S198" s="19"/>
      <c r="T198" s="17"/>
      <c r="U198" s="18"/>
      <c r="V198" s="77"/>
      <c r="W198" s="19"/>
      <c r="X198" s="17"/>
      <c r="Y198" s="18"/>
      <c r="Z198" s="60"/>
      <c r="AA198" s="19"/>
      <c r="AB198" s="17"/>
      <c r="AC198" s="18"/>
      <c r="AD198" s="60"/>
      <c r="AE198" s="23"/>
      <c r="AF198" s="97">
        <f t="shared" ref="AF198:AF199" si="48">F198+J198+N198+R198+V198+Z198+AD198</f>
        <v>0</v>
      </c>
    </row>
    <row r="199" spans="1:33" ht="15.75" thickBot="1" x14ac:dyDescent="0.3">
      <c r="A199" s="20"/>
      <c r="B199" s="26"/>
      <c r="C199" s="24"/>
      <c r="D199" s="107"/>
      <c r="E199" s="105"/>
      <c r="F199" s="108"/>
      <c r="G199" s="109"/>
      <c r="H199" s="107"/>
      <c r="I199" s="105"/>
      <c r="J199" s="108"/>
      <c r="K199" s="109"/>
      <c r="L199" s="107"/>
      <c r="M199" s="105"/>
      <c r="N199" s="108"/>
      <c r="O199" s="109"/>
      <c r="P199" s="107"/>
      <c r="Q199" s="105"/>
      <c r="R199" s="108"/>
      <c r="S199" s="109"/>
      <c r="T199" s="107"/>
      <c r="U199" s="105"/>
      <c r="V199" s="108"/>
      <c r="W199" s="109"/>
      <c r="X199" s="107"/>
      <c r="Y199" s="105"/>
      <c r="Z199" s="110"/>
      <c r="AA199" s="109"/>
      <c r="AB199" s="107"/>
      <c r="AC199" s="105"/>
      <c r="AD199" s="110"/>
      <c r="AE199" s="106"/>
      <c r="AF199" s="111">
        <f t="shared" si="48"/>
        <v>0</v>
      </c>
    </row>
    <row r="200" spans="1:33" ht="15.75" thickBot="1" x14ac:dyDescent="0.3">
      <c r="A200" s="112">
        <v>50</v>
      </c>
      <c r="B200" s="98">
        <v>11433</v>
      </c>
      <c r="C200" s="21" t="s">
        <v>283</v>
      </c>
      <c r="D200" s="99"/>
      <c r="E200" s="100"/>
      <c r="F200" s="101"/>
      <c r="G200" s="102"/>
      <c r="H200" s="99"/>
      <c r="I200" s="100"/>
      <c r="J200" s="101"/>
      <c r="K200" s="102"/>
      <c r="L200" s="99"/>
      <c r="M200" s="100"/>
      <c r="N200" s="101"/>
      <c r="O200" s="102"/>
      <c r="P200" s="99"/>
      <c r="Q200" s="100"/>
      <c r="R200" s="101"/>
      <c r="S200" s="102"/>
      <c r="T200" s="99"/>
      <c r="U200" s="100"/>
      <c r="V200" s="101"/>
      <c r="W200" s="102"/>
      <c r="X200" s="99"/>
      <c r="Y200" s="100"/>
      <c r="Z200" s="103"/>
      <c r="AA200" s="102"/>
      <c r="AB200" s="99"/>
      <c r="AC200" s="100"/>
      <c r="AD200" s="103"/>
      <c r="AE200" s="102"/>
      <c r="AF200" s="104">
        <f>F200+J200+N200+R200+V200+Z200+AD200</f>
        <v>0</v>
      </c>
      <c r="AG200">
        <f>SUM(AF200:AF203)</f>
        <v>0</v>
      </c>
    </row>
    <row r="201" spans="1:33" x14ac:dyDescent="0.25">
      <c r="A201" s="16"/>
      <c r="B201" s="25"/>
      <c r="C201" s="96"/>
      <c r="D201" s="64"/>
      <c r="E201" s="65"/>
      <c r="F201" s="78"/>
      <c r="G201" s="81"/>
      <c r="H201" s="64"/>
      <c r="I201" s="65"/>
      <c r="J201" s="78"/>
      <c r="K201" s="81"/>
      <c r="L201" s="64"/>
      <c r="M201" s="65"/>
      <c r="N201" s="78"/>
      <c r="O201" s="81"/>
      <c r="P201" s="64"/>
      <c r="Q201" s="65"/>
      <c r="R201" s="78"/>
      <c r="S201" s="81"/>
      <c r="T201" s="64"/>
      <c r="U201" s="65"/>
      <c r="V201" s="78"/>
      <c r="W201" s="81"/>
      <c r="X201" s="64"/>
      <c r="Y201" s="65"/>
      <c r="Z201" s="61"/>
      <c r="AA201" s="81"/>
      <c r="AB201" s="64"/>
      <c r="AC201" s="65"/>
      <c r="AD201" s="61"/>
      <c r="AE201" s="63"/>
      <c r="AF201" s="97">
        <f>F201+J201+N201+R201+V201+Z201+AD201</f>
        <v>0</v>
      </c>
    </row>
    <row r="202" spans="1:33" x14ac:dyDescent="0.25">
      <c r="A202" s="16"/>
      <c r="B202" s="9"/>
      <c r="C202" s="22"/>
      <c r="D202" s="17"/>
      <c r="E202" s="18"/>
      <c r="F202" s="77"/>
      <c r="G202" s="19"/>
      <c r="H202" s="17"/>
      <c r="I202" s="18"/>
      <c r="J202" s="77"/>
      <c r="K202" s="19"/>
      <c r="L202" s="17"/>
      <c r="M202" s="18"/>
      <c r="N202" s="77"/>
      <c r="O202" s="19"/>
      <c r="P202" s="17"/>
      <c r="Q202" s="18"/>
      <c r="R202" s="77"/>
      <c r="S202" s="19"/>
      <c r="T202" s="17"/>
      <c r="U202" s="18"/>
      <c r="V202" s="77"/>
      <c r="W202" s="19"/>
      <c r="X202" s="17"/>
      <c r="Y202" s="18"/>
      <c r="Z202" s="60"/>
      <c r="AA202" s="19"/>
      <c r="AB202" s="17"/>
      <c r="AC202" s="18"/>
      <c r="AD202" s="60"/>
      <c r="AE202" s="23"/>
      <c r="AF202" s="97">
        <f t="shared" ref="AF202:AF203" si="49">F202+J202+N202+R202+V202+Z202+AD202</f>
        <v>0</v>
      </c>
    </row>
    <row r="203" spans="1:33" ht="15.75" thickBot="1" x14ac:dyDescent="0.3">
      <c r="A203" s="20"/>
      <c r="B203" s="26"/>
      <c r="C203" s="24"/>
      <c r="D203" s="107"/>
      <c r="E203" s="105"/>
      <c r="F203" s="108"/>
      <c r="G203" s="109"/>
      <c r="H203" s="107"/>
      <c r="I203" s="105"/>
      <c r="J203" s="108"/>
      <c r="K203" s="109"/>
      <c r="L203" s="107"/>
      <c r="M203" s="105"/>
      <c r="N203" s="108"/>
      <c r="O203" s="109"/>
      <c r="P203" s="107"/>
      <c r="Q203" s="105"/>
      <c r="R203" s="108"/>
      <c r="S203" s="109"/>
      <c r="T203" s="107"/>
      <c r="U203" s="105"/>
      <c r="V203" s="108"/>
      <c r="W203" s="109"/>
      <c r="X203" s="107"/>
      <c r="Y203" s="105"/>
      <c r="Z203" s="110"/>
      <c r="AA203" s="109"/>
      <c r="AB203" s="107"/>
      <c r="AC203" s="105"/>
      <c r="AD203" s="110"/>
      <c r="AE203" s="106"/>
      <c r="AF203" s="111">
        <f t="shared" si="49"/>
        <v>0</v>
      </c>
    </row>
    <row r="204" spans="1:33" ht="15.75" thickBot="1" x14ac:dyDescent="0.3">
      <c r="A204" s="112">
        <v>51</v>
      </c>
      <c r="B204" s="98">
        <v>11511</v>
      </c>
      <c r="C204" s="21" t="s">
        <v>169</v>
      </c>
      <c r="D204" s="99"/>
      <c r="E204" s="100"/>
      <c r="F204" s="101"/>
      <c r="G204" s="102"/>
      <c r="H204" s="99"/>
      <c r="I204" s="100"/>
      <c r="J204" s="101"/>
      <c r="K204" s="102"/>
      <c r="L204" s="99"/>
      <c r="M204" s="100"/>
      <c r="N204" s="101"/>
      <c r="O204" s="102"/>
      <c r="P204" s="99"/>
      <c r="Q204" s="100"/>
      <c r="R204" s="101"/>
      <c r="S204" s="102"/>
      <c r="T204" s="99"/>
      <c r="U204" s="100"/>
      <c r="V204" s="101"/>
      <c r="W204" s="102"/>
      <c r="X204" s="99"/>
      <c r="Y204" s="100"/>
      <c r="Z204" s="103"/>
      <c r="AA204" s="102"/>
      <c r="AB204" s="99"/>
      <c r="AC204" s="100"/>
      <c r="AD204" s="103"/>
      <c r="AE204" s="102"/>
      <c r="AF204" s="104">
        <f>F204+J204+N204+R204+V204+Z204+AD204</f>
        <v>0</v>
      </c>
      <c r="AG204">
        <f>SUM(AF204:AF207)</f>
        <v>0</v>
      </c>
    </row>
    <row r="205" spans="1:33" x14ac:dyDescent="0.25">
      <c r="A205" s="16"/>
      <c r="B205" s="25"/>
      <c r="C205" s="96"/>
      <c r="D205" s="64"/>
      <c r="E205" s="65"/>
      <c r="F205" s="78"/>
      <c r="G205" s="81"/>
      <c r="H205" s="64"/>
      <c r="I205" s="65"/>
      <c r="J205" s="78"/>
      <c r="K205" s="81"/>
      <c r="L205" s="64"/>
      <c r="M205" s="65"/>
      <c r="N205" s="78"/>
      <c r="O205" s="81"/>
      <c r="P205" s="64"/>
      <c r="Q205" s="65"/>
      <c r="R205" s="78"/>
      <c r="S205" s="81"/>
      <c r="T205" s="64"/>
      <c r="U205" s="65"/>
      <c r="V205" s="78"/>
      <c r="W205" s="81"/>
      <c r="X205" s="64"/>
      <c r="Y205" s="65"/>
      <c r="Z205" s="61"/>
      <c r="AA205" s="81"/>
      <c r="AB205" s="64"/>
      <c r="AC205" s="65"/>
      <c r="AD205" s="61"/>
      <c r="AE205" s="63"/>
      <c r="AF205" s="97">
        <f>F205+J205+N205+R205+V205+Z205+AD205</f>
        <v>0</v>
      </c>
    </row>
    <row r="206" spans="1:33" x14ac:dyDescent="0.25">
      <c r="A206" s="16"/>
      <c r="B206" s="9"/>
      <c r="C206" s="22"/>
      <c r="D206" s="17"/>
      <c r="E206" s="18"/>
      <c r="F206" s="77"/>
      <c r="G206" s="19"/>
      <c r="H206" s="17"/>
      <c r="I206" s="18"/>
      <c r="J206" s="77"/>
      <c r="K206" s="19"/>
      <c r="L206" s="17"/>
      <c r="M206" s="18"/>
      <c r="N206" s="77"/>
      <c r="O206" s="19"/>
      <c r="P206" s="17"/>
      <c r="Q206" s="18"/>
      <c r="R206" s="77"/>
      <c r="S206" s="19"/>
      <c r="T206" s="17"/>
      <c r="U206" s="18"/>
      <c r="V206" s="77"/>
      <c r="W206" s="19"/>
      <c r="X206" s="17"/>
      <c r="Y206" s="18"/>
      <c r="Z206" s="60"/>
      <c r="AA206" s="19"/>
      <c r="AB206" s="17"/>
      <c r="AC206" s="18"/>
      <c r="AD206" s="60"/>
      <c r="AE206" s="23"/>
      <c r="AF206" s="97">
        <f t="shared" ref="AF206:AF207" si="50">F206+J206+N206+R206+V206+Z206+AD206</f>
        <v>0</v>
      </c>
    </row>
    <row r="207" spans="1:33" ht="15.75" thickBot="1" x14ac:dyDescent="0.3">
      <c r="A207" s="20"/>
      <c r="B207" s="26"/>
      <c r="C207" s="24"/>
      <c r="D207" s="107"/>
      <c r="E207" s="105"/>
      <c r="F207" s="108"/>
      <c r="G207" s="109"/>
      <c r="H207" s="107"/>
      <c r="I207" s="105"/>
      <c r="J207" s="108"/>
      <c r="K207" s="109"/>
      <c r="L207" s="107"/>
      <c r="M207" s="105"/>
      <c r="N207" s="108"/>
      <c r="O207" s="109"/>
      <c r="P207" s="107"/>
      <c r="Q207" s="105"/>
      <c r="R207" s="108"/>
      <c r="S207" s="109"/>
      <c r="T207" s="107"/>
      <c r="U207" s="105"/>
      <c r="V207" s="108"/>
      <c r="W207" s="109"/>
      <c r="X207" s="107"/>
      <c r="Y207" s="105"/>
      <c r="Z207" s="110"/>
      <c r="AA207" s="109"/>
      <c r="AB207" s="107"/>
      <c r="AC207" s="105"/>
      <c r="AD207" s="110"/>
      <c r="AE207" s="106"/>
      <c r="AF207" s="111">
        <f t="shared" si="50"/>
        <v>0</v>
      </c>
    </row>
    <row r="208" spans="1:33" ht="15.75" thickBot="1" x14ac:dyDescent="0.3">
      <c r="A208" s="112">
        <v>52</v>
      </c>
      <c r="B208" s="98">
        <v>11485</v>
      </c>
      <c r="C208" s="21" t="s">
        <v>830</v>
      </c>
      <c r="D208" s="99"/>
      <c r="E208" s="100"/>
      <c r="F208" s="101"/>
      <c r="G208" s="102"/>
      <c r="H208" s="99"/>
      <c r="I208" s="100"/>
      <c r="J208" s="101"/>
      <c r="K208" s="102"/>
      <c r="L208" s="99"/>
      <c r="M208" s="100"/>
      <c r="N208" s="101"/>
      <c r="O208" s="102"/>
      <c r="P208" s="99"/>
      <c r="Q208" s="100"/>
      <c r="R208" s="101"/>
      <c r="S208" s="102"/>
      <c r="T208" s="99"/>
      <c r="U208" s="100"/>
      <c r="V208" s="101"/>
      <c r="W208" s="102"/>
      <c r="X208" s="99"/>
      <c r="Y208" s="100"/>
      <c r="Z208" s="103"/>
      <c r="AA208" s="102"/>
      <c r="AB208" s="99"/>
      <c r="AC208" s="100"/>
      <c r="AD208" s="103"/>
      <c r="AE208" s="102"/>
      <c r="AF208" s="104">
        <f>F208+J208+N208+R208+V208+Z208+AD208</f>
        <v>0</v>
      </c>
      <c r="AG208">
        <f>SUM(AF208:AF211)</f>
        <v>0</v>
      </c>
    </row>
    <row r="209" spans="1:33" x14ac:dyDescent="0.25">
      <c r="A209" s="16"/>
      <c r="B209" s="25"/>
      <c r="C209" s="96"/>
      <c r="D209" s="64"/>
      <c r="E209" s="65"/>
      <c r="F209" s="78"/>
      <c r="G209" s="81"/>
      <c r="H209" s="64"/>
      <c r="I209" s="65"/>
      <c r="J209" s="78"/>
      <c r="K209" s="81"/>
      <c r="L209" s="64"/>
      <c r="M209" s="65"/>
      <c r="N209" s="78"/>
      <c r="O209" s="81"/>
      <c r="P209" s="64"/>
      <c r="Q209" s="65"/>
      <c r="R209" s="78"/>
      <c r="S209" s="81"/>
      <c r="T209" s="64"/>
      <c r="U209" s="65"/>
      <c r="V209" s="78"/>
      <c r="W209" s="81"/>
      <c r="X209" s="64"/>
      <c r="Y209" s="65"/>
      <c r="Z209" s="61"/>
      <c r="AA209" s="81"/>
      <c r="AB209" s="64"/>
      <c r="AC209" s="65"/>
      <c r="AD209" s="61"/>
      <c r="AE209" s="63"/>
      <c r="AF209" s="97">
        <f>F209+J209+N209+R209+V209+Z209+AD209</f>
        <v>0</v>
      </c>
    </row>
    <row r="210" spans="1:33" x14ac:dyDescent="0.25">
      <c r="A210" s="16"/>
      <c r="B210" s="9"/>
      <c r="C210" s="22"/>
      <c r="D210" s="17"/>
      <c r="E210" s="18"/>
      <c r="F210" s="77"/>
      <c r="G210" s="19"/>
      <c r="H210" s="17"/>
      <c r="I210" s="18"/>
      <c r="J210" s="77"/>
      <c r="K210" s="19"/>
      <c r="L210" s="17"/>
      <c r="M210" s="18"/>
      <c r="N210" s="77"/>
      <c r="O210" s="19"/>
      <c r="P210" s="17"/>
      <c r="Q210" s="18"/>
      <c r="R210" s="77"/>
      <c r="S210" s="19"/>
      <c r="T210" s="17"/>
      <c r="U210" s="18"/>
      <c r="V210" s="77"/>
      <c r="W210" s="19"/>
      <c r="X210" s="17"/>
      <c r="Y210" s="18"/>
      <c r="Z210" s="60"/>
      <c r="AA210" s="19"/>
      <c r="AB210" s="17"/>
      <c r="AC210" s="18"/>
      <c r="AD210" s="60"/>
      <c r="AE210" s="23"/>
      <c r="AF210" s="97">
        <f t="shared" ref="AF210:AF211" si="51">F210+J210+N210+R210+V210+Z210+AD210</f>
        <v>0</v>
      </c>
    </row>
    <row r="211" spans="1:33" ht="15.75" thickBot="1" x14ac:dyDescent="0.3">
      <c r="A211" s="20"/>
      <c r="B211" s="26"/>
      <c r="C211" s="24"/>
      <c r="D211" s="107"/>
      <c r="E211" s="105"/>
      <c r="F211" s="108"/>
      <c r="G211" s="109"/>
      <c r="H211" s="107"/>
      <c r="I211" s="105"/>
      <c r="J211" s="108"/>
      <c r="K211" s="109"/>
      <c r="L211" s="107"/>
      <c r="M211" s="105"/>
      <c r="N211" s="108"/>
      <c r="O211" s="109"/>
      <c r="P211" s="107"/>
      <c r="Q211" s="105"/>
      <c r="R211" s="108"/>
      <c r="S211" s="109"/>
      <c r="T211" s="107"/>
      <c r="U211" s="105"/>
      <c r="V211" s="108"/>
      <c r="W211" s="109"/>
      <c r="X211" s="107"/>
      <c r="Y211" s="105"/>
      <c r="Z211" s="110"/>
      <c r="AA211" s="109"/>
      <c r="AB211" s="107"/>
      <c r="AC211" s="105"/>
      <c r="AD211" s="110"/>
      <c r="AE211" s="106"/>
      <c r="AF211" s="111">
        <f t="shared" si="51"/>
        <v>0</v>
      </c>
    </row>
    <row r="212" spans="1:33" ht="15.75" thickBot="1" x14ac:dyDescent="0.3">
      <c r="A212" s="112">
        <v>53</v>
      </c>
      <c r="B212" s="98">
        <v>11421</v>
      </c>
      <c r="C212" s="21" t="s">
        <v>62</v>
      </c>
      <c r="D212" s="99"/>
      <c r="E212" s="100"/>
      <c r="F212" s="101"/>
      <c r="G212" s="102"/>
      <c r="H212" s="99"/>
      <c r="I212" s="100"/>
      <c r="J212" s="101"/>
      <c r="K212" s="102"/>
      <c r="L212" s="99"/>
      <c r="M212" s="100"/>
      <c r="N212" s="101"/>
      <c r="O212" s="102"/>
      <c r="P212" s="99"/>
      <c r="Q212" s="100"/>
      <c r="R212" s="101"/>
      <c r="S212" s="102"/>
      <c r="T212" s="99"/>
      <c r="U212" s="100"/>
      <c r="V212" s="101"/>
      <c r="W212" s="102"/>
      <c r="X212" s="99"/>
      <c r="Y212" s="100"/>
      <c r="Z212" s="103"/>
      <c r="AA212" s="102"/>
      <c r="AB212" s="99"/>
      <c r="AC212" s="100"/>
      <c r="AD212" s="103"/>
      <c r="AE212" s="102"/>
      <c r="AF212" s="104">
        <f>F212+J212+N212+R212+V212+Z212+AD212</f>
        <v>0</v>
      </c>
      <c r="AG212">
        <f>SUM(AF212:AF215)</f>
        <v>0</v>
      </c>
    </row>
    <row r="213" spans="1:33" x14ac:dyDescent="0.25">
      <c r="A213" s="16"/>
      <c r="B213" s="25"/>
      <c r="C213" s="96"/>
      <c r="D213" s="64"/>
      <c r="E213" s="65"/>
      <c r="F213" s="78"/>
      <c r="G213" s="81"/>
      <c r="H213" s="64"/>
      <c r="I213" s="65"/>
      <c r="J213" s="78"/>
      <c r="K213" s="81"/>
      <c r="L213" s="64"/>
      <c r="M213" s="65"/>
      <c r="N213" s="78"/>
      <c r="O213" s="81"/>
      <c r="P213" s="64"/>
      <c r="Q213" s="65"/>
      <c r="R213" s="78"/>
      <c r="S213" s="81"/>
      <c r="T213" s="64"/>
      <c r="U213" s="65"/>
      <c r="V213" s="78"/>
      <c r="W213" s="81"/>
      <c r="X213" s="64"/>
      <c r="Y213" s="65"/>
      <c r="Z213" s="61"/>
      <c r="AA213" s="81"/>
      <c r="AB213" s="64"/>
      <c r="AC213" s="65"/>
      <c r="AD213" s="61"/>
      <c r="AE213" s="63"/>
      <c r="AF213" s="97">
        <f>F213+J213+N213+R213+V213+Z213+AD213</f>
        <v>0</v>
      </c>
    </row>
    <row r="214" spans="1:33" x14ac:dyDescent="0.25">
      <c r="A214" s="16"/>
      <c r="B214" s="9"/>
      <c r="C214" s="22"/>
      <c r="D214" s="17"/>
      <c r="E214" s="18"/>
      <c r="F214" s="77"/>
      <c r="G214" s="19"/>
      <c r="H214" s="17"/>
      <c r="I214" s="18"/>
      <c r="J214" s="77"/>
      <c r="K214" s="19"/>
      <c r="L214" s="17"/>
      <c r="M214" s="18"/>
      <c r="N214" s="77"/>
      <c r="O214" s="19"/>
      <c r="P214" s="17"/>
      <c r="Q214" s="18"/>
      <c r="R214" s="77"/>
      <c r="S214" s="19"/>
      <c r="T214" s="17"/>
      <c r="U214" s="18"/>
      <c r="V214" s="77"/>
      <c r="W214" s="19"/>
      <c r="X214" s="17"/>
      <c r="Y214" s="18"/>
      <c r="Z214" s="60"/>
      <c r="AA214" s="19"/>
      <c r="AB214" s="17"/>
      <c r="AC214" s="18"/>
      <c r="AD214" s="60"/>
      <c r="AE214" s="23"/>
      <c r="AF214" s="97">
        <f t="shared" ref="AF214:AF215" si="52">F214+J214+N214+R214+V214+Z214+AD214</f>
        <v>0</v>
      </c>
    </row>
    <row r="215" spans="1:33" ht="15.75" thickBot="1" x14ac:dyDescent="0.3">
      <c r="A215" s="20"/>
      <c r="B215" s="26"/>
      <c r="C215" s="24"/>
      <c r="D215" s="107"/>
      <c r="E215" s="105"/>
      <c r="F215" s="108"/>
      <c r="G215" s="109"/>
      <c r="H215" s="107"/>
      <c r="I215" s="105"/>
      <c r="J215" s="108"/>
      <c r="K215" s="109"/>
      <c r="L215" s="107"/>
      <c r="M215" s="105"/>
      <c r="N215" s="108"/>
      <c r="O215" s="109"/>
      <c r="P215" s="107"/>
      <c r="Q215" s="105"/>
      <c r="R215" s="108"/>
      <c r="S215" s="109"/>
      <c r="T215" s="107"/>
      <c r="U215" s="105"/>
      <c r="V215" s="108"/>
      <c r="W215" s="109"/>
      <c r="X215" s="107"/>
      <c r="Y215" s="105"/>
      <c r="Z215" s="110"/>
      <c r="AA215" s="109"/>
      <c r="AB215" s="107"/>
      <c r="AC215" s="105"/>
      <c r="AD215" s="110"/>
      <c r="AE215" s="106"/>
      <c r="AF215" s="111">
        <f t="shared" si="52"/>
        <v>0</v>
      </c>
    </row>
    <row r="216" spans="1:33" ht="15.75" thickBot="1" x14ac:dyDescent="0.3">
      <c r="A216" s="112">
        <v>54</v>
      </c>
      <c r="B216" s="98">
        <v>11484</v>
      </c>
      <c r="C216" s="21" t="s">
        <v>63</v>
      </c>
      <c r="D216" s="99"/>
      <c r="E216" s="100"/>
      <c r="F216" s="101"/>
      <c r="G216" s="102"/>
      <c r="H216" s="99"/>
      <c r="I216" s="100"/>
      <c r="J216" s="101"/>
      <c r="K216" s="102"/>
      <c r="L216" s="99"/>
      <c r="M216" s="100"/>
      <c r="N216" s="101"/>
      <c r="O216" s="102"/>
      <c r="P216" s="99"/>
      <c r="Q216" s="100"/>
      <c r="R216" s="101"/>
      <c r="S216" s="102"/>
      <c r="T216" s="99"/>
      <c r="U216" s="100"/>
      <c r="V216" s="101"/>
      <c r="W216" s="102"/>
      <c r="X216" s="99"/>
      <c r="Y216" s="100"/>
      <c r="Z216" s="103"/>
      <c r="AA216" s="102"/>
      <c r="AB216" s="99"/>
      <c r="AC216" s="100"/>
      <c r="AD216" s="103"/>
      <c r="AE216" s="102"/>
      <c r="AF216" s="104">
        <f>F216+J216+N216+R216+V216+Z216+AD216</f>
        <v>0</v>
      </c>
      <c r="AG216">
        <f>SUM(AF216:AF219)</f>
        <v>0</v>
      </c>
    </row>
    <row r="217" spans="1:33" x14ac:dyDescent="0.25">
      <c r="A217" s="16"/>
      <c r="B217" s="25"/>
      <c r="C217" s="96"/>
      <c r="D217" s="64"/>
      <c r="E217" s="65"/>
      <c r="F217" s="78"/>
      <c r="G217" s="81"/>
      <c r="H217" s="64"/>
      <c r="I217" s="65"/>
      <c r="J217" s="78"/>
      <c r="K217" s="81"/>
      <c r="L217" s="64"/>
      <c r="M217" s="65"/>
      <c r="N217" s="78"/>
      <c r="O217" s="81"/>
      <c r="P217" s="64"/>
      <c r="Q217" s="65"/>
      <c r="R217" s="78"/>
      <c r="S217" s="81"/>
      <c r="T217" s="64"/>
      <c r="U217" s="65"/>
      <c r="V217" s="78"/>
      <c r="W217" s="81"/>
      <c r="X217" s="64"/>
      <c r="Y217" s="65"/>
      <c r="Z217" s="61"/>
      <c r="AA217" s="81"/>
      <c r="AB217" s="64"/>
      <c r="AC217" s="65"/>
      <c r="AD217" s="61"/>
      <c r="AE217" s="63"/>
      <c r="AF217" s="97">
        <f>F217+J217+N217+R217+V217+Z217+AD217</f>
        <v>0</v>
      </c>
    </row>
    <row r="218" spans="1:33" x14ac:dyDescent="0.25">
      <c r="A218" s="16"/>
      <c r="B218" s="9"/>
      <c r="C218" s="22"/>
      <c r="D218" s="17"/>
      <c r="E218" s="18"/>
      <c r="F218" s="77"/>
      <c r="G218" s="19"/>
      <c r="H218" s="17"/>
      <c r="I218" s="18"/>
      <c r="J218" s="77"/>
      <c r="K218" s="19"/>
      <c r="L218" s="17"/>
      <c r="M218" s="18"/>
      <c r="N218" s="77"/>
      <c r="O218" s="19"/>
      <c r="P218" s="17"/>
      <c r="Q218" s="18"/>
      <c r="R218" s="77"/>
      <c r="S218" s="19"/>
      <c r="T218" s="17"/>
      <c r="U218" s="18"/>
      <c r="V218" s="77"/>
      <c r="W218" s="19"/>
      <c r="X218" s="17"/>
      <c r="Y218" s="18"/>
      <c r="Z218" s="60"/>
      <c r="AA218" s="19"/>
      <c r="AB218" s="17"/>
      <c r="AC218" s="18"/>
      <c r="AD218" s="60"/>
      <c r="AE218" s="23"/>
      <c r="AF218" s="97">
        <f t="shared" ref="AF218:AF219" si="53">F218+J218+N218+R218+V218+Z218+AD218</f>
        <v>0</v>
      </c>
    </row>
    <row r="219" spans="1:33" ht="15.75" thickBot="1" x14ac:dyDescent="0.3">
      <c r="A219" s="20"/>
      <c r="B219" s="26"/>
      <c r="C219" s="24"/>
      <c r="D219" s="107"/>
      <c r="E219" s="105"/>
      <c r="F219" s="108"/>
      <c r="G219" s="109"/>
      <c r="H219" s="107"/>
      <c r="I219" s="105"/>
      <c r="J219" s="108"/>
      <c r="K219" s="109"/>
      <c r="L219" s="107"/>
      <c r="M219" s="105"/>
      <c r="N219" s="108"/>
      <c r="O219" s="109"/>
      <c r="P219" s="107"/>
      <c r="Q219" s="105"/>
      <c r="R219" s="108"/>
      <c r="S219" s="109"/>
      <c r="T219" s="107"/>
      <c r="U219" s="105"/>
      <c r="V219" s="108"/>
      <c r="W219" s="109"/>
      <c r="X219" s="107"/>
      <c r="Y219" s="105"/>
      <c r="Z219" s="110"/>
      <c r="AA219" s="109"/>
      <c r="AB219" s="107"/>
      <c r="AC219" s="105"/>
      <c r="AD219" s="110"/>
      <c r="AE219" s="106"/>
      <c r="AF219" s="111">
        <f t="shared" si="53"/>
        <v>0</v>
      </c>
    </row>
    <row r="220" spans="1:33" ht="15.75" thickBot="1" x14ac:dyDescent="0.3">
      <c r="A220" s="112">
        <v>55</v>
      </c>
      <c r="B220" s="98">
        <v>11445</v>
      </c>
      <c r="C220" s="21" t="s">
        <v>67</v>
      </c>
      <c r="D220" s="99"/>
      <c r="E220" s="100"/>
      <c r="F220" s="101"/>
      <c r="G220" s="102"/>
      <c r="H220" s="99"/>
      <c r="I220" s="100"/>
      <c r="J220" s="101"/>
      <c r="K220" s="102"/>
      <c r="L220" s="99"/>
      <c r="M220" s="100"/>
      <c r="N220" s="101"/>
      <c r="O220" s="102"/>
      <c r="P220" s="99"/>
      <c r="Q220" s="100"/>
      <c r="R220" s="101"/>
      <c r="S220" s="102"/>
      <c r="T220" s="99"/>
      <c r="U220" s="100"/>
      <c r="V220" s="101"/>
      <c r="W220" s="102"/>
      <c r="X220" s="99"/>
      <c r="Y220" s="100"/>
      <c r="Z220" s="103"/>
      <c r="AA220" s="102"/>
      <c r="AB220" s="99"/>
      <c r="AC220" s="100"/>
      <c r="AD220" s="103"/>
      <c r="AE220" s="102"/>
      <c r="AF220" s="104">
        <f>F220+J220+N220+R220+V220+Z220+AD220</f>
        <v>0</v>
      </c>
      <c r="AG220">
        <f>SUM(AF220:AF223)</f>
        <v>0</v>
      </c>
    </row>
    <row r="221" spans="1:33" x14ac:dyDescent="0.25">
      <c r="A221" s="16"/>
      <c r="B221" s="25"/>
      <c r="C221" s="96"/>
      <c r="D221" s="64"/>
      <c r="E221" s="65"/>
      <c r="F221" s="78"/>
      <c r="G221" s="81"/>
      <c r="H221" s="64"/>
      <c r="I221" s="65"/>
      <c r="J221" s="78"/>
      <c r="K221" s="81"/>
      <c r="L221" s="64"/>
      <c r="M221" s="65"/>
      <c r="N221" s="78"/>
      <c r="O221" s="81"/>
      <c r="P221" s="64"/>
      <c r="Q221" s="65"/>
      <c r="R221" s="78"/>
      <c r="S221" s="81"/>
      <c r="T221" s="64"/>
      <c r="U221" s="65"/>
      <c r="V221" s="78"/>
      <c r="W221" s="81"/>
      <c r="X221" s="64"/>
      <c r="Y221" s="65"/>
      <c r="Z221" s="61"/>
      <c r="AA221" s="81"/>
      <c r="AB221" s="64"/>
      <c r="AC221" s="65"/>
      <c r="AD221" s="61"/>
      <c r="AE221" s="63"/>
      <c r="AF221" s="97">
        <f>F221+J221+N221+R221+V221+Z221+AD221</f>
        <v>0</v>
      </c>
    </row>
    <row r="222" spans="1:33" x14ac:dyDescent="0.25">
      <c r="A222" s="16"/>
      <c r="B222" s="9"/>
      <c r="C222" s="22"/>
      <c r="D222" s="17"/>
      <c r="E222" s="18"/>
      <c r="F222" s="77"/>
      <c r="G222" s="19"/>
      <c r="H222" s="17"/>
      <c r="I222" s="18"/>
      <c r="J222" s="77"/>
      <c r="K222" s="19"/>
      <c r="L222" s="17"/>
      <c r="M222" s="18"/>
      <c r="N222" s="77"/>
      <c r="O222" s="19"/>
      <c r="P222" s="17"/>
      <c r="Q222" s="18"/>
      <c r="R222" s="77"/>
      <c r="S222" s="19"/>
      <c r="T222" s="17"/>
      <c r="U222" s="18"/>
      <c r="V222" s="77"/>
      <c r="W222" s="19"/>
      <c r="X222" s="17"/>
      <c r="Y222" s="18"/>
      <c r="Z222" s="60"/>
      <c r="AA222" s="19"/>
      <c r="AB222" s="17"/>
      <c r="AC222" s="18"/>
      <c r="AD222" s="60"/>
      <c r="AE222" s="23"/>
      <c r="AF222" s="97">
        <f t="shared" ref="AF222:AF223" si="54">F222+J222+N222+R222+V222+Z222+AD222</f>
        <v>0</v>
      </c>
    </row>
    <row r="223" spans="1:33" ht="15.75" thickBot="1" x14ac:dyDescent="0.3">
      <c r="A223" s="20"/>
      <c r="B223" s="26"/>
      <c r="C223" s="24"/>
      <c r="D223" s="107"/>
      <c r="E223" s="105"/>
      <c r="F223" s="108"/>
      <c r="G223" s="109"/>
      <c r="H223" s="107"/>
      <c r="I223" s="105"/>
      <c r="J223" s="108"/>
      <c r="K223" s="109"/>
      <c r="L223" s="107"/>
      <c r="M223" s="105"/>
      <c r="N223" s="108"/>
      <c r="O223" s="109"/>
      <c r="P223" s="107"/>
      <c r="Q223" s="105"/>
      <c r="R223" s="108"/>
      <c r="S223" s="109"/>
      <c r="T223" s="107"/>
      <c r="U223" s="105"/>
      <c r="V223" s="108"/>
      <c r="W223" s="109"/>
      <c r="X223" s="107"/>
      <c r="Y223" s="105"/>
      <c r="Z223" s="110"/>
      <c r="AA223" s="109"/>
      <c r="AB223" s="107"/>
      <c r="AC223" s="105"/>
      <c r="AD223" s="110"/>
      <c r="AE223" s="106"/>
      <c r="AF223" s="111">
        <f t="shared" si="54"/>
        <v>0</v>
      </c>
    </row>
    <row r="224" spans="1:33" ht="15.75" thickBot="1" x14ac:dyDescent="0.3">
      <c r="A224" s="112">
        <v>56</v>
      </c>
      <c r="B224" s="98">
        <v>11432</v>
      </c>
      <c r="C224" s="21" t="s">
        <v>171</v>
      </c>
      <c r="D224" s="99"/>
      <c r="E224" s="100"/>
      <c r="F224" s="101"/>
      <c r="G224" s="102"/>
      <c r="H224" s="99"/>
      <c r="I224" s="100"/>
      <c r="J224" s="101"/>
      <c r="K224" s="102"/>
      <c r="L224" s="99"/>
      <c r="M224" s="100"/>
      <c r="N224" s="101"/>
      <c r="O224" s="102"/>
      <c r="P224" s="99"/>
      <c r="Q224" s="100"/>
      <c r="R224" s="101"/>
      <c r="S224" s="102"/>
      <c r="T224" s="99"/>
      <c r="U224" s="100"/>
      <c r="V224" s="101"/>
      <c r="W224" s="102"/>
      <c r="X224" s="99"/>
      <c r="Y224" s="100"/>
      <c r="Z224" s="103"/>
      <c r="AA224" s="102"/>
      <c r="AB224" s="99"/>
      <c r="AC224" s="100"/>
      <c r="AD224" s="103"/>
      <c r="AE224" s="102"/>
      <c r="AF224" s="104">
        <f>F224+J224+N224+R224+V224+Z224+AD224</f>
        <v>0</v>
      </c>
      <c r="AG224">
        <f>SUM(AF224:AF227)</f>
        <v>0</v>
      </c>
    </row>
    <row r="225" spans="1:33" x14ac:dyDescent="0.25">
      <c r="A225" s="16"/>
      <c r="B225" s="25"/>
      <c r="C225" s="96"/>
      <c r="D225" s="64"/>
      <c r="E225" s="65"/>
      <c r="F225" s="78"/>
      <c r="G225" s="81"/>
      <c r="H225" s="64"/>
      <c r="I225" s="65"/>
      <c r="J225" s="78"/>
      <c r="K225" s="81"/>
      <c r="L225" s="64"/>
      <c r="M225" s="65"/>
      <c r="N225" s="78"/>
      <c r="O225" s="81"/>
      <c r="P225" s="64"/>
      <c r="Q225" s="65"/>
      <c r="R225" s="78"/>
      <c r="S225" s="81"/>
      <c r="T225" s="64"/>
      <c r="U225" s="65"/>
      <c r="V225" s="78"/>
      <c r="W225" s="81"/>
      <c r="X225" s="64"/>
      <c r="Y225" s="65"/>
      <c r="Z225" s="61"/>
      <c r="AA225" s="81"/>
      <c r="AB225" s="64"/>
      <c r="AC225" s="65"/>
      <c r="AD225" s="61"/>
      <c r="AE225" s="63"/>
      <c r="AF225" s="97">
        <f>F225+J225+N225+R225+V225+Z225+AD225</f>
        <v>0</v>
      </c>
    </row>
    <row r="226" spans="1:33" x14ac:dyDescent="0.25">
      <c r="A226" s="16"/>
      <c r="B226" s="9"/>
      <c r="C226" s="22"/>
      <c r="D226" s="17"/>
      <c r="E226" s="18"/>
      <c r="F226" s="77"/>
      <c r="G226" s="19"/>
      <c r="H226" s="17"/>
      <c r="I226" s="18"/>
      <c r="J226" s="77"/>
      <c r="K226" s="19"/>
      <c r="L226" s="17"/>
      <c r="M226" s="18"/>
      <c r="N226" s="77"/>
      <c r="O226" s="19"/>
      <c r="P226" s="17"/>
      <c r="Q226" s="18"/>
      <c r="R226" s="77"/>
      <c r="S226" s="19"/>
      <c r="T226" s="17"/>
      <c r="U226" s="18"/>
      <c r="V226" s="77"/>
      <c r="W226" s="19"/>
      <c r="X226" s="17"/>
      <c r="Y226" s="18"/>
      <c r="Z226" s="60"/>
      <c r="AA226" s="19"/>
      <c r="AB226" s="17"/>
      <c r="AC226" s="18"/>
      <c r="AD226" s="60"/>
      <c r="AE226" s="23"/>
      <c r="AF226" s="97">
        <f t="shared" ref="AF226:AF227" si="55">F226+J226+N226+R226+V226+Z226+AD226</f>
        <v>0</v>
      </c>
    </row>
    <row r="227" spans="1:33" ht="15.75" thickBot="1" x14ac:dyDescent="0.3">
      <c r="A227" s="20"/>
      <c r="B227" s="26"/>
      <c r="C227" s="24"/>
      <c r="D227" s="107"/>
      <c r="E227" s="105"/>
      <c r="F227" s="108"/>
      <c r="G227" s="109"/>
      <c r="H227" s="107"/>
      <c r="I227" s="105"/>
      <c r="J227" s="108"/>
      <c r="K227" s="109"/>
      <c r="L227" s="107"/>
      <c r="M227" s="105"/>
      <c r="N227" s="108"/>
      <c r="O227" s="109"/>
      <c r="P227" s="107"/>
      <c r="Q227" s="105"/>
      <c r="R227" s="108"/>
      <c r="S227" s="109"/>
      <c r="T227" s="107"/>
      <c r="U227" s="105"/>
      <c r="V227" s="108"/>
      <c r="W227" s="109"/>
      <c r="X227" s="107"/>
      <c r="Y227" s="105"/>
      <c r="Z227" s="110"/>
      <c r="AA227" s="109"/>
      <c r="AB227" s="107"/>
      <c r="AC227" s="105"/>
      <c r="AD227" s="110"/>
      <c r="AE227" s="106"/>
      <c r="AF227" s="111">
        <f t="shared" si="55"/>
        <v>0</v>
      </c>
    </row>
    <row r="228" spans="1:33" ht="15.75" thickBot="1" x14ac:dyDescent="0.3">
      <c r="A228" s="112">
        <v>57</v>
      </c>
      <c r="B228" s="98">
        <v>11422</v>
      </c>
      <c r="C228" s="21" t="s">
        <v>69</v>
      </c>
      <c r="D228" s="99"/>
      <c r="E228" s="100"/>
      <c r="F228" s="101"/>
      <c r="G228" s="102"/>
      <c r="H228" s="99"/>
      <c r="I228" s="100"/>
      <c r="J228" s="101"/>
      <c r="K228" s="102"/>
      <c r="L228" s="99"/>
      <c r="M228" s="100"/>
      <c r="N228" s="101"/>
      <c r="O228" s="102"/>
      <c r="P228" s="99"/>
      <c r="Q228" s="100"/>
      <c r="R228" s="101"/>
      <c r="S228" s="102"/>
      <c r="T228" s="99"/>
      <c r="U228" s="100"/>
      <c r="V228" s="101"/>
      <c r="W228" s="102"/>
      <c r="X228" s="99"/>
      <c r="Y228" s="100"/>
      <c r="Z228" s="103"/>
      <c r="AA228" s="102"/>
      <c r="AB228" s="99"/>
      <c r="AC228" s="100"/>
      <c r="AD228" s="103"/>
      <c r="AE228" s="102"/>
      <c r="AF228" s="104">
        <f>F228+J228+N228+R228+V228+Z228+AD228</f>
        <v>0</v>
      </c>
      <c r="AG228">
        <f>SUM(AF228:AF231)</f>
        <v>0</v>
      </c>
    </row>
    <row r="229" spans="1:33" x14ac:dyDescent="0.25">
      <c r="A229" s="16"/>
      <c r="B229" s="25"/>
      <c r="C229" s="96"/>
      <c r="D229" s="64"/>
      <c r="E229" s="65"/>
      <c r="F229" s="78"/>
      <c r="G229" s="81"/>
      <c r="H229" s="64"/>
      <c r="I229" s="65"/>
      <c r="J229" s="78"/>
      <c r="K229" s="81"/>
      <c r="L229" s="64"/>
      <c r="M229" s="65"/>
      <c r="N229" s="78"/>
      <c r="O229" s="81"/>
      <c r="P229" s="64"/>
      <c r="Q229" s="65"/>
      <c r="R229" s="78"/>
      <c r="S229" s="81"/>
      <c r="T229" s="64"/>
      <c r="U229" s="65"/>
      <c r="V229" s="78"/>
      <c r="W229" s="81"/>
      <c r="X229" s="64"/>
      <c r="Y229" s="65"/>
      <c r="Z229" s="61"/>
      <c r="AA229" s="81"/>
      <c r="AB229" s="64"/>
      <c r="AC229" s="65"/>
      <c r="AD229" s="61"/>
      <c r="AE229" s="63"/>
      <c r="AF229" s="97">
        <f>F229+J229+N229+R229+V229+Z229+AD229</f>
        <v>0</v>
      </c>
    </row>
    <row r="230" spans="1:33" x14ac:dyDescent="0.25">
      <c r="A230" s="16"/>
      <c r="B230" s="9"/>
      <c r="C230" s="22"/>
      <c r="D230" s="17"/>
      <c r="E230" s="18"/>
      <c r="F230" s="77"/>
      <c r="G230" s="19"/>
      <c r="H230" s="17"/>
      <c r="I230" s="18"/>
      <c r="J230" s="77"/>
      <c r="K230" s="19"/>
      <c r="L230" s="17"/>
      <c r="M230" s="18"/>
      <c r="N230" s="77"/>
      <c r="O230" s="19"/>
      <c r="P230" s="17"/>
      <c r="Q230" s="18"/>
      <c r="R230" s="77"/>
      <c r="S230" s="19"/>
      <c r="T230" s="17"/>
      <c r="U230" s="18"/>
      <c r="V230" s="77"/>
      <c r="W230" s="19"/>
      <c r="X230" s="17"/>
      <c r="Y230" s="18"/>
      <c r="Z230" s="60"/>
      <c r="AA230" s="19"/>
      <c r="AB230" s="17"/>
      <c r="AC230" s="18"/>
      <c r="AD230" s="60"/>
      <c r="AE230" s="23"/>
      <c r="AF230" s="97">
        <f t="shared" ref="AF230:AF231" si="56">F230+J230+N230+R230+V230+Z230+AD230</f>
        <v>0</v>
      </c>
    </row>
    <row r="231" spans="1:33" ht="15.75" thickBot="1" x14ac:dyDescent="0.3">
      <c r="A231" s="20"/>
      <c r="B231" s="26"/>
      <c r="C231" s="24"/>
      <c r="D231" s="107"/>
      <c r="E231" s="105"/>
      <c r="F231" s="108"/>
      <c r="G231" s="109"/>
      <c r="H231" s="107"/>
      <c r="I231" s="105"/>
      <c r="J231" s="108"/>
      <c r="K231" s="109"/>
      <c r="L231" s="107"/>
      <c r="M231" s="105"/>
      <c r="N231" s="108"/>
      <c r="O231" s="109"/>
      <c r="P231" s="107"/>
      <c r="Q231" s="105"/>
      <c r="R231" s="108"/>
      <c r="S231" s="109"/>
      <c r="T231" s="107"/>
      <c r="U231" s="105"/>
      <c r="V231" s="108"/>
      <c r="W231" s="109"/>
      <c r="X231" s="107"/>
      <c r="Y231" s="105"/>
      <c r="Z231" s="110"/>
      <c r="AA231" s="109"/>
      <c r="AB231" s="107"/>
      <c r="AC231" s="105"/>
      <c r="AD231" s="110"/>
      <c r="AE231" s="106"/>
      <c r="AF231" s="111">
        <f t="shared" si="56"/>
        <v>0</v>
      </c>
    </row>
    <row r="232" spans="1:33" ht="15.75" thickBot="1" x14ac:dyDescent="0.3">
      <c r="A232" s="112">
        <v>58</v>
      </c>
      <c r="B232" s="98">
        <v>11506</v>
      </c>
      <c r="C232" s="21" t="s">
        <v>100</v>
      </c>
      <c r="D232" s="99"/>
      <c r="E232" s="100"/>
      <c r="F232" s="101"/>
      <c r="G232" s="102"/>
      <c r="H232" s="99"/>
      <c r="I232" s="100"/>
      <c r="J232" s="101"/>
      <c r="K232" s="102"/>
      <c r="L232" s="99"/>
      <c r="M232" s="100"/>
      <c r="N232" s="101"/>
      <c r="O232" s="102"/>
      <c r="P232" s="99"/>
      <c r="Q232" s="100"/>
      <c r="R232" s="101"/>
      <c r="S232" s="102"/>
      <c r="T232" s="99"/>
      <c r="U232" s="100"/>
      <c r="V232" s="101"/>
      <c r="W232" s="102"/>
      <c r="X232" s="99"/>
      <c r="Y232" s="100"/>
      <c r="Z232" s="103"/>
      <c r="AA232" s="102"/>
      <c r="AB232" s="99"/>
      <c r="AC232" s="100"/>
      <c r="AD232" s="103"/>
      <c r="AE232" s="102"/>
      <c r="AF232" s="104">
        <f>F232+J232+N232+R232+V232+Z232+AD232</f>
        <v>0</v>
      </c>
      <c r="AG232">
        <f>SUM(AF232:AF235)</f>
        <v>0</v>
      </c>
    </row>
    <row r="233" spans="1:33" x14ac:dyDescent="0.25">
      <c r="A233" s="16"/>
      <c r="B233" s="25"/>
      <c r="C233" s="96"/>
      <c r="D233" s="64"/>
      <c r="E233" s="65"/>
      <c r="F233" s="78"/>
      <c r="G233" s="81"/>
      <c r="H233" s="64"/>
      <c r="I233" s="65"/>
      <c r="J233" s="78"/>
      <c r="K233" s="81"/>
      <c r="L233" s="64"/>
      <c r="M233" s="65"/>
      <c r="N233" s="78"/>
      <c r="O233" s="81"/>
      <c r="P233" s="64"/>
      <c r="Q233" s="65"/>
      <c r="R233" s="78"/>
      <c r="S233" s="81"/>
      <c r="T233" s="64"/>
      <c r="U233" s="65"/>
      <c r="V233" s="78"/>
      <c r="W233" s="81"/>
      <c r="X233" s="64"/>
      <c r="Y233" s="65"/>
      <c r="Z233" s="61"/>
      <c r="AA233" s="81"/>
      <c r="AB233" s="64"/>
      <c r="AC233" s="65"/>
      <c r="AD233" s="61"/>
      <c r="AE233" s="63"/>
      <c r="AF233" s="97">
        <f>F233+J233+N233+R233+V233+Z233+AD233</f>
        <v>0</v>
      </c>
    </row>
    <row r="234" spans="1:33" x14ac:dyDescent="0.25">
      <c r="A234" s="16"/>
      <c r="B234" s="9"/>
      <c r="C234" s="22"/>
      <c r="D234" s="17"/>
      <c r="E234" s="18"/>
      <c r="F234" s="77"/>
      <c r="G234" s="19"/>
      <c r="H234" s="17"/>
      <c r="I234" s="18"/>
      <c r="J234" s="77"/>
      <c r="K234" s="19"/>
      <c r="L234" s="17"/>
      <c r="M234" s="18"/>
      <c r="N234" s="77"/>
      <c r="O234" s="19"/>
      <c r="P234" s="17"/>
      <c r="Q234" s="18"/>
      <c r="R234" s="77"/>
      <c r="S234" s="19"/>
      <c r="T234" s="17"/>
      <c r="U234" s="18"/>
      <c r="V234" s="77"/>
      <c r="W234" s="19"/>
      <c r="X234" s="17"/>
      <c r="Y234" s="18"/>
      <c r="Z234" s="60"/>
      <c r="AA234" s="19"/>
      <c r="AB234" s="17"/>
      <c r="AC234" s="18"/>
      <c r="AD234" s="60"/>
      <c r="AE234" s="23"/>
      <c r="AF234" s="97">
        <f t="shared" ref="AF234:AF235" si="57">F234+J234+N234+R234+V234+Z234+AD234</f>
        <v>0</v>
      </c>
    </row>
    <row r="235" spans="1:33" ht="15.75" thickBot="1" x14ac:dyDescent="0.3">
      <c r="A235" s="20"/>
      <c r="B235" s="26"/>
      <c r="C235" s="24"/>
      <c r="D235" s="107"/>
      <c r="E235" s="105"/>
      <c r="F235" s="108"/>
      <c r="G235" s="109"/>
      <c r="H235" s="107"/>
      <c r="I235" s="105"/>
      <c r="J235" s="108"/>
      <c r="K235" s="109"/>
      <c r="L235" s="107"/>
      <c r="M235" s="105"/>
      <c r="N235" s="108"/>
      <c r="O235" s="109"/>
      <c r="P235" s="107"/>
      <c r="Q235" s="105"/>
      <c r="R235" s="108"/>
      <c r="S235" s="109"/>
      <c r="T235" s="107"/>
      <c r="U235" s="105"/>
      <c r="V235" s="108"/>
      <c r="W235" s="109"/>
      <c r="X235" s="107"/>
      <c r="Y235" s="105"/>
      <c r="Z235" s="110"/>
      <c r="AA235" s="109"/>
      <c r="AB235" s="107"/>
      <c r="AC235" s="105"/>
      <c r="AD235" s="110"/>
      <c r="AE235" s="106"/>
      <c r="AF235" s="111">
        <f t="shared" si="57"/>
        <v>0</v>
      </c>
    </row>
    <row r="236" spans="1:33" ht="15.75" thickBot="1" x14ac:dyDescent="0.3">
      <c r="A236" s="112">
        <v>59</v>
      </c>
      <c r="B236" s="98">
        <v>11477</v>
      </c>
      <c r="C236" s="21" t="s">
        <v>71</v>
      </c>
      <c r="D236" s="99"/>
      <c r="E236" s="100"/>
      <c r="F236" s="101"/>
      <c r="G236" s="102"/>
      <c r="H236" s="99"/>
      <c r="I236" s="100"/>
      <c r="J236" s="101"/>
      <c r="K236" s="102"/>
      <c r="L236" s="99"/>
      <c r="M236" s="100"/>
      <c r="N236" s="101"/>
      <c r="O236" s="102"/>
      <c r="P236" s="99"/>
      <c r="Q236" s="100"/>
      <c r="R236" s="101"/>
      <c r="S236" s="102"/>
      <c r="T236" s="99"/>
      <c r="U236" s="100"/>
      <c r="V236" s="101"/>
      <c r="W236" s="102"/>
      <c r="X236" s="99"/>
      <c r="Y236" s="100"/>
      <c r="Z236" s="103"/>
      <c r="AA236" s="102"/>
      <c r="AB236" s="99"/>
      <c r="AC236" s="100"/>
      <c r="AD236" s="103"/>
      <c r="AE236" s="102"/>
      <c r="AF236" s="104">
        <f>F236+J236+N236+R236+V236+Z236+AD236</f>
        <v>0</v>
      </c>
      <c r="AG236">
        <f>SUM(AF236:AF239)</f>
        <v>0</v>
      </c>
    </row>
    <row r="237" spans="1:33" x14ac:dyDescent="0.25">
      <c r="A237" s="16"/>
      <c r="B237" s="25"/>
      <c r="C237" s="96"/>
      <c r="D237" s="64"/>
      <c r="E237" s="65"/>
      <c r="F237" s="78"/>
      <c r="G237" s="81"/>
      <c r="H237" s="64"/>
      <c r="I237" s="65"/>
      <c r="J237" s="78"/>
      <c r="K237" s="81"/>
      <c r="L237" s="64"/>
      <c r="M237" s="65"/>
      <c r="N237" s="78"/>
      <c r="O237" s="81"/>
      <c r="P237" s="64"/>
      <c r="Q237" s="65"/>
      <c r="R237" s="78"/>
      <c r="S237" s="81"/>
      <c r="T237" s="64"/>
      <c r="U237" s="65"/>
      <c r="V237" s="78"/>
      <c r="W237" s="81"/>
      <c r="X237" s="64"/>
      <c r="Y237" s="65"/>
      <c r="Z237" s="61"/>
      <c r="AA237" s="81"/>
      <c r="AB237" s="64"/>
      <c r="AC237" s="65"/>
      <c r="AD237" s="61"/>
      <c r="AE237" s="63"/>
      <c r="AF237" s="97">
        <f>F237+J237+N237+R237+V237+Z237+AD237</f>
        <v>0</v>
      </c>
    </row>
    <row r="238" spans="1:33" x14ac:dyDescent="0.25">
      <c r="A238" s="16"/>
      <c r="B238" s="9"/>
      <c r="C238" s="22"/>
      <c r="D238" s="17"/>
      <c r="E238" s="18"/>
      <c r="F238" s="77"/>
      <c r="G238" s="19"/>
      <c r="H238" s="17"/>
      <c r="I238" s="18"/>
      <c r="J238" s="77"/>
      <c r="K238" s="19"/>
      <c r="L238" s="17"/>
      <c r="M238" s="18"/>
      <c r="N238" s="77"/>
      <c r="O238" s="19"/>
      <c r="P238" s="17"/>
      <c r="Q238" s="18"/>
      <c r="R238" s="77"/>
      <c r="S238" s="19"/>
      <c r="T238" s="17"/>
      <c r="U238" s="18"/>
      <c r="V238" s="77"/>
      <c r="W238" s="19"/>
      <c r="X238" s="17"/>
      <c r="Y238" s="18"/>
      <c r="Z238" s="60"/>
      <c r="AA238" s="19"/>
      <c r="AB238" s="17"/>
      <c r="AC238" s="18"/>
      <c r="AD238" s="60"/>
      <c r="AE238" s="23"/>
      <c r="AF238" s="97">
        <f t="shared" ref="AF238:AF239" si="58">F238+J238+N238+R238+V238+Z238+AD238</f>
        <v>0</v>
      </c>
    </row>
    <row r="239" spans="1:33" ht="15.75" thickBot="1" x14ac:dyDescent="0.3">
      <c r="A239" s="20"/>
      <c r="B239" s="26"/>
      <c r="C239" s="24"/>
      <c r="D239" s="107"/>
      <c r="E239" s="105"/>
      <c r="F239" s="108"/>
      <c r="G239" s="109"/>
      <c r="H239" s="107"/>
      <c r="I239" s="105"/>
      <c r="J239" s="108"/>
      <c r="K239" s="109"/>
      <c r="L239" s="107"/>
      <c r="M239" s="105"/>
      <c r="N239" s="108"/>
      <c r="O239" s="109"/>
      <c r="P239" s="107"/>
      <c r="Q239" s="105"/>
      <c r="R239" s="108"/>
      <c r="S239" s="109"/>
      <c r="T239" s="107"/>
      <c r="U239" s="105"/>
      <c r="V239" s="108"/>
      <c r="W239" s="109"/>
      <c r="X239" s="107"/>
      <c r="Y239" s="105"/>
      <c r="Z239" s="110"/>
      <c r="AA239" s="109"/>
      <c r="AB239" s="107"/>
      <c r="AC239" s="105"/>
      <c r="AD239" s="110"/>
      <c r="AE239" s="106"/>
      <c r="AF239" s="111">
        <f t="shared" si="58"/>
        <v>0</v>
      </c>
    </row>
    <row r="240" spans="1:33" ht="15.75" thickBot="1" x14ac:dyDescent="0.3">
      <c r="A240" s="112">
        <v>60</v>
      </c>
      <c r="B240" s="98">
        <v>11456</v>
      </c>
      <c r="C240" s="21" t="s">
        <v>72</v>
      </c>
      <c r="D240" s="99"/>
      <c r="E240" s="100"/>
      <c r="F240" s="101"/>
      <c r="G240" s="102"/>
      <c r="H240" s="99"/>
      <c r="I240" s="100"/>
      <c r="J240" s="101"/>
      <c r="K240" s="102"/>
      <c r="L240" s="99"/>
      <c r="M240" s="100"/>
      <c r="N240" s="101"/>
      <c r="O240" s="102"/>
      <c r="P240" s="99"/>
      <c r="Q240" s="100"/>
      <c r="R240" s="101"/>
      <c r="S240" s="102"/>
      <c r="T240" s="99"/>
      <c r="U240" s="100"/>
      <c r="V240" s="101"/>
      <c r="W240" s="102"/>
      <c r="X240" s="99"/>
      <c r="Y240" s="100"/>
      <c r="Z240" s="103"/>
      <c r="AA240" s="102"/>
      <c r="AB240" s="99"/>
      <c r="AC240" s="100"/>
      <c r="AD240" s="103"/>
      <c r="AE240" s="102"/>
      <c r="AF240" s="104">
        <f>F240+J240+N240+R240+V240+Z240+AD240</f>
        <v>0</v>
      </c>
      <c r="AG240">
        <f>SUM(AF240:AF243)</f>
        <v>0</v>
      </c>
    </row>
    <row r="241" spans="1:33" x14ac:dyDescent="0.25">
      <c r="A241" s="16"/>
      <c r="B241" s="25"/>
      <c r="C241" s="96"/>
      <c r="D241" s="64"/>
      <c r="E241" s="65"/>
      <c r="F241" s="78"/>
      <c r="G241" s="81"/>
      <c r="H241" s="64"/>
      <c r="I241" s="65"/>
      <c r="J241" s="78"/>
      <c r="K241" s="81"/>
      <c r="L241" s="64"/>
      <c r="M241" s="65"/>
      <c r="N241" s="78"/>
      <c r="O241" s="81"/>
      <c r="P241" s="64"/>
      <c r="Q241" s="65"/>
      <c r="R241" s="78"/>
      <c r="S241" s="81"/>
      <c r="T241" s="64"/>
      <c r="U241" s="65"/>
      <c r="V241" s="78"/>
      <c r="W241" s="81"/>
      <c r="X241" s="64"/>
      <c r="Y241" s="65"/>
      <c r="Z241" s="61"/>
      <c r="AA241" s="81"/>
      <c r="AB241" s="64"/>
      <c r="AC241" s="65"/>
      <c r="AD241" s="61"/>
      <c r="AE241" s="63"/>
      <c r="AF241" s="97">
        <f>F241+J241+N241+R241+V241+Z241+AD241</f>
        <v>0</v>
      </c>
    </row>
    <row r="242" spans="1:33" x14ac:dyDescent="0.25">
      <c r="A242" s="16"/>
      <c r="B242" s="9"/>
      <c r="C242" s="22"/>
      <c r="D242" s="17"/>
      <c r="E242" s="18"/>
      <c r="F242" s="77"/>
      <c r="G242" s="19"/>
      <c r="H242" s="17"/>
      <c r="I242" s="18"/>
      <c r="J242" s="77"/>
      <c r="K242" s="19"/>
      <c r="L242" s="17"/>
      <c r="M242" s="18"/>
      <c r="N242" s="77"/>
      <c r="O242" s="19"/>
      <c r="P242" s="17"/>
      <c r="Q242" s="18"/>
      <c r="R242" s="77"/>
      <c r="S242" s="19"/>
      <c r="T242" s="17"/>
      <c r="U242" s="18"/>
      <c r="V242" s="77"/>
      <c r="W242" s="19"/>
      <c r="X242" s="17"/>
      <c r="Y242" s="18"/>
      <c r="Z242" s="60"/>
      <c r="AA242" s="19"/>
      <c r="AB242" s="17"/>
      <c r="AC242" s="18"/>
      <c r="AD242" s="60"/>
      <c r="AE242" s="23"/>
      <c r="AF242" s="97">
        <f t="shared" ref="AF242:AF243" si="59">F242+J242+N242+R242+V242+Z242+AD242</f>
        <v>0</v>
      </c>
    </row>
    <row r="243" spans="1:33" ht="15.75" thickBot="1" x14ac:dyDescent="0.3">
      <c r="A243" s="20"/>
      <c r="B243" s="26"/>
      <c r="C243" s="24"/>
      <c r="D243" s="107"/>
      <c r="E243" s="105"/>
      <c r="F243" s="108"/>
      <c r="G243" s="109"/>
      <c r="H243" s="107"/>
      <c r="I243" s="105"/>
      <c r="J243" s="108"/>
      <c r="K243" s="109"/>
      <c r="L243" s="107"/>
      <c r="M243" s="105"/>
      <c r="N243" s="108"/>
      <c r="O243" s="109"/>
      <c r="P243" s="107"/>
      <c r="Q243" s="105"/>
      <c r="R243" s="108"/>
      <c r="S243" s="109"/>
      <c r="T243" s="107"/>
      <c r="U243" s="105"/>
      <c r="V243" s="108"/>
      <c r="W243" s="109"/>
      <c r="X243" s="107"/>
      <c r="Y243" s="105"/>
      <c r="Z243" s="110"/>
      <c r="AA243" s="109"/>
      <c r="AB243" s="107"/>
      <c r="AC243" s="105"/>
      <c r="AD243" s="110"/>
      <c r="AE243" s="106"/>
      <c r="AF243" s="111">
        <f t="shared" si="59"/>
        <v>0</v>
      </c>
    </row>
    <row r="244" spans="1:33" ht="15.75" thickBot="1" x14ac:dyDescent="0.3">
      <c r="A244" s="112">
        <v>61</v>
      </c>
      <c r="B244" s="98">
        <v>11533</v>
      </c>
      <c r="C244" s="21" t="s">
        <v>272</v>
      </c>
      <c r="D244" s="99"/>
      <c r="E244" s="100"/>
      <c r="F244" s="101"/>
      <c r="G244" s="102"/>
      <c r="H244" s="99"/>
      <c r="I244" s="100"/>
      <c r="J244" s="101"/>
      <c r="K244" s="102"/>
      <c r="L244" s="99"/>
      <c r="M244" s="100"/>
      <c r="N244" s="101"/>
      <c r="O244" s="102"/>
      <c r="P244" s="99"/>
      <c r="Q244" s="100"/>
      <c r="R244" s="101"/>
      <c r="S244" s="102"/>
      <c r="T244" s="99"/>
      <c r="U244" s="100"/>
      <c r="V244" s="101"/>
      <c r="W244" s="102"/>
      <c r="X244" s="99"/>
      <c r="Y244" s="100"/>
      <c r="Z244" s="103"/>
      <c r="AA244" s="102"/>
      <c r="AB244" s="99"/>
      <c r="AC244" s="100"/>
      <c r="AD244" s="103"/>
      <c r="AE244" s="102"/>
      <c r="AF244" s="104">
        <f>F244+J244+N244+R244+V244+Z244+AD244</f>
        <v>0</v>
      </c>
      <c r="AG244">
        <f>SUM(AF244:AF247)</f>
        <v>0</v>
      </c>
    </row>
    <row r="245" spans="1:33" x14ac:dyDescent="0.25">
      <c r="A245" s="16"/>
      <c r="B245" s="25"/>
      <c r="C245" s="96"/>
      <c r="D245" s="64"/>
      <c r="E245" s="65"/>
      <c r="F245" s="78"/>
      <c r="G245" s="81"/>
      <c r="H245" s="64"/>
      <c r="I245" s="65"/>
      <c r="J245" s="78"/>
      <c r="K245" s="81"/>
      <c r="L245" s="64"/>
      <c r="M245" s="65"/>
      <c r="N245" s="78"/>
      <c r="O245" s="81"/>
      <c r="P245" s="64"/>
      <c r="Q245" s="65"/>
      <c r="R245" s="78"/>
      <c r="S245" s="81"/>
      <c r="T245" s="64"/>
      <c r="U245" s="65"/>
      <c r="V245" s="78"/>
      <c r="W245" s="81"/>
      <c r="X245" s="64"/>
      <c r="Y245" s="65"/>
      <c r="Z245" s="61"/>
      <c r="AA245" s="81"/>
      <c r="AB245" s="64"/>
      <c r="AC245" s="65"/>
      <c r="AD245" s="61"/>
      <c r="AE245" s="63"/>
      <c r="AF245" s="97">
        <f>F245+J245+N245+R245+V245+Z245+AD245</f>
        <v>0</v>
      </c>
    </row>
    <row r="246" spans="1:33" x14ac:dyDescent="0.25">
      <c r="A246" s="16"/>
      <c r="B246" s="9"/>
      <c r="C246" s="22"/>
      <c r="D246" s="17"/>
      <c r="E246" s="18"/>
      <c r="F246" s="77"/>
      <c r="G246" s="19"/>
      <c r="H246" s="17"/>
      <c r="I246" s="18"/>
      <c r="J246" s="77"/>
      <c r="K246" s="19"/>
      <c r="L246" s="17"/>
      <c r="M246" s="18"/>
      <c r="N246" s="77"/>
      <c r="O246" s="19"/>
      <c r="P246" s="17"/>
      <c r="Q246" s="18"/>
      <c r="R246" s="77"/>
      <c r="S246" s="19"/>
      <c r="T246" s="17"/>
      <c r="U246" s="18"/>
      <c r="V246" s="77"/>
      <c r="W246" s="19"/>
      <c r="X246" s="17"/>
      <c r="Y246" s="18"/>
      <c r="Z246" s="60"/>
      <c r="AA246" s="19"/>
      <c r="AB246" s="17"/>
      <c r="AC246" s="18"/>
      <c r="AD246" s="60"/>
      <c r="AE246" s="23"/>
      <c r="AF246" s="97">
        <f t="shared" ref="AF246:AF247" si="60">F246+J246+N246+R246+V246+Z246+AD246</f>
        <v>0</v>
      </c>
    </row>
    <row r="247" spans="1:33" ht="15.75" thickBot="1" x14ac:dyDescent="0.3">
      <c r="A247" s="20"/>
      <c r="B247" s="26"/>
      <c r="C247" s="24"/>
      <c r="D247" s="107"/>
      <c r="E247" s="105"/>
      <c r="F247" s="108"/>
      <c r="G247" s="109"/>
      <c r="H247" s="107"/>
      <c r="I247" s="105"/>
      <c r="J247" s="108"/>
      <c r="K247" s="109"/>
      <c r="L247" s="107"/>
      <c r="M247" s="105"/>
      <c r="N247" s="108"/>
      <c r="O247" s="109"/>
      <c r="P247" s="107"/>
      <c r="Q247" s="105"/>
      <c r="R247" s="108"/>
      <c r="S247" s="109"/>
      <c r="T247" s="107"/>
      <c r="U247" s="105"/>
      <c r="V247" s="108"/>
      <c r="W247" s="109"/>
      <c r="X247" s="107"/>
      <c r="Y247" s="105"/>
      <c r="Z247" s="110"/>
      <c r="AA247" s="109"/>
      <c r="AB247" s="107"/>
      <c r="AC247" s="105"/>
      <c r="AD247" s="110"/>
      <c r="AE247" s="106"/>
      <c r="AF247" s="111">
        <f t="shared" si="60"/>
        <v>0</v>
      </c>
    </row>
    <row r="248" spans="1:33" ht="15.75" thickBot="1" x14ac:dyDescent="0.3">
      <c r="A248" s="112">
        <v>62</v>
      </c>
      <c r="B248" s="98">
        <v>11444</v>
      </c>
      <c r="C248" s="21" t="s">
        <v>75</v>
      </c>
      <c r="D248" s="99"/>
      <c r="E248" s="100"/>
      <c r="F248" s="101"/>
      <c r="G248" s="102"/>
      <c r="H248" s="99"/>
      <c r="I248" s="100"/>
      <c r="J248" s="101"/>
      <c r="K248" s="102"/>
      <c r="L248" s="99"/>
      <c r="M248" s="100"/>
      <c r="N248" s="101"/>
      <c r="O248" s="102"/>
      <c r="P248" s="99"/>
      <c r="Q248" s="100"/>
      <c r="R248" s="101"/>
      <c r="S248" s="102"/>
      <c r="T248" s="99"/>
      <c r="U248" s="100"/>
      <c r="V248" s="101"/>
      <c r="W248" s="102"/>
      <c r="X248" s="99"/>
      <c r="Y248" s="100"/>
      <c r="Z248" s="103"/>
      <c r="AA248" s="102"/>
      <c r="AB248" s="99"/>
      <c r="AC248" s="100"/>
      <c r="AD248" s="103"/>
      <c r="AE248" s="102"/>
      <c r="AF248" s="104">
        <f>F248+J248+N248+R248+V248+Z248+AD248</f>
        <v>0</v>
      </c>
      <c r="AG248">
        <f>SUM(AF248:AF251)</f>
        <v>0</v>
      </c>
    </row>
    <row r="249" spans="1:33" x14ac:dyDescent="0.25">
      <c r="A249" s="16"/>
      <c r="B249" s="25"/>
      <c r="C249" s="96"/>
      <c r="D249" s="64"/>
      <c r="E249" s="65"/>
      <c r="F249" s="78"/>
      <c r="G249" s="81"/>
      <c r="H249" s="64"/>
      <c r="I249" s="65"/>
      <c r="J249" s="78"/>
      <c r="K249" s="81"/>
      <c r="L249" s="64"/>
      <c r="M249" s="65"/>
      <c r="N249" s="78"/>
      <c r="O249" s="81"/>
      <c r="P249" s="64"/>
      <c r="Q249" s="65"/>
      <c r="R249" s="78"/>
      <c r="S249" s="81"/>
      <c r="T249" s="64"/>
      <c r="U249" s="65"/>
      <c r="V249" s="78"/>
      <c r="W249" s="81"/>
      <c r="X249" s="64"/>
      <c r="Y249" s="65"/>
      <c r="Z249" s="61"/>
      <c r="AA249" s="81"/>
      <c r="AB249" s="64"/>
      <c r="AC249" s="65"/>
      <c r="AD249" s="61"/>
      <c r="AE249" s="63"/>
      <c r="AF249" s="97">
        <f>F249+J249+N249+R249+V249+Z249+AD249</f>
        <v>0</v>
      </c>
    </row>
    <row r="250" spans="1:33" x14ac:dyDescent="0.25">
      <c r="A250" s="16"/>
      <c r="B250" s="9"/>
      <c r="C250" s="22"/>
      <c r="D250" s="17"/>
      <c r="E250" s="18"/>
      <c r="F250" s="77"/>
      <c r="G250" s="19"/>
      <c r="H250" s="17"/>
      <c r="I250" s="18"/>
      <c r="J250" s="77"/>
      <c r="K250" s="19"/>
      <c r="L250" s="17"/>
      <c r="M250" s="18"/>
      <c r="N250" s="77"/>
      <c r="O250" s="19"/>
      <c r="P250" s="17"/>
      <c r="Q250" s="18"/>
      <c r="R250" s="77"/>
      <c r="S250" s="19"/>
      <c r="T250" s="17"/>
      <c r="U250" s="18"/>
      <c r="V250" s="77"/>
      <c r="W250" s="19"/>
      <c r="X250" s="17"/>
      <c r="Y250" s="18"/>
      <c r="Z250" s="60"/>
      <c r="AA250" s="19"/>
      <c r="AB250" s="17"/>
      <c r="AC250" s="18"/>
      <c r="AD250" s="60"/>
      <c r="AE250" s="23"/>
      <c r="AF250" s="97">
        <f t="shared" ref="AF250:AF251" si="61">F250+J250+N250+R250+V250+Z250+AD250</f>
        <v>0</v>
      </c>
    </row>
    <row r="251" spans="1:33" ht="15.75" thickBot="1" x14ac:dyDescent="0.3">
      <c r="A251" s="20"/>
      <c r="B251" s="26"/>
      <c r="C251" s="24"/>
      <c r="D251" s="107"/>
      <c r="E251" s="105"/>
      <c r="F251" s="108"/>
      <c r="G251" s="109"/>
      <c r="H251" s="107"/>
      <c r="I251" s="105"/>
      <c r="J251" s="108"/>
      <c r="K251" s="109"/>
      <c r="L251" s="107"/>
      <c r="M251" s="105"/>
      <c r="N251" s="108"/>
      <c r="O251" s="109"/>
      <c r="P251" s="107"/>
      <c r="Q251" s="105"/>
      <c r="R251" s="108"/>
      <c r="S251" s="109"/>
      <c r="T251" s="107"/>
      <c r="U251" s="105"/>
      <c r="V251" s="108"/>
      <c r="W251" s="109"/>
      <c r="X251" s="107"/>
      <c r="Y251" s="105"/>
      <c r="Z251" s="110"/>
      <c r="AA251" s="109"/>
      <c r="AB251" s="107"/>
      <c r="AC251" s="105"/>
      <c r="AD251" s="110"/>
      <c r="AE251" s="106"/>
      <c r="AF251" s="111">
        <f t="shared" si="61"/>
        <v>0</v>
      </c>
    </row>
    <row r="252" spans="1:33" ht="15.75" thickBot="1" x14ac:dyDescent="0.3">
      <c r="A252" s="112">
        <v>63</v>
      </c>
      <c r="B252" s="98">
        <v>11434</v>
      </c>
      <c r="C252" s="21" t="s">
        <v>76</v>
      </c>
      <c r="D252" s="99"/>
      <c r="E252" s="100"/>
      <c r="F252" s="101"/>
      <c r="G252" s="102"/>
      <c r="H252" s="99"/>
      <c r="I252" s="100"/>
      <c r="J252" s="101"/>
      <c r="K252" s="102"/>
      <c r="L252" s="99"/>
      <c r="M252" s="100"/>
      <c r="N252" s="101"/>
      <c r="O252" s="102"/>
      <c r="P252" s="99"/>
      <c r="Q252" s="100"/>
      <c r="R252" s="101"/>
      <c r="S252" s="102"/>
      <c r="T252" s="99"/>
      <c r="U252" s="100"/>
      <c r="V252" s="101"/>
      <c r="W252" s="102"/>
      <c r="X252" s="99"/>
      <c r="Y252" s="100"/>
      <c r="Z252" s="103"/>
      <c r="AA252" s="102"/>
      <c r="AB252" s="99"/>
      <c r="AC252" s="100"/>
      <c r="AD252" s="103"/>
      <c r="AE252" s="102"/>
      <c r="AF252" s="104">
        <f>F252+J252+N252+R252+V252+Z252+AD252</f>
        <v>0</v>
      </c>
      <c r="AG252">
        <f>SUM(AF252:AF255)</f>
        <v>0</v>
      </c>
    </row>
    <row r="253" spans="1:33" x14ac:dyDescent="0.25">
      <c r="A253" s="16"/>
      <c r="B253" s="25"/>
      <c r="C253" s="96"/>
      <c r="D253" s="64"/>
      <c r="E253" s="65"/>
      <c r="F253" s="78"/>
      <c r="G253" s="81"/>
      <c r="H253" s="64"/>
      <c r="I253" s="65"/>
      <c r="J253" s="78"/>
      <c r="K253" s="81"/>
      <c r="L253" s="64"/>
      <c r="M253" s="65"/>
      <c r="N253" s="78"/>
      <c r="O253" s="81"/>
      <c r="P253" s="64"/>
      <c r="Q253" s="65"/>
      <c r="R253" s="78"/>
      <c r="S253" s="81"/>
      <c r="T253" s="64"/>
      <c r="U253" s="65"/>
      <c r="V253" s="78"/>
      <c r="W253" s="81"/>
      <c r="X253" s="64"/>
      <c r="Y253" s="65"/>
      <c r="Z253" s="61"/>
      <c r="AA253" s="81"/>
      <c r="AB253" s="64"/>
      <c r="AC253" s="65"/>
      <c r="AD253" s="61"/>
      <c r="AE253" s="63"/>
      <c r="AF253" s="97">
        <f>F253+J253+N253+R253+V253+Z253+AD253</f>
        <v>0</v>
      </c>
    </row>
    <row r="254" spans="1:33" x14ac:dyDescent="0.25">
      <c r="A254" s="16"/>
      <c r="B254" s="9"/>
      <c r="C254" s="22"/>
      <c r="D254" s="17"/>
      <c r="E254" s="18"/>
      <c r="F254" s="77"/>
      <c r="G254" s="19"/>
      <c r="H254" s="17"/>
      <c r="I254" s="18"/>
      <c r="J254" s="77"/>
      <c r="K254" s="19"/>
      <c r="L254" s="17"/>
      <c r="M254" s="18"/>
      <c r="N254" s="77"/>
      <c r="O254" s="19"/>
      <c r="P254" s="17"/>
      <c r="Q254" s="18"/>
      <c r="R254" s="77"/>
      <c r="S254" s="19"/>
      <c r="T254" s="17"/>
      <c r="U254" s="18"/>
      <c r="V254" s="77"/>
      <c r="W254" s="19"/>
      <c r="X254" s="17"/>
      <c r="Y254" s="18"/>
      <c r="Z254" s="60"/>
      <c r="AA254" s="19"/>
      <c r="AB254" s="17"/>
      <c r="AC254" s="18"/>
      <c r="AD254" s="60"/>
      <c r="AE254" s="23"/>
      <c r="AF254" s="97">
        <f t="shared" ref="AF254:AF255" si="62">F254+J254+N254+R254+V254+Z254+AD254</f>
        <v>0</v>
      </c>
    </row>
    <row r="255" spans="1:33" ht="15.75" thickBot="1" x14ac:dyDescent="0.3">
      <c r="A255" s="20"/>
      <c r="B255" s="26"/>
      <c r="C255" s="24"/>
      <c r="D255" s="107"/>
      <c r="E255" s="105"/>
      <c r="F255" s="108"/>
      <c r="G255" s="109"/>
      <c r="H255" s="107"/>
      <c r="I255" s="105"/>
      <c r="J255" s="108"/>
      <c r="K255" s="109"/>
      <c r="L255" s="107"/>
      <c r="M255" s="105"/>
      <c r="N255" s="108"/>
      <c r="O255" s="109"/>
      <c r="P255" s="107"/>
      <c r="Q255" s="105"/>
      <c r="R255" s="108"/>
      <c r="S255" s="109"/>
      <c r="T255" s="107"/>
      <c r="U255" s="105"/>
      <c r="V255" s="108"/>
      <c r="W255" s="109"/>
      <c r="X255" s="107"/>
      <c r="Y255" s="105"/>
      <c r="Z255" s="110"/>
      <c r="AA255" s="109"/>
      <c r="AB255" s="107"/>
      <c r="AC255" s="105"/>
      <c r="AD255" s="110"/>
      <c r="AE255" s="106"/>
      <c r="AF255" s="111">
        <f t="shared" si="62"/>
        <v>0</v>
      </c>
    </row>
    <row r="256" spans="1:33" ht="15.75" thickBot="1" x14ac:dyDescent="0.3">
      <c r="A256" s="112">
        <v>64</v>
      </c>
      <c r="B256" s="98">
        <v>11455</v>
      </c>
      <c r="C256" s="21" t="s">
        <v>173</v>
      </c>
      <c r="D256" s="99"/>
      <c r="E256" s="100"/>
      <c r="F256" s="101"/>
      <c r="G256" s="102"/>
      <c r="H256" s="99"/>
      <c r="I256" s="100"/>
      <c r="J256" s="101"/>
      <c r="K256" s="102"/>
      <c r="L256" s="99"/>
      <c r="M256" s="100"/>
      <c r="N256" s="101"/>
      <c r="O256" s="102"/>
      <c r="P256" s="99"/>
      <c r="Q256" s="100"/>
      <c r="R256" s="101"/>
      <c r="S256" s="102"/>
      <c r="T256" s="99"/>
      <c r="U256" s="100"/>
      <c r="V256" s="101"/>
      <c r="W256" s="102"/>
      <c r="X256" s="99"/>
      <c r="Y256" s="100"/>
      <c r="Z256" s="103"/>
      <c r="AA256" s="102"/>
      <c r="AB256" s="99"/>
      <c r="AC256" s="100"/>
      <c r="AD256" s="103"/>
      <c r="AE256" s="102"/>
      <c r="AF256" s="104">
        <f>F256+J256+N256+R256+V256+Z256+AD256</f>
        <v>0</v>
      </c>
      <c r="AG256">
        <f>SUM(AF256:AF259)</f>
        <v>0</v>
      </c>
    </row>
    <row r="257" spans="1:33" x14ac:dyDescent="0.25">
      <c r="A257" s="16"/>
      <c r="B257" s="25"/>
      <c r="C257" s="96"/>
      <c r="D257" s="64"/>
      <c r="E257" s="65"/>
      <c r="F257" s="78"/>
      <c r="G257" s="81"/>
      <c r="H257" s="64"/>
      <c r="I257" s="65"/>
      <c r="J257" s="78"/>
      <c r="K257" s="81"/>
      <c r="L257" s="64"/>
      <c r="M257" s="65"/>
      <c r="N257" s="78"/>
      <c r="O257" s="81"/>
      <c r="P257" s="64"/>
      <c r="Q257" s="65"/>
      <c r="R257" s="78"/>
      <c r="S257" s="81"/>
      <c r="T257" s="64"/>
      <c r="U257" s="65"/>
      <c r="V257" s="78"/>
      <c r="W257" s="81"/>
      <c r="X257" s="64"/>
      <c r="Y257" s="65"/>
      <c r="Z257" s="61"/>
      <c r="AA257" s="81"/>
      <c r="AB257" s="64"/>
      <c r="AC257" s="65"/>
      <c r="AD257" s="61"/>
      <c r="AE257" s="63"/>
      <c r="AF257" s="97">
        <f>F257+J257+N257+R257+V257+Z257+AD257</f>
        <v>0</v>
      </c>
    </row>
    <row r="258" spans="1:33" x14ac:dyDescent="0.25">
      <c r="A258" s="16"/>
      <c r="B258" s="9"/>
      <c r="C258" s="22"/>
      <c r="D258" s="17"/>
      <c r="E258" s="18"/>
      <c r="F258" s="77"/>
      <c r="G258" s="19"/>
      <c r="H258" s="17"/>
      <c r="I258" s="18"/>
      <c r="J258" s="77"/>
      <c r="K258" s="19"/>
      <c r="L258" s="17"/>
      <c r="M258" s="18"/>
      <c r="N258" s="77"/>
      <c r="O258" s="19"/>
      <c r="P258" s="17"/>
      <c r="Q258" s="18"/>
      <c r="R258" s="77"/>
      <c r="S258" s="19"/>
      <c r="T258" s="17"/>
      <c r="U258" s="18"/>
      <c r="V258" s="77"/>
      <c r="W258" s="19"/>
      <c r="X258" s="17"/>
      <c r="Y258" s="18"/>
      <c r="Z258" s="60"/>
      <c r="AA258" s="19"/>
      <c r="AB258" s="17"/>
      <c r="AC258" s="18"/>
      <c r="AD258" s="60"/>
      <c r="AE258" s="23"/>
      <c r="AF258" s="97">
        <f t="shared" ref="AF258:AF259" si="63">F258+J258+N258+R258+V258+Z258+AD258</f>
        <v>0</v>
      </c>
    </row>
    <row r="259" spans="1:33" ht="15.75" thickBot="1" x14ac:dyDescent="0.3">
      <c r="A259" s="20"/>
      <c r="B259" s="26"/>
      <c r="C259" s="24"/>
      <c r="D259" s="107"/>
      <c r="E259" s="105"/>
      <c r="F259" s="108"/>
      <c r="G259" s="109"/>
      <c r="H259" s="107"/>
      <c r="I259" s="105"/>
      <c r="J259" s="108"/>
      <c r="K259" s="109"/>
      <c r="L259" s="107"/>
      <c r="M259" s="105"/>
      <c r="N259" s="108"/>
      <c r="O259" s="109"/>
      <c r="P259" s="107"/>
      <c r="Q259" s="105"/>
      <c r="R259" s="108"/>
      <c r="S259" s="109"/>
      <c r="T259" s="107"/>
      <c r="U259" s="105"/>
      <c r="V259" s="108"/>
      <c r="W259" s="109"/>
      <c r="X259" s="107"/>
      <c r="Y259" s="105"/>
      <c r="Z259" s="110"/>
      <c r="AA259" s="109"/>
      <c r="AB259" s="107"/>
      <c r="AC259" s="105"/>
      <c r="AD259" s="110"/>
      <c r="AE259" s="106"/>
      <c r="AF259" s="111">
        <f t="shared" si="63"/>
        <v>0</v>
      </c>
    </row>
    <row r="260" spans="1:33" ht="15.75" thickBot="1" x14ac:dyDescent="0.3">
      <c r="A260" s="112">
        <v>65</v>
      </c>
      <c r="B260" s="98">
        <v>11463</v>
      </c>
      <c r="C260" s="21" t="s">
        <v>174</v>
      </c>
      <c r="D260" s="99"/>
      <c r="E260" s="100"/>
      <c r="F260" s="101"/>
      <c r="G260" s="102"/>
      <c r="H260" s="99"/>
      <c r="I260" s="100"/>
      <c r="J260" s="101"/>
      <c r="K260" s="102"/>
      <c r="L260" s="99"/>
      <c r="M260" s="100"/>
      <c r="N260" s="101"/>
      <c r="O260" s="102"/>
      <c r="P260" s="99"/>
      <c r="Q260" s="100"/>
      <c r="R260" s="101"/>
      <c r="S260" s="102"/>
      <c r="T260" s="99"/>
      <c r="U260" s="100"/>
      <c r="V260" s="101"/>
      <c r="W260" s="102"/>
      <c r="X260" s="99"/>
      <c r="Y260" s="100"/>
      <c r="Z260" s="103"/>
      <c r="AA260" s="102"/>
      <c r="AB260" s="99"/>
      <c r="AC260" s="100"/>
      <c r="AD260" s="103"/>
      <c r="AE260" s="102"/>
      <c r="AF260" s="104">
        <f>F260+J260+N260+R260+V260+Z260+AD260</f>
        <v>0</v>
      </c>
      <c r="AG260">
        <f>SUM(AF260:AF263)</f>
        <v>0</v>
      </c>
    </row>
    <row r="261" spans="1:33" x14ac:dyDescent="0.25">
      <c r="A261" s="16"/>
      <c r="B261" s="25"/>
      <c r="C261" s="96"/>
      <c r="D261" s="64"/>
      <c r="E261" s="65"/>
      <c r="F261" s="78"/>
      <c r="G261" s="81"/>
      <c r="H261" s="64"/>
      <c r="I261" s="65"/>
      <c r="J261" s="78"/>
      <c r="K261" s="81"/>
      <c r="L261" s="64"/>
      <c r="M261" s="65"/>
      <c r="N261" s="78"/>
      <c r="O261" s="81"/>
      <c r="P261" s="64"/>
      <c r="Q261" s="65"/>
      <c r="R261" s="78"/>
      <c r="S261" s="81"/>
      <c r="T261" s="64"/>
      <c r="U261" s="65"/>
      <c r="V261" s="78"/>
      <c r="W261" s="81"/>
      <c r="X261" s="64"/>
      <c r="Y261" s="65"/>
      <c r="Z261" s="61"/>
      <c r="AA261" s="81"/>
      <c r="AB261" s="64"/>
      <c r="AC261" s="65"/>
      <c r="AD261" s="61"/>
      <c r="AE261" s="63"/>
      <c r="AF261" s="97">
        <f>F261+J261+N261+R261+V261+Z261+AD261</f>
        <v>0</v>
      </c>
    </row>
    <row r="262" spans="1:33" x14ac:dyDescent="0.25">
      <c r="A262" s="16"/>
      <c r="B262" s="9"/>
      <c r="C262" s="22"/>
      <c r="D262" s="17"/>
      <c r="E262" s="18"/>
      <c r="F262" s="77"/>
      <c r="G262" s="19"/>
      <c r="H262" s="17"/>
      <c r="I262" s="18"/>
      <c r="J262" s="77"/>
      <c r="K262" s="19"/>
      <c r="L262" s="17"/>
      <c r="M262" s="18"/>
      <c r="N262" s="77"/>
      <c r="O262" s="19"/>
      <c r="P262" s="17"/>
      <c r="Q262" s="18"/>
      <c r="R262" s="77"/>
      <c r="S262" s="19"/>
      <c r="T262" s="17"/>
      <c r="U262" s="18"/>
      <c r="V262" s="77"/>
      <c r="W262" s="19"/>
      <c r="X262" s="17"/>
      <c r="Y262" s="18"/>
      <c r="Z262" s="60"/>
      <c r="AA262" s="19"/>
      <c r="AB262" s="17"/>
      <c r="AC262" s="18"/>
      <c r="AD262" s="60"/>
      <c r="AE262" s="23"/>
      <c r="AF262" s="97">
        <f t="shared" ref="AF262:AF263" si="64">F262+J262+N262+R262+V262+Z262+AD262</f>
        <v>0</v>
      </c>
    </row>
    <row r="263" spans="1:33" ht="15.75" thickBot="1" x14ac:dyDescent="0.3">
      <c r="A263" s="20"/>
      <c r="B263" s="26"/>
      <c r="C263" s="24"/>
      <c r="D263" s="107"/>
      <c r="E263" s="105"/>
      <c r="F263" s="108"/>
      <c r="G263" s="109"/>
      <c r="H263" s="107"/>
      <c r="I263" s="105"/>
      <c r="J263" s="108"/>
      <c r="K263" s="109"/>
      <c r="L263" s="107"/>
      <c r="M263" s="105"/>
      <c r="N263" s="108"/>
      <c r="O263" s="109"/>
      <c r="P263" s="107"/>
      <c r="Q263" s="105"/>
      <c r="R263" s="108"/>
      <c r="S263" s="109"/>
      <c r="T263" s="107"/>
      <c r="U263" s="105"/>
      <c r="V263" s="108"/>
      <c r="W263" s="109"/>
      <c r="X263" s="107"/>
      <c r="Y263" s="105"/>
      <c r="Z263" s="110"/>
      <c r="AA263" s="109"/>
      <c r="AB263" s="107"/>
      <c r="AC263" s="105"/>
      <c r="AD263" s="110"/>
      <c r="AE263" s="106"/>
      <c r="AF263" s="111">
        <f t="shared" si="64"/>
        <v>0</v>
      </c>
    </row>
    <row r="264" spans="1:33" ht="15.75" thickBot="1" x14ac:dyDescent="0.3">
      <c r="A264" s="112">
        <v>66</v>
      </c>
      <c r="B264" s="98">
        <v>11528</v>
      </c>
      <c r="C264" s="21" t="s">
        <v>121</v>
      </c>
      <c r="D264" s="99"/>
      <c r="E264" s="100"/>
      <c r="F264" s="101"/>
      <c r="G264" s="102"/>
      <c r="H264" s="99"/>
      <c r="I264" s="100"/>
      <c r="J264" s="101"/>
      <c r="K264" s="102"/>
      <c r="L264" s="99"/>
      <c r="M264" s="100"/>
      <c r="N264" s="101"/>
      <c r="O264" s="102"/>
      <c r="P264" s="99"/>
      <c r="Q264" s="100"/>
      <c r="R264" s="101"/>
      <c r="S264" s="102"/>
      <c r="T264" s="99"/>
      <c r="U264" s="100"/>
      <c r="V264" s="101"/>
      <c r="W264" s="102"/>
      <c r="X264" s="99"/>
      <c r="Y264" s="100"/>
      <c r="Z264" s="103"/>
      <c r="AA264" s="102"/>
      <c r="AB264" s="99"/>
      <c r="AC264" s="100"/>
      <c r="AD264" s="103"/>
      <c r="AE264" s="102"/>
      <c r="AF264" s="104">
        <f>F264+J264+N264+R264+V264+Z264+AD264</f>
        <v>0</v>
      </c>
      <c r="AG264">
        <f>SUM(AF264:AF267)</f>
        <v>0</v>
      </c>
    </row>
    <row r="265" spans="1:33" x14ac:dyDescent="0.25">
      <c r="A265" s="16"/>
      <c r="B265" s="25"/>
      <c r="C265" s="96"/>
      <c r="D265" s="64"/>
      <c r="E265" s="65"/>
      <c r="F265" s="78"/>
      <c r="G265" s="81"/>
      <c r="H265" s="64"/>
      <c r="I265" s="65"/>
      <c r="J265" s="78"/>
      <c r="K265" s="81"/>
      <c r="L265" s="64"/>
      <c r="M265" s="65"/>
      <c r="N265" s="78"/>
      <c r="O265" s="81"/>
      <c r="P265" s="64"/>
      <c r="Q265" s="65"/>
      <c r="R265" s="78"/>
      <c r="S265" s="81"/>
      <c r="T265" s="64"/>
      <c r="U265" s="65"/>
      <c r="V265" s="78"/>
      <c r="W265" s="81"/>
      <c r="X265" s="64"/>
      <c r="Y265" s="65"/>
      <c r="Z265" s="61"/>
      <c r="AA265" s="81"/>
      <c r="AB265" s="64"/>
      <c r="AC265" s="65"/>
      <c r="AD265" s="61"/>
      <c r="AE265" s="63"/>
      <c r="AF265" s="97">
        <f>F265+J265+N265+R265+V265+Z265+AD265</f>
        <v>0</v>
      </c>
    </row>
    <row r="266" spans="1:33" x14ac:dyDescent="0.25">
      <c r="A266" s="16"/>
      <c r="B266" s="9"/>
      <c r="C266" s="22"/>
      <c r="D266" s="17"/>
      <c r="E266" s="18"/>
      <c r="F266" s="77"/>
      <c r="G266" s="19"/>
      <c r="H266" s="17"/>
      <c r="I266" s="18"/>
      <c r="J266" s="77"/>
      <c r="K266" s="19"/>
      <c r="L266" s="17"/>
      <c r="M266" s="18"/>
      <c r="N266" s="77"/>
      <c r="O266" s="19"/>
      <c r="P266" s="17"/>
      <c r="Q266" s="18"/>
      <c r="R266" s="77"/>
      <c r="S266" s="19"/>
      <c r="T266" s="17"/>
      <c r="U266" s="18"/>
      <c r="V266" s="77"/>
      <c r="W266" s="19"/>
      <c r="X266" s="17"/>
      <c r="Y266" s="18"/>
      <c r="Z266" s="60"/>
      <c r="AA266" s="19"/>
      <c r="AB266" s="17"/>
      <c r="AC266" s="18"/>
      <c r="AD266" s="60"/>
      <c r="AE266" s="23"/>
      <c r="AF266" s="97">
        <f t="shared" ref="AF266:AF267" si="65">F266+J266+N266+R266+V266+Z266+AD266</f>
        <v>0</v>
      </c>
    </row>
    <row r="267" spans="1:33" ht="15.75" thickBot="1" x14ac:dyDescent="0.3">
      <c r="A267" s="20"/>
      <c r="B267" s="26"/>
      <c r="C267" s="24"/>
      <c r="D267" s="107"/>
      <c r="E267" s="105"/>
      <c r="F267" s="108"/>
      <c r="G267" s="109"/>
      <c r="H267" s="107"/>
      <c r="I267" s="105"/>
      <c r="J267" s="108"/>
      <c r="K267" s="109"/>
      <c r="L267" s="107"/>
      <c r="M267" s="105"/>
      <c r="N267" s="108"/>
      <c r="O267" s="109"/>
      <c r="P267" s="107"/>
      <c r="Q267" s="105"/>
      <c r="R267" s="108"/>
      <c r="S267" s="109"/>
      <c r="T267" s="107"/>
      <c r="U267" s="105"/>
      <c r="V267" s="108"/>
      <c r="W267" s="109"/>
      <c r="X267" s="107"/>
      <c r="Y267" s="105"/>
      <c r="Z267" s="110"/>
      <c r="AA267" s="109"/>
      <c r="AB267" s="107"/>
      <c r="AC267" s="105"/>
      <c r="AD267" s="110"/>
      <c r="AE267" s="106"/>
      <c r="AF267" s="111">
        <f t="shared" si="65"/>
        <v>0</v>
      </c>
    </row>
    <row r="268" spans="1:33" ht="15.75" thickBot="1" x14ac:dyDescent="0.3">
      <c r="A268" s="112">
        <v>67</v>
      </c>
      <c r="B268" s="98">
        <v>11526</v>
      </c>
      <c r="C268" s="21" t="s">
        <v>175</v>
      </c>
      <c r="D268" s="99"/>
      <c r="E268" s="100"/>
      <c r="F268" s="101"/>
      <c r="G268" s="102"/>
      <c r="H268" s="99"/>
      <c r="I268" s="100"/>
      <c r="J268" s="101"/>
      <c r="K268" s="102"/>
      <c r="L268" s="99"/>
      <c r="M268" s="100"/>
      <c r="N268" s="101"/>
      <c r="O268" s="102"/>
      <c r="P268" s="99"/>
      <c r="Q268" s="100"/>
      <c r="R268" s="101"/>
      <c r="S268" s="102"/>
      <c r="T268" s="99"/>
      <c r="U268" s="100"/>
      <c r="V268" s="101"/>
      <c r="W268" s="102"/>
      <c r="X268" s="99"/>
      <c r="Y268" s="100"/>
      <c r="Z268" s="103"/>
      <c r="AA268" s="102"/>
      <c r="AB268" s="99"/>
      <c r="AC268" s="100"/>
      <c r="AD268" s="103"/>
      <c r="AE268" s="102"/>
      <c r="AF268" s="104">
        <f>F268+J268+N268+R268+V268+Z268+AD268</f>
        <v>0</v>
      </c>
      <c r="AG268">
        <f>SUM(AF268:AF271)</f>
        <v>0</v>
      </c>
    </row>
    <row r="269" spans="1:33" x14ac:dyDescent="0.25">
      <c r="A269" s="16"/>
      <c r="B269" s="25"/>
      <c r="C269" s="96"/>
      <c r="D269" s="64"/>
      <c r="E269" s="65"/>
      <c r="F269" s="78"/>
      <c r="G269" s="81"/>
      <c r="H269" s="64"/>
      <c r="I269" s="65"/>
      <c r="J269" s="78"/>
      <c r="K269" s="81"/>
      <c r="L269" s="64"/>
      <c r="M269" s="65"/>
      <c r="N269" s="78"/>
      <c r="O269" s="81"/>
      <c r="P269" s="64"/>
      <c r="Q269" s="65"/>
      <c r="R269" s="78"/>
      <c r="S269" s="81"/>
      <c r="T269" s="64"/>
      <c r="U269" s="65"/>
      <c r="V269" s="78"/>
      <c r="W269" s="81"/>
      <c r="X269" s="64"/>
      <c r="Y269" s="65"/>
      <c r="Z269" s="61"/>
      <c r="AA269" s="81"/>
      <c r="AB269" s="64"/>
      <c r="AC269" s="65"/>
      <c r="AD269" s="61"/>
      <c r="AE269" s="63"/>
      <c r="AF269" s="97">
        <f>F269+J269+N269+R269+V269+Z269+AD269</f>
        <v>0</v>
      </c>
    </row>
    <row r="270" spans="1:33" x14ac:dyDescent="0.25">
      <c r="A270" s="16"/>
      <c r="B270" s="9"/>
      <c r="C270" s="22"/>
      <c r="D270" s="17"/>
      <c r="E270" s="18"/>
      <c r="F270" s="77"/>
      <c r="G270" s="19"/>
      <c r="H270" s="17"/>
      <c r="I270" s="18"/>
      <c r="J270" s="77"/>
      <c r="K270" s="19"/>
      <c r="L270" s="17"/>
      <c r="M270" s="18"/>
      <c r="N270" s="77"/>
      <c r="O270" s="19"/>
      <c r="P270" s="17"/>
      <c r="Q270" s="18"/>
      <c r="R270" s="77"/>
      <c r="S270" s="19"/>
      <c r="T270" s="17"/>
      <c r="U270" s="18"/>
      <c r="V270" s="77"/>
      <c r="W270" s="19"/>
      <c r="X270" s="17"/>
      <c r="Y270" s="18"/>
      <c r="Z270" s="60"/>
      <c r="AA270" s="19"/>
      <c r="AB270" s="17"/>
      <c r="AC270" s="18"/>
      <c r="AD270" s="60"/>
      <c r="AE270" s="23"/>
      <c r="AF270" s="97">
        <f t="shared" ref="AF270:AF271" si="66">F270+J270+N270+R270+V270+Z270+AD270</f>
        <v>0</v>
      </c>
    </row>
    <row r="271" spans="1:33" ht="15.75" thickBot="1" x14ac:dyDescent="0.3">
      <c r="A271" s="20"/>
      <c r="B271" s="26"/>
      <c r="C271" s="24"/>
      <c r="D271" s="107"/>
      <c r="E271" s="105"/>
      <c r="F271" s="108"/>
      <c r="G271" s="109"/>
      <c r="H271" s="107"/>
      <c r="I271" s="105"/>
      <c r="J271" s="108"/>
      <c r="K271" s="109"/>
      <c r="L271" s="107"/>
      <c r="M271" s="105"/>
      <c r="N271" s="108"/>
      <c r="O271" s="109"/>
      <c r="P271" s="107"/>
      <c r="Q271" s="105"/>
      <c r="R271" s="108"/>
      <c r="S271" s="109"/>
      <c r="T271" s="107"/>
      <c r="U271" s="105"/>
      <c r="V271" s="108"/>
      <c r="W271" s="109"/>
      <c r="X271" s="107"/>
      <c r="Y271" s="105"/>
      <c r="Z271" s="110"/>
      <c r="AA271" s="109"/>
      <c r="AB271" s="107"/>
      <c r="AC271" s="105"/>
      <c r="AD271" s="110"/>
      <c r="AE271" s="106"/>
      <c r="AF271" s="111">
        <f t="shared" si="66"/>
        <v>0</v>
      </c>
    </row>
    <row r="272" spans="1:33" ht="15.75" thickBot="1" x14ac:dyDescent="0.3">
      <c r="A272" s="112">
        <v>1</v>
      </c>
      <c r="B272" s="98"/>
      <c r="C272" s="21"/>
      <c r="D272" s="99"/>
      <c r="E272" s="100"/>
      <c r="F272" s="101"/>
      <c r="G272" s="102"/>
      <c r="H272" s="99"/>
      <c r="I272" s="100"/>
      <c r="J272" s="101"/>
      <c r="K272" s="102"/>
      <c r="L272" s="99"/>
      <c r="M272" s="100"/>
      <c r="N272" s="101"/>
      <c r="O272" s="102"/>
      <c r="P272" s="99"/>
      <c r="Q272" s="100"/>
      <c r="R272" s="101"/>
      <c r="S272" s="102"/>
      <c r="T272" s="99"/>
      <c r="U272" s="100"/>
      <c r="V272" s="101"/>
      <c r="W272" s="102"/>
      <c r="X272" s="99"/>
      <c r="Y272" s="100"/>
      <c r="Z272" s="103"/>
      <c r="AA272" s="102"/>
      <c r="AB272" s="99"/>
      <c r="AC272" s="100"/>
      <c r="AD272" s="103"/>
      <c r="AE272" s="102"/>
      <c r="AF272" s="104">
        <f>F272+J272+N272+R272+V272+Z272+AD272</f>
        <v>0</v>
      </c>
      <c r="AG272">
        <f>SUM(AF272:AF275)</f>
        <v>0</v>
      </c>
    </row>
    <row r="273" spans="1:32" x14ac:dyDescent="0.25">
      <c r="A273" s="16"/>
      <c r="B273" s="25"/>
      <c r="C273" s="96"/>
      <c r="D273" s="64"/>
      <c r="E273" s="65"/>
      <c r="F273" s="78"/>
      <c r="G273" s="81"/>
      <c r="H273" s="64"/>
      <c r="I273" s="65"/>
      <c r="J273" s="78"/>
      <c r="K273" s="81"/>
      <c r="L273" s="64"/>
      <c r="M273" s="65"/>
      <c r="N273" s="78"/>
      <c r="O273" s="81"/>
      <c r="P273" s="64"/>
      <c r="Q273" s="65"/>
      <c r="R273" s="78"/>
      <c r="S273" s="81"/>
      <c r="T273" s="64"/>
      <c r="U273" s="65"/>
      <c r="V273" s="78"/>
      <c r="W273" s="81"/>
      <c r="X273" s="64"/>
      <c r="Y273" s="65"/>
      <c r="Z273" s="61"/>
      <c r="AA273" s="81"/>
      <c r="AB273" s="64"/>
      <c r="AC273" s="65"/>
      <c r="AD273" s="61"/>
      <c r="AE273" s="63"/>
      <c r="AF273" s="97">
        <f>F273+J273+N273+R273+V273+Z273+AD273</f>
        <v>0</v>
      </c>
    </row>
    <row r="274" spans="1:32" x14ac:dyDescent="0.25">
      <c r="A274" s="16"/>
      <c r="B274" s="9"/>
      <c r="C274" s="22"/>
      <c r="D274" s="17"/>
      <c r="E274" s="18"/>
      <c r="F274" s="77"/>
      <c r="G274" s="19"/>
      <c r="H274" s="17"/>
      <c r="I274" s="18"/>
      <c r="J274" s="77"/>
      <c r="K274" s="19"/>
      <c r="L274" s="17"/>
      <c r="M274" s="18"/>
      <c r="N274" s="77"/>
      <c r="O274" s="19"/>
      <c r="P274" s="17"/>
      <c r="Q274" s="18"/>
      <c r="R274" s="77"/>
      <c r="S274" s="19"/>
      <c r="T274" s="17"/>
      <c r="U274" s="18"/>
      <c r="V274" s="77"/>
      <c r="W274" s="19"/>
      <c r="X274" s="17"/>
      <c r="Y274" s="18"/>
      <c r="Z274" s="60"/>
      <c r="AA274" s="19"/>
      <c r="AB274" s="17"/>
      <c r="AC274" s="18"/>
      <c r="AD274" s="60"/>
      <c r="AE274" s="23"/>
      <c r="AF274" s="97">
        <f t="shared" ref="AF274:AF275" si="67">F274+J274+N274+R274+V274+Z274+AD274</f>
        <v>0</v>
      </c>
    </row>
    <row r="275" spans="1:32" ht="15.75" thickBot="1" x14ac:dyDescent="0.3">
      <c r="A275" s="20"/>
      <c r="B275" s="26"/>
      <c r="C275" s="24"/>
      <c r="D275" s="107"/>
      <c r="E275" s="105"/>
      <c r="F275" s="108"/>
      <c r="G275" s="109"/>
      <c r="H275" s="107"/>
      <c r="I275" s="105"/>
      <c r="J275" s="108"/>
      <c r="K275" s="109"/>
      <c r="L275" s="107"/>
      <c r="M275" s="105"/>
      <c r="N275" s="108"/>
      <c r="O275" s="109"/>
      <c r="P275" s="107"/>
      <c r="Q275" s="105"/>
      <c r="R275" s="108"/>
      <c r="S275" s="109"/>
      <c r="T275" s="107"/>
      <c r="U275" s="105"/>
      <c r="V275" s="108"/>
      <c r="W275" s="109"/>
      <c r="X275" s="107"/>
      <c r="Y275" s="105"/>
      <c r="Z275" s="110"/>
      <c r="AA275" s="109"/>
      <c r="AB275" s="107"/>
      <c r="AC275" s="105"/>
      <c r="AD275" s="110"/>
      <c r="AE275" s="106"/>
      <c r="AF275" s="111">
        <f t="shared" si="67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75">
    <cfRule type="duplicateValues" dxfId="166" priority="1"/>
  </conditionalFormatting>
  <conditionalFormatting sqref="B4:B275">
    <cfRule type="duplicateValues" dxfId="165" priority="2"/>
    <cfRule type="duplicateValues" dxfId="164" priority="3"/>
    <cfRule type="duplicateValues" dxfId="163" priority="4"/>
  </conditionalFormatting>
  <conditionalFormatting sqref="B4:B20156">
    <cfRule type="duplicateValues" dxfId="162" priority="5"/>
    <cfRule type="duplicateValues" dxfId="161" priority="6"/>
  </conditionalFormatting>
  <conditionalFormatting sqref="B4:B20155">
    <cfRule type="duplicateValues" dxfId="160" priority="7"/>
  </conditionalFormatting>
  <conditionalFormatting sqref="B4:B20154">
    <cfRule type="duplicateValues" dxfId="159" priority="8"/>
  </conditionalFormatting>
  <conditionalFormatting sqref="B4:B19945">
    <cfRule type="duplicateValues" dxfId="158" priority="9"/>
  </conditionalFormatting>
  <conditionalFormatting sqref="B4:B19942">
    <cfRule type="duplicateValues" dxfId="157" priority="10"/>
  </conditionalFormatting>
  <conditionalFormatting sqref="B4:B19944">
    <cfRule type="duplicateValues" dxfId="156" priority="11"/>
  </conditionalFormatting>
  <conditionalFormatting sqref="B4:B19941">
    <cfRule type="duplicateValues" dxfId="155" priority="12"/>
  </conditionalFormatting>
  <conditionalFormatting sqref="B4:B19827">
    <cfRule type="duplicateValues" dxfId="154" priority="13"/>
    <cfRule type="duplicateValues" dxfId="153" priority="14"/>
    <cfRule type="duplicateValues" dxfId="152" priority="15"/>
    <cfRule type="duplicateValues" dxfId="151" priority="16"/>
    <cfRule type="duplicateValues" dxfId="150" priority="17"/>
    <cfRule type="duplicateValues" dxfId="149" priority="18"/>
    <cfRule type="duplicateValues" dxfId="148" priority="19"/>
    <cfRule type="duplicateValues" dxfId="147" priority="20"/>
    <cfRule type="duplicateValues" dxfId="146" priority="21"/>
    <cfRule type="duplicateValues" dxfId="145" priority="22"/>
    <cfRule type="duplicateValues" dxfId="144" priority="23"/>
    <cfRule type="duplicateValues" dxfId="143" priority="24"/>
    <cfRule type="duplicateValues" dxfId="142" priority="25"/>
  </conditionalFormatting>
  <conditionalFormatting sqref="B4:B19827">
    <cfRule type="duplicateValues" dxfId="141" priority="2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64F9C-7D7D-4E7F-AD26-94EE1D0EDA7F}">
  <dimension ref="A1:AI275"/>
  <sheetViews>
    <sheetView workbookViewId="0">
      <selection sqref="A1:XFD1048576"/>
    </sheetView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9" customWidth="1"/>
    <col min="7" max="9" width="6.5703125" style="1" customWidth="1"/>
    <col min="10" max="10" width="6.5703125" style="79" customWidth="1"/>
    <col min="11" max="13" width="6.5703125" style="1" customWidth="1"/>
    <col min="14" max="14" width="6.5703125" style="79" customWidth="1"/>
    <col min="15" max="17" width="6.5703125" style="1" customWidth="1"/>
    <col min="18" max="18" width="6.5703125" style="79" customWidth="1"/>
    <col min="19" max="21" width="6.5703125" style="1" customWidth="1"/>
    <col min="22" max="22" width="6.5703125" style="79" customWidth="1"/>
    <col min="23" max="24" width="6.5703125" style="1" customWidth="1"/>
    <col min="25" max="25" width="6.5703125" customWidth="1"/>
    <col min="26" max="26" width="6.5703125" style="62" customWidth="1"/>
    <col min="27" max="29" width="6.5703125" customWidth="1"/>
    <col min="30" max="30" width="6.5703125" style="62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</row>
    <row r="2" spans="1:35" ht="15.75" thickBot="1" x14ac:dyDescent="0.3">
      <c r="A2" s="66"/>
      <c r="B2" s="9" t="s">
        <v>149</v>
      </c>
      <c r="C2" s="183" t="s">
        <v>123</v>
      </c>
      <c r="D2" s="218" t="s">
        <v>1113</v>
      </c>
      <c r="E2" s="186"/>
      <c r="F2" s="186"/>
      <c r="G2" s="187"/>
      <c r="H2" s="179" t="s">
        <v>1114</v>
      </c>
      <c r="I2" s="177"/>
      <c r="J2" s="177"/>
      <c r="K2" s="178"/>
      <c r="L2" s="179" t="s">
        <v>1115</v>
      </c>
      <c r="M2" s="177"/>
      <c r="N2" s="177"/>
      <c r="O2" s="178"/>
      <c r="P2" s="179" t="s">
        <v>1116</v>
      </c>
      <c r="Q2" s="177"/>
      <c r="R2" s="177"/>
      <c r="S2" s="178"/>
      <c r="T2" s="179" t="s">
        <v>1117</v>
      </c>
      <c r="U2" s="177"/>
      <c r="V2" s="177"/>
      <c r="W2" s="178"/>
      <c r="X2" s="179" t="s">
        <v>1118</v>
      </c>
      <c r="Y2" s="177"/>
      <c r="Z2" s="177"/>
      <c r="AA2" s="178"/>
      <c r="AB2" s="179" t="s">
        <v>1119</v>
      </c>
      <c r="AC2" s="177"/>
      <c r="AD2" s="177"/>
      <c r="AE2" s="178"/>
      <c r="AF2" s="180" t="s">
        <v>12</v>
      </c>
      <c r="AH2" t="s">
        <v>151</v>
      </c>
      <c r="AI2">
        <v>2024</v>
      </c>
    </row>
    <row r="3" spans="1:35" ht="18.75" customHeight="1" thickBot="1" x14ac:dyDescent="0.3">
      <c r="A3" s="20"/>
      <c r="B3" s="9"/>
      <c r="C3" s="184"/>
      <c r="D3" s="10" t="s">
        <v>124</v>
      </c>
      <c r="E3" s="11" t="s">
        <v>125</v>
      </c>
      <c r="F3" s="80" t="s">
        <v>126</v>
      </c>
      <c r="G3" s="12" t="s">
        <v>127</v>
      </c>
      <c r="H3" s="13" t="s">
        <v>124</v>
      </c>
      <c r="I3" s="14" t="s">
        <v>125</v>
      </c>
      <c r="J3" s="76" t="s">
        <v>126</v>
      </c>
      <c r="K3" s="15" t="s">
        <v>127</v>
      </c>
      <c r="L3" s="13" t="s">
        <v>124</v>
      </c>
      <c r="M3" s="14" t="s">
        <v>125</v>
      </c>
      <c r="N3" s="76" t="s">
        <v>126</v>
      </c>
      <c r="O3" s="15" t="s">
        <v>127</v>
      </c>
      <c r="P3" s="13" t="s">
        <v>124</v>
      </c>
      <c r="Q3" s="14" t="s">
        <v>125</v>
      </c>
      <c r="R3" s="76" t="s">
        <v>126</v>
      </c>
      <c r="S3" s="15" t="s">
        <v>127</v>
      </c>
      <c r="T3" s="13" t="s">
        <v>124</v>
      </c>
      <c r="U3" s="14" t="s">
        <v>125</v>
      </c>
      <c r="V3" s="76" t="s">
        <v>126</v>
      </c>
      <c r="W3" s="15" t="s">
        <v>127</v>
      </c>
      <c r="X3" s="13" t="s">
        <v>124</v>
      </c>
      <c r="Y3" s="14" t="s">
        <v>125</v>
      </c>
      <c r="Z3" s="59" t="s">
        <v>126</v>
      </c>
      <c r="AA3" s="15" t="s">
        <v>127</v>
      </c>
      <c r="AB3" s="13" t="s">
        <v>124</v>
      </c>
      <c r="AC3" s="14" t="s">
        <v>125</v>
      </c>
      <c r="AD3" s="59" t="s">
        <v>126</v>
      </c>
      <c r="AE3" s="15" t="s">
        <v>127</v>
      </c>
      <c r="AF3" s="181"/>
    </row>
    <row r="4" spans="1:35" ht="15.75" thickBot="1" x14ac:dyDescent="0.3">
      <c r="A4" s="112">
        <v>1</v>
      </c>
      <c r="B4" s="98">
        <v>11467</v>
      </c>
      <c r="C4" s="21" t="s">
        <v>15</v>
      </c>
      <c r="D4" s="99"/>
      <c r="E4" s="100"/>
      <c r="F4" s="101"/>
      <c r="G4" s="102"/>
      <c r="H4" s="99"/>
      <c r="I4" s="100"/>
      <c r="J4" s="101"/>
      <c r="K4" s="102"/>
      <c r="L4" s="99"/>
      <c r="M4" s="100"/>
      <c r="N4" s="101"/>
      <c r="O4" s="102"/>
      <c r="P4" s="99"/>
      <c r="Q4" s="100"/>
      <c r="R4" s="101"/>
      <c r="S4" s="102"/>
      <c r="T4" s="99"/>
      <c r="U4" s="100"/>
      <c r="V4" s="101"/>
      <c r="W4" s="102"/>
      <c r="X4" s="99"/>
      <c r="Y4" s="100"/>
      <c r="Z4" s="103"/>
      <c r="AA4" s="102"/>
      <c r="AB4" s="99"/>
      <c r="AC4" s="100"/>
      <c r="AD4" s="103"/>
      <c r="AE4" s="102"/>
      <c r="AF4" s="104">
        <f>F4+J4+N4+R4+V4+Z4+AD4</f>
        <v>0</v>
      </c>
      <c r="AG4">
        <f>SUM(AF4:AF7)</f>
        <v>0</v>
      </c>
    </row>
    <row r="5" spans="1:35" x14ac:dyDescent="0.25">
      <c r="A5" s="16"/>
      <c r="B5" s="25"/>
      <c r="C5" s="96"/>
      <c r="D5" s="64"/>
      <c r="E5" s="65"/>
      <c r="F5" s="78"/>
      <c r="G5" s="81"/>
      <c r="H5" s="64"/>
      <c r="I5" s="65"/>
      <c r="J5" s="78"/>
      <c r="K5" s="81"/>
      <c r="L5" s="64"/>
      <c r="M5" s="65"/>
      <c r="N5" s="78"/>
      <c r="O5" s="81"/>
      <c r="P5" s="64"/>
      <c r="Q5" s="65"/>
      <c r="R5" s="78"/>
      <c r="S5" s="81"/>
      <c r="T5" s="64"/>
      <c r="U5" s="65"/>
      <c r="V5" s="78"/>
      <c r="W5" s="81"/>
      <c r="X5" s="64"/>
      <c r="Y5" s="65"/>
      <c r="Z5" s="61"/>
      <c r="AA5" s="81"/>
      <c r="AB5" s="64"/>
      <c r="AC5" s="65"/>
      <c r="AD5" s="61"/>
      <c r="AE5" s="63"/>
      <c r="AF5" s="97">
        <f>F5+J5+N5+R5+V5+Z5+AD5</f>
        <v>0</v>
      </c>
    </row>
    <row r="6" spans="1:35" x14ac:dyDescent="0.25">
      <c r="A6" s="16"/>
      <c r="B6" s="9"/>
      <c r="C6" s="22"/>
      <c r="D6" s="17"/>
      <c r="E6" s="18"/>
      <c r="F6" s="77"/>
      <c r="G6" s="19"/>
      <c r="H6" s="17"/>
      <c r="I6" s="18"/>
      <c r="J6" s="77"/>
      <c r="K6" s="19"/>
      <c r="L6" s="17"/>
      <c r="M6" s="18"/>
      <c r="N6" s="77"/>
      <c r="O6" s="19"/>
      <c r="P6" s="17"/>
      <c r="Q6" s="18"/>
      <c r="R6" s="77"/>
      <c r="S6" s="19"/>
      <c r="T6" s="17"/>
      <c r="U6" s="18"/>
      <c r="V6" s="77"/>
      <c r="W6" s="19"/>
      <c r="X6" s="17"/>
      <c r="Y6" s="18"/>
      <c r="Z6" s="60"/>
      <c r="AA6" s="19"/>
      <c r="AB6" s="17"/>
      <c r="AC6" s="18"/>
      <c r="AD6" s="60"/>
      <c r="AE6" s="23"/>
      <c r="AF6" s="97">
        <f t="shared" ref="AF6:AF7" si="0">F6+J6+N6+R6+V6+Z6+AD6</f>
        <v>0</v>
      </c>
    </row>
    <row r="7" spans="1:35" ht="15.75" thickBot="1" x14ac:dyDescent="0.3">
      <c r="A7" s="20"/>
      <c r="B7" s="26"/>
      <c r="C7" s="24"/>
      <c r="D7" s="107"/>
      <c r="E7" s="105"/>
      <c r="F7" s="108"/>
      <c r="G7" s="109"/>
      <c r="H7" s="107"/>
      <c r="I7" s="105"/>
      <c r="J7" s="108"/>
      <c r="K7" s="109"/>
      <c r="L7" s="107"/>
      <c r="M7" s="105"/>
      <c r="N7" s="108"/>
      <c r="O7" s="109"/>
      <c r="P7" s="107"/>
      <c r="Q7" s="105"/>
      <c r="R7" s="108"/>
      <c r="S7" s="109"/>
      <c r="T7" s="107"/>
      <c r="U7" s="105"/>
      <c r="V7" s="108"/>
      <c r="W7" s="109"/>
      <c r="X7" s="107"/>
      <c r="Y7" s="105"/>
      <c r="Z7" s="110"/>
      <c r="AA7" s="109"/>
      <c r="AB7" s="107"/>
      <c r="AC7" s="105"/>
      <c r="AD7" s="110"/>
      <c r="AE7" s="106"/>
      <c r="AF7" s="111">
        <f t="shared" si="0"/>
        <v>0</v>
      </c>
    </row>
    <row r="8" spans="1:35" ht="15.75" thickBot="1" x14ac:dyDescent="0.3">
      <c r="A8" s="112">
        <v>2</v>
      </c>
      <c r="B8" s="98">
        <v>11438</v>
      </c>
      <c r="C8" s="21" t="s">
        <v>2</v>
      </c>
      <c r="D8" s="99"/>
      <c r="E8" s="100"/>
      <c r="F8" s="101"/>
      <c r="G8" s="102"/>
      <c r="H8" s="99"/>
      <c r="I8" s="100"/>
      <c r="J8" s="101"/>
      <c r="K8" s="102"/>
      <c r="L8" s="99"/>
      <c r="M8" s="100"/>
      <c r="N8" s="101"/>
      <c r="O8" s="102"/>
      <c r="P8" s="99"/>
      <c r="Q8" s="100"/>
      <c r="R8" s="101"/>
      <c r="S8" s="102"/>
      <c r="T8" s="99"/>
      <c r="U8" s="100"/>
      <c r="V8" s="101"/>
      <c r="W8" s="102"/>
      <c r="X8" s="99"/>
      <c r="Y8" s="100"/>
      <c r="Z8" s="103"/>
      <c r="AA8" s="102"/>
      <c r="AB8" s="99"/>
      <c r="AC8" s="100"/>
      <c r="AD8" s="103"/>
      <c r="AE8" s="102"/>
      <c r="AF8" s="104">
        <f>F8+J8+N8+R8+V8+Z8+AD8</f>
        <v>0</v>
      </c>
      <c r="AG8">
        <f>SUM(AF8:AF11)</f>
        <v>0</v>
      </c>
    </row>
    <row r="9" spans="1:35" x14ac:dyDescent="0.25">
      <c r="A9" s="16"/>
      <c r="B9" s="25"/>
      <c r="C9" s="96"/>
      <c r="D9" s="64"/>
      <c r="E9" s="65"/>
      <c r="F9" s="78"/>
      <c r="G9" s="81"/>
      <c r="H9" s="64"/>
      <c r="I9" s="65"/>
      <c r="J9" s="78"/>
      <c r="K9" s="81"/>
      <c r="L9" s="64"/>
      <c r="M9" s="65"/>
      <c r="N9" s="78"/>
      <c r="O9" s="81"/>
      <c r="P9" s="64"/>
      <c r="Q9" s="65"/>
      <c r="R9" s="78"/>
      <c r="S9" s="81"/>
      <c r="T9" s="64"/>
      <c r="U9" s="65"/>
      <c r="V9" s="78"/>
      <c r="W9" s="81"/>
      <c r="X9" s="64"/>
      <c r="Y9" s="65"/>
      <c r="Z9" s="61"/>
      <c r="AA9" s="81"/>
      <c r="AB9" s="64"/>
      <c r="AC9" s="65"/>
      <c r="AD9" s="61"/>
      <c r="AE9" s="63"/>
      <c r="AF9" s="97">
        <f>F9+J9+N9+R9+V9+Z9+AD9</f>
        <v>0</v>
      </c>
    </row>
    <row r="10" spans="1:35" x14ac:dyDescent="0.25">
      <c r="A10" s="16"/>
      <c r="B10" s="9"/>
      <c r="C10" s="22"/>
      <c r="D10" s="17"/>
      <c r="E10" s="18"/>
      <c r="F10" s="77"/>
      <c r="G10" s="19"/>
      <c r="H10" s="17"/>
      <c r="I10" s="18"/>
      <c r="J10" s="77"/>
      <c r="K10" s="19"/>
      <c r="L10" s="17"/>
      <c r="M10" s="18"/>
      <c r="N10" s="77"/>
      <c r="O10" s="19"/>
      <c r="P10" s="17"/>
      <c r="Q10" s="18"/>
      <c r="R10" s="77"/>
      <c r="S10" s="19"/>
      <c r="T10" s="17"/>
      <c r="U10" s="18"/>
      <c r="V10" s="77"/>
      <c r="W10" s="19"/>
      <c r="X10" s="17"/>
      <c r="Y10" s="18"/>
      <c r="Z10" s="60"/>
      <c r="AA10" s="19"/>
      <c r="AB10" s="17"/>
      <c r="AC10" s="18"/>
      <c r="AD10" s="60"/>
      <c r="AE10" s="23"/>
      <c r="AF10" s="97">
        <f t="shared" ref="AF10:AF11" si="1">F10+J10+N10+R10+V10+Z10+AD10</f>
        <v>0</v>
      </c>
    </row>
    <row r="11" spans="1:35" ht="15.75" thickBot="1" x14ac:dyDescent="0.3">
      <c r="A11" s="20"/>
      <c r="B11" s="26"/>
      <c r="C11" s="24"/>
      <c r="D11" s="107"/>
      <c r="E11" s="105"/>
      <c r="F11" s="108"/>
      <c r="G11" s="109"/>
      <c r="H11" s="107"/>
      <c r="I11" s="105"/>
      <c r="J11" s="108"/>
      <c r="K11" s="109"/>
      <c r="L11" s="107"/>
      <c r="M11" s="105"/>
      <c r="N11" s="108"/>
      <c r="O11" s="109"/>
      <c r="P11" s="107"/>
      <c r="Q11" s="105"/>
      <c r="R11" s="108"/>
      <c r="S11" s="109"/>
      <c r="T11" s="107"/>
      <c r="U11" s="105"/>
      <c r="V11" s="108"/>
      <c r="W11" s="109"/>
      <c r="X11" s="107"/>
      <c r="Y11" s="105"/>
      <c r="Z11" s="110"/>
      <c r="AA11" s="109"/>
      <c r="AB11" s="107"/>
      <c r="AC11" s="105"/>
      <c r="AD11" s="110"/>
      <c r="AE11" s="106"/>
      <c r="AF11" s="111">
        <f t="shared" si="1"/>
        <v>0</v>
      </c>
    </row>
    <row r="12" spans="1:35" ht="15.75" thickBot="1" x14ac:dyDescent="0.3">
      <c r="A12" s="112">
        <v>3</v>
      </c>
      <c r="B12" s="98">
        <v>11525</v>
      </c>
      <c r="C12" s="21" t="s">
        <v>221</v>
      </c>
      <c r="D12" s="99"/>
      <c r="E12" s="100"/>
      <c r="F12" s="101"/>
      <c r="G12" s="102"/>
      <c r="H12" s="99"/>
      <c r="I12" s="100"/>
      <c r="J12" s="101"/>
      <c r="K12" s="102"/>
      <c r="L12" s="99"/>
      <c r="M12" s="100"/>
      <c r="N12" s="101"/>
      <c r="O12" s="102"/>
      <c r="P12" s="99"/>
      <c r="Q12" s="100"/>
      <c r="R12" s="101"/>
      <c r="S12" s="102"/>
      <c r="T12" s="99"/>
      <c r="U12" s="100"/>
      <c r="V12" s="101"/>
      <c r="W12" s="102"/>
      <c r="X12" s="99"/>
      <c r="Y12" s="100"/>
      <c r="Z12" s="103"/>
      <c r="AA12" s="102"/>
      <c r="AB12" s="99"/>
      <c r="AC12" s="100"/>
      <c r="AD12" s="103"/>
      <c r="AE12" s="102"/>
      <c r="AF12" s="104">
        <f>F12+J12+N12+R12+V12+Z12+AD12</f>
        <v>0</v>
      </c>
      <c r="AG12">
        <f>SUM(AF12:AF15)</f>
        <v>0</v>
      </c>
    </row>
    <row r="13" spans="1:35" x14ac:dyDescent="0.25">
      <c r="A13" s="16"/>
      <c r="B13" s="25"/>
      <c r="C13" s="96"/>
      <c r="D13" s="64"/>
      <c r="E13" s="65"/>
      <c r="F13" s="78"/>
      <c r="G13" s="81"/>
      <c r="H13" s="64"/>
      <c r="I13" s="65"/>
      <c r="J13" s="78"/>
      <c r="K13" s="81"/>
      <c r="L13" s="64"/>
      <c r="M13" s="65"/>
      <c r="N13" s="78"/>
      <c r="O13" s="81"/>
      <c r="P13" s="64"/>
      <c r="Q13" s="65"/>
      <c r="R13" s="78"/>
      <c r="S13" s="81"/>
      <c r="T13" s="64"/>
      <c r="U13" s="65"/>
      <c r="V13" s="78"/>
      <c r="W13" s="81"/>
      <c r="X13" s="64"/>
      <c r="Y13" s="65"/>
      <c r="Z13" s="61"/>
      <c r="AA13" s="81"/>
      <c r="AB13" s="64"/>
      <c r="AC13" s="65"/>
      <c r="AD13" s="61"/>
      <c r="AE13" s="63"/>
      <c r="AF13" s="97">
        <f>F13+J13+N13+R13+V13+Z13+AD13</f>
        <v>0</v>
      </c>
    </row>
    <row r="14" spans="1:35" x14ac:dyDescent="0.25">
      <c r="A14" s="16"/>
      <c r="B14" s="9"/>
      <c r="C14" s="22"/>
      <c r="D14" s="17"/>
      <c r="E14" s="18"/>
      <c r="F14" s="77"/>
      <c r="G14" s="19"/>
      <c r="H14" s="17"/>
      <c r="I14" s="18"/>
      <c r="J14" s="77"/>
      <c r="K14" s="19"/>
      <c r="L14" s="17"/>
      <c r="M14" s="18"/>
      <c r="N14" s="77"/>
      <c r="O14" s="19"/>
      <c r="P14" s="17"/>
      <c r="Q14" s="18"/>
      <c r="R14" s="77"/>
      <c r="S14" s="19"/>
      <c r="T14" s="17"/>
      <c r="U14" s="18"/>
      <c r="V14" s="77"/>
      <c r="W14" s="19"/>
      <c r="X14" s="17"/>
      <c r="Y14" s="18"/>
      <c r="Z14" s="60"/>
      <c r="AA14" s="19"/>
      <c r="AB14" s="17"/>
      <c r="AC14" s="18"/>
      <c r="AD14" s="60"/>
      <c r="AE14" s="23"/>
      <c r="AF14" s="97">
        <f t="shared" ref="AF14:AF15" si="2">F14+J14+N14+R14+V14+Z14+AD14</f>
        <v>0</v>
      </c>
    </row>
    <row r="15" spans="1:35" ht="15.75" thickBot="1" x14ac:dyDescent="0.3">
      <c r="A15" s="20"/>
      <c r="B15" s="26"/>
      <c r="C15" s="24"/>
      <c r="D15" s="107"/>
      <c r="E15" s="105"/>
      <c r="F15" s="108"/>
      <c r="G15" s="109"/>
      <c r="H15" s="107"/>
      <c r="I15" s="105"/>
      <c r="J15" s="108"/>
      <c r="K15" s="109"/>
      <c r="L15" s="107"/>
      <c r="M15" s="105"/>
      <c r="N15" s="108"/>
      <c r="O15" s="109"/>
      <c r="P15" s="107"/>
      <c r="Q15" s="105"/>
      <c r="R15" s="108"/>
      <c r="S15" s="109"/>
      <c r="T15" s="107"/>
      <c r="U15" s="105"/>
      <c r="V15" s="108"/>
      <c r="W15" s="109"/>
      <c r="X15" s="107"/>
      <c r="Y15" s="105"/>
      <c r="Z15" s="110"/>
      <c r="AA15" s="109"/>
      <c r="AB15" s="107"/>
      <c r="AC15" s="105"/>
      <c r="AD15" s="110"/>
      <c r="AE15" s="106"/>
      <c r="AF15" s="111">
        <f t="shared" si="2"/>
        <v>0</v>
      </c>
    </row>
    <row r="16" spans="1:35" ht="15.75" thickBot="1" x14ac:dyDescent="0.3">
      <c r="A16" s="112">
        <v>4</v>
      </c>
      <c r="B16" s="98">
        <v>2096</v>
      </c>
      <c r="C16" s="21" t="s">
        <v>7</v>
      </c>
      <c r="D16" s="99"/>
      <c r="E16" s="100"/>
      <c r="F16" s="101"/>
      <c r="G16" s="102"/>
      <c r="H16" s="99"/>
      <c r="I16" s="100"/>
      <c r="J16" s="101"/>
      <c r="K16" s="102"/>
      <c r="L16" s="99"/>
      <c r="M16" s="100"/>
      <c r="N16" s="101"/>
      <c r="O16" s="102"/>
      <c r="P16" s="99"/>
      <c r="Q16" s="100"/>
      <c r="R16" s="101"/>
      <c r="S16" s="102"/>
      <c r="T16" s="99"/>
      <c r="U16" s="100"/>
      <c r="V16" s="101"/>
      <c r="W16" s="102"/>
      <c r="X16" s="99"/>
      <c r="Y16" s="100"/>
      <c r="Z16" s="103"/>
      <c r="AA16" s="102"/>
      <c r="AB16" s="99"/>
      <c r="AC16" s="100"/>
      <c r="AD16" s="103"/>
      <c r="AE16" s="102"/>
      <c r="AF16" s="104">
        <f>F16+J16+N16+R16+V16+Z16+AD16</f>
        <v>0</v>
      </c>
      <c r="AG16">
        <f>SUM(AF16:AF19)</f>
        <v>0</v>
      </c>
    </row>
    <row r="17" spans="1:33" x14ac:dyDescent="0.25">
      <c r="A17" s="16"/>
      <c r="B17" s="25"/>
      <c r="C17" s="96"/>
      <c r="D17" s="64"/>
      <c r="E17" s="65"/>
      <c r="F17" s="78"/>
      <c r="G17" s="81"/>
      <c r="H17" s="64"/>
      <c r="I17" s="65"/>
      <c r="J17" s="78"/>
      <c r="K17" s="81"/>
      <c r="L17" s="64"/>
      <c r="M17" s="65"/>
      <c r="N17" s="78"/>
      <c r="O17" s="81"/>
      <c r="P17" s="64"/>
      <c r="Q17" s="65"/>
      <c r="R17" s="78"/>
      <c r="S17" s="81"/>
      <c r="T17" s="64"/>
      <c r="U17" s="65"/>
      <c r="V17" s="78"/>
      <c r="W17" s="81"/>
      <c r="X17" s="64"/>
      <c r="Y17" s="65"/>
      <c r="Z17" s="61"/>
      <c r="AA17" s="81"/>
      <c r="AB17" s="64"/>
      <c r="AC17" s="65"/>
      <c r="AD17" s="61"/>
      <c r="AE17" s="63"/>
      <c r="AF17" s="97">
        <f>F17+J17+N17+R17+V17+Z17+AD17</f>
        <v>0</v>
      </c>
    </row>
    <row r="18" spans="1:33" x14ac:dyDescent="0.25">
      <c r="A18" s="16"/>
      <c r="B18" s="9"/>
      <c r="C18" s="22"/>
      <c r="D18" s="17"/>
      <c r="E18" s="18"/>
      <c r="F18" s="77"/>
      <c r="G18" s="19"/>
      <c r="H18" s="17"/>
      <c r="I18" s="18"/>
      <c r="J18" s="77"/>
      <c r="K18" s="19"/>
      <c r="L18" s="17"/>
      <c r="M18" s="18"/>
      <c r="N18" s="77"/>
      <c r="O18" s="19"/>
      <c r="P18" s="17"/>
      <c r="Q18" s="18"/>
      <c r="R18" s="77"/>
      <c r="S18" s="19"/>
      <c r="T18" s="17"/>
      <c r="U18" s="18"/>
      <c r="V18" s="77"/>
      <c r="W18" s="19"/>
      <c r="X18" s="17"/>
      <c r="Y18" s="18"/>
      <c r="Z18" s="60"/>
      <c r="AA18" s="19"/>
      <c r="AB18" s="17"/>
      <c r="AC18" s="18"/>
      <c r="AD18" s="60"/>
      <c r="AE18" s="23"/>
      <c r="AF18" s="97">
        <f t="shared" ref="AF18:AF19" si="3">F18+J18+N18+R18+V18+Z18+AD18</f>
        <v>0</v>
      </c>
    </row>
    <row r="19" spans="1:33" ht="15.75" thickBot="1" x14ac:dyDescent="0.3">
      <c r="A19" s="20"/>
      <c r="B19" s="26"/>
      <c r="C19" s="24"/>
      <c r="D19" s="107"/>
      <c r="E19" s="105"/>
      <c r="F19" s="108"/>
      <c r="G19" s="109"/>
      <c r="H19" s="107"/>
      <c r="I19" s="105"/>
      <c r="J19" s="108"/>
      <c r="K19" s="109"/>
      <c r="L19" s="107"/>
      <c r="M19" s="105"/>
      <c r="N19" s="108"/>
      <c r="O19" s="109"/>
      <c r="P19" s="107"/>
      <c r="Q19" s="105"/>
      <c r="R19" s="108"/>
      <c r="S19" s="109"/>
      <c r="T19" s="107"/>
      <c r="U19" s="105"/>
      <c r="V19" s="108"/>
      <c r="W19" s="109"/>
      <c r="X19" s="107"/>
      <c r="Y19" s="105"/>
      <c r="Z19" s="110"/>
      <c r="AA19" s="109"/>
      <c r="AB19" s="107"/>
      <c r="AC19" s="105"/>
      <c r="AD19" s="110"/>
      <c r="AE19" s="106"/>
      <c r="AF19" s="111">
        <f t="shared" si="3"/>
        <v>0</v>
      </c>
    </row>
    <row r="20" spans="1:33" ht="15.75" thickBot="1" x14ac:dyDescent="0.3">
      <c r="A20" s="112">
        <v>5</v>
      </c>
      <c r="B20" s="98">
        <v>11411</v>
      </c>
      <c r="C20" s="21" t="s">
        <v>21</v>
      </c>
      <c r="D20" s="99"/>
      <c r="E20" s="100"/>
      <c r="F20" s="101"/>
      <c r="G20" s="102"/>
      <c r="H20" s="99"/>
      <c r="I20" s="100"/>
      <c r="J20" s="101"/>
      <c r="K20" s="102"/>
      <c r="L20" s="99"/>
      <c r="M20" s="100"/>
      <c r="N20" s="101"/>
      <c r="O20" s="102"/>
      <c r="P20" s="99"/>
      <c r="Q20" s="100"/>
      <c r="R20" s="101"/>
      <c r="S20" s="102"/>
      <c r="T20" s="99"/>
      <c r="U20" s="100"/>
      <c r="V20" s="101"/>
      <c r="W20" s="102"/>
      <c r="X20" s="99"/>
      <c r="Y20" s="100"/>
      <c r="Z20" s="103"/>
      <c r="AA20" s="102"/>
      <c r="AB20" s="99"/>
      <c r="AC20" s="100"/>
      <c r="AD20" s="103"/>
      <c r="AE20" s="102"/>
      <c r="AF20" s="104">
        <f>F20+J20+N20+R20+V20+Z20+AD20</f>
        <v>0</v>
      </c>
      <c r="AG20">
        <f>SUM(AF20:AF23)</f>
        <v>0</v>
      </c>
    </row>
    <row r="21" spans="1:33" x14ac:dyDescent="0.25">
      <c r="A21" s="16"/>
      <c r="B21" s="25"/>
      <c r="C21" s="96"/>
      <c r="D21" s="64"/>
      <c r="E21" s="65"/>
      <c r="F21" s="78"/>
      <c r="G21" s="81"/>
      <c r="H21" s="64"/>
      <c r="I21" s="65"/>
      <c r="J21" s="78"/>
      <c r="K21" s="81"/>
      <c r="L21" s="64"/>
      <c r="M21" s="65"/>
      <c r="N21" s="78"/>
      <c r="O21" s="81"/>
      <c r="P21" s="64"/>
      <c r="Q21" s="65"/>
      <c r="R21" s="78"/>
      <c r="S21" s="81"/>
      <c r="T21" s="64"/>
      <c r="U21" s="65"/>
      <c r="V21" s="78"/>
      <c r="W21" s="81"/>
      <c r="X21" s="64"/>
      <c r="Y21" s="65"/>
      <c r="Z21" s="61"/>
      <c r="AA21" s="81"/>
      <c r="AB21" s="64"/>
      <c r="AC21" s="65"/>
      <c r="AD21" s="61"/>
      <c r="AE21" s="63"/>
      <c r="AF21" s="97">
        <f>F21+J21+N21+R21+V21+Z21+AD21</f>
        <v>0</v>
      </c>
    </row>
    <row r="22" spans="1:33" x14ac:dyDescent="0.25">
      <c r="A22" s="16"/>
      <c r="B22" s="9"/>
      <c r="C22" s="22"/>
      <c r="D22" s="17"/>
      <c r="E22" s="18"/>
      <c r="F22" s="77"/>
      <c r="G22" s="19"/>
      <c r="H22" s="17"/>
      <c r="I22" s="18"/>
      <c r="J22" s="77"/>
      <c r="K22" s="19"/>
      <c r="L22" s="17"/>
      <c r="M22" s="18"/>
      <c r="N22" s="77"/>
      <c r="O22" s="19"/>
      <c r="P22" s="17"/>
      <c r="Q22" s="18"/>
      <c r="R22" s="77"/>
      <c r="S22" s="19"/>
      <c r="T22" s="17"/>
      <c r="U22" s="18"/>
      <c r="V22" s="77"/>
      <c r="W22" s="19"/>
      <c r="X22" s="17"/>
      <c r="Y22" s="18"/>
      <c r="Z22" s="60"/>
      <c r="AA22" s="19"/>
      <c r="AB22" s="17"/>
      <c r="AC22" s="18"/>
      <c r="AD22" s="60"/>
      <c r="AE22" s="23"/>
      <c r="AF22" s="97">
        <f t="shared" ref="AF22:AF23" si="4">F22+J22+N22+R22+V22+Z22+AD22</f>
        <v>0</v>
      </c>
    </row>
    <row r="23" spans="1:33" ht="15.75" thickBot="1" x14ac:dyDescent="0.3">
      <c r="A23" s="20"/>
      <c r="B23" s="26"/>
      <c r="C23" s="24"/>
      <c r="D23" s="107"/>
      <c r="E23" s="105"/>
      <c r="F23" s="108"/>
      <c r="G23" s="109"/>
      <c r="H23" s="107"/>
      <c r="I23" s="105"/>
      <c r="J23" s="108"/>
      <c r="K23" s="109"/>
      <c r="L23" s="107"/>
      <c r="M23" s="105"/>
      <c r="N23" s="108"/>
      <c r="O23" s="109"/>
      <c r="P23" s="107"/>
      <c r="Q23" s="105"/>
      <c r="R23" s="108"/>
      <c r="S23" s="109"/>
      <c r="T23" s="107"/>
      <c r="U23" s="105"/>
      <c r="V23" s="108"/>
      <c r="W23" s="109"/>
      <c r="X23" s="107"/>
      <c r="Y23" s="105"/>
      <c r="Z23" s="110"/>
      <c r="AA23" s="109"/>
      <c r="AB23" s="107"/>
      <c r="AC23" s="105"/>
      <c r="AD23" s="110"/>
      <c r="AE23" s="106"/>
      <c r="AF23" s="111">
        <f t="shared" si="4"/>
        <v>0</v>
      </c>
    </row>
    <row r="24" spans="1:33" ht="15.75" thickBot="1" x14ac:dyDescent="0.3">
      <c r="A24" s="112">
        <v>6</v>
      </c>
      <c r="B24" s="98">
        <v>11414</v>
      </c>
      <c r="C24" s="21" t="s">
        <v>22</v>
      </c>
      <c r="D24" s="99"/>
      <c r="E24" s="100"/>
      <c r="F24" s="101"/>
      <c r="G24" s="102"/>
      <c r="H24" s="99"/>
      <c r="I24" s="100"/>
      <c r="J24" s="101"/>
      <c r="K24" s="102"/>
      <c r="L24" s="99"/>
      <c r="M24" s="100"/>
      <c r="N24" s="101"/>
      <c r="O24" s="102"/>
      <c r="P24" s="99"/>
      <c r="Q24" s="100"/>
      <c r="R24" s="101"/>
      <c r="S24" s="102"/>
      <c r="T24" s="99"/>
      <c r="U24" s="100"/>
      <c r="V24" s="101"/>
      <c r="W24" s="102"/>
      <c r="X24" s="99"/>
      <c r="Y24" s="100"/>
      <c r="Z24" s="103"/>
      <c r="AA24" s="102"/>
      <c r="AB24" s="99"/>
      <c r="AC24" s="100"/>
      <c r="AD24" s="103"/>
      <c r="AE24" s="102"/>
      <c r="AF24" s="104">
        <f>F24+J24+N24+R24+V24+Z24+AD24</f>
        <v>0</v>
      </c>
      <c r="AG24">
        <f>SUM(AF24:AF27)</f>
        <v>0</v>
      </c>
    </row>
    <row r="25" spans="1:33" x14ac:dyDescent="0.25">
      <c r="A25" s="16"/>
      <c r="B25" s="25"/>
      <c r="C25" s="96"/>
      <c r="D25" s="64"/>
      <c r="E25" s="65"/>
      <c r="F25" s="78"/>
      <c r="G25" s="81"/>
      <c r="H25" s="64"/>
      <c r="I25" s="65"/>
      <c r="J25" s="78"/>
      <c r="K25" s="81"/>
      <c r="L25" s="64"/>
      <c r="M25" s="65"/>
      <c r="N25" s="78"/>
      <c r="O25" s="81"/>
      <c r="P25" s="64"/>
      <c r="Q25" s="65"/>
      <c r="R25" s="78"/>
      <c r="S25" s="81"/>
      <c r="T25" s="64"/>
      <c r="U25" s="65"/>
      <c r="V25" s="78"/>
      <c r="W25" s="81"/>
      <c r="X25" s="64"/>
      <c r="Y25" s="65"/>
      <c r="Z25" s="61"/>
      <c r="AA25" s="81"/>
      <c r="AB25" s="64"/>
      <c r="AC25" s="65"/>
      <c r="AD25" s="61"/>
      <c r="AE25" s="63"/>
      <c r="AF25" s="97">
        <f>F25+J25+N25+R25+V25+Z25+AD25</f>
        <v>0</v>
      </c>
    </row>
    <row r="26" spans="1:33" x14ac:dyDescent="0.25">
      <c r="A26" s="16"/>
      <c r="B26" s="9"/>
      <c r="C26" s="22"/>
      <c r="D26" s="17"/>
      <c r="E26" s="18"/>
      <c r="F26" s="77"/>
      <c r="G26" s="19"/>
      <c r="H26" s="17"/>
      <c r="I26" s="18"/>
      <c r="J26" s="77"/>
      <c r="K26" s="19"/>
      <c r="L26" s="17"/>
      <c r="M26" s="18"/>
      <c r="N26" s="77"/>
      <c r="O26" s="19"/>
      <c r="P26" s="17"/>
      <c r="Q26" s="18"/>
      <c r="R26" s="77"/>
      <c r="S26" s="19"/>
      <c r="T26" s="17"/>
      <c r="U26" s="18"/>
      <c r="V26" s="77"/>
      <c r="W26" s="19"/>
      <c r="X26" s="17"/>
      <c r="Y26" s="18"/>
      <c r="Z26" s="60"/>
      <c r="AA26" s="19"/>
      <c r="AB26" s="17"/>
      <c r="AC26" s="18"/>
      <c r="AD26" s="60"/>
      <c r="AE26" s="23"/>
      <c r="AF26" s="97">
        <f t="shared" ref="AF26:AF27" si="5">F26+J26+N26+R26+V26+Z26+AD26</f>
        <v>0</v>
      </c>
    </row>
    <row r="27" spans="1:33" ht="15.75" thickBot="1" x14ac:dyDescent="0.3">
      <c r="A27" s="20"/>
      <c r="B27" s="26"/>
      <c r="C27" s="24"/>
      <c r="D27" s="107"/>
      <c r="E27" s="105"/>
      <c r="F27" s="108"/>
      <c r="G27" s="109"/>
      <c r="H27" s="107"/>
      <c r="I27" s="105"/>
      <c r="J27" s="108"/>
      <c r="K27" s="109"/>
      <c r="L27" s="107"/>
      <c r="M27" s="105"/>
      <c r="N27" s="108"/>
      <c r="O27" s="109"/>
      <c r="P27" s="107"/>
      <c r="Q27" s="105"/>
      <c r="R27" s="108"/>
      <c r="S27" s="109"/>
      <c r="T27" s="107"/>
      <c r="U27" s="105"/>
      <c r="V27" s="108"/>
      <c r="W27" s="109"/>
      <c r="X27" s="107"/>
      <c r="Y27" s="105"/>
      <c r="Z27" s="110"/>
      <c r="AA27" s="109"/>
      <c r="AB27" s="107"/>
      <c r="AC27" s="105"/>
      <c r="AD27" s="110"/>
      <c r="AE27" s="106"/>
      <c r="AF27" s="111">
        <f t="shared" si="5"/>
        <v>0</v>
      </c>
    </row>
    <row r="28" spans="1:33" ht="15.75" thickBot="1" x14ac:dyDescent="0.3">
      <c r="A28" s="112">
        <v>7</v>
      </c>
      <c r="B28" s="98">
        <v>11453</v>
      </c>
      <c r="C28" s="21" t="s">
        <v>23</v>
      </c>
      <c r="D28" s="99"/>
      <c r="E28" s="100"/>
      <c r="F28" s="101"/>
      <c r="G28" s="102"/>
      <c r="H28" s="99"/>
      <c r="I28" s="100"/>
      <c r="J28" s="101"/>
      <c r="K28" s="102"/>
      <c r="L28" s="99"/>
      <c r="M28" s="100"/>
      <c r="N28" s="101"/>
      <c r="O28" s="102"/>
      <c r="P28" s="99"/>
      <c r="Q28" s="100"/>
      <c r="R28" s="101"/>
      <c r="S28" s="102"/>
      <c r="T28" s="99"/>
      <c r="U28" s="100"/>
      <c r="V28" s="101"/>
      <c r="W28" s="102"/>
      <c r="X28" s="99"/>
      <c r="Y28" s="100"/>
      <c r="Z28" s="103"/>
      <c r="AA28" s="102"/>
      <c r="AB28" s="99"/>
      <c r="AC28" s="100"/>
      <c r="AD28" s="103"/>
      <c r="AE28" s="102"/>
      <c r="AF28" s="104">
        <f>F28+J28+N28+R28+V28+Z28+AD28</f>
        <v>0</v>
      </c>
      <c r="AG28">
        <f>SUM(AF28:AF31)</f>
        <v>0</v>
      </c>
    </row>
    <row r="29" spans="1:33" x14ac:dyDescent="0.25">
      <c r="A29" s="16"/>
      <c r="B29" s="25"/>
      <c r="C29" s="96"/>
      <c r="D29" s="64"/>
      <c r="E29" s="65"/>
      <c r="F29" s="78"/>
      <c r="G29" s="81"/>
      <c r="H29" s="64"/>
      <c r="I29" s="65"/>
      <c r="J29" s="78"/>
      <c r="K29" s="81"/>
      <c r="L29" s="64"/>
      <c r="M29" s="65"/>
      <c r="N29" s="78"/>
      <c r="O29" s="81"/>
      <c r="P29" s="64"/>
      <c r="Q29" s="65"/>
      <c r="R29" s="78"/>
      <c r="S29" s="81"/>
      <c r="T29" s="64"/>
      <c r="U29" s="65"/>
      <c r="V29" s="78"/>
      <c r="W29" s="81"/>
      <c r="X29" s="64"/>
      <c r="Y29" s="65"/>
      <c r="Z29" s="61"/>
      <c r="AA29" s="81"/>
      <c r="AB29" s="64"/>
      <c r="AC29" s="65"/>
      <c r="AD29" s="61"/>
      <c r="AE29" s="63"/>
      <c r="AF29" s="97">
        <f>F29+J29+N29+R29+V29+Z29+AD29</f>
        <v>0</v>
      </c>
    </row>
    <row r="30" spans="1:33" x14ac:dyDescent="0.25">
      <c r="A30" s="16"/>
      <c r="B30" s="9"/>
      <c r="C30" s="22"/>
      <c r="D30" s="17"/>
      <c r="E30" s="18"/>
      <c r="F30" s="77"/>
      <c r="G30" s="19"/>
      <c r="H30" s="17"/>
      <c r="I30" s="18"/>
      <c r="J30" s="77"/>
      <c r="K30" s="19"/>
      <c r="L30" s="17"/>
      <c r="M30" s="18"/>
      <c r="N30" s="77"/>
      <c r="O30" s="19"/>
      <c r="P30" s="17"/>
      <c r="Q30" s="18"/>
      <c r="R30" s="77"/>
      <c r="S30" s="19"/>
      <c r="T30" s="17"/>
      <c r="U30" s="18"/>
      <c r="V30" s="77"/>
      <c r="W30" s="19"/>
      <c r="X30" s="17"/>
      <c r="Y30" s="18"/>
      <c r="Z30" s="60"/>
      <c r="AA30" s="19"/>
      <c r="AB30" s="17"/>
      <c r="AC30" s="18"/>
      <c r="AD30" s="60"/>
      <c r="AE30" s="23"/>
      <c r="AF30" s="97">
        <f t="shared" ref="AF30:AF31" si="6">F30+J30+N30+R30+V30+Z30+AD30</f>
        <v>0</v>
      </c>
    </row>
    <row r="31" spans="1:33" ht="15.75" thickBot="1" x14ac:dyDescent="0.3">
      <c r="A31" s="20"/>
      <c r="B31" s="26"/>
      <c r="C31" s="24"/>
      <c r="D31" s="107"/>
      <c r="E31" s="105"/>
      <c r="F31" s="108"/>
      <c r="G31" s="109"/>
      <c r="H31" s="107"/>
      <c r="I31" s="105"/>
      <c r="J31" s="108"/>
      <c r="K31" s="109"/>
      <c r="L31" s="107"/>
      <c r="M31" s="105"/>
      <c r="N31" s="108"/>
      <c r="O31" s="109"/>
      <c r="P31" s="107"/>
      <c r="Q31" s="105"/>
      <c r="R31" s="108"/>
      <c r="S31" s="109"/>
      <c r="T31" s="107"/>
      <c r="U31" s="105"/>
      <c r="V31" s="108"/>
      <c r="W31" s="109"/>
      <c r="X31" s="107"/>
      <c r="Y31" s="105"/>
      <c r="Z31" s="110"/>
      <c r="AA31" s="109"/>
      <c r="AB31" s="107"/>
      <c r="AC31" s="105"/>
      <c r="AD31" s="110"/>
      <c r="AE31" s="106"/>
      <c r="AF31" s="111">
        <f t="shared" si="6"/>
        <v>0</v>
      </c>
    </row>
    <row r="32" spans="1:33" ht="15.75" thickBot="1" x14ac:dyDescent="0.3">
      <c r="A32" s="112">
        <v>8</v>
      </c>
      <c r="B32" s="98">
        <v>11415</v>
      </c>
      <c r="C32" s="21" t="s">
        <v>25</v>
      </c>
      <c r="D32" s="99"/>
      <c r="E32" s="100"/>
      <c r="F32" s="101"/>
      <c r="G32" s="102"/>
      <c r="H32" s="99"/>
      <c r="I32" s="100"/>
      <c r="J32" s="101"/>
      <c r="K32" s="102"/>
      <c r="L32" s="99"/>
      <c r="M32" s="100"/>
      <c r="N32" s="101"/>
      <c r="O32" s="102"/>
      <c r="P32" s="99"/>
      <c r="Q32" s="100"/>
      <c r="R32" s="101"/>
      <c r="S32" s="102"/>
      <c r="T32" s="99"/>
      <c r="U32" s="100"/>
      <c r="V32" s="101"/>
      <c r="W32" s="102"/>
      <c r="X32" s="99"/>
      <c r="Y32" s="100"/>
      <c r="Z32" s="103"/>
      <c r="AA32" s="102"/>
      <c r="AB32" s="99"/>
      <c r="AC32" s="100"/>
      <c r="AD32" s="103"/>
      <c r="AE32" s="102"/>
      <c r="AF32" s="104">
        <f>F32+J32+N32+R32+V32+Z32+AD32</f>
        <v>0</v>
      </c>
      <c r="AG32">
        <f>SUM(AF32:AF35)</f>
        <v>0</v>
      </c>
    </row>
    <row r="33" spans="1:33" x14ac:dyDescent="0.25">
      <c r="A33" s="16"/>
      <c r="B33" s="25"/>
      <c r="C33" s="96"/>
      <c r="D33" s="64"/>
      <c r="E33" s="65"/>
      <c r="F33" s="78"/>
      <c r="G33" s="81"/>
      <c r="H33" s="64"/>
      <c r="I33" s="65"/>
      <c r="J33" s="78"/>
      <c r="K33" s="81"/>
      <c r="L33" s="64"/>
      <c r="M33" s="65"/>
      <c r="N33" s="78"/>
      <c r="O33" s="81"/>
      <c r="P33" s="64"/>
      <c r="Q33" s="65"/>
      <c r="R33" s="78"/>
      <c r="S33" s="81"/>
      <c r="T33" s="64"/>
      <c r="U33" s="65"/>
      <c r="V33" s="78"/>
      <c r="W33" s="81"/>
      <c r="X33" s="64"/>
      <c r="Y33" s="65"/>
      <c r="Z33" s="61"/>
      <c r="AA33" s="81"/>
      <c r="AB33" s="64"/>
      <c r="AC33" s="65"/>
      <c r="AD33" s="61"/>
      <c r="AE33" s="63"/>
      <c r="AF33" s="97">
        <f>F33+J33+N33+R33+V33+Z33+AD33</f>
        <v>0</v>
      </c>
    </row>
    <row r="34" spans="1:33" x14ac:dyDescent="0.25">
      <c r="A34" s="16"/>
      <c r="B34" s="9"/>
      <c r="C34" s="22"/>
      <c r="D34" s="17"/>
      <c r="E34" s="18"/>
      <c r="F34" s="77"/>
      <c r="G34" s="19"/>
      <c r="H34" s="17"/>
      <c r="I34" s="18"/>
      <c r="J34" s="77"/>
      <c r="K34" s="19"/>
      <c r="L34" s="17"/>
      <c r="M34" s="18"/>
      <c r="N34" s="77"/>
      <c r="O34" s="19"/>
      <c r="P34" s="17"/>
      <c r="Q34" s="18"/>
      <c r="R34" s="77"/>
      <c r="S34" s="19"/>
      <c r="T34" s="17"/>
      <c r="U34" s="18"/>
      <c r="V34" s="77"/>
      <c r="W34" s="19"/>
      <c r="X34" s="17"/>
      <c r="Y34" s="18"/>
      <c r="Z34" s="60"/>
      <c r="AA34" s="19"/>
      <c r="AB34" s="17"/>
      <c r="AC34" s="18"/>
      <c r="AD34" s="60"/>
      <c r="AE34" s="23"/>
      <c r="AF34" s="97">
        <f t="shared" ref="AF34:AF35" si="7">F34+J34+N34+R34+V34+Z34+AD34</f>
        <v>0</v>
      </c>
    </row>
    <row r="35" spans="1:33" ht="15.75" thickBot="1" x14ac:dyDescent="0.3">
      <c r="A35" s="20"/>
      <c r="B35" s="26"/>
      <c r="C35" s="24"/>
      <c r="D35" s="107"/>
      <c r="E35" s="105"/>
      <c r="F35" s="108"/>
      <c r="G35" s="109"/>
      <c r="H35" s="107"/>
      <c r="I35" s="105"/>
      <c r="J35" s="108"/>
      <c r="K35" s="109"/>
      <c r="L35" s="107"/>
      <c r="M35" s="105"/>
      <c r="N35" s="108"/>
      <c r="O35" s="109"/>
      <c r="P35" s="107"/>
      <c r="Q35" s="105"/>
      <c r="R35" s="108"/>
      <c r="S35" s="109"/>
      <c r="T35" s="107"/>
      <c r="U35" s="105"/>
      <c r="V35" s="108"/>
      <c r="W35" s="109"/>
      <c r="X35" s="107"/>
      <c r="Y35" s="105"/>
      <c r="Z35" s="110"/>
      <c r="AA35" s="109"/>
      <c r="AB35" s="107"/>
      <c r="AC35" s="105"/>
      <c r="AD35" s="110"/>
      <c r="AE35" s="106"/>
      <c r="AF35" s="111">
        <f t="shared" si="7"/>
        <v>0</v>
      </c>
    </row>
    <row r="36" spans="1:33" ht="15.75" thickBot="1" x14ac:dyDescent="0.3">
      <c r="A36" s="112">
        <v>9</v>
      </c>
      <c r="B36" s="98">
        <v>11503</v>
      </c>
      <c r="C36" s="21" t="s">
        <v>16</v>
      </c>
      <c r="D36" s="99"/>
      <c r="E36" s="100"/>
      <c r="F36" s="101"/>
      <c r="G36" s="102"/>
      <c r="H36" s="99"/>
      <c r="I36" s="100"/>
      <c r="J36" s="101"/>
      <c r="K36" s="102"/>
      <c r="L36" s="99"/>
      <c r="M36" s="100"/>
      <c r="N36" s="101"/>
      <c r="O36" s="102"/>
      <c r="P36" s="99"/>
      <c r="Q36" s="100"/>
      <c r="R36" s="101"/>
      <c r="S36" s="102"/>
      <c r="T36" s="99"/>
      <c r="U36" s="100"/>
      <c r="V36" s="101"/>
      <c r="W36" s="102"/>
      <c r="X36" s="99"/>
      <c r="Y36" s="100"/>
      <c r="Z36" s="103"/>
      <c r="AA36" s="102"/>
      <c r="AB36" s="99"/>
      <c r="AC36" s="100"/>
      <c r="AD36" s="103"/>
      <c r="AE36" s="102"/>
      <c r="AF36" s="104">
        <f>F36+J36+N36+R36+V36+Z36+AD36</f>
        <v>0</v>
      </c>
      <c r="AG36">
        <f>SUM(AF36:AF39)</f>
        <v>0</v>
      </c>
    </row>
    <row r="37" spans="1:33" x14ac:dyDescent="0.25">
      <c r="A37" s="16"/>
      <c r="B37" s="25"/>
      <c r="C37" s="96"/>
      <c r="D37" s="64"/>
      <c r="E37" s="65"/>
      <c r="F37" s="78"/>
      <c r="G37" s="81"/>
      <c r="H37" s="64"/>
      <c r="I37" s="65"/>
      <c r="J37" s="78"/>
      <c r="K37" s="81"/>
      <c r="L37" s="64"/>
      <c r="M37" s="65"/>
      <c r="N37" s="78"/>
      <c r="O37" s="81"/>
      <c r="P37" s="64"/>
      <c r="Q37" s="65"/>
      <c r="R37" s="78"/>
      <c r="S37" s="81"/>
      <c r="T37" s="64"/>
      <c r="U37" s="65"/>
      <c r="V37" s="78"/>
      <c r="W37" s="81"/>
      <c r="X37" s="64"/>
      <c r="Y37" s="65"/>
      <c r="Z37" s="61"/>
      <c r="AA37" s="81"/>
      <c r="AB37" s="64"/>
      <c r="AC37" s="65"/>
      <c r="AD37" s="61"/>
      <c r="AE37" s="63"/>
      <c r="AF37" s="97">
        <f>F37+J37+N37+R37+V37+Z37+AD37</f>
        <v>0</v>
      </c>
    </row>
    <row r="38" spans="1:33" x14ac:dyDescent="0.25">
      <c r="A38" s="16"/>
      <c r="B38" s="9"/>
      <c r="C38" s="22"/>
      <c r="D38" s="17"/>
      <c r="E38" s="18"/>
      <c r="F38" s="77"/>
      <c r="G38" s="19"/>
      <c r="H38" s="17"/>
      <c r="I38" s="18"/>
      <c r="J38" s="77"/>
      <c r="K38" s="19"/>
      <c r="L38" s="17"/>
      <c r="M38" s="18"/>
      <c r="N38" s="77"/>
      <c r="O38" s="19"/>
      <c r="P38" s="17"/>
      <c r="Q38" s="18"/>
      <c r="R38" s="77"/>
      <c r="S38" s="19"/>
      <c r="T38" s="17"/>
      <c r="U38" s="18"/>
      <c r="V38" s="77"/>
      <c r="W38" s="19"/>
      <c r="X38" s="17"/>
      <c r="Y38" s="18"/>
      <c r="Z38" s="60"/>
      <c r="AA38" s="19"/>
      <c r="AB38" s="17"/>
      <c r="AC38" s="18"/>
      <c r="AD38" s="60"/>
      <c r="AE38" s="23"/>
      <c r="AF38" s="97">
        <f t="shared" ref="AF38:AF39" si="8">F38+J38+N38+R38+V38+Z38+AD38</f>
        <v>0</v>
      </c>
    </row>
    <row r="39" spans="1:33" ht="15.75" thickBot="1" x14ac:dyDescent="0.3">
      <c r="A39" s="20"/>
      <c r="B39" s="26"/>
      <c r="C39" s="24"/>
      <c r="D39" s="107"/>
      <c r="E39" s="105"/>
      <c r="F39" s="108"/>
      <c r="G39" s="109"/>
      <c r="H39" s="107"/>
      <c r="I39" s="105"/>
      <c r="J39" s="108"/>
      <c r="K39" s="109"/>
      <c r="L39" s="107"/>
      <c r="M39" s="105"/>
      <c r="N39" s="108"/>
      <c r="O39" s="109"/>
      <c r="P39" s="107"/>
      <c r="Q39" s="105"/>
      <c r="R39" s="108"/>
      <c r="S39" s="109"/>
      <c r="T39" s="107"/>
      <c r="U39" s="105"/>
      <c r="V39" s="108"/>
      <c r="W39" s="109"/>
      <c r="X39" s="107"/>
      <c r="Y39" s="105"/>
      <c r="Z39" s="110"/>
      <c r="AA39" s="109"/>
      <c r="AB39" s="107"/>
      <c r="AC39" s="105"/>
      <c r="AD39" s="110"/>
      <c r="AE39" s="106"/>
      <c r="AF39" s="111">
        <f t="shared" si="8"/>
        <v>0</v>
      </c>
    </row>
    <row r="40" spans="1:33" ht="15.75" thickBot="1" x14ac:dyDescent="0.3">
      <c r="A40" s="112">
        <v>10</v>
      </c>
      <c r="B40" s="98">
        <v>11413</v>
      </c>
      <c r="C40" s="21" t="s">
        <v>26</v>
      </c>
      <c r="D40" s="99"/>
      <c r="E40" s="100"/>
      <c r="F40" s="101"/>
      <c r="G40" s="102"/>
      <c r="H40" s="99"/>
      <c r="I40" s="100"/>
      <c r="J40" s="101"/>
      <c r="K40" s="102"/>
      <c r="L40" s="99"/>
      <c r="M40" s="100"/>
      <c r="N40" s="101"/>
      <c r="O40" s="102"/>
      <c r="P40" s="99"/>
      <c r="Q40" s="100"/>
      <c r="R40" s="101"/>
      <c r="S40" s="102"/>
      <c r="T40" s="99"/>
      <c r="U40" s="100"/>
      <c r="V40" s="101"/>
      <c r="W40" s="102"/>
      <c r="X40" s="99"/>
      <c r="Y40" s="100"/>
      <c r="Z40" s="103"/>
      <c r="AA40" s="102"/>
      <c r="AB40" s="99"/>
      <c r="AC40" s="100"/>
      <c r="AD40" s="103"/>
      <c r="AE40" s="102"/>
      <c r="AF40" s="104">
        <f>F40+J40+N40+R40+V40+Z40+AD40</f>
        <v>0</v>
      </c>
      <c r="AG40">
        <f>SUM(AF40:AF43)</f>
        <v>0</v>
      </c>
    </row>
    <row r="41" spans="1:33" x14ac:dyDescent="0.25">
      <c r="A41" s="16"/>
      <c r="B41" s="25"/>
      <c r="C41" s="96"/>
      <c r="D41" s="64"/>
      <c r="E41" s="65"/>
      <c r="F41" s="78"/>
      <c r="G41" s="81"/>
      <c r="H41" s="64"/>
      <c r="I41" s="65"/>
      <c r="J41" s="78"/>
      <c r="K41" s="81"/>
      <c r="L41" s="64"/>
      <c r="M41" s="65"/>
      <c r="N41" s="78"/>
      <c r="O41" s="81"/>
      <c r="P41" s="64"/>
      <c r="Q41" s="65"/>
      <c r="R41" s="78"/>
      <c r="S41" s="81"/>
      <c r="T41" s="64"/>
      <c r="U41" s="65"/>
      <c r="V41" s="78"/>
      <c r="W41" s="81"/>
      <c r="X41" s="64"/>
      <c r="Y41" s="65"/>
      <c r="Z41" s="61"/>
      <c r="AA41" s="81"/>
      <c r="AB41" s="64"/>
      <c r="AC41" s="65"/>
      <c r="AD41" s="61"/>
      <c r="AE41" s="63"/>
      <c r="AF41" s="97">
        <f>F41+J41+N41+R41+V41+Z41+AD41</f>
        <v>0</v>
      </c>
    </row>
    <row r="42" spans="1:33" x14ac:dyDescent="0.25">
      <c r="A42" s="16"/>
      <c r="B42" s="9"/>
      <c r="C42" s="22"/>
      <c r="D42" s="17"/>
      <c r="E42" s="18"/>
      <c r="F42" s="77"/>
      <c r="G42" s="19"/>
      <c r="H42" s="17"/>
      <c r="I42" s="18"/>
      <c r="J42" s="77"/>
      <c r="K42" s="19"/>
      <c r="L42" s="17"/>
      <c r="M42" s="18"/>
      <c r="N42" s="77"/>
      <c r="O42" s="19"/>
      <c r="P42" s="17"/>
      <c r="Q42" s="18"/>
      <c r="R42" s="77"/>
      <c r="S42" s="19"/>
      <c r="T42" s="17"/>
      <c r="U42" s="18"/>
      <c r="V42" s="77"/>
      <c r="W42" s="19"/>
      <c r="X42" s="17"/>
      <c r="Y42" s="18"/>
      <c r="Z42" s="60"/>
      <c r="AA42" s="19"/>
      <c r="AB42" s="17"/>
      <c r="AC42" s="18"/>
      <c r="AD42" s="60"/>
      <c r="AE42" s="23"/>
      <c r="AF42" s="97">
        <f t="shared" ref="AF42:AF43" si="9">F42+J42+N42+R42+V42+Z42+AD42</f>
        <v>0</v>
      </c>
    </row>
    <row r="43" spans="1:33" ht="15.75" thickBot="1" x14ac:dyDescent="0.3">
      <c r="A43" s="20"/>
      <c r="B43" s="26"/>
      <c r="C43" s="24"/>
      <c r="D43" s="107"/>
      <c r="E43" s="105"/>
      <c r="F43" s="108"/>
      <c r="G43" s="109"/>
      <c r="H43" s="107"/>
      <c r="I43" s="105"/>
      <c r="J43" s="108"/>
      <c r="K43" s="109"/>
      <c r="L43" s="107"/>
      <c r="M43" s="105"/>
      <c r="N43" s="108"/>
      <c r="O43" s="109"/>
      <c r="P43" s="107"/>
      <c r="Q43" s="105"/>
      <c r="R43" s="108"/>
      <c r="S43" s="109"/>
      <c r="T43" s="107"/>
      <c r="U43" s="105"/>
      <c r="V43" s="108"/>
      <c r="W43" s="109"/>
      <c r="X43" s="107"/>
      <c r="Y43" s="105"/>
      <c r="Z43" s="110"/>
      <c r="AA43" s="109"/>
      <c r="AB43" s="107"/>
      <c r="AC43" s="105"/>
      <c r="AD43" s="110"/>
      <c r="AE43" s="106"/>
      <c r="AF43" s="111">
        <f t="shared" si="9"/>
        <v>0</v>
      </c>
    </row>
    <row r="44" spans="1:33" ht="15.75" thickBot="1" x14ac:dyDescent="0.3">
      <c r="A44" s="112">
        <v>11</v>
      </c>
      <c r="B44" s="98">
        <v>11450</v>
      </c>
      <c r="C44" s="21" t="s">
        <v>27</v>
      </c>
      <c r="D44" s="99"/>
      <c r="E44" s="100"/>
      <c r="F44" s="101"/>
      <c r="G44" s="102"/>
      <c r="H44" s="99"/>
      <c r="I44" s="100"/>
      <c r="J44" s="101"/>
      <c r="K44" s="102"/>
      <c r="L44" s="99"/>
      <c r="M44" s="100"/>
      <c r="N44" s="101"/>
      <c r="O44" s="102"/>
      <c r="P44" s="99"/>
      <c r="Q44" s="100"/>
      <c r="R44" s="101"/>
      <c r="S44" s="102"/>
      <c r="T44" s="99"/>
      <c r="U44" s="100"/>
      <c r="V44" s="101"/>
      <c r="W44" s="102"/>
      <c r="X44" s="99"/>
      <c r="Y44" s="100"/>
      <c r="Z44" s="103"/>
      <c r="AA44" s="102"/>
      <c r="AB44" s="99"/>
      <c r="AC44" s="100"/>
      <c r="AD44" s="103"/>
      <c r="AE44" s="102"/>
      <c r="AF44" s="104">
        <f>F44+J44+N44+R44+V44+Z44+AD44</f>
        <v>0</v>
      </c>
      <c r="AG44">
        <f>SUM(AF44:AF47)</f>
        <v>0</v>
      </c>
    </row>
    <row r="45" spans="1:33" x14ac:dyDescent="0.25">
      <c r="A45" s="16"/>
      <c r="B45" s="25"/>
      <c r="C45" s="96"/>
      <c r="D45" s="64"/>
      <c r="E45" s="65"/>
      <c r="F45" s="78"/>
      <c r="G45" s="81"/>
      <c r="H45" s="64"/>
      <c r="I45" s="65"/>
      <c r="J45" s="78"/>
      <c r="K45" s="81"/>
      <c r="L45" s="64"/>
      <c r="M45" s="65"/>
      <c r="N45" s="78"/>
      <c r="O45" s="81"/>
      <c r="P45" s="64"/>
      <c r="Q45" s="65"/>
      <c r="R45" s="78"/>
      <c r="S45" s="81"/>
      <c r="T45" s="64"/>
      <c r="U45" s="65"/>
      <c r="V45" s="78"/>
      <c r="W45" s="81"/>
      <c r="X45" s="64"/>
      <c r="Y45" s="65"/>
      <c r="Z45" s="61"/>
      <c r="AA45" s="81"/>
      <c r="AB45" s="64"/>
      <c r="AC45" s="65"/>
      <c r="AD45" s="61"/>
      <c r="AE45" s="63"/>
      <c r="AF45" s="97">
        <f>F45+J45+N45+R45+V45+Z45+AD45</f>
        <v>0</v>
      </c>
    </row>
    <row r="46" spans="1:33" x14ac:dyDescent="0.25">
      <c r="A46" s="16"/>
      <c r="B46" s="9"/>
      <c r="C46" s="22"/>
      <c r="D46" s="17"/>
      <c r="E46" s="18"/>
      <c r="F46" s="77"/>
      <c r="G46" s="19"/>
      <c r="H46" s="17"/>
      <c r="I46" s="18"/>
      <c r="J46" s="77"/>
      <c r="K46" s="19"/>
      <c r="L46" s="17"/>
      <c r="M46" s="18"/>
      <c r="N46" s="77"/>
      <c r="O46" s="19"/>
      <c r="P46" s="17"/>
      <c r="Q46" s="18"/>
      <c r="R46" s="77"/>
      <c r="S46" s="19"/>
      <c r="T46" s="17"/>
      <c r="U46" s="18"/>
      <c r="V46" s="77"/>
      <c r="W46" s="19"/>
      <c r="X46" s="17"/>
      <c r="Y46" s="18"/>
      <c r="Z46" s="60"/>
      <c r="AA46" s="19"/>
      <c r="AB46" s="17"/>
      <c r="AC46" s="18"/>
      <c r="AD46" s="60"/>
      <c r="AE46" s="23"/>
      <c r="AF46" s="97">
        <f t="shared" ref="AF46:AF47" si="10">F46+J46+N46+R46+V46+Z46+AD46</f>
        <v>0</v>
      </c>
    </row>
    <row r="47" spans="1:33" ht="15.75" thickBot="1" x14ac:dyDescent="0.3">
      <c r="A47" s="20"/>
      <c r="B47" s="26"/>
      <c r="C47" s="24"/>
      <c r="D47" s="107"/>
      <c r="E47" s="105"/>
      <c r="F47" s="108"/>
      <c r="G47" s="109"/>
      <c r="H47" s="107"/>
      <c r="I47" s="105"/>
      <c r="J47" s="108"/>
      <c r="K47" s="109"/>
      <c r="L47" s="107"/>
      <c r="M47" s="105"/>
      <c r="N47" s="108"/>
      <c r="O47" s="109"/>
      <c r="P47" s="107"/>
      <c r="Q47" s="105"/>
      <c r="R47" s="108"/>
      <c r="S47" s="109"/>
      <c r="T47" s="107"/>
      <c r="U47" s="105"/>
      <c r="V47" s="108"/>
      <c r="W47" s="109"/>
      <c r="X47" s="107"/>
      <c r="Y47" s="105"/>
      <c r="Z47" s="110"/>
      <c r="AA47" s="109"/>
      <c r="AB47" s="107"/>
      <c r="AC47" s="105"/>
      <c r="AD47" s="110"/>
      <c r="AE47" s="106"/>
      <c r="AF47" s="111">
        <f t="shared" si="10"/>
        <v>0</v>
      </c>
    </row>
    <row r="48" spans="1:33" ht="15.75" thickBot="1" x14ac:dyDescent="0.3">
      <c r="A48" s="112">
        <v>12</v>
      </c>
      <c r="B48" s="98">
        <v>11473</v>
      </c>
      <c r="C48" s="21" t="s">
        <v>28</v>
      </c>
      <c r="D48" s="99"/>
      <c r="E48" s="100"/>
      <c r="F48" s="101"/>
      <c r="G48" s="102"/>
      <c r="H48" s="99"/>
      <c r="I48" s="100"/>
      <c r="J48" s="101"/>
      <c r="K48" s="102"/>
      <c r="L48" s="99"/>
      <c r="M48" s="100"/>
      <c r="N48" s="101"/>
      <c r="O48" s="102"/>
      <c r="P48" s="99"/>
      <c r="Q48" s="100"/>
      <c r="R48" s="101"/>
      <c r="S48" s="102"/>
      <c r="T48" s="99"/>
      <c r="U48" s="100"/>
      <c r="V48" s="101"/>
      <c r="W48" s="102"/>
      <c r="X48" s="99"/>
      <c r="Y48" s="100"/>
      <c r="Z48" s="103"/>
      <c r="AA48" s="102"/>
      <c r="AB48" s="99"/>
      <c r="AC48" s="100"/>
      <c r="AD48" s="103"/>
      <c r="AE48" s="102"/>
      <c r="AF48" s="104">
        <f>F48+J48+N48+R48+V48+Z48+AD48</f>
        <v>0</v>
      </c>
      <c r="AG48">
        <f>SUM(AF48:AF51)</f>
        <v>0</v>
      </c>
    </row>
    <row r="49" spans="1:33" x14ac:dyDescent="0.25">
      <c r="A49" s="16"/>
      <c r="B49" s="25"/>
      <c r="C49" s="96"/>
      <c r="D49" s="64"/>
      <c r="E49" s="65"/>
      <c r="F49" s="78"/>
      <c r="G49" s="81"/>
      <c r="H49" s="64"/>
      <c r="I49" s="65"/>
      <c r="J49" s="78"/>
      <c r="K49" s="81"/>
      <c r="L49" s="64"/>
      <c r="M49" s="65"/>
      <c r="N49" s="78"/>
      <c r="O49" s="81"/>
      <c r="P49" s="64"/>
      <c r="Q49" s="65"/>
      <c r="R49" s="78"/>
      <c r="S49" s="81"/>
      <c r="T49" s="64"/>
      <c r="U49" s="65"/>
      <c r="V49" s="78"/>
      <c r="W49" s="81"/>
      <c r="X49" s="64"/>
      <c r="Y49" s="65"/>
      <c r="Z49" s="61"/>
      <c r="AA49" s="81"/>
      <c r="AB49" s="64"/>
      <c r="AC49" s="65"/>
      <c r="AD49" s="61"/>
      <c r="AE49" s="63"/>
      <c r="AF49" s="97">
        <f>F49+J49+N49+R49+V49+Z49+AD49</f>
        <v>0</v>
      </c>
    </row>
    <row r="50" spans="1:33" x14ac:dyDescent="0.25">
      <c r="A50" s="16"/>
      <c r="B50" s="9"/>
      <c r="C50" s="22"/>
      <c r="D50" s="17"/>
      <c r="E50" s="18"/>
      <c r="F50" s="77"/>
      <c r="G50" s="19"/>
      <c r="H50" s="17"/>
      <c r="I50" s="18"/>
      <c r="J50" s="77"/>
      <c r="K50" s="19"/>
      <c r="L50" s="17"/>
      <c r="M50" s="18"/>
      <c r="N50" s="77"/>
      <c r="O50" s="19"/>
      <c r="P50" s="17"/>
      <c r="Q50" s="18"/>
      <c r="R50" s="77"/>
      <c r="S50" s="19"/>
      <c r="T50" s="17"/>
      <c r="U50" s="18"/>
      <c r="V50" s="77"/>
      <c r="W50" s="19"/>
      <c r="X50" s="17"/>
      <c r="Y50" s="18"/>
      <c r="Z50" s="60"/>
      <c r="AA50" s="19"/>
      <c r="AB50" s="17"/>
      <c r="AC50" s="18"/>
      <c r="AD50" s="60"/>
      <c r="AE50" s="23"/>
      <c r="AF50" s="97">
        <f t="shared" ref="AF50:AF51" si="11">F50+J50+N50+R50+V50+Z50+AD50</f>
        <v>0</v>
      </c>
    </row>
    <row r="51" spans="1:33" ht="15.75" thickBot="1" x14ac:dyDescent="0.3">
      <c r="A51" s="20"/>
      <c r="B51" s="26"/>
      <c r="C51" s="24"/>
      <c r="D51" s="107"/>
      <c r="E51" s="105"/>
      <c r="F51" s="108"/>
      <c r="G51" s="109"/>
      <c r="H51" s="107"/>
      <c r="I51" s="105"/>
      <c r="J51" s="108"/>
      <c r="K51" s="109"/>
      <c r="L51" s="107"/>
      <c r="M51" s="105"/>
      <c r="N51" s="108"/>
      <c r="O51" s="109"/>
      <c r="P51" s="107"/>
      <c r="Q51" s="105"/>
      <c r="R51" s="108"/>
      <c r="S51" s="109"/>
      <c r="T51" s="107"/>
      <c r="U51" s="105"/>
      <c r="V51" s="108"/>
      <c r="W51" s="109"/>
      <c r="X51" s="107"/>
      <c r="Y51" s="105"/>
      <c r="Z51" s="110"/>
      <c r="AA51" s="109"/>
      <c r="AB51" s="107"/>
      <c r="AC51" s="105"/>
      <c r="AD51" s="110"/>
      <c r="AE51" s="106"/>
      <c r="AF51" s="111">
        <f t="shared" si="11"/>
        <v>0</v>
      </c>
    </row>
    <row r="52" spans="1:33" ht="15.75" thickBot="1" x14ac:dyDescent="0.3">
      <c r="A52" s="112">
        <v>13</v>
      </c>
      <c r="B52" s="98">
        <v>11479</v>
      </c>
      <c r="C52" s="21" t="s">
        <v>30</v>
      </c>
      <c r="D52" s="99"/>
      <c r="E52" s="100"/>
      <c r="F52" s="101"/>
      <c r="G52" s="102"/>
      <c r="H52" s="99"/>
      <c r="I52" s="100"/>
      <c r="J52" s="101"/>
      <c r="K52" s="102"/>
      <c r="L52" s="99"/>
      <c r="M52" s="100"/>
      <c r="N52" s="101"/>
      <c r="O52" s="102"/>
      <c r="P52" s="99"/>
      <c r="Q52" s="100"/>
      <c r="R52" s="101"/>
      <c r="S52" s="102"/>
      <c r="T52" s="99"/>
      <c r="U52" s="100"/>
      <c r="V52" s="101"/>
      <c r="W52" s="102"/>
      <c r="X52" s="99"/>
      <c r="Y52" s="100"/>
      <c r="Z52" s="103"/>
      <c r="AA52" s="102"/>
      <c r="AB52" s="99"/>
      <c r="AC52" s="100"/>
      <c r="AD52" s="103"/>
      <c r="AE52" s="102"/>
      <c r="AF52" s="104">
        <f>F52+J52+N52+R52+V52+Z52+AD52</f>
        <v>0</v>
      </c>
      <c r="AG52">
        <f>SUM(AF52:AF55)</f>
        <v>0</v>
      </c>
    </row>
    <row r="53" spans="1:33" x14ac:dyDescent="0.25">
      <c r="A53" s="16"/>
      <c r="B53" s="25"/>
      <c r="C53" s="96"/>
      <c r="D53" s="64"/>
      <c r="E53" s="65"/>
      <c r="F53" s="78"/>
      <c r="G53" s="81"/>
      <c r="H53" s="64"/>
      <c r="I53" s="65"/>
      <c r="J53" s="78"/>
      <c r="K53" s="81"/>
      <c r="L53" s="64"/>
      <c r="M53" s="65"/>
      <c r="N53" s="78"/>
      <c r="O53" s="81"/>
      <c r="P53" s="64"/>
      <c r="Q53" s="65"/>
      <c r="R53" s="78"/>
      <c r="S53" s="81"/>
      <c r="T53" s="64"/>
      <c r="U53" s="65"/>
      <c r="V53" s="78"/>
      <c r="W53" s="81"/>
      <c r="X53" s="64"/>
      <c r="Y53" s="65"/>
      <c r="Z53" s="61"/>
      <c r="AA53" s="81"/>
      <c r="AB53" s="64"/>
      <c r="AC53" s="65"/>
      <c r="AD53" s="61"/>
      <c r="AE53" s="63"/>
      <c r="AF53" s="97">
        <f>F53+J53+N53+R53+V53+Z53+AD53</f>
        <v>0</v>
      </c>
    </row>
    <row r="54" spans="1:33" x14ac:dyDescent="0.25">
      <c r="A54" s="16"/>
      <c r="B54" s="9"/>
      <c r="C54" s="22"/>
      <c r="D54" s="17"/>
      <c r="E54" s="18"/>
      <c r="F54" s="77"/>
      <c r="G54" s="19"/>
      <c r="H54" s="17"/>
      <c r="I54" s="18"/>
      <c r="J54" s="77"/>
      <c r="K54" s="19"/>
      <c r="L54" s="17"/>
      <c r="M54" s="18"/>
      <c r="N54" s="77"/>
      <c r="O54" s="19"/>
      <c r="P54" s="17"/>
      <c r="Q54" s="18"/>
      <c r="R54" s="77"/>
      <c r="S54" s="19"/>
      <c r="T54" s="17"/>
      <c r="U54" s="18"/>
      <c r="V54" s="77"/>
      <c r="W54" s="19"/>
      <c r="X54" s="17"/>
      <c r="Y54" s="18"/>
      <c r="Z54" s="60"/>
      <c r="AA54" s="19"/>
      <c r="AB54" s="17"/>
      <c r="AC54" s="18"/>
      <c r="AD54" s="60"/>
      <c r="AE54" s="23"/>
      <c r="AF54" s="97">
        <f t="shared" ref="AF54:AF55" si="12">F54+J54+N54+R54+V54+Z54+AD54</f>
        <v>0</v>
      </c>
    </row>
    <row r="55" spans="1:33" ht="15.75" thickBot="1" x14ac:dyDescent="0.3">
      <c r="A55" s="20"/>
      <c r="B55" s="26"/>
      <c r="C55" s="24"/>
      <c r="D55" s="107"/>
      <c r="E55" s="105"/>
      <c r="F55" s="108"/>
      <c r="G55" s="109"/>
      <c r="H55" s="107"/>
      <c r="I55" s="105"/>
      <c r="J55" s="108"/>
      <c r="K55" s="109"/>
      <c r="L55" s="107"/>
      <c r="M55" s="105"/>
      <c r="N55" s="108"/>
      <c r="O55" s="109"/>
      <c r="P55" s="107"/>
      <c r="Q55" s="105"/>
      <c r="R55" s="108"/>
      <c r="S55" s="109"/>
      <c r="T55" s="107"/>
      <c r="U55" s="105"/>
      <c r="V55" s="108"/>
      <c r="W55" s="109"/>
      <c r="X55" s="107"/>
      <c r="Y55" s="105"/>
      <c r="Z55" s="110"/>
      <c r="AA55" s="109"/>
      <c r="AB55" s="107"/>
      <c r="AC55" s="105"/>
      <c r="AD55" s="110"/>
      <c r="AE55" s="106"/>
      <c r="AF55" s="111">
        <f t="shared" si="12"/>
        <v>0</v>
      </c>
    </row>
    <row r="56" spans="1:33" ht="15.75" thickBot="1" x14ac:dyDescent="0.3">
      <c r="A56" s="112">
        <v>14</v>
      </c>
      <c r="B56" s="98">
        <v>11423</v>
      </c>
      <c r="C56" s="21" t="s">
        <v>32</v>
      </c>
      <c r="D56" s="99"/>
      <c r="E56" s="100"/>
      <c r="F56" s="101"/>
      <c r="G56" s="102"/>
      <c r="H56" s="99"/>
      <c r="I56" s="100"/>
      <c r="J56" s="101"/>
      <c r="K56" s="102"/>
      <c r="L56" s="99"/>
      <c r="M56" s="100"/>
      <c r="N56" s="101"/>
      <c r="O56" s="102"/>
      <c r="P56" s="99"/>
      <c r="Q56" s="100"/>
      <c r="R56" s="101"/>
      <c r="S56" s="102"/>
      <c r="T56" s="99"/>
      <c r="U56" s="100"/>
      <c r="V56" s="101"/>
      <c r="W56" s="102"/>
      <c r="X56" s="99"/>
      <c r="Y56" s="100"/>
      <c r="Z56" s="103"/>
      <c r="AA56" s="102"/>
      <c r="AB56" s="99"/>
      <c r="AC56" s="100"/>
      <c r="AD56" s="103"/>
      <c r="AE56" s="102"/>
      <c r="AF56" s="104">
        <f>F56+J56+N56+R56+V56+Z56+AD56</f>
        <v>0</v>
      </c>
      <c r="AG56">
        <f>SUM(AF56:AF59)</f>
        <v>0</v>
      </c>
    </row>
    <row r="57" spans="1:33" x14ac:dyDescent="0.25">
      <c r="A57" s="16"/>
      <c r="B57" s="25"/>
      <c r="C57" s="96"/>
      <c r="D57" s="64"/>
      <c r="E57" s="65"/>
      <c r="F57" s="78"/>
      <c r="G57" s="81"/>
      <c r="H57" s="64"/>
      <c r="I57" s="65"/>
      <c r="J57" s="78"/>
      <c r="K57" s="81"/>
      <c r="L57" s="64"/>
      <c r="M57" s="65"/>
      <c r="N57" s="78"/>
      <c r="O57" s="81"/>
      <c r="P57" s="64"/>
      <c r="Q57" s="65"/>
      <c r="R57" s="78"/>
      <c r="S57" s="81"/>
      <c r="T57" s="64"/>
      <c r="U57" s="65"/>
      <c r="V57" s="78"/>
      <c r="W57" s="81"/>
      <c r="X57" s="64"/>
      <c r="Y57" s="65"/>
      <c r="Z57" s="61"/>
      <c r="AA57" s="81"/>
      <c r="AB57" s="64"/>
      <c r="AC57" s="65"/>
      <c r="AD57" s="61"/>
      <c r="AE57" s="63"/>
      <c r="AF57" s="97">
        <f>F57+J57+N57+R57+V57+Z57+AD57</f>
        <v>0</v>
      </c>
    </row>
    <row r="58" spans="1:33" x14ac:dyDescent="0.25">
      <c r="A58" s="16"/>
      <c r="B58" s="9"/>
      <c r="C58" s="22"/>
      <c r="D58" s="17"/>
      <c r="E58" s="18"/>
      <c r="F58" s="77"/>
      <c r="G58" s="19"/>
      <c r="H58" s="17"/>
      <c r="I58" s="18"/>
      <c r="J58" s="77"/>
      <c r="K58" s="19"/>
      <c r="L58" s="17"/>
      <c r="M58" s="18"/>
      <c r="N58" s="77"/>
      <c r="O58" s="19"/>
      <c r="P58" s="17"/>
      <c r="Q58" s="18"/>
      <c r="R58" s="77"/>
      <c r="S58" s="19"/>
      <c r="T58" s="17"/>
      <c r="U58" s="18"/>
      <c r="V58" s="77"/>
      <c r="W58" s="19"/>
      <c r="X58" s="17"/>
      <c r="Y58" s="18"/>
      <c r="Z58" s="60"/>
      <c r="AA58" s="19"/>
      <c r="AB58" s="17"/>
      <c r="AC58" s="18"/>
      <c r="AD58" s="60"/>
      <c r="AE58" s="23"/>
      <c r="AF58" s="97">
        <f t="shared" ref="AF58:AF59" si="13">F58+J58+N58+R58+V58+Z58+AD58</f>
        <v>0</v>
      </c>
    </row>
    <row r="59" spans="1:33" ht="15.75" thickBot="1" x14ac:dyDescent="0.3">
      <c r="A59" s="20"/>
      <c r="B59" s="26"/>
      <c r="C59" s="24"/>
      <c r="D59" s="107"/>
      <c r="E59" s="105"/>
      <c r="F59" s="108"/>
      <c r="G59" s="109"/>
      <c r="H59" s="107"/>
      <c r="I59" s="105"/>
      <c r="J59" s="108"/>
      <c r="K59" s="109"/>
      <c r="L59" s="107"/>
      <c r="M59" s="105"/>
      <c r="N59" s="108"/>
      <c r="O59" s="109"/>
      <c r="P59" s="107"/>
      <c r="Q59" s="105"/>
      <c r="R59" s="108"/>
      <c r="S59" s="109"/>
      <c r="T59" s="107"/>
      <c r="U59" s="105"/>
      <c r="V59" s="108"/>
      <c r="W59" s="109"/>
      <c r="X59" s="107"/>
      <c r="Y59" s="105"/>
      <c r="Z59" s="110"/>
      <c r="AA59" s="109"/>
      <c r="AB59" s="107"/>
      <c r="AC59" s="105"/>
      <c r="AD59" s="110"/>
      <c r="AE59" s="106"/>
      <c r="AF59" s="111">
        <f t="shared" si="13"/>
        <v>0</v>
      </c>
    </row>
    <row r="60" spans="1:33" ht="15.75" thickBot="1" x14ac:dyDescent="0.3">
      <c r="A60" s="112">
        <v>15</v>
      </c>
      <c r="B60" s="98">
        <v>11292</v>
      </c>
      <c r="C60" s="21" t="s">
        <v>4</v>
      </c>
      <c r="D60" s="99"/>
      <c r="E60" s="100"/>
      <c r="F60" s="101"/>
      <c r="G60" s="102"/>
      <c r="H60" s="99"/>
      <c r="I60" s="100"/>
      <c r="J60" s="101"/>
      <c r="K60" s="102"/>
      <c r="L60" s="99"/>
      <c r="M60" s="100"/>
      <c r="N60" s="101"/>
      <c r="O60" s="102"/>
      <c r="P60" s="99"/>
      <c r="Q60" s="100"/>
      <c r="R60" s="101"/>
      <c r="S60" s="102"/>
      <c r="T60" s="99"/>
      <c r="U60" s="100"/>
      <c r="V60" s="101"/>
      <c r="W60" s="102"/>
      <c r="X60" s="99"/>
      <c r="Y60" s="100"/>
      <c r="Z60" s="103"/>
      <c r="AA60" s="102"/>
      <c r="AB60" s="99"/>
      <c r="AC60" s="100"/>
      <c r="AD60" s="103"/>
      <c r="AE60" s="102"/>
      <c r="AF60" s="104">
        <f>F60+J60+N60+R60+V60+Z60+AD60</f>
        <v>0</v>
      </c>
      <c r="AG60">
        <f>SUM(AF60:AF63)</f>
        <v>0</v>
      </c>
    </row>
    <row r="61" spans="1:33" x14ac:dyDescent="0.25">
      <c r="A61" s="16"/>
      <c r="B61" s="25"/>
      <c r="C61" s="96"/>
      <c r="D61" s="64"/>
      <c r="E61" s="65"/>
      <c r="F61" s="78"/>
      <c r="G61" s="81"/>
      <c r="H61" s="64"/>
      <c r="I61" s="65"/>
      <c r="J61" s="78"/>
      <c r="K61" s="81"/>
      <c r="L61" s="64"/>
      <c r="M61" s="65"/>
      <c r="N61" s="78"/>
      <c r="O61" s="81"/>
      <c r="P61" s="64"/>
      <c r="Q61" s="65"/>
      <c r="R61" s="78"/>
      <c r="S61" s="81"/>
      <c r="T61" s="64"/>
      <c r="U61" s="65"/>
      <c r="V61" s="78"/>
      <c r="W61" s="81"/>
      <c r="X61" s="64"/>
      <c r="Y61" s="65"/>
      <c r="Z61" s="61"/>
      <c r="AA61" s="81"/>
      <c r="AB61" s="64"/>
      <c r="AC61" s="65"/>
      <c r="AD61" s="61"/>
      <c r="AE61" s="63"/>
      <c r="AF61" s="97">
        <f>F61+J61+N61+R61+V61+Z61+AD61</f>
        <v>0</v>
      </c>
    </row>
    <row r="62" spans="1:33" x14ac:dyDescent="0.25">
      <c r="A62" s="16"/>
      <c r="B62" s="9"/>
      <c r="C62" s="22"/>
      <c r="D62" s="17"/>
      <c r="E62" s="18"/>
      <c r="F62" s="77"/>
      <c r="G62" s="19"/>
      <c r="H62" s="17"/>
      <c r="I62" s="18"/>
      <c r="J62" s="77"/>
      <c r="K62" s="19"/>
      <c r="L62" s="17"/>
      <c r="M62" s="18"/>
      <c r="N62" s="77"/>
      <c r="O62" s="19"/>
      <c r="P62" s="17"/>
      <c r="Q62" s="18"/>
      <c r="R62" s="77"/>
      <c r="S62" s="19"/>
      <c r="T62" s="17"/>
      <c r="U62" s="18"/>
      <c r="V62" s="77"/>
      <c r="W62" s="19"/>
      <c r="X62" s="17"/>
      <c r="Y62" s="18"/>
      <c r="Z62" s="60"/>
      <c r="AA62" s="19"/>
      <c r="AB62" s="17"/>
      <c r="AC62" s="18"/>
      <c r="AD62" s="60"/>
      <c r="AE62" s="23"/>
      <c r="AF62" s="97">
        <f t="shared" ref="AF62:AF63" si="14">F62+J62+N62+R62+V62+Z62+AD62</f>
        <v>0</v>
      </c>
    </row>
    <row r="63" spans="1:33" ht="15.75" thickBot="1" x14ac:dyDescent="0.3">
      <c r="A63" s="20"/>
      <c r="B63" s="26"/>
      <c r="C63" s="24"/>
      <c r="D63" s="107"/>
      <c r="E63" s="105"/>
      <c r="F63" s="108"/>
      <c r="G63" s="109"/>
      <c r="H63" s="107"/>
      <c r="I63" s="105"/>
      <c r="J63" s="108"/>
      <c r="K63" s="109"/>
      <c r="L63" s="107"/>
      <c r="M63" s="105"/>
      <c r="N63" s="108"/>
      <c r="O63" s="109"/>
      <c r="P63" s="107"/>
      <c r="Q63" s="105"/>
      <c r="R63" s="108"/>
      <c r="S63" s="109"/>
      <c r="T63" s="107"/>
      <c r="U63" s="105"/>
      <c r="V63" s="108"/>
      <c r="W63" s="109"/>
      <c r="X63" s="107"/>
      <c r="Y63" s="105"/>
      <c r="Z63" s="110"/>
      <c r="AA63" s="109"/>
      <c r="AB63" s="107"/>
      <c r="AC63" s="105"/>
      <c r="AD63" s="110"/>
      <c r="AE63" s="106"/>
      <c r="AF63" s="111">
        <f t="shared" si="14"/>
        <v>0</v>
      </c>
    </row>
    <row r="64" spans="1:33" ht="15.75" thickBot="1" x14ac:dyDescent="0.3">
      <c r="A64" s="112">
        <v>16</v>
      </c>
      <c r="B64" s="98">
        <v>11441</v>
      </c>
      <c r="C64" s="21" t="s">
        <v>36</v>
      </c>
      <c r="D64" s="99"/>
      <c r="E64" s="100"/>
      <c r="F64" s="101"/>
      <c r="G64" s="102"/>
      <c r="H64" s="99"/>
      <c r="I64" s="100"/>
      <c r="J64" s="101"/>
      <c r="K64" s="102"/>
      <c r="L64" s="99"/>
      <c r="M64" s="100"/>
      <c r="N64" s="101"/>
      <c r="O64" s="102"/>
      <c r="P64" s="99"/>
      <c r="Q64" s="100"/>
      <c r="R64" s="101"/>
      <c r="S64" s="102"/>
      <c r="T64" s="99"/>
      <c r="U64" s="100"/>
      <c r="V64" s="101"/>
      <c r="W64" s="102"/>
      <c r="X64" s="99"/>
      <c r="Y64" s="100"/>
      <c r="Z64" s="103"/>
      <c r="AA64" s="102"/>
      <c r="AB64" s="99"/>
      <c r="AC64" s="100"/>
      <c r="AD64" s="103"/>
      <c r="AE64" s="102"/>
      <c r="AF64" s="104">
        <f>F64+J64+N64+R64+V64+Z64+AD64</f>
        <v>0</v>
      </c>
      <c r="AG64">
        <f>SUM(AF64:AF67)</f>
        <v>0</v>
      </c>
    </row>
    <row r="65" spans="1:33" x14ac:dyDescent="0.25">
      <c r="A65" s="16"/>
      <c r="B65" s="25"/>
      <c r="C65" s="96"/>
      <c r="D65" s="64"/>
      <c r="E65" s="65"/>
      <c r="F65" s="78"/>
      <c r="G65" s="81"/>
      <c r="H65" s="64"/>
      <c r="I65" s="65"/>
      <c r="J65" s="78"/>
      <c r="K65" s="81"/>
      <c r="L65" s="64"/>
      <c r="M65" s="65"/>
      <c r="N65" s="78"/>
      <c r="O65" s="81"/>
      <c r="P65" s="64"/>
      <c r="Q65" s="65"/>
      <c r="R65" s="78"/>
      <c r="S65" s="81"/>
      <c r="T65" s="64"/>
      <c r="U65" s="65"/>
      <c r="V65" s="78"/>
      <c r="W65" s="81"/>
      <c r="X65" s="64"/>
      <c r="Y65" s="65"/>
      <c r="Z65" s="61"/>
      <c r="AA65" s="81"/>
      <c r="AB65" s="64"/>
      <c r="AC65" s="65"/>
      <c r="AD65" s="61"/>
      <c r="AE65" s="63"/>
      <c r="AF65" s="97">
        <f>F65+J65+N65+R65+V65+Z65+AD65</f>
        <v>0</v>
      </c>
    </row>
    <row r="66" spans="1:33" x14ac:dyDescent="0.25">
      <c r="A66" s="16"/>
      <c r="B66" s="9"/>
      <c r="C66" s="22"/>
      <c r="D66" s="17"/>
      <c r="E66" s="18"/>
      <c r="F66" s="77"/>
      <c r="G66" s="19"/>
      <c r="H66" s="17"/>
      <c r="I66" s="18"/>
      <c r="J66" s="77"/>
      <c r="K66" s="19"/>
      <c r="L66" s="17"/>
      <c r="M66" s="18"/>
      <c r="N66" s="77"/>
      <c r="O66" s="19"/>
      <c r="P66" s="17"/>
      <c r="Q66" s="18"/>
      <c r="R66" s="77"/>
      <c r="S66" s="19"/>
      <c r="T66" s="17"/>
      <c r="U66" s="18"/>
      <c r="V66" s="77"/>
      <c r="W66" s="19"/>
      <c r="X66" s="17"/>
      <c r="Y66" s="18"/>
      <c r="Z66" s="60"/>
      <c r="AA66" s="19"/>
      <c r="AB66" s="17"/>
      <c r="AC66" s="18"/>
      <c r="AD66" s="60"/>
      <c r="AE66" s="23"/>
      <c r="AF66" s="97">
        <f t="shared" ref="AF66:AF67" si="15">F66+J66+N66+R66+V66+Z66+AD66</f>
        <v>0</v>
      </c>
    </row>
    <row r="67" spans="1:33" ht="15.75" thickBot="1" x14ac:dyDescent="0.3">
      <c r="A67" s="20"/>
      <c r="B67" s="26"/>
      <c r="C67" s="24"/>
      <c r="D67" s="107"/>
      <c r="E67" s="105"/>
      <c r="F67" s="108"/>
      <c r="G67" s="109"/>
      <c r="H67" s="107"/>
      <c r="I67" s="105"/>
      <c r="J67" s="108"/>
      <c r="K67" s="109"/>
      <c r="L67" s="107"/>
      <c r="M67" s="105"/>
      <c r="N67" s="108"/>
      <c r="O67" s="109"/>
      <c r="P67" s="107"/>
      <c r="Q67" s="105"/>
      <c r="R67" s="108"/>
      <c r="S67" s="109"/>
      <c r="T67" s="107"/>
      <c r="U67" s="105"/>
      <c r="V67" s="108"/>
      <c r="W67" s="109"/>
      <c r="X67" s="107"/>
      <c r="Y67" s="105"/>
      <c r="Z67" s="110"/>
      <c r="AA67" s="109"/>
      <c r="AB67" s="107"/>
      <c r="AC67" s="105"/>
      <c r="AD67" s="110"/>
      <c r="AE67" s="106"/>
      <c r="AF67" s="111">
        <f t="shared" si="15"/>
        <v>0</v>
      </c>
    </row>
    <row r="68" spans="1:33" ht="15.75" thickBot="1" x14ac:dyDescent="0.3">
      <c r="A68" s="112">
        <v>17</v>
      </c>
      <c r="B68" s="98">
        <v>11376</v>
      </c>
      <c r="C68" s="21" t="s">
        <v>37</v>
      </c>
      <c r="D68" s="99"/>
      <c r="E68" s="100"/>
      <c r="F68" s="101"/>
      <c r="G68" s="102"/>
      <c r="H68" s="99"/>
      <c r="I68" s="100"/>
      <c r="J68" s="101"/>
      <c r="K68" s="102"/>
      <c r="L68" s="99"/>
      <c r="M68" s="100"/>
      <c r="N68" s="101"/>
      <c r="O68" s="102"/>
      <c r="P68" s="99"/>
      <c r="Q68" s="100"/>
      <c r="R68" s="101"/>
      <c r="S68" s="102"/>
      <c r="T68" s="99"/>
      <c r="U68" s="100"/>
      <c r="V68" s="101"/>
      <c r="W68" s="102"/>
      <c r="X68" s="99"/>
      <c r="Y68" s="100"/>
      <c r="Z68" s="103"/>
      <c r="AA68" s="102"/>
      <c r="AB68" s="99"/>
      <c r="AC68" s="100"/>
      <c r="AD68" s="103"/>
      <c r="AE68" s="102"/>
      <c r="AF68" s="104">
        <f>F68+J68+N68+R68+V68+Z68+AD68</f>
        <v>0</v>
      </c>
      <c r="AG68">
        <f>SUM(AF68:AF71)</f>
        <v>0</v>
      </c>
    </row>
    <row r="69" spans="1:33" x14ac:dyDescent="0.25">
      <c r="A69" s="16"/>
      <c r="B69" s="25"/>
      <c r="C69" s="96"/>
      <c r="D69" s="64"/>
      <c r="E69" s="65"/>
      <c r="F69" s="78"/>
      <c r="G69" s="81"/>
      <c r="H69" s="64"/>
      <c r="I69" s="65"/>
      <c r="J69" s="78"/>
      <c r="K69" s="81"/>
      <c r="L69" s="64"/>
      <c r="M69" s="65"/>
      <c r="N69" s="78"/>
      <c r="O69" s="81"/>
      <c r="P69" s="64"/>
      <c r="Q69" s="65"/>
      <c r="R69" s="78"/>
      <c r="S69" s="81"/>
      <c r="T69" s="64"/>
      <c r="U69" s="65"/>
      <c r="V69" s="78"/>
      <c r="W69" s="81"/>
      <c r="X69" s="64"/>
      <c r="Y69" s="65"/>
      <c r="Z69" s="61"/>
      <c r="AA69" s="81"/>
      <c r="AB69" s="64"/>
      <c r="AC69" s="65"/>
      <c r="AD69" s="61"/>
      <c r="AE69" s="63"/>
      <c r="AF69" s="97">
        <f>F69+J69+N69+R69+V69+Z69+AD69</f>
        <v>0</v>
      </c>
    </row>
    <row r="70" spans="1:33" x14ac:dyDescent="0.25">
      <c r="A70" s="16"/>
      <c r="B70" s="9"/>
      <c r="C70" s="22"/>
      <c r="D70" s="17"/>
      <c r="E70" s="18"/>
      <c r="F70" s="77"/>
      <c r="G70" s="19"/>
      <c r="H70" s="17"/>
      <c r="I70" s="18"/>
      <c r="J70" s="77"/>
      <c r="K70" s="19"/>
      <c r="L70" s="17"/>
      <c r="M70" s="18"/>
      <c r="N70" s="77"/>
      <c r="O70" s="19"/>
      <c r="P70" s="17"/>
      <c r="Q70" s="18"/>
      <c r="R70" s="77"/>
      <c r="S70" s="19"/>
      <c r="T70" s="17"/>
      <c r="U70" s="18"/>
      <c r="V70" s="77"/>
      <c r="W70" s="19"/>
      <c r="X70" s="17"/>
      <c r="Y70" s="18"/>
      <c r="Z70" s="60"/>
      <c r="AA70" s="19"/>
      <c r="AB70" s="17"/>
      <c r="AC70" s="18"/>
      <c r="AD70" s="60"/>
      <c r="AE70" s="23"/>
      <c r="AF70" s="97">
        <f t="shared" ref="AF70:AF71" si="16">F70+J70+N70+R70+V70+Z70+AD70</f>
        <v>0</v>
      </c>
    </row>
    <row r="71" spans="1:33" ht="15.75" thickBot="1" x14ac:dyDescent="0.3">
      <c r="A71" s="20"/>
      <c r="B71" s="26"/>
      <c r="C71" s="24"/>
      <c r="D71" s="107"/>
      <c r="E71" s="105"/>
      <c r="F71" s="108"/>
      <c r="G71" s="109"/>
      <c r="H71" s="107"/>
      <c r="I71" s="105"/>
      <c r="J71" s="108"/>
      <c r="K71" s="109"/>
      <c r="L71" s="107"/>
      <c r="M71" s="105"/>
      <c r="N71" s="108"/>
      <c r="O71" s="109"/>
      <c r="P71" s="107"/>
      <c r="Q71" s="105"/>
      <c r="R71" s="108"/>
      <c r="S71" s="109"/>
      <c r="T71" s="107"/>
      <c r="U71" s="105"/>
      <c r="V71" s="108"/>
      <c r="W71" s="109"/>
      <c r="X71" s="107"/>
      <c r="Y71" s="105"/>
      <c r="Z71" s="110"/>
      <c r="AA71" s="109"/>
      <c r="AB71" s="107"/>
      <c r="AC71" s="105"/>
      <c r="AD71" s="110"/>
      <c r="AE71" s="106"/>
      <c r="AF71" s="111">
        <f t="shared" si="16"/>
        <v>0</v>
      </c>
    </row>
    <row r="72" spans="1:33" ht="15.75" thickBot="1" x14ac:dyDescent="0.3">
      <c r="A72" s="112">
        <v>18</v>
      </c>
      <c r="B72" s="98">
        <v>11420</v>
      </c>
      <c r="C72" s="21" t="s">
        <v>38</v>
      </c>
      <c r="D72" s="99"/>
      <c r="E72" s="100"/>
      <c r="F72" s="101"/>
      <c r="G72" s="102"/>
      <c r="H72" s="99"/>
      <c r="I72" s="100"/>
      <c r="J72" s="101"/>
      <c r="K72" s="102"/>
      <c r="L72" s="99"/>
      <c r="M72" s="100"/>
      <c r="N72" s="101"/>
      <c r="O72" s="102"/>
      <c r="P72" s="99"/>
      <c r="Q72" s="100"/>
      <c r="R72" s="101"/>
      <c r="S72" s="102"/>
      <c r="T72" s="99"/>
      <c r="U72" s="100"/>
      <c r="V72" s="101"/>
      <c r="W72" s="102"/>
      <c r="X72" s="99"/>
      <c r="Y72" s="100"/>
      <c r="Z72" s="103"/>
      <c r="AA72" s="102"/>
      <c r="AB72" s="99"/>
      <c r="AC72" s="100"/>
      <c r="AD72" s="103"/>
      <c r="AE72" s="102"/>
      <c r="AF72" s="104">
        <f>F72+J72+N72+R72+V72+Z72+AD72</f>
        <v>0</v>
      </c>
      <c r="AG72">
        <f>SUM(AF72:AF75)</f>
        <v>0</v>
      </c>
    </row>
    <row r="73" spans="1:33" x14ac:dyDescent="0.25">
      <c r="A73" s="16"/>
      <c r="B73" s="25"/>
      <c r="C73" s="96"/>
      <c r="D73" s="64"/>
      <c r="E73" s="65"/>
      <c r="F73" s="78"/>
      <c r="G73" s="81"/>
      <c r="H73" s="64"/>
      <c r="I73" s="65"/>
      <c r="J73" s="78"/>
      <c r="K73" s="81"/>
      <c r="L73" s="64"/>
      <c r="M73" s="65"/>
      <c r="N73" s="78"/>
      <c r="O73" s="81"/>
      <c r="P73" s="64"/>
      <c r="Q73" s="65"/>
      <c r="R73" s="78"/>
      <c r="S73" s="81"/>
      <c r="T73" s="64"/>
      <c r="U73" s="65"/>
      <c r="V73" s="78"/>
      <c r="W73" s="81"/>
      <c r="X73" s="64"/>
      <c r="Y73" s="65"/>
      <c r="Z73" s="61"/>
      <c r="AA73" s="81"/>
      <c r="AB73" s="64"/>
      <c r="AC73" s="65"/>
      <c r="AD73" s="61"/>
      <c r="AE73" s="63"/>
      <c r="AF73" s="97">
        <f>F73+J73+N73+R73+V73+Z73+AD73</f>
        <v>0</v>
      </c>
    </row>
    <row r="74" spans="1:33" x14ac:dyDescent="0.25">
      <c r="A74" s="16"/>
      <c r="B74" s="9"/>
      <c r="C74" s="22"/>
      <c r="D74" s="17"/>
      <c r="E74" s="18"/>
      <c r="F74" s="77"/>
      <c r="G74" s="19"/>
      <c r="H74" s="17"/>
      <c r="I74" s="18"/>
      <c r="J74" s="77"/>
      <c r="K74" s="19"/>
      <c r="L74" s="17"/>
      <c r="M74" s="18"/>
      <c r="N74" s="77"/>
      <c r="O74" s="19"/>
      <c r="P74" s="17"/>
      <c r="Q74" s="18"/>
      <c r="R74" s="77"/>
      <c r="S74" s="19"/>
      <c r="T74" s="17"/>
      <c r="U74" s="18"/>
      <c r="V74" s="77"/>
      <c r="W74" s="19"/>
      <c r="X74" s="17"/>
      <c r="Y74" s="18"/>
      <c r="Z74" s="60"/>
      <c r="AA74" s="19"/>
      <c r="AB74" s="17"/>
      <c r="AC74" s="18"/>
      <c r="AD74" s="60"/>
      <c r="AE74" s="23"/>
      <c r="AF74" s="97">
        <f t="shared" ref="AF74:AF75" si="17">F74+J74+N74+R74+V74+Z74+AD74</f>
        <v>0</v>
      </c>
    </row>
    <row r="75" spans="1:33" ht="15.75" thickBot="1" x14ac:dyDescent="0.3">
      <c r="A75" s="20"/>
      <c r="B75" s="26"/>
      <c r="C75" s="24"/>
      <c r="D75" s="107"/>
      <c r="E75" s="105"/>
      <c r="F75" s="108"/>
      <c r="G75" s="109"/>
      <c r="H75" s="107"/>
      <c r="I75" s="105"/>
      <c r="J75" s="108"/>
      <c r="K75" s="109"/>
      <c r="L75" s="107"/>
      <c r="M75" s="105"/>
      <c r="N75" s="108"/>
      <c r="O75" s="109"/>
      <c r="P75" s="107"/>
      <c r="Q75" s="105"/>
      <c r="R75" s="108"/>
      <c r="S75" s="109"/>
      <c r="T75" s="107"/>
      <c r="U75" s="105"/>
      <c r="V75" s="108"/>
      <c r="W75" s="109"/>
      <c r="X75" s="107"/>
      <c r="Y75" s="105"/>
      <c r="Z75" s="110"/>
      <c r="AA75" s="109"/>
      <c r="AB75" s="107"/>
      <c r="AC75" s="105"/>
      <c r="AD75" s="110"/>
      <c r="AE75" s="106"/>
      <c r="AF75" s="111">
        <f t="shared" si="17"/>
        <v>0</v>
      </c>
    </row>
    <row r="76" spans="1:33" ht="15.75" thickBot="1" x14ac:dyDescent="0.3">
      <c r="A76" s="112">
        <v>19</v>
      </c>
      <c r="B76" s="98">
        <v>11419</v>
      </c>
      <c r="C76" s="21" t="s">
        <v>44</v>
      </c>
      <c r="D76" s="99"/>
      <c r="E76" s="100"/>
      <c r="F76" s="101"/>
      <c r="G76" s="102"/>
      <c r="H76" s="99"/>
      <c r="I76" s="100"/>
      <c r="J76" s="101"/>
      <c r="K76" s="102"/>
      <c r="L76" s="99"/>
      <c r="M76" s="100"/>
      <c r="N76" s="101"/>
      <c r="O76" s="102"/>
      <c r="P76" s="99"/>
      <c r="Q76" s="100"/>
      <c r="R76" s="101"/>
      <c r="S76" s="102"/>
      <c r="T76" s="99"/>
      <c r="U76" s="100"/>
      <c r="V76" s="101"/>
      <c r="W76" s="102"/>
      <c r="X76" s="99"/>
      <c r="Y76" s="100"/>
      <c r="Z76" s="103"/>
      <c r="AA76" s="102"/>
      <c r="AB76" s="99"/>
      <c r="AC76" s="100"/>
      <c r="AD76" s="103"/>
      <c r="AE76" s="102"/>
      <c r="AF76" s="104">
        <f>F76+J76+N76+R76+V76+Z76+AD76</f>
        <v>0</v>
      </c>
      <c r="AG76">
        <f>SUM(AF76:AF79)</f>
        <v>0</v>
      </c>
    </row>
    <row r="77" spans="1:33" x14ac:dyDescent="0.25">
      <c r="A77" s="16"/>
      <c r="B77" s="25"/>
      <c r="C77" s="96"/>
      <c r="D77" s="64"/>
      <c r="E77" s="65"/>
      <c r="F77" s="78"/>
      <c r="G77" s="81"/>
      <c r="H77" s="64"/>
      <c r="I77" s="65"/>
      <c r="J77" s="78"/>
      <c r="K77" s="81"/>
      <c r="L77" s="64"/>
      <c r="M77" s="65"/>
      <c r="N77" s="78"/>
      <c r="O77" s="81"/>
      <c r="P77" s="64"/>
      <c r="Q77" s="65"/>
      <c r="R77" s="78"/>
      <c r="S77" s="81"/>
      <c r="T77" s="64"/>
      <c r="U77" s="65"/>
      <c r="V77" s="78"/>
      <c r="W77" s="81"/>
      <c r="X77" s="64"/>
      <c r="Y77" s="65"/>
      <c r="Z77" s="61"/>
      <c r="AA77" s="81"/>
      <c r="AB77" s="64"/>
      <c r="AC77" s="65"/>
      <c r="AD77" s="61"/>
      <c r="AE77" s="63"/>
      <c r="AF77" s="97">
        <f>F77+J77+N77+R77+V77+Z77+AD77</f>
        <v>0</v>
      </c>
    </row>
    <row r="78" spans="1:33" x14ac:dyDescent="0.25">
      <c r="A78" s="16"/>
      <c r="B78" s="9"/>
      <c r="C78" s="22"/>
      <c r="D78" s="17"/>
      <c r="E78" s="18"/>
      <c r="F78" s="77"/>
      <c r="G78" s="19"/>
      <c r="H78" s="17"/>
      <c r="I78" s="18"/>
      <c r="J78" s="77"/>
      <c r="K78" s="19"/>
      <c r="L78" s="17"/>
      <c r="M78" s="18"/>
      <c r="N78" s="77"/>
      <c r="O78" s="19"/>
      <c r="P78" s="17"/>
      <c r="Q78" s="18"/>
      <c r="R78" s="77"/>
      <c r="S78" s="19"/>
      <c r="T78" s="17"/>
      <c r="U78" s="18"/>
      <c r="V78" s="77"/>
      <c r="W78" s="19"/>
      <c r="X78" s="17"/>
      <c r="Y78" s="18"/>
      <c r="Z78" s="60"/>
      <c r="AA78" s="19"/>
      <c r="AB78" s="17"/>
      <c r="AC78" s="18"/>
      <c r="AD78" s="60"/>
      <c r="AE78" s="23"/>
      <c r="AF78" s="97">
        <f t="shared" ref="AF78:AF79" si="18">F78+J78+N78+R78+V78+Z78+AD78</f>
        <v>0</v>
      </c>
    </row>
    <row r="79" spans="1:33" ht="15.75" thickBot="1" x14ac:dyDescent="0.3">
      <c r="A79" s="20"/>
      <c r="B79" s="26"/>
      <c r="C79" s="24"/>
      <c r="D79" s="107"/>
      <c r="E79" s="105"/>
      <c r="F79" s="108"/>
      <c r="G79" s="109"/>
      <c r="H79" s="107"/>
      <c r="I79" s="105"/>
      <c r="J79" s="108"/>
      <c r="K79" s="109"/>
      <c r="L79" s="107"/>
      <c r="M79" s="105"/>
      <c r="N79" s="108"/>
      <c r="O79" s="109"/>
      <c r="P79" s="107"/>
      <c r="Q79" s="105"/>
      <c r="R79" s="108"/>
      <c r="S79" s="109"/>
      <c r="T79" s="107"/>
      <c r="U79" s="105"/>
      <c r="V79" s="108"/>
      <c r="W79" s="109"/>
      <c r="X79" s="107"/>
      <c r="Y79" s="105"/>
      <c r="Z79" s="110"/>
      <c r="AA79" s="109"/>
      <c r="AB79" s="107"/>
      <c r="AC79" s="105"/>
      <c r="AD79" s="110"/>
      <c r="AE79" s="106"/>
      <c r="AF79" s="111">
        <f t="shared" si="18"/>
        <v>0</v>
      </c>
    </row>
    <row r="80" spans="1:33" ht="15.75" thickBot="1" x14ac:dyDescent="0.3">
      <c r="A80" s="112">
        <v>20</v>
      </c>
      <c r="B80" s="98">
        <v>11416</v>
      </c>
      <c r="C80" s="21" t="s">
        <v>45</v>
      </c>
      <c r="D80" s="99"/>
      <c r="E80" s="100"/>
      <c r="F80" s="101"/>
      <c r="G80" s="102"/>
      <c r="H80" s="99"/>
      <c r="I80" s="100"/>
      <c r="J80" s="101"/>
      <c r="K80" s="102"/>
      <c r="L80" s="99"/>
      <c r="M80" s="100"/>
      <c r="N80" s="101"/>
      <c r="O80" s="102"/>
      <c r="P80" s="99"/>
      <c r="Q80" s="100"/>
      <c r="R80" s="101"/>
      <c r="S80" s="102"/>
      <c r="T80" s="99"/>
      <c r="U80" s="100"/>
      <c r="V80" s="101"/>
      <c r="W80" s="102"/>
      <c r="X80" s="99"/>
      <c r="Y80" s="100"/>
      <c r="Z80" s="103"/>
      <c r="AA80" s="102"/>
      <c r="AB80" s="99"/>
      <c r="AC80" s="100"/>
      <c r="AD80" s="103"/>
      <c r="AE80" s="102"/>
      <c r="AF80" s="104">
        <f>F80+J80+N80+R80+V80+Z80+AD80</f>
        <v>0</v>
      </c>
      <c r="AG80">
        <f>SUM(AF80:AF83)</f>
        <v>0</v>
      </c>
    </row>
    <row r="81" spans="1:33" x14ac:dyDescent="0.25">
      <c r="A81" s="16"/>
      <c r="B81" s="25"/>
      <c r="C81" s="96"/>
      <c r="D81" s="64"/>
      <c r="E81" s="65"/>
      <c r="F81" s="78"/>
      <c r="G81" s="81"/>
      <c r="H81" s="64"/>
      <c r="I81" s="65"/>
      <c r="J81" s="78"/>
      <c r="K81" s="81"/>
      <c r="L81" s="64"/>
      <c r="M81" s="65"/>
      <c r="N81" s="78"/>
      <c r="O81" s="81"/>
      <c r="P81" s="64"/>
      <c r="Q81" s="65"/>
      <c r="R81" s="78"/>
      <c r="S81" s="81"/>
      <c r="T81" s="64"/>
      <c r="U81" s="65"/>
      <c r="V81" s="78"/>
      <c r="W81" s="81"/>
      <c r="X81" s="64"/>
      <c r="Y81" s="65"/>
      <c r="Z81" s="61"/>
      <c r="AA81" s="81"/>
      <c r="AB81" s="64"/>
      <c r="AC81" s="65"/>
      <c r="AD81" s="61"/>
      <c r="AE81" s="63"/>
      <c r="AF81" s="97">
        <f>F81+J81+N81+R81+V81+Z81+AD81</f>
        <v>0</v>
      </c>
    </row>
    <row r="82" spans="1:33" x14ac:dyDescent="0.25">
      <c r="A82" s="16"/>
      <c r="B82" s="9"/>
      <c r="C82" s="22"/>
      <c r="D82" s="17"/>
      <c r="E82" s="18"/>
      <c r="F82" s="77"/>
      <c r="G82" s="19"/>
      <c r="H82" s="17"/>
      <c r="I82" s="18"/>
      <c r="J82" s="77"/>
      <c r="K82" s="19"/>
      <c r="L82" s="17"/>
      <c r="M82" s="18"/>
      <c r="N82" s="77"/>
      <c r="O82" s="19"/>
      <c r="P82" s="17"/>
      <c r="Q82" s="18"/>
      <c r="R82" s="77"/>
      <c r="S82" s="19"/>
      <c r="T82" s="17"/>
      <c r="U82" s="18"/>
      <c r="V82" s="77"/>
      <c r="W82" s="19"/>
      <c r="X82" s="17"/>
      <c r="Y82" s="18"/>
      <c r="Z82" s="60"/>
      <c r="AA82" s="19"/>
      <c r="AB82" s="17"/>
      <c r="AC82" s="18"/>
      <c r="AD82" s="60"/>
      <c r="AE82" s="23"/>
      <c r="AF82" s="97">
        <f t="shared" ref="AF82:AF83" si="19">F82+J82+N82+R82+V82+Z82+AD82</f>
        <v>0</v>
      </c>
    </row>
    <row r="83" spans="1:33" ht="15.75" thickBot="1" x14ac:dyDescent="0.3">
      <c r="A83" s="20"/>
      <c r="B83" s="26"/>
      <c r="C83" s="24"/>
      <c r="D83" s="107"/>
      <c r="E83" s="105"/>
      <c r="F83" s="108"/>
      <c r="G83" s="109"/>
      <c r="H83" s="107"/>
      <c r="I83" s="105"/>
      <c r="J83" s="108"/>
      <c r="K83" s="109"/>
      <c r="L83" s="107"/>
      <c r="M83" s="105"/>
      <c r="N83" s="108"/>
      <c r="O83" s="109"/>
      <c r="P83" s="107"/>
      <c r="Q83" s="105"/>
      <c r="R83" s="108"/>
      <c r="S83" s="109"/>
      <c r="T83" s="107"/>
      <c r="U83" s="105"/>
      <c r="V83" s="108"/>
      <c r="W83" s="109"/>
      <c r="X83" s="107"/>
      <c r="Y83" s="105"/>
      <c r="Z83" s="110"/>
      <c r="AA83" s="109"/>
      <c r="AB83" s="107"/>
      <c r="AC83" s="105"/>
      <c r="AD83" s="110"/>
      <c r="AE83" s="106"/>
      <c r="AF83" s="111">
        <f t="shared" si="19"/>
        <v>0</v>
      </c>
    </row>
    <row r="84" spans="1:33" ht="15.75" thickBot="1" x14ac:dyDescent="0.3">
      <c r="A84" s="112">
        <v>21</v>
      </c>
      <c r="B84" s="98">
        <v>11418</v>
      </c>
      <c r="C84" s="21" t="s">
        <v>51</v>
      </c>
      <c r="D84" s="99"/>
      <c r="E84" s="100"/>
      <c r="F84" s="101"/>
      <c r="G84" s="102"/>
      <c r="H84" s="99"/>
      <c r="I84" s="100"/>
      <c r="J84" s="101"/>
      <c r="K84" s="102"/>
      <c r="L84" s="99"/>
      <c r="M84" s="100"/>
      <c r="N84" s="101"/>
      <c r="O84" s="102"/>
      <c r="P84" s="99"/>
      <c r="Q84" s="100"/>
      <c r="R84" s="101"/>
      <c r="S84" s="102"/>
      <c r="T84" s="99"/>
      <c r="U84" s="100"/>
      <c r="V84" s="101"/>
      <c r="W84" s="102"/>
      <c r="X84" s="99"/>
      <c r="Y84" s="100"/>
      <c r="Z84" s="103"/>
      <c r="AA84" s="102"/>
      <c r="AB84" s="99"/>
      <c r="AC84" s="100"/>
      <c r="AD84" s="103"/>
      <c r="AE84" s="102"/>
      <c r="AF84" s="104">
        <f>F84+J84+N84+R84+V84+Z84+AD84</f>
        <v>0</v>
      </c>
      <c r="AG84">
        <f>SUM(AF84:AF87)</f>
        <v>0</v>
      </c>
    </row>
    <row r="85" spans="1:33" x14ac:dyDescent="0.25">
      <c r="A85" s="16"/>
      <c r="B85" s="25"/>
      <c r="C85" s="96"/>
      <c r="D85" s="64"/>
      <c r="E85" s="65"/>
      <c r="F85" s="78"/>
      <c r="G85" s="81"/>
      <c r="H85" s="64"/>
      <c r="I85" s="65"/>
      <c r="J85" s="78"/>
      <c r="K85" s="81"/>
      <c r="L85" s="64"/>
      <c r="M85" s="65"/>
      <c r="N85" s="78"/>
      <c r="O85" s="81"/>
      <c r="P85" s="64"/>
      <c r="Q85" s="65"/>
      <c r="R85" s="78"/>
      <c r="S85" s="81"/>
      <c r="T85" s="64"/>
      <c r="U85" s="65"/>
      <c r="V85" s="78"/>
      <c r="W85" s="81"/>
      <c r="X85" s="64"/>
      <c r="Y85" s="65"/>
      <c r="Z85" s="61"/>
      <c r="AA85" s="81"/>
      <c r="AB85" s="64"/>
      <c r="AC85" s="65"/>
      <c r="AD85" s="61"/>
      <c r="AE85" s="63"/>
      <c r="AF85" s="97">
        <f>F85+J85+N85+R85+V85+Z85+AD85</f>
        <v>0</v>
      </c>
    </row>
    <row r="86" spans="1:33" x14ac:dyDescent="0.25">
      <c r="A86" s="16"/>
      <c r="B86" s="9"/>
      <c r="C86" s="22"/>
      <c r="D86" s="17"/>
      <c r="E86" s="18"/>
      <c r="F86" s="77"/>
      <c r="G86" s="19"/>
      <c r="H86" s="17"/>
      <c r="I86" s="18"/>
      <c r="J86" s="77"/>
      <c r="K86" s="19"/>
      <c r="L86" s="17"/>
      <c r="M86" s="18"/>
      <c r="N86" s="77"/>
      <c r="O86" s="19"/>
      <c r="P86" s="17"/>
      <c r="Q86" s="18"/>
      <c r="R86" s="77"/>
      <c r="S86" s="19"/>
      <c r="T86" s="17"/>
      <c r="U86" s="18"/>
      <c r="V86" s="77"/>
      <c r="W86" s="19"/>
      <c r="X86" s="17"/>
      <c r="Y86" s="18"/>
      <c r="Z86" s="60"/>
      <c r="AA86" s="19"/>
      <c r="AB86" s="17"/>
      <c r="AC86" s="18"/>
      <c r="AD86" s="60"/>
      <c r="AE86" s="23"/>
      <c r="AF86" s="97">
        <f t="shared" ref="AF86:AF87" si="20">F86+J86+N86+R86+V86+Z86+AD86</f>
        <v>0</v>
      </c>
    </row>
    <row r="87" spans="1:33" ht="15.75" thickBot="1" x14ac:dyDescent="0.3">
      <c r="A87" s="20"/>
      <c r="B87" s="26"/>
      <c r="C87" s="24"/>
      <c r="D87" s="107"/>
      <c r="E87" s="105"/>
      <c r="F87" s="108"/>
      <c r="G87" s="109"/>
      <c r="H87" s="107"/>
      <c r="I87" s="105"/>
      <c r="J87" s="108"/>
      <c r="K87" s="109"/>
      <c r="L87" s="107"/>
      <c r="M87" s="105"/>
      <c r="N87" s="108"/>
      <c r="O87" s="109"/>
      <c r="P87" s="107"/>
      <c r="Q87" s="105"/>
      <c r="R87" s="108"/>
      <c r="S87" s="109"/>
      <c r="T87" s="107"/>
      <c r="U87" s="105"/>
      <c r="V87" s="108"/>
      <c r="W87" s="109"/>
      <c r="X87" s="107"/>
      <c r="Y87" s="105"/>
      <c r="Z87" s="110"/>
      <c r="AA87" s="109"/>
      <c r="AB87" s="107"/>
      <c r="AC87" s="105"/>
      <c r="AD87" s="110"/>
      <c r="AE87" s="106"/>
      <c r="AF87" s="111">
        <f t="shared" si="20"/>
        <v>0</v>
      </c>
    </row>
    <row r="88" spans="1:33" ht="15.75" thickBot="1" x14ac:dyDescent="0.3">
      <c r="A88" s="112">
        <v>22</v>
      </c>
      <c r="B88" s="98">
        <v>11494</v>
      </c>
      <c r="C88" s="21" t="s">
        <v>84</v>
      </c>
      <c r="D88" s="99"/>
      <c r="E88" s="100"/>
      <c r="F88" s="101"/>
      <c r="G88" s="102"/>
      <c r="H88" s="99"/>
      <c r="I88" s="100"/>
      <c r="J88" s="101"/>
      <c r="K88" s="102"/>
      <c r="L88" s="99"/>
      <c r="M88" s="100"/>
      <c r="N88" s="101"/>
      <c r="O88" s="102"/>
      <c r="P88" s="99"/>
      <c r="Q88" s="100"/>
      <c r="R88" s="101"/>
      <c r="S88" s="102"/>
      <c r="T88" s="99"/>
      <c r="U88" s="100"/>
      <c r="V88" s="101"/>
      <c r="W88" s="102"/>
      <c r="X88" s="99"/>
      <c r="Y88" s="100"/>
      <c r="Z88" s="103"/>
      <c r="AA88" s="102"/>
      <c r="AB88" s="99"/>
      <c r="AC88" s="100"/>
      <c r="AD88" s="103"/>
      <c r="AE88" s="102"/>
      <c r="AF88" s="104">
        <f>F88+J88+N88+R88+V88+Z88+AD88</f>
        <v>0</v>
      </c>
      <c r="AG88">
        <f>SUM(AF88:AF91)</f>
        <v>0</v>
      </c>
    </row>
    <row r="89" spans="1:33" x14ac:dyDescent="0.25">
      <c r="A89" s="16"/>
      <c r="B89" s="25"/>
      <c r="C89" s="96"/>
      <c r="D89" s="64"/>
      <c r="E89" s="65"/>
      <c r="F89" s="78"/>
      <c r="G89" s="81"/>
      <c r="H89" s="64"/>
      <c r="I89" s="65"/>
      <c r="J89" s="78"/>
      <c r="K89" s="81"/>
      <c r="L89" s="64"/>
      <c r="M89" s="65"/>
      <c r="N89" s="78"/>
      <c r="O89" s="81"/>
      <c r="P89" s="64"/>
      <c r="Q89" s="65"/>
      <c r="R89" s="78"/>
      <c r="S89" s="81"/>
      <c r="T89" s="64"/>
      <c r="U89" s="65"/>
      <c r="V89" s="78"/>
      <c r="W89" s="81"/>
      <c r="X89" s="64"/>
      <c r="Y89" s="65"/>
      <c r="Z89" s="61"/>
      <c r="AA89" s="81"/>
      <c r="AB89" s="64"/>
      <c r="AC89" s="65"/>
      <c r="AD89" s="61"/>
      <c r="AE89" s="63"/>
      <c r="AF89" s="97">
        <f>F89+J89+N89+R89+V89+Z89+AD89</f>
        <v>0</v>
      </c>
    </row>
    <row r="90" spans="1:33" x14ac:dyDescent="0.25">
      <c r="A90" s="16"/>
      <c r="B90" s="9"/>
      <c r="C90" s="22"/>
      <c r="D90" s="17"/>
      <c r="E90" s="18"/>
      <c r="F90" s="77"/>
      <c r="G90" s="19"/>
      <c r="H90" s="17"/>
      <c r="I90" s="18"/>
      <c r="J90" s="77"/>
      <c r="K90" s="19"/>
      <c r="L90" s="17"/>
      <c r="M90" s="18"/>
      <c r="N90" s="77"/>
      <c r="O90" s="19"/>
      <c r="P90" s="17"/>
      <c r="Q90" s="18"/>
      <c r="R90" s="77"/>
      <c r="S90" s="19"/>
      <c r="T90" s="17"/>
      <c r="U90" s="18"/>
      <c r="V90" s="77"/>
      <c r="W90" s="19"/>
      <c r="X90" s="17"/>
      <c r="Y90" s="18"/>
      <c r="Z90" s="60"/>
      <c r="AA90" s="19"/>
      <c r="AB90" s="17"/>
      <c r="AC90" s="18"/>
      <c r="AD90" s="60"/>
      <c r="AE90" s="23"/>
      <c r="AF90" s="97">
        <f t="shared" ref="AF90:AF91" si="21">F90+J90+N90+R90+V90+Z90+AD90</f>
        <v>0</v>
      </c>
    </row>
    <row r="91" spans="1:33" ht="15.75" thickBot="1" x14ac:dyDescent="0.3">
      <c r="A91" s="20"/>
      <c r="B91" s="26"/>
      <c r="C91" s="24"/>
      <c r="D91" s="107"/>
      <c r="E91" s="105"/>
      <c r="F91" s="108"/>
      <c r="G91" s="109"/>
      <c r="H91" s="107"/>
      <c r="I91" s="105"/>
      <c r="J91" s="108"/>
      <c r="K91" s="109"/>
      <c r="L91" s="107"/>
      <c r="M91" s="105"/>
      <c r="N91" s="108"/>
      <c r="O91" s="109"/>
      <c r="P91" s="107"/>
      <c r="Q91" s="105"/>
      <c r="R91" s="108"/>
      <c r="S91" s="109"/>
      <c r="T91" s="107"/>
      <c r="U91" s="105"/>
      <c r="V91" s="108"/>
      <c r="W91" s="109"/>
      <c r="X91" s="107"/>
      <c r="Y91" s="105"/>
      <c r="Z91" s="110"/>
      <c r="AA91" s="109"/>
      <c r="AB91" s="107"/>
      <c r="AC91" s="105"/>
      <c r="AD91" s="110"/>
      <c r="AE91" s="106"/>
      <c r="AF91" s="111">
        <f t="shared" si="21"/>
        <v>0</v>
      </c>
    </row>
    <row r="92" spans="1:33" ht="15.75" thickBot="1" x14ac:dyDescent="0.3">
      <c r="A92" s="112">
        <v>23</v>
      </c>
      <c r="B92" s="98">
        <v>11449</v>
      </c>
      <c r="C92" s="21" t="s">
        <v>58</v>
      </c>
      <c r="D92" s="99"/>
      <c r="E92" s="100"/>
      <c r="F92" s="101"/>
      <c r="G92" s="102"/>
      <c r="H92" s="99"/>
      <c r="I92" s="100"/>
      <c r="J92" s="101"/>
      <c r="K92" s="102"/>
      <c r="L92" s="99"/>
      <c r="M92" s="100"/>
      <c r="N92" s="101"/>
      <c r="O92" s="102"/>
      <c r="P92" s="99"/>
      <c r="Q92" s="100"/>
      <c r="R92" s="101"/>
      <c r="S92" s="102"/>
      <c r="T92" s="99"/>
      <c r="U92" s="100"/>
      <c r="V92" s="101"/>
      <c r="W92" s="102"/>
      <c r="X92" s="99"/>
      <c r="Y92" s="100"/>
      <c r="Z92" s="103"/>
      <c r="AA92" s="102"/>
      <c r="AB92" s="99"/>
      <c r="AC92" s="100"/>
      <c r="AD92" s="103"/>
      <c r="AE92" s="102"/>
      <c r="AF92" s="104">
        <f>F92+J92+N92+R92+V92+Z92+AD92</f>
        <v>0</v>
      </c>
      <c r="AG92">
        <f>SUM(AF92:AF95)</f>
        <v>0</v>
      </c>
    </row>
    <row r="93" spans="1:33" x14ac:dyDescent="0.25">
      <c r="A93" s="16"/>
      <c r="B93" s="25"/>
      <c r="C93" s="96"/>
      <c r="D93" s="64"/>
      <c r="E93" s="65"/>
      <c r="F93" s="78"/>
      <c r="G93" s="81"/>
      <c r="H93" s="64"/>
      <c r="I93" s="65"/>
      <c r="J93" s="78"/>
      <c r="K93" s="81"/>
      <c r="L93" s="64"/>
      <c r="M93" s="65"/>
      <c r="N93" s="78"/>
      <c r="O93" s="81"/>
      <c r="P93" s="64"/>
      <c r="Q93" s="65"/>
      <c r="R93" s="78"/>
      <c r="S93" s="81"/>
      <c r="T93" s="64"/>
      <c r="U93" s="65"/>
      <c r="V93" s="78"/>
      <c r="W93" s="81"/>
      <c r="X93" s="64"/>
      <c r="Y93" s="65"/>
      <c r="Z93" s="61"/>
      <c r="AA93" s="81"/>
      <c r="AB93" s="64"/>
      <c r="AC93" s="65"/>
      <c r="AD93" s="61"/>
      <c r="AE93" s="63"/>
      <c r="AF93" s="97">
        <f>F93+J93+N93+R93+V93+Z93+AD93</f>
        <v>0</v>
      </c>
    </row>
    <row r="94" spans="1:33" x14ac:dyDescent="0.25">
      <c r="A94" s="16"/>
      <c r="B94" s="9"/>
      <c r="C94" s="22"/>
      <c r="D94" s="17"/>
      <c r="E94" s="18"/>
      <c r="F94" s="77"/>
      <c r="G94" s="19"/>
      <c r="H94" s="17"/>
      <c r="I94" s="18"/>
      <c r="J94" s="77"/>
      <c r="K94" s="19"/>
      <c r="L94" s="17"/>
      <c r="M94" s="18"/>
      <c r="N94" s="77"/>
      <c r="O94" s="19"/>
      <c r="P94" s="17"/>
      <c r="Q94" s="18"/>
      <c r="R94" s="77"/>
      <c r="S94" s="19"/>
      <c r="T94" s="17"/>
      <c r="U94" s="18"/>
      <c r="V94" s="77"/>
      <c r="W94" s="19"/>
      <c r="X94" s="17"/>
      <c r="Y94" s="18"/>
      <c r="Z94" s="60"/>
      <c r="AA94" s="19"/>
      <c r="AB94" s="17"/>
      <c r="AC94" s="18"/>
      <c r="AD94" s="60"/>
      <c r="AE94" s="23"/>
      <c r="AF94" s="97">
        <f t="shared" ref="AF94:AF95" si="22">F94+J94+N94+R94+V94+Z94+AD94</f>
        <v>0</v>
      </c>
    </row>
    <row r="95" spans="1:33" ht="15.75" thickBot="1" x14ac:dyDescent="0.3">
      <c r="A95" s="20"/>
      <c r="B95" s="26"/>
      <c r="C95" s="24"/>
      <c r="D95" s="107"/>
      <c r="E95" s="105"/>
      <c r="F95" s="108"/>
      <c r="G95" s="109"/>
      <c r="H95" s="107"/>
      <c r="I95" s="105"/>
      <c r="J95" s="108"/>
      <c r="K95" s="109"/>
      <c r="L95" s="107"/>
      <c r="M95" s="105"/>
      <c r="N95" s="108"/>
      <c r="O95" s="109"/>
      <c r="P95" s="107"/>
      <c r="Q95" s="105"/>
      <c r="R95" s="108"/>
      <c r="S95" s="109"/>
      <c r="T95" s="107"/>
      <c r="U95" s="105"/>
      <c r="V95" s="108"/>
      <c r="W95" s="109"/>
      <c r="X95" s="107"/>
      <c r="Y95" s="105"/>
      <c r="Z95" s="110"/>
      <c r="AA95" s="109"/>
      <c r="AB95" s="107"/>
      <c r="AC95" s="105"/>
      <c r="AD95" s="110"/>
      <c r="AE95" s="106"/>
      <c r="AF95" s="111">
        <f t="shared" si="22"/>
        <v>0</v>
      </c>
    </row>
    <row r="96" spans="1:33" ht="15.75" thickBot="1" x14ac:dyDescent="0.3">
      <c r="A96" s="112">
        <v>24</v>
      </c>
      <c r="B96" s="98">
        <v>11290</v>
      </c>
      <c r="C96" s="21" t="s">
        <v>3</v>
      </c>
      <c r="D96" s="99"/>
      <c r="E96" s="100"/>
      <c r="F96" s="101"/>
      <c r="G96" s="102"/>
      <c r="H96" s="99"/>
      <c r="I96" s="100"/>
      <c r="J96" s="101"/>
      <c r="K96" s="102"/>
      <c r="L96" s="99"/>
      <c r="M96" s="100"/>
      <c r="N96" s="101"/>
      <c r="O96" s="102"/>
      <c r="P96" s="99"/>
      <c r="Q96" s="100"/>
      <c r="R96" s="101"/>
      <c r="S96" s="102"/>
      <c r="T96" s="99"/>
      <c r="U96" s="100"/>
      <c r="V96" s="101"/>
      <c r="W96" s="102"/>
      <c r="X96" s="99"/>
      <c r="Y96" s="100"/>
      <c r="Z96" s="103"/>
      <c r="AA96" s="102"/>
      <c r="AB96" s="99"/>
      <c r="AC96" s="100"/>
      <c r="AD96" s="103"/>
      <c r="AE96" s="102"/>
      <c r="AF96" s="104">
        <f>F96+J96+N96+R96+V96+Z96+AD96</f>
        <v>0</v>
      </c>
      <c r="AG96">
        <f>SUM(AF96:AF99)</f>
        <v>0</v>
      </c>
    </row>
    <row r="97" spans="1:33" x14ac:dyDescent="0.25">
      <c r="A97" s="16"/>
      <c r="B97" s="25"/>
      <c r="C97" s="96"/>
      <c r="D97" s="64"/>
      <c r="E97" s="65"/>
      <c r="F97" s="78"/>
      <c r="G97" s="81"/>
      <c r="H97" s="64"/>
      <c r="I97" s="65"/>
      <c r="J97" s="78"/>
      <c r="K97" s="81"/>
      <c r="L97" s="64"/>
      <c r="M97" s="65"/>
      <c r="N97" s="78"/>
      <c r="O97" s="81"/>
      <c r="P97" s="64"/>
      <c r="Q97" s="65"/>
      <c r="R97" s="78"/>
      <c r="S97" s="81"/>
      <c r="T97" s="64"/>
      <c r="U97" s="65"/>
      <c r="V97" s="78"/>
      <c r="W97" s="81"/>
      <c r="X97" s="64"/>
      <c r="Y97" s="65"/>
      <c r="Z97" s="61"/>
      <c r="AA97" s="81"/>
      <c r="AB97" s="64"/>
      <c r="AC97" s="65"/>
      <c r="AD97" s="61"/>
      <c r="AE97" s="63"/>
      <c r="AF97" s="97">
        <f>F97+J97+N97+R97+V97+Z97+AD97</f>
        <v>0</v>
      </c>
    </row>
    <row r="98" spans="1:33" x14ac:dyDescent="0.25">
      <c r="A98" s="16"/>
      <c r="B98" s="9"/>
      <c r="C98" s="22"/>
      <c r="D98" s="17"/>
      <c r="E98" s="18"/>
      <c r="F98" s="77"/>
      <c r="G98" s="19"/>
      <c r="H98" s="17"/>
      <c r="I98" s="18"/>
      <c r="J98" s="77"/>
      <c r="K98" s="19"/>
      <c r="L98" s="17"/>
      <c r="M98" s="18"/>
      <c r="N98" s="77"/>
      <c r="O98" s="19"/>
      <c r="P98" s="17"/>
      <c r="Q98" s="18"/>
      <c r="R98" s="77"/>
      <c r="S98" s="19"/>
      <c r="T98" s="17"/>
      <c r="U98" s="18"/>
      <c r="V98" s="77"/>
      <c r="W98" s="19"/>
      <c r="X98" s="17"/>
      <c r="Y98" s="18"/>
      <c r="Z98" s="60"/>
      <c r="AA98" s="19"/>
      <c r="AB98" s="17"/>
      <c r="AC98" s="18"/>
      <c r="AD98" s="60"/>
      <c r="AE98" s="23"/>
      <c r="AF98" s="97">
        <f t="shared" ref="AF98:AF99" si="23">F98+J98+N98+R98+V98+Z98+AD98</f>
        <v>0</v>
      </c>
    </row>
    <row r="99" spans="1:33" ht="15.75" thickBot="1" x14ac:dyDescent="0.3">
      <c r="A99" s="20"/>
      <c r="B99" s="26"/>
      <c r="C99" s="24"/>
      <c r="D99" s="107"/>
      <c r="E99" s="105"/>
      <c r="F99" s="108"/>
      <c r="G99" s="109"/>
      <c r="H99" s="107"/>
      <c r="I99" s="105"/>
      <c r="J99" s="108"/>
      <c r="K99" s="109"/>
      <c r="L99" s="107"/>
      <c r="M99" s="105"/>
      <c r="N99" s="108"/>
      <c r="O99" s="109"/>
      <c r="P99" s="107"/>
      <c r="Q99" s="105"/>
      <c r="R99" s="108"/>
      <c r="S99" s="109"/>
      <c r="T99" s="107"/>
      <c r="U99" s="105"/>
      <c r="V99" s="108"/>
      <c r="W99" s="109"/>
      <c r="X99" s="107"/>
      <c r="Y99" s="105"/>
      <c r="Z99" s="110"/>
      <c r="AA99" s="109"/>
      <c r="AB99" s="107"/>
      <c r="AC99" s="105"/>
      <c r="AD99" s="110"/>
      <c r="AE99" s="106"/>
      <c r="AF99" s="111">
        <f t="shared" si="23"/>
        <v>0</v>
      </c>
    </row>
    <row r="100" spans="1:33" ht="15.75" thickBot="1" x14ac:dyDescent="0.3">
      <c r="A100" s="112">
        <v>25</v>
      </c>
      <c r="B100" s="98">
        <v>11401</v>
      </c>
      <c r="C100" s="21" t="s">
        <v>108</v>
      </c>
      <c r="D100" s="99"/>
      <c r="E100" s="100"/>
      <c r="F100" s="101"/>
      <c r="G100" s="102"/>
      <c r="H100" s="99"/>
      <c r="I100" s="100"/>
      <c r="J100" s="101"/>
      <c r="K100" s="102"/>
      <c r="L100" s="99"/>
      <c r="M100" s="100"/>
      <c r="N100" s="101"/>
      <c r="O100" s="102"/>
      <c r="P100" s="99"/>
      <c r="Q100" s="100"/>
      <c r="R100" s="101"/>
      <c r="S100" s="102"/>
      <c r="T100" s="99"/>
      <c r="U100" s="100"/>
      <c r="V100" s="101"/>
      <c r="W100" s="102"/>
      <c r="X100" s="99"/>
      <c r="Y100" s="100"/>
      <c r="Z100" s="103"/>
      <c r="AA100" s="102"/>
      <c r="AB100" s="99"/>
      <c r="AC100" s="100"/>
      <c r="AD100" s="103"/>
      <c r="AE100" s="102"/>
      <c r="AF100" s="104">
        <f>F100+J100+N100+R100+V100+Z100+AD100</f>
        <v>0</v>
      </c>
      <c r="AG100">
        <f>SUM(AF100:AF103)</f>
        <v>0</v>
      </c>
    </row>
    <row r="101" spans="1:33" x14ac:dyDescent="0.25">
      <c r="A101" s="16"/>
      <c r="B101" s="25"/>
      <c r="C101" s="96"/>
      <c r="D101" s="64"/>
      <c r="E101" s="65"/>
      <c r="F101" s="78"/>
      <c r="G101" s="81"/>
      <c r="H101" s="64"/>
      <c r="I101" s="65"/>
      <c r="J101" s="78"/>
      <c r="K101" s="81"/>
      <c r="L101" s="64"/>
      <c r="M101" s="65"/>
      <c r="N101" s="78"/>
      <c r="O101" s="81"/>
      <c r="P101" s="64"/>
      <c r="Q101" s="65"/>
      <c r="R101" s="78"/>
      <c r="S101" s="81"/>
      <c r="T101" s="64"/>
      <c r="U101" s="65"/>
      <c r="V101" s="78"/>
      <c r="W101" s="81"/>
      <c r="X101" s="64"/>
      <c r="Y101" s="65"/>
      <c r="Z101" s="61"/>
      <c r="AA101" s="81"/>
      <c r="AB101" s="64"/>
      <c r="AC101" s="65"/>
      <c r="AD101" s="61"/>
      <c r="AE101" s="63"/>
      <c r="AF101" s="97">
        <f>F101+J101+N101+R101+V101+Z101+AD101</f>
        <v>0</v>
      </c>
    </row>
    <row r="102" spans="1:33" x14ac:dyDescent="0.25">
      <c r="A102" s="16"/>
      <c r="B102" s="9"/>
      <c r="C102" s="22"/>
      <c r="D102" s="17"/>
      <c r="E102" s="18"/>
      <c r="F102" s="77"/>
      <c r="G102" s="19"/>
      <c r="H102" s="17"/>
      <c r="I102" s="18"/>
      <c r="J102" s="77"/>
      <c r="K102" s="19"/>
      <c r="L102" s="17"/>
      <c r="M102" s="18"/>
      <c r="N102" s="77"/>
      <c r="O102" s="19"/>
      <c r="P102" s="17"/>
      <c r="Q102" s="18"/>
      <c r="R102" s="77"/>
      <c r="S102" s="19"/>
      <c r="T102" s="17"/>
      <c r="U102" s="18"/>
      <c r="V102" s="77"/>
      <c r="W102" s="19"/>
      <c r="X102" s="17"/>
      <c r="Y102" s="18"/>
      <c r="Z102" s="60"/>
      <c r="AA102" s="19"/>
      <c r="AB102" s="17"/>
      <c r="AC102" s="18"/>
      <c r="AD102" s="60"/>
      <c r="AE102" s="23"/>
      <c r="AF102" s="97">
        <f t="shared" ref="AF102:AF103" si="24">F102+J102+N102+R102+V102+Z102+AD102</f>
        <v>0</v>
      </c>
    </row>
    <row r="103" spans="1:33" ht="15.75" thickBot="1" x14ac:dyDescent="0.3">
      <c r="A103" s="20"/>
      <c r="B103" s="26"/>
      <c r="C103" s="24"/>
      <c r="D103" s="107"/>
      <c r="E103" s="105"/>
      <c r="F103" s="108"/>
      <c r="G103" s="109"/>
      <c r="H103" s="107"/>
      <c r="I103" s="105"/>
      <c r="J103" s="108"/>
      <c r="K103" s="109"/>
      <c r="L103" s="107"/>
      <c r="M103" s="105"/>
      <c r="N103" s="108"/>
      <c r="O103" s="109"/>
      <c r="P103" s="107"/>
      <c r="Q103" s="105"/>
      <c r="R103" s="108"/>
      <c r="S103" s="109"/>
      <c r="T103" s="107"/>
      <c r="U103" s="105"/>
      <c r="V103" s="108"/>
      <c r="W103" s="109"/>
      <c r="X103" s="107"/>
      <c r="Y103" s="105"/>
      <c r="Z103" s="110"/>
      <c r="AA103" s="109"/>
      <c r="AB103" s="107"/>
      <c r="AC103" s="105"/>
      <c r="AD103" s="110"/>
      <c r="AE103" s="106"/>
      <c r="AF103" s="111">
        <f t="shared" si="24"/>
        <v>0</v>
      </c>
    </row>
    <row r="104" spans="1:33" ht="15.75" thickBot="1" x14ac:dyDescent="0.3">
      <c r="A104" s="112">
        <v>26</v>
      </c>
      <c r="B104" s="98">
        <v>11499</v>
      </c>
      <c r="C104" s="21" t="s">
        <v>89</v>
      </c>
      <c r="D104" s="99"/>
      <c r="E104" s="100"/>
      <c r="F104" s="101"/>
      <c r="G104" s="102"/>
      <c r="H104" s="99"/>
      <c r="I104" s="100"/>
      <c r="J104" s="101"/>
      <c r="K104" s="102"/>
      <c r="L104" s="99"/>
      <c r="M104" s="100"/>
      <c r="N104" s="101"/>
      <c r="O104" s="102"/>
      <c r="P104" s="99"/>
      <c r="Q104" s="100"/>
      <c r="R104" s="101"/>
      <c r="S104" s="102"/>
      <c r="T104" s="99"/>
      <c r="U104" s="100"/>
      <c r="V104" s="101"/>
      <c r="W104" s="102"/>
      <c r="X104" s="99"/>
      <c r="Y104" s="100"/>
      <c r="Z104" s="103"/>
      <c r="AA104" s="102"/>
      <c r="AB104" s="99"/>
      <c r="AC104" s="100"/>
      <c r="AD104" s="103"/>
      <c r="AE104" s="102"/>
      <c r="AF104" s="104">
        <f>F104+J104+N104+R104+V104+Z104+AD104</f>
        <v>0</v>
      </c>
      <c r="AG104">
        <f>SUM(AF104:AF107)</f>
        <v>0</v>
      </c>
    </row>
    <row r="105" spans="1:33" x14ac:dyDescent="0.25">
      <c r="A105" s="16"/>
      <c r="B105" s="25"/>
      <c r="C105" s="96"/>
      <c r="D105" s="64"/>
      <c r="E105" s="65"/>
      <c r="F105" s="78"/>
      <c r="G105" s="81"/>
      <c r="H105" s="64"/>
      <c r="I105" s="65"/>
      <c r="J105" s="78"/>
      <c r="K105" s="81"/>
      <c r="L105" s="64"/>
      <c r="M105" s="65"/>
      <c r="N105" s="78"/>
      <c r="O105" s="81"/>
      <c r="P105" s="64"/>
      <c r="Q105" s="65"/>
      <c r="R105" s="78"/>
      <c r="S105" s="81"/>
      <c r="T105" s="64"/>
      <c r="U105" s="65"/>
      <c r="V105" s="78"/>
      <c r="W105" s="81"/>
      <c r="X105" s="64"/>
      <c r="Y105" s="65"/>
      <c r="Z105" s="61"/>
      <c r="AA105" s="81"/>
      <c r="AB105" s="64"/>
      <c r="AC105" s="65"/>
      <c r="AD105" s="61"/>
      <c r="AE105" s="63"/>
      <c r="AF105" s="97">
        <f>F105+J105+N105+R105+V105+Z105+AD105</f>
        <v>0</v>
      </c>
    </row>
    <row r="106" spans="1:33" x14ac:dyDescent="0.25">
      <c r="A106" s="16"/>
      <c r="B106" s="9"/>
      <c r="C106" s="22"/>
      <c r="D106" s="17"/>
      <c r="E106" s="18"/>
      <c r="F106" s="77"/>
      <c r="G106" s="19"/>
      <c r="H106" s="17"/>
      <c r="I106" s="18"/>
      <c r="J106" s="77"/>
      <c r="K106" s="19"/>
      <c r="L106" s="17"/>
      <c r="M106" s="18"/>
      <c r="N106" s="77"/>
      <c r="O106" s="19"/>
      <c r="P106" s="17"/>
      <c r="Q106" s="18"/>
      <c r="R106" s="77"/>
      <c r="S106" s="19"/>
      <c r="T106" s="17"/>
      <c r="U106" s="18"/>
      <c r="V106" s="77"/>
      <c r="W106" s="19"/>
      <c r="X106" s="17"/>
      <c r="Y106" s="18"/>
      <c r="Z106" s="60"/>
      <c r="AA106" s="19"/>
      <c r="AB106" s="17"/>
      <c r="AC106" s="18"/>
      <c r="AD106" s="60"/>
      <c r="AE106" s="23"/>
      <c r="AF106" s="97">
        <f t="shared" ref="AF106:AF107" si="25">F106+J106+N106+R106+V106+Z106+AD106</f>
        <v>0</v>
      </c>
    </row>
    <row r="107" spans="1:33" ht="15.75" thickBot="1" x14ac:dyDescent="0.3">
      <c r="A107" s="20"/>
      <c r="B107" s="26"/>
      <c r="C107" s="24"/>
      <c r="D107" s="107"/>
      <c r="E107" s="105"/>
      <c r="F107" s="108"/>
      <c r="G107" s="109"/>
      <c r="H107" s="107"/>
      <c r="I107" s="105"/>
      <c r="J107" s="108"/>
      <c r="K107" s="109"/>
      <c r="L107" s="107"/>
      <c r="M107" s="105"/>
      <c r="N107" s="108"/>
      <c r="O107" s="109"/>
      <c r="P107" s="107"/>
      <c r="Q107" s="105"/>
      <c r="R107" s="108"/>
      <c r="S107" s="109"/>
      <c r="T107" s="107"/>
      <c r="U107" s="105"/>
      <c r="V107" s="108"/>
      <c r="W107" s="109"/>
      <c r="X107" s="107"/>
      <c r="Y107" s="105"/>
      <c r="Z107" s="110"/>
      <c r="AA107" s="109"/>
      <c r="AB107" s="107"/>
      <c r="AC107" s="105"/>
      <c r="AD107" s="110"/>
      <c r="AE107" s="106"/>
      <c r="AF107" s="111">
        <f t="shared" si="25"/>
        <v>0</v>
      </c>
    </row>
    <row r="108" spans="1:33" ht="15.75" thickBot="1" x14ac:dyDescent="0.3">
      <c r="A108" s="112">
        <v>27</v>
      </c>
      <c r="B108" s="98">
        <v>11363</v>
      </c>
      <c r="C108" s="21" t="s">
        <v>5</v>
      </c>
      <c r="D108" s="99"/>
      <c r="E108" s="100"/>
      <c r="F108" s="101"/>
      <c r="G108" s="102"/>
      <c r="H108" s="99"/>
      <c r="I108" s="100"/>
      <c r="J108" s="101"/>
      <c r="K108" s="102"/>
      <c r="L108" s="99"/>
      <c r="M108" s="100"/>
      <c r="N108" s="101"/>
      <c r="O108" s="102"/>
      <c r="P108" s="99"/>
      <c r="Q108" s="100"/>
      <c r="R108" s="101"/>
      <c r="S108" s="102"/>
      <c r="T108" s="99"/>
      <c r="U108" s="100"/>
      <c r="V108" s="101"/>
      <c r="W108" s="102"/>
      <c r="X108" s="99"/>
      <c r="Y108" s="100"/>
      <c r="Z108" s="103"/>
      <c r="AA108" s="102"/>
      <c r="AB108" s="99"/>
      <c r="AC108" s="100"/>
      <c r="AD108" s="103"/>
      <c r="AE108" s="102"/>
      <c r="AF108" s="104">
        <f>F108+J108+N108+R108+V108+Z108+AD108</f>
        <v>0</v>
      </c>
      <c r="AG108">
        <f>SUM(AF108:AF111)</f>
        <v>0</v>
      </c>
    </row>
    <row r="109" spans="1:33" x14ac:dyDescent="0.25">
      <c r="A109" s="16"/>
      <c r="B109" s="25"/>
      <c r="C109" s="96"/>
      <c r="D109" s="64"/>
      <c r="E109" s="65"/>
      <c r="F109" s="78"/>
      <c r="G109" s="81"/>
      <c r="H109" s="64"/>
      <c r="I109" s="65"/>
      <c r="J109" s="78"/>
      <c r="K109" s="81"/>
      <c r="L109" s="64"/>
      <c r="M109" s="65"/>
      <c r="N109" s="78"/>
      <c r="O109" s="81"/>
      <c r="P109" s="64"/>
      <c r="Q109" s="65"/>
      <c r="R109" s="78"/>
      <c r="S109" s="81"/>
      <c r="T109" s="64"/>
      <c r="U109" s="65"/>
      <c r="V109" s="78"/>
      <c r="W109" s="81"/>
      <c r="X109" s="64"/>
      <c r="Y109" s="65"/>
      <c r="Z109" s="61"/>
      <c r="AA109" s="81"/>
      <c r="AB109" s="64"/>
      <c r="AC109" s="65"/>
      <c r="AD109" s="61"/>
      <c r="AE109" s="63"/>
      <c r="AF109" s="97">
        <f>F109+J109+N109+R109+V109+Z109+AD109</f>
        <v>0</v>
      </c>
    </row>
    <row r="110" spans="1:33" x14ac:dyDescent="0.25">
      <c r="A110" s="16"/>
      <c r="B110" s="9"/>
      <c r="C110" s="22"/>
      <c r="D110" s="17"/>
      <c r="E110" s="18"/>
      <c r="F110" s="77"/>
      <c r="G110" s="19"/>
      <c r="H110" s="17"/>
      <c r="I110" s="18"/>
      <c r="J110" s="77"/>
      <c r="K110" s="19"/>
      <c r="L110" s="17"/>
      <c r="M110" s="18"/>
      <c r="N110" s="77"/>
      <c r="O110" s="19"/>
      <c r="P110" s="17"/>
      <c r="Q110" s="18"/>
      <c r="R110" s="77"/>
      <c r="S110" s="19"/>
      <c r="T110" s="17"/>
      <c r="U110" s="18"/>
      <c r="V110" s="77"/>
      <c r="W110" s="19"/>
      <c r="X110" s="17"/>
      <c r="Y110" s="18"/>
      <c r="Z110" s="60"/>
      <c r="AA110" s="19"/>
      <c r="AB110" s="17"/>
      <c r="AC110" s="18"/>
      <c r="AD110" s="60"/>
      <c r="AE110" s="23"/>
      <c r="AF110" s="97">
        <f t="shared" ref="AF110:AF111" si="26">F110+J110+N110+R110+V110+Z110+AD110</f>
        <v>0</v>
      </c>
    </row>
    <row r="111" spans="1:33" ht="15.75" thickBot="1" x14ac:dyDescent="0.3">
      <c r="A111" s="20"/>
      <c r="B111" s="26"/>
      <c r="C111" s="24"/>
      <c r="D111" s="107"/>
      <c r="E111" s="105"/>
      <c r="F111" s="108"/>
      <c r="G111" s="109"/>
      <c r="H111" s="107"/>
      <c r="I111" s="105"/>
      <c r="J111" s="108"/>
      <c r="K111" s="109"/>
      <c r="L111" s="107"/>
      <c r="M111" s="105"/>
      <c r="N111" s="108"/>
      <c r="O111" s="109"/>
      <c r="P111" s="107"/>
      <c r="Q111" s="105"/>
      <c r="R111" s="108"/>
      <c r="S111" s="109"/>
      <c r="T111" s="107"/>
      <c r="U111" s="105"/>
      <c r="V111" s="108"/>
      <c r="W111" s="109"/>
      <c r="X111" s="107"/>
      <c r="Y111" s="105"/>
      <c r="Z111" s="110"/>
      <c r="AA111" s="109"/>
      <c r="AB111" s="107"/>
      <c r="AC111" s="105"/>
      <c r="AD111" s="110"/>
      <c r="AE111" s="106"/>
      <c r="AF111" s="111">
        <f t="shared" si="26"/>
        <v>0</v>
      </c>
    </row>
    <row r="112" spans="1:33" ht="15.75" thickBot="1" x14ac:dyDescent="0.3">
      <c r="A112" s="112">
        <v>28</v>
      </c>
      <c r="B112" s="98">
        <v>11291</v>
      </c>
      <c r="C112" s="21" t="s">
        <v>6</v>
      </c>
      <c r="D112" s="99"/>
      <c r="E112" s="100"/>
      <c r="F112" s="101"/>
      <c r="G112" s="102"/>
      <c r="H112" s="99"/>
      <c r="I112" s="100"/>
      <c r="J112" s="101"/>
      <c r="K112" s="102"/>
      <c r="L112" s="99"/>
      <c r="M112" s="100"/>
      <c r="N112" s="101"/>
      <c r="O112" s="102"/>
      <c r="P112" s="99"/>
      <c r="Q112" s="100"/>
      <c r="R112" s="101"/>
      <c r="S112" s="102"/>
      <c r="T112" s="99"/>
      <c r="U112" s="100"/>
      <c r="V112" s="101"/>
      <c r="W112" s="102"/>
      <c r="X112" s="99"/>
      <c r="Y112" s="100"/>
      <c r="Z112" s="103"/>
      <c r="AA112" s="102"/>
      <c r="AB112" s="99"/>
      <c r="AC112" s="100"/>
      <c r="AD112" s="103"/>
      <c r="AE112" s="102"/>
      <c r="AF112" s="104">
        <f>F112+J112+N112+R112+V112+Z112+AD112</f>
        <v>0</v>
      </c>
      <c r="AG112">
        <f>SUM(AF112:AF115)</f>
        <v>0</v>
      </c>
    </row>
    <row r="113" spans="1:33" x14ac:dyDescent="0.25">
      <c r="A113" s="16"/>
      <c r="B113" s="25"/>
      <c r="C113" s="96"/>
      <c r="D113" s="64"/>
      <c r="E113" s="65"/>
      <c r="F113" s="78"/>
      <c r="G113" s="81"/>
      <c r="H113" s="64"/>
      <c r="I113" s="65"/>
      <c r="J113" s="78"/>
      <c r="K113" s="81"/>
      <c r="L113" s="64"/>
      <c r="M113" s="65"/>
      <c r="N113" s="78"/>
      <c r="O113" s="81"/>
      <c r="P113" s="64"/>
      <c r="Q113" s="65"/>
      <c r="R113" s="78"/>
      <c r="S113" s="81"/>
      <c r="T113" s="64"/>
      <c r="U113" s="65"/>
      <c r="V113" s="78"/>
      <c r="W113" s="81"/>
      <c r="X113" s="64"/>
      <c r="Y113" s="65"/>
      <c r="Z113" s="61"/>
      <c r="AA113" s="81"/>
      <c r="AB113" s="64"/>
      <c r="AC113" s="65"/>
      <c r="AD113" s="61"/>
      <c r="AE113" s="63"/>
      <c r="AF113" s="97">
        <f>F113+J113+N113+R113+V113+Z113+AD113</f>
        <v>0</v>
      </c>
    </row>
    <row r="114" spans="1:33" x14ac:dyDescent="0.25">
      <c r="A114" s="16"/>
      <c r="B114" s="9"/>
      <c r="C114" s="22"/>
      <c r="D114" s="17"/>
      <c r="E114" s="18"/>
      <c r="F114" s="77"/>
      <c r="G114" s="19"/>
      <c r="H114" s="17"/>
      <c r="I114" s="18"/>
      <c r="J114" s="77"/>
      <c r="K114" s="19"/>
      <c r="L114" s="17"/>
      <c r="M114" s="18"/>
      <c r="N114" s="77"/>
      <c r="O114" s="19"/>
      <c r="P114" s="17"/>
      <c r="Q114" s="18"/>
      <c r="R114" s="77"/>
      <c r="S114" s="19"/>
      <c r="T114" s="17"/>
      <c r="U114" s="18"/>
      <c r="V114" s="77"/>
      <c r="W114" s="19"/>
      <c r="X114" s="17"/>
      <c r="Y114" s="18"/>
      <c r="Z114" s="60"/>
      <c r="AA114" s="19"/>
      <c r="AB114" s="17"/>
      <c r="AC114" s="18"/>
      <c r="AD114" s="60"/>
      <c r="AE114" s="23"/>
      <c r="AF114" s="97">
        <f t="shared" ref="AF114:AF115" si="27">F114+J114+N114+R114+V114+Z114+AD114</f>
        <v>0</v>
      </c>
    </row>
    <row r="115" spans="1:33" ht="15.75" thickBot="1" x14ac:dyDescent="0.3">
      <c r="A115" s="20"/>
      <c r="B115" s="26"/>
      <c r="C115" s="24"/>
      <c r="D115" s="107"/>
      <c r="E115" s="105"/>
      <c r="F115" s="108"/>
      <c r="G115" s="109"/>
      <c r="H115" s="107"/>
      <c r="I115" s="105"/>
      <c r="J115" s="108"/>
      <c r="K115" s="109"/>
      <c r="L115" s="107"/>
      <c r="M115" s="105"/>
      <c r="N115" s="108"/>
      <c r="O115" s="109"/>
      <c r="P115" s="107"/>
      <c r="Q115" s="105"/>
      <c r="R115" s="108"/>
      <c r="S115" s="109"/>
      <c r="T115" s="107"/>
      <c r="U115" s="105"/>
      <c r="V115" s="108"/>
      <c r="W115" s="109"/>
      <c r="X115" s="107"/>
      <c r="Y115" s="105"/>
      <c r="Z115" s="110"/>
      <c r="AA115" s="109"/>
      <c r="AB115" s="107"/>
      <c r="AC115" s="105"/>
      <c r="AD115" s="110"/>
      <c r="AE115" s="106"/>
      <c r="AF115" s="111">
        <f t="shared" si="27"/>
        <v>0</v>
      </c>
    </row>
    <row r="116" spans="1:33" ht="15.75" thickBot="1" x14ac:dyDescent="0.3">
      <c r="A116" s="112">
        <v>29</v>
      </c>
      <c r="B116" s="98">
        <v>11502</v>
      </c>
      <c r="C116" s="21" t="s">
        <v>91</v>
      </c>
      <c r="D116" s="99"/>
      <c r="E116" s="100"/>
      <c r="F116" s="101"/>
      <c r="G116" s="102"/>
      <c r="H116" s="99"/>
      <c r="I116" s="100"/>
      <c r="J116" s="101"/>
      <c r="K116" s="102"/>
      <c r="L116" s="99"/>
      <c r="M116" s="100"/>
      <c r="N116" s="101"/>
      <c r="O116" s="102"/>
      <c r="P116" s="99"/>
      <c r="Q116" s="100"/>
      <c r="R116" s="101"/>
      <c r="S116" s="102"/>
      <c r="T116" s="99"/>
      <c r="U116" s="100"/>
      <c r="V116" s="101"/>
      <c r="W116" s="102"/>
      <c r="X116" s="99"/>
      <c r="Y116" s="100"/>
      <c r="Z116" s="103"/>
      <c r="AA116" s="102"/>
      <c r="AB116" s="99"/>
      <c r="AC116" s="100"/>
      <c r="AD116" s="103"/>
      <c r="AE116" s="102"/>
      <c r="AF116" s="104">
        <f>F116+J116+N116+R116+V116+Z116+AD116</f>
        <v>0</v>
      </c>
      <c r="AG116">
        <f>SUM(AF116:AF119)</f>
        <v>0</v>
      </c>
    </row>
    <row r="117" spans="1:33" x14ac:dyDescent="0.25">
      <c r="A117" s="16"/>
      <c r="B117" s="25"/>
      <c r="C117" s="96"/>
      <c r="D117" s="64"/>
      <c r="E117" s="65"/>
      <c r="F117" s="78"/>
      <c r="G117" s="81"/>
      <c r="H117" s="64"/>
      <c r="I117" s="65"/>
      <c r="J117" s="78"/>
      <c r="K117" s="81"/>
      <c r="L117" s="64"/>
      <c r="M117" s="65"/>
      <c r="N117" s="78"/>
      <c r="O117" s="81"/>
      <c r="P117" s="64"/>
      <c r="Q117" s="65"/>
      <c r="R117" s="78"/>
      <c r="S117" s="81"/>
      <c r="T117" s="64"/>
      <c r="U117" s="65"/>
      <c r="V117" s="78"/>
      <c r="W117" s="81"/>
      <c r="X117" s="64"/>
      <c r="Y117" s="65"/>
      <c r="Z117" s="61"/>
      <c r="AA117" s="81"/>
      <c r="AB117" s="64"/>
      <c r="AC117" s="65"/>
      <c r="AD117" s="61"/>
      <c r="AE117" s="63"/>
      <c r="AF117" s="97">
        <f>F117+J117+N117+R117+V117+Z117+AD117</f>
        <v>0</v>
      </c>
    </row>
    <row r="118" spans="1:33" x14ac:dyDescent="0.25">
      <c r="A118" s="16"/>
      <c r="B118" s="9"/>
      <c r="C118" s="22"/>
      <c r="D118" s="17"/>
      <c r="E118" s="18"/>
      <c r="F118" s="77"/>
      <c r="G118" s="19"/>
      <c r="H118" s="17"/>
      <c r="I118" s="18"/>
      <c r="J118" s="77"/>
      <c r="K118" s="19"/>
      <c r="L118" s="17"/>
      <c r="M118" s="18"/>
      <c r="N118" s="77"/>
      <c r="O118" s="19"/>
      <c r="P118" s="17"/>
      <c r="Q118" s="18"/>
      <c r="R118" s="77"/>
      <c r="S118" s="19"/>
      <c r="T118" s="17"/>
      <c r="U118" s="18"/>
      <c r="V118" s="77"/>
      <c r="W118" s="19"/>
      <c r="X118" s="17"/>
      <c r="Y118" s="18"/>
      <c r="Z118" s="60"/>
      <c r="AA118" s="19"/>
      <c r="AB118" s="17"/>
      <c r="AC118" s="18"/>
      <c r="AD118" s="60"/>
      <c r="AE118" s="23"/>
      <c r="AF118" s="97">
        <f t="shared" ref="AF118:AF119" si="28">F118+J118+N118+R118+V118+Z118+AD118</f>
        <v>0</v>
      </c>
    </row>
    <row r="119" spans="1:33" ht="15.75" thickBot="1" x14ac:dyDescent="0.3">
      <c r="A119" s="20"/>
      <c r="B119" s="26"/>
      <c r="C119" s="24"/>
      <c r="D119" s="107"/>
      <c r="E119" s="105"/>
      <c r="F119" s="108"/>
      <c r="G119" s="109"/>
      <c r="H119" s="107"/>
      <c r="I119" s="105"/>
      <c r="J119" s="108"/>
      <c r="K119" s="109"/>
      <c r="L119" s="107"/>
      <c r="M119" s="105"/>
      <c r="N119" s="108"/>
      <c r="O119" s="109"/>
      <c r="P119" s="107"/>
      <c r="Q119" s="105"/>
      <c r="R119" s="108"/>
      <c r="S119" s="109"/>
      <c r="T119" s="107"/>
      <c r="U119" s="105"/>
      <c r="V119" s="108"/>
      <c r="W119" s="109"/>
      <c r="X119" s="107"/>
      <c r="Y119" s="105"/>
      <c r="Z119" s="110"/>
      <c r="AA119" s="109"/>
      <c r="AB119" s="107"/>
      <c r="AC119" s="105"/>
      <c r="AD119" s="110"/>
      <c r="AE119" s="106"/>
      <c r="AF119" s="111">
        <f t="shared" si="28"/>
        <v>0</v>
      </c>
    </row>
    <row r="120" spans="1:33" ht="15.75" thickBot="1" x14ac:dyDescent="0.3">
      <c r="A120" s="112">
        <v>30</v>
      </c>
      <c r="B120" s="98">
        <v>11408</v>
      </c>
      <c r="C120" s="21" t="s">
        <v>64</v>
      </c>
      <c r="D120" s="99"/>
      <c r="E120" s="100"/>
      <c r="F120" s="101"/>
      <c r="G120" s="102"/>
      <c r="H120" s="99"/>
      <c r="I120" s="100"/>
      <c r="J120" s="101"/>
      <c r="K120" s="102"/>
      <c r="L120" s="99"/>
      <c r="M120" s="100"/>
      <c r="N120" s="101"/>
      <c r="O120" s="102"/>
      <c r="P120" s="99"/>
      <c r="Q120" s="100"/>
      <c r="R120" s="101"/>
      <c r="S120" s="102"/>
      <c r="T120" s="99"/>
      <c r="U120" s="100"/>
      <c r="V120" s="101"/>
      <c r="W120" s="102"/>
      <c r="X120" s="99"/>
      <c r="Y120" s="100"/>
      <c r="Z120" s="103"/>
      <c r="AA120" s="102"/>
      <c r="AB120" s="99"/>
      <c r="AC120" s="100"/>
      <c r="AD120" s="103"/>
      <c r="AE120" s="102"/>
      <c r="AF120" s="104">
        <f>F120+J120+N120+R120+V120+Z120+AD120</f>
        <v>0</v>
      </c>
      <c r="AG120">
        <f>SUM(AF120:AF123)</f>
        <v>0</v>
      </c>
    </row>
    <row r="121" spans="1:33" x14ac:dyDescent="0.25">
      <c r="A121" s="16"/>
      <c r="B121" s="25"/>
      <c r="C121" s="96"/>
      <c r="D121" s="64"/>
      <c r="E121" s="65"/>
      <c r="F121" s="78"/>
      <c r="G121" s="81"/>
      <c r="H121" s="64"/>
      <c r="I121" s="65"/>
      <c r="J121" s="78"/>
      <c r="K121" s="81"/>
      <c r="L121" s="64"/>
      <c r="M121" s="65"/>
      <c r="N121" s="78"/>
      <c r="O121" s="81"/>
      <c r="P121" s="64"/>
      <c r="Q121" s="65"/>
      <c r="R121" s="78"/>
      <c r="S121" s="81"/>
      <c r="T121" s="64"/>
      <c r="U121" s="65"/>
      <c r="V121" s="78"/>
      <c r="W121" s="81"/>
      <c r="X121" s="64"/>
      <c r="Y121" s="65"/>
      <c r="Z121" s="61"/>
      <c r="AA121" s="81"/>
      <c r="AB121" s="64"/>
      <c r="AC121" s="65"/>
      <c r="AD121" s="61"/>
      <c r="AE121" s="63"/>
      <c r="AF121" s="97">
        <f>F121+J121+N121+R121+V121+Z121+AD121</f>
        <v>0</v>
      </c>
    </row>
    <row r="122" spans="1:33" x14ac:dyDescent="0.25">
      <c r="A122" s="16"/>
      <c r="B122" s="9"/>
      <c r="C122" s="22"/>
      <c r="D122" s="17"/>
      <c r="E122" s="18"/>
      <c r="F122" s="77"/>
      <c r="G122" s="19"/>
      <c r="H122" s="17"/>
      <c r="I122" s="18"/>
      <c r="J122" s="77"/>
      <c r="K122" s="19"/>
      <c r="L122" s="17"/>
      <c r="M122" s="18"/>
      <c r="N122" s="77"/>
      <c r="O122" s="19"/>
      <c r="P122" s="17"/>
      <c r="Q122" s="18"/>
      <c r="R122" s="77"/>
      <c r="S122" s="19"/>
      <c r="T122" s="17"/>
      <c r="U122" s="18"/>
      <c r="V122" s="77"/>
      <c r="W122" s="19"/>
      <c r="X122" s="17"/>
      <c r="Y122" s="18"/>
      <c r="Z122" s="60"/>
      <c r="AA122" s="19"/>
      <c r="AB122" s="17"/>
      <c r="AC122" s="18"/>
      <c r="AD122" s="60"/>
      <c r="AE122" s="23"/>
      <c r="AF122" s="97">
        <f t="shared" ref="AF122:AF123" si="29">F122+J122+N122+R122+V122+Z122+AD122</f>
        <v>0</v>
      </c>
    </row>
    <row r="123" spans="1:33" ht="15.75" thickBot="1" x14ac:dyDescent="0.3">
      <c r="A123" s="20"/>
      <c r="B123" s="26"/>
      <c r="C123" s="24"/>
      <c r="D123" s="107"/>
      <c r="E123" s="105"/>
      <c r="F123" s="108"/>
      <c r="G123" s="109"/>
      <c r="H123" s="107"/>
      <c r="I123" s="105"/>
      <c r="J123" s="108"/>
      <c r="K123" s="109"/>
      <c r="L123" s="107"/>
      <c r="M123" s="105"/>
      <c r="N123" s="108"/>
      <c r="O123" s="109"/>
      <c r="P123" s="107"/>
      <c r="Q123" s="105"/>
      <c r="R123" s="108"/>
      <c r="S123" s="109"/>
      <c r="T123" s="107"/>
      <c r="U123" s="105"/>
      <c r="V123" s="108"/>
      <c r="W123" s="109"/>
      <c r="X123" s="107"/>
      <c r="Y123" s="105"/>
      <c r="Z123" s="110"/>
      <c r="AA123" s="109"/>
      <c r="AB123" s="107"/>
      <c r="AC123" s="105"/>
      <c r="AD123" s="110"/>
      <c r="AE123" s="106"/>
      <c r="AF123" s="111">
        <f t="shared" si="29"/>
        <v>0</v>
      </c>
    </row>
    <row r="124" spans="1:33" ht="15.75" thickBot="1" x14ac:dyDescent="0.3">
      <c r="A124" s="112">
        <v>31</v>
      </c>
      <c r="B124" s="98">
        <v>11428</v>
      </c>
      <c r="C124" s="21" t="s">
        <v>170</v>
      </c>
      <c r="D124" s="99"/>
      <c r="E124" s="100"/>
      <c r="F124" s="101"/>
      <c r="G124" s="102"/>
      <c r="H124" s="99"/>
      <c r="I124" s="100"/>
      <c r="J124" s="101"/>
      <c r="K124" s="102"/>
      <c r="L124" s="99"/>
      <c r="M124" s="100"/>
      <c r="N124" s="101"/>
      <c r="O124" s="102"/>
      <c r="P124" s="99"/>
      <c r="Q124" s="100"/>
      <c r="R124" s="101"/>
      <c r="S124" s="102"/>
      <c r="T124" s="99"/>
      <c r="U124" s="100"/>
      <c r="V124" s="101"/>
      <c r="W124" s="102"/>
      <c r="X124" s="99"/>
      <c r="Y124" s="100"/>
      <c r="Z124" s="103"/>
      <c r="AA124" s="102"/>
      <c r="AB124" s="99"/>
      <c r="AC124" s="100"/>
      <c r="AD124" s="103"/>
      <c r="AE124" s="102"/>
      <c r="AF124" s="104">
        <f>F124+J124+N124+R124+V124+Z124+AD124</f>
        <v>0</v>
      </c>
      <c r="AG124">
        <f>SUM(AF124:AF127)</f>
        <v>0</v>
      </c>
    </row>
    <row r="125" spans="1:33" x14ac:dyDescent="0.25">
      <c r="A125" s="16"/>
      <c r="B125" s="25"/>
      <c r="C125" s="96"/>
      <c r="D125" s="64"/>
      <c r="E125" s="65"/>
      <c r="F125" s="78"/>
      <c r="G125" s="81"/>
      <c r="H125" s="64"/>
      <c r="I125" s="65"/>
      <c r="J125" s="78"/>
      <c r="K125" s="81"/>
      <c r="L125" s="64"/>
      <c r="M125" s="65"/>
      <c r="N125" s="78"/>
      <c r="O125" s="81"/>
      <c r="P125" s="64"/>
      <c r="Q125" s="65"/>
      <c r="R125" s="78"/>
      <c r="S125" s="81"/>
      <c r="T125" s="64"/>
      <c r="U125" s="65"/>
      <c r="V125" s="78"/>
      <c r="W125" s="81"/>
      <c r="X125" s="64"/>
      <c r="Y125" s="65"/>
      <c r="Z125" s="61"/>
      <c r="AA125" s="81"/>
      <c r="AB125" s="64"/>
      <c r="AC125" s="65"/>
      <c r="AD125" s="61"/>
      <c r="AE125" s="63"/>
      <c r="AF125" s="97">
        <f>F125+J125+N125+R125+V125+Z125+AD125</f>
        <v>0</v>
      </c>
    </row>
    <row r="126" spans="1:33" x14ac:dyDescent="0.25">
      <c r="A126" s="16"/>
      <c r="B126" s="9"/>
      <c r="C126" s="22"/>
      <c r="D126" s="17"/>
      <c r="E126" s="18"/>
      <c r="F126" s="77"/>
      <c r="G126" s="19"/>
      <c r="H126" s="17"/>
      <c r="I126" s="18"/>
      <c r="J126" s="77"/>
      <c r="K126" s="19"/>
      <c r="L126" s="17"/>
      <c r="M126" s="18"/>
      <c r="N126" s="77"/>
      <c r="O126" s="19"/>
      <c r="P126" s="17"/>
      <c r="Q126" s="18"/>
      <c r="R126" s="77"/>
      <c r="S126" s="19"/>
      <c r="T126" s="17"/>
      <c r="U126" s="18"/>
      <c r="V126" s="77"/>
      <c r="W126" s="19"/>
      <c r="X126" s="17"/>
      <c r="Y126" s="18"/>
      <c r="Z126" s="60"/>
      <c r="AA126" s="19"/>
      <c r="AB126" s="17"/>
      <c r="AC126" s="18"/>
      <c r="AD126" s="60"/>
      <c r="AE126" s="23"/>
      <c r="AF126" s="97">
        <f t="shared" ref="AF126:AF127" si="30">F126+J126+N126+R126+V126+Z126+AD126</f>
        <v>0</v>
      </c>
    </row>
    <row r="127" spans="1:33" ht="15.75" thickBot="1" x14ac:dyDescent="0.3">
      <c r="A127" s="20"/>
      <c r="B127" s="26"/>
      <c r="C127" s="24"/>
      <c r="D127" s="107"/>
      <c r="E127" s="105"/>
      <c r="F127" s="108"/>
      <c r="G127" s="109"/>
      <c r="H127" s="107"/>
      <c r="I127" s="105"/>
      <c r="J127" s="108"/>
      <c r="K127" s="109"/>
      <c r="L127" s="107"/>
      <c r="M127" s="105"/>
      <c r="N127" s="108"/>
      <c r="O127" s="109"/>
      <c r="P127" s="107"/>
      <c r="Q127" s="105"/>
      <c r="R127" s="108"/>
      <c r="S127" s="109"/>
      <c r="T127" s="107"/>
      <c r="U127" s="105"/>
      <c r="V127" s="108"/>
      <c r="W127" s="109"/>
      <c r="X127" s="107"/>
      <c r="Y127" s="105"/>
      <c r="Z127" s="110"/>
      <c r="AA127" s="109"/>
      <c r="AB127" s="107"/>
      <c r="AC127" s="105"/>
      <c r="AD127" s="110"/>
      <c r="AE127" s="106"/>
      <c r="AF127" s="111">
        <f t="shared" si="30"/>
        <v>0</v>
      </c>
    </row>
    <row r="128" spans="1:33" ht="15.75" thickBot="1" x14ac:dyDescent="0.3">
      <c r="A128" s="112">
        <v>32</v>
      </c>
      <c r="B128" s="98">
        <v>11478</v>
      </c>
      <c r="C128" s="21" t="s">
        <v>70</v>
      </c>
      <c r="D128" s="99"/>
      <c r="E128" s="100"/>
      <c r="F128" s="101"/>
      <c r="G128" s="102"/>
      <c r="H128" s="99"/>
      <c r="I128" s="100"/>
      <c r="J128" s="101"/>
      <c r="K128" s="102"/>
      <c r="L128" s="99"/>
      <c r="M128" s="100"/>
      <c r="N128" s="101"/>
      <c r="O128" s="102"/>
      <c r="P128" s="99"/>
      <c r="Q128" s="100"/>
      <c r="R128" s="101"/>
      <c r="S128" s="102"/>
      <c r="T128" s="99"/>
      <c r="U128" s="100"/>
      <c r="V128" s="101"/>
      <c r="W128" s="102"/>
      <c r="X128" s="99"/>
      <c r="Y128" s="100"/>
      <c r="Z128" s="103"/>
      <c r="AA128" s="102"/>
      <c r="AB128" s="99"/>
      <c r="AC128" s="100"/>
      <c r="AD128" s="103"/>
      <c r="AE128" s="102"/>
      <c r="AF128" s="104">
        <f>F128+J128+N128+R128+V128+Z128+AD128</f>
        <v>0</v>
      </c>
      <c r="AG128">
        <f>SUM(AF128:AF131)</f>
        <v>0</v>
      </c>
    </row>
    <row r="129" spans="1:33" x14ac:dyDescent="0.25">
      <c r="A129" s="16"/>
      <c r="B129" s="25"/>
      <c r="C129" s="96"/>
      <c r="D129" s="64"/>
      <c r="E129" s="65"/>
      <c r="F129" s="78"/>
      <c r="G129" s="81"/>
      <c r="H129" s="64"/>
      <c r="I129" s="65"/>
      <c r="J129" s="78"/>
      <c r="K129" s="81"/>
      <c r="L129" s="64"/>
      <c r="M129" s="65"/>
      <c r="N129" s="78"/>
      <c r="O129" s="81"/>
      <c r="P129" s="64"/>
      <c r="Q129" s="65"/>
      <c r="R129" s="78"/>
      <c r="S129" s="81"/>
      <c r="T129" s="64"/>
      <c r="U129" s="65"/>
      <c r="V129" s="78"/>
      <c r="W129" s="81"/>
      <c r="X129" s="64"/>
      <c r="Y129" s="65"/>
      <c r="Z129" s="61"/>
      <c r="AA129" s="81"/>
      <c r="AB129" s="64"/>
      <c r="AC129" s="65"/>
      <c r="AD129" s="61"/>
      <c r="AE129" s="63"/>
      <c r="AF129" s="97">
        <f>F129+J129+N129+R129+V129+Z129+AD129</f>
        <v>0</v>
      </c>
    </row>
    <row r="130" spans="1:33" x14ac:dyDescent="0.25">
      <c r="A130" s="16"/>
      <c r="B130" s="9"/>
      <c r="C130" s="22"/>
      <c r="D130" s="17"/>
      <c r="E130" s="18"/>
      <c r="F130" s="77"/>
      <c r="G130" s="19"/>
      <c r="H130" s="17"/>
      <c r="I130" s="18"/>
      <c r="J130" s="77"/>
      <c r="K130" s="19"/>
      <c r="L130" s="17"/>
      <c r="M130" s="18"/>
      <c r="N130" s="77"/>
      <c r="O130" s="19"/>
      <c r="P130" s="17"/>
      <c r="Q130" s="18"/>
      <c r="R130" s="77"/>
      <c r="S130" s="19"/>
      <c r="T130" s="17"/>
      <c r="U130" s="18"/>
      <c r="V130" s="77"/>
      <c r="W130" s="19"/>
      <c r="X130" s="17"/>
      <c r="Y130" s="18"/>
      <c r="Z130" s="60"/>
      <c r="AA130" s="19"/>
      <c r="AB130" s="17"/>
      <c r="AC130" s="18"/>
      <c r="AD130" s="60"/>
      <c r="AE130" s="23"/>
      <c r="AF130" s="97">
        <f t="shared" ref="AF130:AF131" si="31">F130+J130+N130+R130+V130+Z130+AD130</f>
        <v>0</v>
      </c>
    </row>
    <row r="131" spans="1:33" ht="15.75" thickBot="1" x14ac:dyDescent="0.3">
      <c r="A131" s="20"/>
      <c r="B131" s="26"/>
      <c r="C131" s="24"/>
      <c r="D131" s="107"/>
      <c r="E131" s="105"/>
      <c r="F131" s="108"/>
      <c r="G131" s="109"/>
      <c r="H131" s="107"/>
      <c r="I131" s="105"/>
      <c r="J131" s="108"/>
      <c r="K131" s="109"/>
      <c r="L131" s="107"/>
      <c r="M131" s="105"/>
      <c r="N131" s="108"/>
      <c r="O131" s="109"/>
      <c r="P131" s="107"/>
      <c r="Q131" s="105"/>
      <c r="R131" s="108"/>
      <c r="S131" s="109"/>
      <c r="T131" s="107"/>
      <c r="U131" s="105"/>
      <c r="V131" s="108"/>
      <c r="W131" s="109"/>
      <c r="X131" s="107"/>
      <c r="Y131" s="105"/>
      <c r="Z131" s="110"/>
      <c r="AA131" s="109"/>
      <c r="AB131" s="107"/>
      <c r="AC131" s="105"/>
      <c r="AD131" s="110"/>
      <c r="AE131" s="106"/>
      <c r="AF131" s="111">
        <f t="shared" si="31"/>
        <v>0</v>
      </c>
    </row>
    <row r="132" spans="1:33" ht="15.75" thickBot="1" x14ac:dyDescent="0.3">
      <c r="A132" s="112">
        <v>33</v>
      </c>
      <c r="B132" s="98">
        <v>11534</v>
      </c>
      <c r="C132" s="21" t="s">
        <v>270</v>
      </c>
      <c r="D132" s="99"/>
      <c r="E132" s="100"/>
      <c r="F132" s="101"/>
      <c r="G132" s="102"/>
      <c r="H132" s="99"/>
      <c r="I132" s="100"/>
      <c r="J132" s="101"/>
      <c r="K132" s="102"/>
      <c r="L132" s="99"/>
      <c r="M132" s="100"/>
      <c r="N132" s="101"/>
      <c r="O132" s="102"/>
      <c r="P132" s="99"/>
      <c r="Q132" s="100"/>
      <c r="R132" s="101"/>
      <c r="S132" s="102"/>
      <c r="T132" s="99"/>
      <c r="U132" s="100"/>
      <c r="V132" s="101"/>
      <c r="W132" s="102"/>
      <c r="X132" s="99"/>
      <c r="Y132" s="100"/>
      <c r="Z132" s="103"/>
      <c r="AA132" s="102"/>
      <c r="AB132" s="99"/>
      <c r="AC132" s="100"/>
      <c r="AD132" s="103"/>
      <c r="AE132" s="102"/>
      <c r="AF132" s="104">
        <f>F132+J132+N132+R132+V132+Z132+AD132</f>
        <v>0</v>
      </c>
      <c r="AG132">
        <f>SUM(AF132:AF135)</f>
        <v>0</v>
      </c>
    </row>
    <row r="133" spans="1:33" x14ac:dyDescent="0.25">
      <c r="A133" s="16"/>
      <c r="B133" s="25"/>
      <c r="C133" s="96"/>
      <c r="D133" s="64"/>
      <c r="E133" s="65"/>
      <c r="F133" s="78"/>
      <c r="G133" s="81"/>
      <c r="H133" s="64"/>
      <c r="I133" s="65"/>
      <c r="J133" s="78"/>
      <c r="K133" s="81"/>
      <c r="L133" s="64"/>
      <c r="M133" s="65"/>
      <c r="N133" s="78"/>
      <c r="O133" s="81"/>
      <c r="P133" s="64"/>
      <c r="Q133" s="65"/>
      <c r="R133" s="78"/>
      <c r="S133" s="81"/>
      <c r="T133" s="64"/>
      <c r="U133" s="65"/>
      <c r="V133" s="78"/>
      <c r="W133" s="81"/>
      <c r="X133" s="64"/>
      <c r="Y133" s="65"/>
      <c r="Z133" s="61"/>
      <c r="AA133" s="81"/>
      <c r="AB133" s="64"/>
      <c r="AC133" s="65"/>
      <c r="AD133" s="61"/>
      <c r="AE133" s="63"/>
      <c r="AF133" s="97">
        <f>F133+J133+N133+R133+V133+Z133+AD133</f>
        <v>0</v>
      </c>
    </row>
    <row r="134" spans="1:33" x14ac:dyDescent="0.25">
      <c r="A134" s="16"/>
      <c r="B134" s="9"/>
      <c r="C134" s="22"/>
      <c r="D134" s="17"/>
      <c r="E134" s="18"/>
      <c r="F134" s="77"/>
      <c r="G134" s="19"/>
      <c r="H134" s="17"/>
      <c r="I134" s="18"/>
      <c r="J134" s="77"/>
      <c r="K134" s="19"/>
      <c r="L134" s="17"/>
      <c r="M134" s="18"/>
      <c r="N134" s="77"/>
      <c r="O134" s="19"/>
      <c r="P134" s="17"/>
      <c r="Q134" s="18"/>
      <c r="R134" s="77"/>
      <c r="S134" s="19"/>
      <c r="T134" s="17"/>
      <c r="U134" s="18"/>
      <c r="V134" s="77"/>
      <c r="W134" s="19"/>
      <c r="X134" s="17"/>
      <c r="Y134" s="18"/>
      <c r="Z134" s="60"/>
      <c r="AA134" s="19"/>
      <c r="AB134" s="17"/>
      <c r="AC134" s="18"/>
      <c r="AD134" s="60"/>
      <c r="AE134" s="23"/>
      <c r="AF134" s="97">
        <f t="shared" ref="AF134:AF135" si="32">F134+J134+N134+R134+V134+Z134+AD134</f>
        <v>0</v>
      </c>
    </row>
    <row r="135" spans="1:33" ht="15.75" thickBot="1" x14ac:dyDescent="0.3">
      <c r="A135" s="20"/>
      <c r="B135" s="26"/>
      <c r="C135" s="24"/>
      <c r="D135" s="107"/>
      <c r="E135" s="105"/>
      <c r="F135" s="108"/>
      <c r="G135" s="109"/>
      <c r="H135" s="107"/>
      <c r="I135" s="105"/>
      <c r="J135" s="108"/>
      <c r="K135" s="109"/>
      <c r="L135" s="107"/>
      <c r="M135" s="105"/>
      <c r="N135" s="108"/>
      <c r="O135" s="109"/>
      <c r="P135" s="107"/>
      <c r="Q135" s="105"/>
      <c r="R135" s="108"/>
      <c r="S135" s="109"/>
      <c r="T135" s="107"/>
      <c r="U135" s="105"/>
      <c r="V135" s="108"/>
      <c r="W135" s="109"/>
      <c r="X135" s="107"/>
      <c r="Y135" s="105"/>
      <c r="Z135" s="110"/>
      <c r="AA135" s="109"/>
      <c r="AB135" s="107"/>
      <c r="AC135" s="105"/>
      <c r="AD135" s="110"/>
      <c r="AE135" s="106"/>
      <c r="AF135" s="111">
        <f t="shared" si="32"/>
        <v>0</v>
      </c>
    </row>
    <row r="136" spans="1:33" ht="15.75" thickBot="1" x14ac:dyDescent="0.3">
      <c r="A136" s="112">
        <v>34</v>
      </c>
      <c r="B136" s="98">
        <v>11514</v>
      </c>
      <c r="C136" s="21" t="s">
        <v>267</v>
      </c>
      <c r="D136" s="99"/>
      <c r="E136" s="100"/>
      <c r="F136" s="101"/>
      <c r="G136" s="102"/>
      <c r="H136" s="99"/>
      <c r="I136" s="100"/>
      <c r="J136" s="101"/>
      <c r="K136" s="102"/>
      <c r="L136" s="99"/>
      <c r="M136" s="100"/>
      <c r="N136" s="101"/>
      <c r="O136" s="102"/>
      <c r="P136" s="99"/>
      <c r="Q136" s="100"/>
      <c r="R136" s="101"/>
      <c r="S136" s="102"/>
      <c r="T136" s="99"/>
      <c r="U136" s="100"/>
      <c r="V136" s="101"/>
      <c r="W136" s="102"/>
      <c r="X136" s="99"/>
      <c r="Y136" s="100"/>
      <c r="Z136" s="103"/>
      <c r="AA136" s="102"/>
      <c r="AB136" s="99"/>
      <c r="AC136" s="100"/>
      <c r="AD136" s="103"/>
      <c r="AE136" s="102"/>
      <c r="AF136" s="104">
        <f>F136+J136+N136+R136+V136+Z136+AD136</f>
        <v>0</v>
      </c>
      <c r="AG136">
        <f>SUM(AF136:AF139)</f>
        <v>0</v>
      </c>
    </row>
    <row r="137" spans="1:33" x14ac:dyDescent="0.25">
      <c r="A137" s="16"/>
      <c r="B137" s="25"/>
      <c r="C137" s="96"/>
      <c r="D137" s="64"/>
      <c r="E137" s="65"/>
      <c r="F137" s="78"/>
      <c r="G137" s="81"/>
      <c r="H137" s="64"/>
      <c r="I137" s="65"/>
      <c r="J137" s="78"/>
      <c r="K137" s="81"/>
      <c r="L137" s="64"/>
      <c r="M137" s="65"/>
      <c r="N137" s="78"/>
      <c r="O137" s="81"/>
      <c r="P137" s="64"/>
      <c r="Q137" s="65"/>
      <c r="R137" s="78"/>
      <c r="S137" s="81"/>
      <c r="T137" s="64"/>
      <c r="U137" s="65"/>
      <c r="V137" s="78"/>
      <c r="W137" s="81"/>
      <c r="X137" s="64"/>
      <c r="Y137" s="65"/>
      <c r="Z137" s="61"/>
      <c r="AA137" s="81"/>
      <c r="AB137" s="64"/>
      <c r="AC137" s="65"/>
      <c r="AD137" s="61"/>
      <c r="AE137" s="63"/>
      <c r="AF137" s="97">
        <f>F137+J137+N137+R137+V137+Z137+AD137</f>
        <v>0</v>
      </c>
    </row>
    <row r="138" spans="1:33" x14ac:dyDescent="0.25">
      <c r="A138" s="16"/>
      <c r="B138" s="9"/>
      <c r="C138" s="22"/>
      <c r="D138" s="17"/>
      <c r="E138" s="18"/>
      <c r="F138" s="77"/>
      <c r="G138" s="19"/>
      <c r="H138" s="17"/>
      <c r="I138" s="18"/>
      <c r="J138" s="77"/>
      <c r="K138" s="19"/>
      <c r="L138" s="17"/>
      <c r="M138" s="18"/>
      <c r="N138" s="77"/>
      <c r="O138" s="19"/>
      <c r="P138" s="17"/>
      <c r="Q138" s="18"/>
      <c r="R138" s="77"/>
      <c r="S138" s="19"/>
      <c r="T138" s="17"/>
      <c r="U138" s="18"/>
      <c r="V138" s="77"/>
      <c r="W138" s="19"/>
      <c r="X138" s="17"/>
      <c r="Y138" s="18"/>
      <c r="Z138" s="60"/>
      <c r="AA138" s="19"/>
      <c r="AB138" s="17"/>
      <c r="AC138" s="18"/>
      <c r="AD138" s="60"/>
      <c r="AE138" s="23"/>
      <c r="AF138" s="97">
        <f t="shared" ref="AF138:AF139" si="33">F138+J138+N138+R138+V138+Z138+AD138</f>
        <v>0</v>
      </c>
    </row>
    <row r="139" spans="1:33" ht="15.75" thickBot="1" x14ac:dyDescent="0.3">
      <c r="A139" s="20"/>
      <c r="B139" s="26"/>
      <c r="C139" s="24"/>
      <c r="D139" s="107"/>
      <c r="E139" s="105"/>
      <c r="F139" s="108"/>
      <c r="G139" s="109"/>
      <c r="H139" s="107"/>
      <c r="I139" s="105"/>
      <c r="J139" s="108"/>
      <c r="K139" s="109"/>
      <c r="L139" s="107"/>
      <c r="M139" s="105"/>
      <c r="N139" s="108"/>
      <c r="O139" s="109"/>
      <c r="P139" s="107"/>
      <c r="Q139" s="105"/>
      <c r="R139" s="108"/>
      <c r="S139" s="109"/>
      <c r="T139" s="107"/>
      <c r="U139" s="105"/>
      <c r="V139" s="108"/>
      <c r="W139" s="109"/>
      <c r="X139" s="107"/>
      <c r="Y139" s="105"/>
      <c r="Z139" s="110"/>
      <c r="AA139" s="109"/>
      <c r="AB139" s="107"/>
      <c r="AC139" s="105"/>
      <c r="AD139" s="110"/>
      <c r="AE139" s="106"/>
      <c r="AF139" s="111">
        <f t="shared" si="33"/>
        <v>0</v>
      </c>
    </row>
    <row r="140" spans="1:33" ht="15.75" thickBot="1" x14ac:dyDescent="0.3">
      <c r="A140" s="112">
        <v>35</v>
      </c>
      <c r="B140" s="98">
        <v>11500</v>
      </c>
      <c r="C140" s="21" t="s">
        <v>90</v>
      </c>
      <c r="D140" s="99"/>
      <c r="E140" s="100"/>
      <c r="F140" s="101"/>
      <c r="G140" s="102"/>
      <c r="H140" s="99"/>
      <c r="I140" s="100"/>
      <c r="J140" s="101"/>
      <c r="K140" s="102"/>
      <c r="L140" s="99"/>
      <c r="M140" s="100"/>
      <c r="N140" s="101"/>
      <c r="O140" s="102"/>
      <c r="P140" s="99"/>
      <c r="Q140" s="100"/>
      <c r="R140" s="101"/>
      <c r="S140" s="102"/>
      <c r="T140" s="99"/>
      <c r="U140" s="100"/>
      <c r="V140" s="101"/>
      <c r="W140" s="102"/>
      <c r="X140" s="99"/>
      <c r="Y140" s="100"/>
      <c r="Z140" s="103"/>
      <c r="AA140" s="102"/>
      <c r="AB140" s="99"/>
      <c r="AC140" s="100"/>
      <c r="AD140" s="103"/>
      <c r="AE140" s="102"/>
      <c r="AF140" s="104">
        <f>F140+J140+N140+R140+V140+Z140+AD140</f>
        <v>0</v>
      </c>
      <c r="AG140">
        <f>SUM(AF140:AF143)</f>
        <v>0</v>
      </c>
    </row>
    <row r="141" spans="1:33" x14ac:dyDescent="0.25">
      <c r="A141" s="16"/>
      <c r="B141" s="25"/>
      <c r="C141" s="96"/>
      <c r="D141" s="64"/>
      <c r="E141" s="65"/>
      <c r="F141" s="78"/>
      <c r="G141" s="81"/>
      <c r="H141" s="64"/>
      <c r="I141" s="65"/>
      <c r="J141" s="78"/>
      <c r="K141" s="81"/>
      <c r="L141" s="64"/>
      <c r="M141" s="65"/>
      <c r="N141" s="78"/>
      <c r="O141" s="81"/>
      <c r="P141" s="64"/>
      <c r="Q141" s="65"/>
      <c r="R141" s="78"/>
      <c r="S141" s="81"/>
      <c r="T141" s="64"/>
      <c r="U141" s="65"/>
      <c r="V141" s="78"/>
      <c r="W141" s="81"/>
      <c r="X141" s="64"/>
      <c r="Y141" s="65"/>
      <c r="Z141" s="61"/>
      <c r="AA141" s="81"/>
      <c r="AB141" s="64"/>
      <c r="AC141" s="65"/>
      <c r="AD141" s="61"/>
      <c r="AE141" s="63"/>
      <c r="AF141" s="97">
        <f>F141+J141+N141+R141+V141+Z141+AD141</f>
        <v>0</v>
      </c>
    </row>
    <row r="142" spans="1:33" x14ac:dyDescent="0.25">
      <c r="A142" s="16"/>
      <c r="B142" s="9"/>
      <c r="C142" s="22"/>
      <c r="D142" s="17"/>
      <c r="E142" s="18"/>
      <c r="F142" s="77"/>
      <c r="G142" s="19"/>
      <c r="H142" s="17"/>
      <c r="I142" s="18"/>
      <c r="J142" s="77"/>
      <c r="K142" s="19"/>
      <c r="L142" s="17"/>
      <c r="M142" s="18"/>
      <c r="N142" s="77"/>
      <c r="O142" s="19"/>
      <c r="P142" s="17"/>
      <c r="Q142" s="18"/>
      <c r="R142" s="77"/>
      <c r="S142" s="19"/>
      <c r="T142" s="17"/>
      <c r="U142" s="18"/>
      <c r="V142" s="77"/>
      <c r="W142" s="19"/>
      <c r="X142" s="17"/>
      <c r="Y142" s="18"/>
      <c r="Z142" s="60"/>
      <c r="AA142" s="19"/>
      <c r="AB142" s="17"/>
      <c r="AC142" s="18"/>
      <c r="AD142" s="60"/>
      <c r="AE142" s="23"/>
      <c r="AF142" s="97">
        <f t="shared" ref="AF142:AF143" si="34">F142+J142+N142+R142+V142+Z142+AD142</f>
        <v>0</v>
      </c>
    </row>
    <row r="143" spans="1:33" ht="15.75" thickBot="1" x14ac:dyDescent="0.3">
      <c r="A143" s="20"/>
      <c r="B143" s="26"/>
      <c r="C143" s="24"/>
      <c r="D143" s="107"/>
      <c r="E143" s="105"/>
      <c r="F143" s="108"/>
      <c r="G143" s="109"/>
      <c r="H143" s="107"/>
      <c r="I143" s="105"/>
      <c r="J143" s="108"/>
      <c r="K143" s="109"/>
      <c r="L143" s="107"/>
      <c r="M143" s="105"/>
      <c r="N143" s="108"/>
      <c r="O143" s="109"/>
      <c r="P143" s="107"/>
      <c r="Q143" s="105"/>
      <c r="R143" s="108"/>
      <c r="S143" s="109"/>
      <c r="T143" s="107"/>
      <c r="U143" s="105"/>
      <c r="V143" s="108"/>
      <c r="W143" s="109"/>
      <c r="X143" s="107"/>
      <c r="Y143" s="105"/>
      <c r="Z143" s="110"/>
      <c r="AA143" s="109"/>
      <c r="AB143" s="107"/>
      <c r="AC143" s="105"/>
      <c r="AD143" s="110"/>
      <c r="AE143" s="106"/>
      <c r="AF143" s="111">
        <f t="shared" si="34"/>
        <v>0</v>
      </c>
    </row>
    <row r="144" spans="1:33" ht="15.75" thickBot="1" x14ac:dyDescent="0.3">
      <c r="A144" s="112">
        <v>36</v>
      </c>
      <c r="B144" s="98">
        <v>11501</v>
      </c>
      <c r="C144" s="21" t="s">
        <v>85</v>
      </c>
      <c r="D144" s="99"/>
      <c r="E144" s="100"/>
      <c r="F144" s="101"/>
      <c r="G144" s="102"/>
      <c r="H144" s="99"/>
      <c r="I144" s="100"/>
      <c r="J144" s="101"/>
      <c r="K144" s="102"/>
      <c r="L144" s="99"/>
      <c r="M144" s="100"/>
      <c r="N144" s="101"/>
      <c r="O144" s="102"/>
      <c r="P144" s="99"/>
      <c r="Q144" s="100"/>
      <c r="R144" s="101"/>
      <c r="S144" s="102"/>
      <c r="T144" s="99"/>
      <c r="U144" s="100"/>
      <c r="V144" s="101"/>
      <c r="W144" s="102"/>
      <c r="X144" s="99"/>
      <c r="Y144" s="100"/>
      <c r="Z144" s="103"/>
      <c r="AA144" s="102"/>
      <c r="AB144" s="99"/>
      <c r="AC144" s="100"/>
      <c r="AD144" s="103"/>
      <c r="AE144" s="102"/>
      <c r="AF144" s="104">
        <f>F144+J144+N144+R144+V144+Z144+AD144</f>
        <v>0</v>
      </c>
      <c r="AG144">
        <f>SUM(AF144:AF147)</f>
        <v>0</v>
      </c>
    </row>
    <row r="145" spans="1:33" x14ac:dyDescent="0.25">
      <c r="A145" s="16"/>
      <c r="B145" s="25"/>
      <c r="C145" s="96"/>
      <c r="D145" s="64"/>
      <c r="E145" s="65"/>
      <c r="F145" s="78"/>
      <c r="G145" s="81"/>
      <c r="H145" s="64"/>
      <c r="I145" s="65"/>
      <c r="J145" s="78"/>
      <c r="K145" s="81"/>
      <c r="L145" s="64"/>
      <c r="M145" s="65"/>
      <c r="N145" s="78"/>
      <c r="O145" s="81"/>
      <c r="P145" s="64"/>
      <c r="Q145" s="65"/>
      <c r="R145" s="78"/>
      <c r="S145" s="81"/>
      <c r="T145" s="64"/>
      <c r="U145" s="65"/>
      <c r="V145" s="78"/>
      <c r="W145" s="81"/>
      <c r="X145" s="64"/>
      <c r="Y145" s="65"/>
      <c r="Z145" s="61"/>
      <c r="AA145" s="81"/>
      <c r="AB145" s="64"/>
      <c r="AC145" s="65"/>
      <c r="AD145" s="61"/>
      <c r="AE145" s="63"/>
      <c r="AF145" s="97">
        <f>F145+J145+N145+R145+V145+Z145+AD145</f>
        <v>0</v>
      </c>
    </row>
    <row r="146" spans="1:33" x14ac:dyDescent="0.25">
      <c r="A146" s="16"/>
      <c r="B146" s="9"/>
      <c r="C146" s="22"/>
      <c r="D146" s="17"/>
      <c r="E146" s="18"/>
      <c r="F146" s="77"/>
      <c r="G146" s="19"/>
      <c r="H146" s="17"/>
      <c r="I146" s="18"/>
      <c r="J146" s="77"/>
      <c r="K146" s="19"/>
      <c r="L146" s="17"/>
      <c r="M146" s="18"/>
      <c r="N146" s="77"/>
      <c r="O146" s="19"/>
      <c r="P146" s="17"/>
      <c r="Q146" s="18"/>
      <c r="R146" s="77"/>
      <c r="S146" s="19"/>
      <c r="T146" s="17"/>
      <c r="U146" s="18"/>
      <c r="V146" s="77"/>
      <c r="W146" s="19"/>
      <c r="X146" s="17"/>
      <c r="Y146" s="18"/>
      <c r="Z146" s="60"/>
      <c r="AA146" s="19"/>
      <c r="AB146" s="17"/>
      <c r="AC146" s="18"/>
      <c r="AD146" s="60"/>
      <c r="AE146" s="23"/>
      <c r="AF146" s="97">
        <f t="shared" ref="AF146:AF147" si="35">F146+J146+N146+R146+V146+Z146+AD146</f>
        <v>0</v>
      </c>
    </row>
    <row r="147" spans="1:33" ht="15.75" thickBot="1" x14ac:dyDescent="0.3">
      <c r="A147" s="20"/>
      <c r="B147" s="26"/>
      <c r="C147" s="24"/>
      <c r="D147" s="107"/>
      <c r="E147" s="105"/>
      <c r="F147" s="108"/>
      <c r="G147" s="109"/>
      <c r="H147" s="107"/>
      <c r="I147" s="105"/>
      <c r="J147" s="108"/>
      <c r="K147" s="109"/>
      <c r="L147" s="107"/>
      <c r="M147" s="105"/>
      <c r="N147" s="108"/>
      <c r="O147" s="109"/>
      <c r="P147" s="107"/>
      <c r="Q147" s="105"/>
      <c r="R147" s="108"/>
      <c r="S147" s="109"/>
      <c r="T147" s="107"/>
      <c r="U147" s="105"/>
      <c r="V147" s="108"/>
      <c r="W147" s="109"/>
      <c r="X147" s="107"/>
      <c r="Y147" s="105"/>
      <c r="Z147" s="110"/>
      <c r="AA147" s="109"/>
      <c r="AB147" s="107"/>
      <c r="AC147" s="105"/>
      <c r="AD147" s="110"/>
      <c r="AE147" s="106"/>
      <c r="AF147" s="111">
        <f t="shared" si="35"/>
        <v>0</v>
      </c>
    </row>
    <row r="148" spans="1:33" ht="15.75" thickBot="1" x14ac:dyDescent="0.3">
      <c r="A148" s="112">
        <v>37</v>
      </c>
      <c r="B148" s="98">
        <v>11495</v>
      </c>
      <c r="C148" s="21" t="s">
        <v>92</v>
      </c>
      <c r="D148" s="99"/>
      <c r="E148" s="100"/>
      <c r="F148" s="101"/>
      <c r="G148" s="102"/>
      <c r="H148" s="99"/>
      <c r="I148" s="100"/>
      <c r="J148" s="101"/>
      <c r="K148" s="102"/>
      <c r="L148" s="99"/>
      <c r="M148" s="100"/>
      <c r="N148" s="101"/>
      <c r="O148" s="102"/>
      <c r="P148" s="99"/>
      <c r="Q148" s="100"/>
      <c r="R148" s="101"/>
      <c r="S148" s="102"/>
      <c r="T148" s="99"/>
      <c r="U148" s="100"/>
      <c r="V148" s="101"/>
      <c r="W148" s="102"/>
      <c r="X148" s="99"/>
      <c r="Y148" s="100"/>
      <c r="Z148" s="103"/>
      <c r="AA148" s="102"/>
      <c r="AB148" s="99"/>
      <c r="AC148" s="100"/>
      <c r="AD148" s="103"/>
      <c r="AE148" s="102"/>
      <c r="AF148" s="104">
        <f>F148+J148+N148+R148+V148+Z148+AD148</f>
        <v>0</v>
      </c>
      <c r="AG148">
        <f>SUM(AF148:AF151)</f>
        <v>0</v>
      </c>
    </row>
    <row r="149" spans="1:33" x14ac:dyDescent="0.25">
      <c r="A149" s="16"/>
      <c r="B149" s="25"/>
      <c r="C149" s="96"/>
      <c r="D149" s="64"/>
      <c r="E149" s="65"/>
      <c r="F149" s="78"/>
      <c r="G149" s="81"/>
      <c r="H149" s="64"/>
      <c r="I149" s="65"/>
      <c r="J149" s="78"/>
      <c r="K149" s="81"/>
      <c r="L149" s="64"/>
      <c r="M149" s="65"/>
      <c r="N149" s="78"/>
      <c r="O149" s="81"/>
      <c r="P149" s="64"/>
      <c r="Q149" s="65"/>
      <c r="R149" s="78"/>
      <c r="S149" s="81"/>
      <c r="T149" s="64"/>
      <c r="U149" s="65"/>
      <c r="V149" s="78"/>
      <c r="W149" s="81"/>
      <c r="X149" s="64"/>
      <c r="Y149" s="65"/>
      <c r="Z149" s="61"/>
      <c r="AA149" s="81"/>
      <c r="AB149" s="64"/>
      <c r="AC149" s="65"/>
      <c r="AD149" s="61"/>
      <c r="AE149" s="63"/>
      <c r="AF149" s="97">
        <f>F149+J149+N149+R149+V149+Z149+AD149</f>
        <v>0</v>
      </c>
    </row>
    <row r="150" spans="1:33" x14ac:dyDescent="0.25">
      <c r="A150" s="16"/>
      <c r="B150" s="9"/>
      <c r="C150" s="22"/>
      <c r="D150" s="17"/>
      <c r="E150" s="18"/>
      <c r="F150" s="77"/>
      <c r="G150" s="19"/>
      <c r="H150" s="17"/>
      <c r="I150" s="18"/>
      <c r="J150" s="77"/>
      <c r="K150" s="19"/>
      <c r="L150" s="17"/>
      <c r="M150" s="18"/>
      <c r="N150" s="77"/>
      <c r="O150" s="19"/>
      <c r="P150" s="17"/>
      <c r="Q150" s="18"/>
      <c r="R150" s="77"/>
      <c r="S150" s="19"/>
      <c r="T150" s="17"/>
      <c r="U150" s="18"/>
      <c r="V150" s="77"/>
      <c r="W150" s="19"/>
      <c r="X150" s="17"/>
      <c r="Y150" s="18"/>
      <c r="Z150" s="60"/>
      <c r="AA150" s="19"/>
      <c r="AB150" s="17"/>
      <c r="AC150" s="18"/>
      <c r="AD150" s="60"/>
      <c r="AE150" s="23"/>
      <c r="AF150" s="97">
        <f t="shared" ref="AF150:AF151" si="36">F150+J150+N150+R150+V150+Z150+AD150</f>
        <v>0</v>
      </c>
    </row>
    <row r="151" spans="1:33" ht="15.75" thickBot="1" x14ac:dyDescent="0.3">
      <c r="A151" s="20"/>
      <c r="B151" s="26"/>
      <c r="C151" s="24"/>
      <c r="D151" s="107"/>
      <c r="E151" s="105"/>
      <c r="F151" s="108"/>
      <c r="G151" s="109"/>
      <c r="H151" s="107"/>
      <c r="I151" s="105"/>
      <c r="J151" s="108"/>
      <c r="K151" s="109"/>
      <c r="L151" s="107"/>
      <c r="M151" s="105"/>
      <c r="N151" s="108"/>
      <c r="O151" s="109"/>
      <c r="P151" s="107"/>
      <c r="Q151" s="105"/>
      <c r="R151" s="108"/>
      <c r="S151" s="109"/>
      <c r="T151" s="107"/>
      <c r="U151" s="105"/>
      <c r="V151" s="108"/>
      <c r="W151" s="109"/>
      <c r="X151" s="107"/>
      <c r="Y151" s="105"/>
      <c r="Z151" s="110"/>
      <c r="AA151" s="109"/>
      <c r="AB151" s="107"/>
      <c r="AC151" s="105"/>
      <c r="AD151" s="110"/>
      <c r="AE151" s="106"/>
      <c r="AF151" s="111">
        <f t="shared" si="36"/>
        <v>0</v>
      </c>
    </row>
    <row r="152" spans="1:33" ht="15.75" thickBot="1" x14ac:dyDescent="0.3">
      <c r="A152" s="112">
        <v>38</v>
      </c>
      <c r="B152" s="98">
        <v>11496</v>
      </c>
      <c r="C152" s="21" t="s">
        <v>86</v>
      </c>
      <c r="D152" s="99"/>
      <c r="E152" s="100"/>
      <c r="F152" s="101"/>
      <c r="G152" s="102"/>
      <c r="H152" s="99"/>
      <c r="I152" s="100"/>
      <c r="J152" s="101"/>
      <c r="K152" s="102"/>
      <c r="L152" s="99"/>
      <c r="M152" s="100"/>
      <c r="N152" s="101"/>
      <c r="O152" s="102"/>
      <c r="P152" s="99"/>
      <c r="Q152" s="100"/>
      <c r="R152" s="101"/>
      <c r="S152" s="102"/>
      <c r="T152" s="99"/>
      <c r="U152" s="100"/>
      <c r="V152" s="101"/>
      <c r="W152" s="102"/>
      <c r="X152" s="99"/>
      <c r="Y152" s="100"/>
      <c r="Z152" s="103"/>
      <c r="AA152" s="102"/>
      <c r="AB152" s="99"/>
      <c r="AC152" s="100"/>
      <c r="AD152" s="103"/>
      <c r="AE152" s="102"/>
      <c r="AF152" s="104">
        <f>F152+J152+N152+R152+V152+Z152+AD152</f>
        <v>0</v>
      </c>
      <c r="AG152">
        <f>SUM(AF152:AF155)</f>
        <v>0</v>
      </c>
    </row>
    <row r="153" spans="1:33" x14ac:dyDescent="0.25">
      <c r="A153" s="16"/>
      <c r="B153" s="25"/>
      <c r="C153" s="96"/>
      <c r="D153" s="64"/>
      <c r="E153" s="65"/>
      <c r="F153" s="78"/>
      <c r="G153" s="81"/>
      <c r="H153" s="64"/>
      <c r="I153" s="65"/>
      <c r="J153" s="78"/>
      <c r="K153" s="81"/>
      <c r="L153" s="64"/>
      <c r="M153" s="65"/>
      <c r="N153" s="78"/>
      <c r="O153" s="81"/>
      <c r="P153" s="64"/>
      <c r="Q153" s="65"/>
      <c r="R153" s="78"/>
      <c r="S153" s="81"/>
      <c r="T153" s="64"/>
      <c r="U153" s="65"/>
      <c r="V153" s="78"/>
      <c r="W153" s="81"/>
      <c r="X153" s="64"/>
      <c r="Y153" s="65"/>
      <c r="Z153" s="61"/>
      <c r="AA153" s="81"/>
      <c r="AB153" s="64"/>
      <c r="AC153" s="65"/>
      <c r="AD153" s="61"/>
      <c r="AE153" s="63"/>
      <c r="AF153" s="97">
        <f>F153+J153+N153+R153+V153+Z153+AD153</f>
        <v>0</v>
      </c>
    </row>
    <row r="154" spans="1:33" x14ac:dyDescent="0.25">
      <c r="A154" s="16"/>
      <c r="B154" s="9"/>
      <c r="C154" s="22"/>
      <c r="D154" s="17"/>
      <c r="E154" s="18"/>
      <c r="F154" s="77"/>
      <c r="G154" s="19"/>
      <c r="H154" s="17"/>
      <c r="I154" s="18"/>
      <c r="J154" s="77"/>
      <c r="K154" s="19"/>
      <c r="L154" s="17"/>
      <c r="M154" s="18"/>
      <c r="N154" s="77"/>
      <c r="O154" s="19"/>
      <c r="P154" s="17"/>
      <c r="Q154" s="18"/>
      <c r="R154" s="77"/>
      <c r="S154" s="19"/>
      <c r="T154" s="17"/>
      <c r="U154" s="18"/>
      <c r="V154" s="77"/>
      <c r="W154" s="19"/>
      <c r="X154" s="17"/>
      <c r="Y154" s="18"/>
      <c r="Z154" s="60"/>
      <c r="AA154" s="19"/>
      <c r="AB154" s="17"/>
      <c r="AC154" s="18"/>
      <c r="AD154" s="60"/>
      <c r="AE154" s="23"/>
      <c r="AF154" s="97">
        <f t="shared" ref="AF154:AF155" si="37">F154+J154+N154+R154+V154+Z154+AD154</f>
        <v>0</v>
      </c>
    </row>
    <row r="155" spans="1:33" ht="15.75" thickBot="1" x14ac:dyDescent="0.3">
      <c r="A155" s="20"/>
      <c r="B155" s="26"/>
      <c r="C155" s="24"/>
      <c r="D155" s="107"/>
      <c r="E155" s="105"/>
      <c r="F155" s="108"/>
      <c r="G155" s="109"/>
      <c r="H155" s="107"/>
      <c r="I155" s="105"/>
      <c r="J155" s="108"/>
      <c r="K155" s="109"/>
      <c r="L155" s="107"/>
      <c r="M155" s="105"/>
      <c r="N155" s="108"/>
      <c r="O155" s="109"/>
      <c r="P155" s="107"/>
      <c r="Q155" s="105"/>
      <c r="R155" s="108"/>
      <c r="S155" s="109"/>
      <c r="T155" s="107"/>
      <c r="U155" s="105"/>
      <c r="V155" s="108"/>
      <c r="W155" s="109"/>
      <c r="X155" s="107"/>
      <c r="Y155" s="105"/>
      <c r="Z155" s="110"/>
      <c r="AA155" s="109"/>
      <c r="AB155" s="107"/>
      <c r="AC155" s="105"/>
      <c r="AD155" s="110"/>
      <c r="AE155" s="106"/>
      <c r="AF155" s="111">
        <f t="shared" si="37"/>
        <v>0</v>
      </c>
    </row>
    <row r="156" spans="1:33" ht="15.75" thickBot="1" x14ac:dyDescent="0.3">
      <c r="A156" s="112">
        <v>39</v>
      </c>
      <c r="B156" s="98">
        <v>11493</v>
      </c>
      <c r="C156" s="21" t="s">
        <v>83</v>
      </c>
      <c r="D156" s="99"/>
      <c r="E156" s="100"/>
      <c r="F156" s="101"/>
      <c r="G156" s="102"/>
      <c r="H156" s="99"/>
      <c r="I156" s="100"/>
      <c r="J156" s="101"/>
      <c r="K156" s="102"/>
      <c r="L156" s="99"/>
      <c r="M156" s="100"/>
      <c r="N156" s="101"/>
      <c r="O156" s="102"/>
      <c r="P156" s="99"/>
      <c r="Q156" s="100"/>
      <c r="R156" s="101"/>
      <c r="S156" s="102"/>
      <c r="T156" s="99"/>
      <c r="U156" s="100"/>
      <c r="V156" s="101"/>
      <c r="W156" s="102"/>
      <c r="X156" s="99"/>
      <c r="Y156" s="100"/>
      <c r="Z156" s="103"/>
      <c r="AA156" s="102"/>
      <c r="AB156" s="99"/>
      <c r="AC156" s="100"/>
      <c r="AD156" s="103"/>
      <c r="AE156" s="102"/>
      <c r="AF156" s="104">
        <f>F156+J156+N156+R156+V156+Z156+AD156</f>
        <v>0</v>
      </c>
      <c r="AG156">
        <f>SUM(AF156:AF159)</f>
        <v>0</v>
      </c>
    </row>
    <row r="157" spans="1:33" x14ac:dyDescent="0.25">
      <c r="A157" s="16"/>
      <c r="B157" s="25"/>
      <c r="C157" s="96"/>
      <c r="D157" s="64"/>
      <c r="E157" s="65"/>
      <c r="F157" s="78"/>
      <c r="G157" s="81"/>
      <c r="H157" s="64"/>
      <c r="I157" s="65"/>
      <c r="J157" s="78"/>
      <c r="K157" s="81"/>
      <c r="L157" s="64"/>
      <c r="M157" s="65"/>
      <c r="N157" s="78"/>
      <c r="O157" s="81"/>
      <c r="P157" s="64"/>
      <c r="Q157" s="65"/>
      <c r="R157" s="78"/>
      <c r="S157" s="81"/>
      <c r="T157" s="64"/>
      <c r="U157" s="65"/>
      <c r="V157" s="78"/>
      <c r="W157" s="81"/>
      <c r="X157" s="64"/>
      <c r="Y157" s="65"/>
      <c r="Z157" s="61"/>
      <c r="AA157" s="81"/>
      <c r="AB157" s="64"/>
      <c r="AC157" s="65"/>
      <c r="AD157" s="61"/>
      <c r="AE157" s="63"/>
      <c r="AF157" s="97">
        <f>F157+J157+N157+R157+V157+Z157+AD157</f>
        <v>0</v>
      </c>
    </row>
    <row r="158" spans="1:33" x14ac:dyDescent="0.25">
      <c r="A158" s="16"/>
      <c r="B158" s="9"/>
      <c r="C158" s="22"/>
      <c r="D158" s="17"/>
      <c r="E158" s="18"/>
      <c r="F158" s="77"/>
      <c r="G158" s="19"/>
      <c r="H158" s="17"/>
      <c r="I158" s="18"/>
      <c r="J158" s="77"/>
      <c r="K158" s="19"/>
      <c r="L158" s="17"/>
      <c r="M158" s="18"/>
      <c r="N158" s="77"/>
      <c r="O158" s="19"/>
      <c r="P158" s="17"/>
      <c r="Q158" s="18"/>
      <c r="R158" s="77"/>
      <c r="S158" s="19"/>
      <c r="T158" s="17"/>
      <c r="U158" s="18"/>
      <c r="V158" s="77"/>
      <c r="W158" s="19"/>
      <c r="X158" s="17"/>
      <c r="Y158" s="18"/>
      <c r="Z158" s="60"/>
      <c r="AA158" s="19"/>
      <c r="AB158" s="17"/>
      <c r="AC158" s="18"/>
      <c r="AD158" s="60"/>
      <c r="AE158" s="23"/>
      <c r="AF158" s="97">
        <f t="shared" ref="AF158:AF159" si="38">F158+J158+N158+R158+V158+Z158+AD158</f>
        <v>0</v>
      </c>
    </row>
    <row r="159" spans="1:33" ht="15.75" thickBot="1" x14ac:dyDescent="0.3">
      <c r="A159" s="20"/>
      <c r="B159" s="26"/>
      <c r="C159" s="24"/>
      <c r="D159" s="107"/>
      <c r="E159" s="105"/>
      <c r="F159" s="108"/>
      <c r="G159" s="109"/>
      <c r="H159" s="107"/>
      <c r="I159" s="105"/>
      <c r="J159" s="108"/>
      <c r="K159" s="109"/>
      <c r="L159" s="107"/>
      <c r="M159" s="105"/>
      <c r="N159" s="108"/>
      <c r="O159" s="109"/>
      <c r="P159" s="107"/>
      <c r="Q159" s="105"/>
      <c r="R159" s="108"/>
      <c r="S159" s="109"/>
      <c r="T159" s="107"/>
      <c r="U159" s="105"/>
      <c r="V159" s="108"/>
      <c r="W159" s="109"/>
      <c r="X159" s="107"/>
      <c r="Y159" s="105"/>
      <c r="Z159" s="110"/>
      <c r="AA159" s="109"/>
      <c r="AB159" s="107"/>
      <c r="AC159" s="105"/>
      <c r="AD159" s="110"/>
      <c r="AE159" s="106"/>
      <c r="AF159" s="111">
        <f t="shared" si="38"/>
        <v>0</v>
      </c>
    </row>
    <row r="160" spans="1:33" ht="15.75" thickBot="1" x14ac:dyDescent="0.3">
      <c r="A160" s="112">
        <v>40</v>
      </c>
      <c r="B160" s="98">
        <v>11406</v>
      </c>
      <c r="C160" s="21" t="s">
        <v>172</v>
      </c>
      <c r="D160" s="99"/>
      <c r="E160" s="100"/>
      <c r="F160" s="101"/>
      <c r="G160" s="102"/>
      <c r="H160" s="99"/>
      <c r="I160" s="100"/>
      <c r="J160" s="101"/>
      <c r="K160" s="102"/>
      <c r="L160" s="99"/>
      <c r="M160" s="100"/>
      <c r="N160" s="101"/>
      <c r="O160" s="102"/>
      <c r="P160" s="99"/>
      <c r="Q160" s="100"/>
      <c r="R160" s="101"/>
      <c r="S160" s="102"/>
      <c r="T160" s="99"/>
      <c r="U160" s="100"/>
      <c r="V160" s="101"/>
      <c r="W160" s="102"/>
      <c r="X160" s="99"/>
      <c r="Y160" s="100"/>
      <c r="Z160" s="103"/>
      <c r="AA160" s="102"/>
      <c r="AB160" s="99"/>
      <c r="AC160" s="100"/>
      <c r="AD160" s="103"/>
      <c r="AE160" s="102"/>
      <c r="AF160" s="104">
        <f>F160+J160+N160+R160+V160+Z160+AD160</f>
        <v>0</v>
      </c>
      <c r="AG160">
        <f>SUM(AF160:AF163)</f>
        <v>0</v>
      </c>
    </row>
    <row r="161" spans="1:33" x14ac:dyDescent="0.25">
      <c r="A161" s="16"/>
      <c r="B161" s="25"/>
      <c r="C161" s="96"/>
      <c r="D161" s="64"/>
      <c r="E161" s="65"/>
      <c r="F161" s="78"/>
      <c r="G161" s="81"/>
      <c r="H161" s="64"/>
      <c r="I161" s="65"/>
      <c r="J161" s="78"/>
      <c r="K161" s="81"/>
      <c r="L161" s="64"/>
      <c r="M161" s="65"/>
      <c r="N161" s="78"/>
      <c r="O161" s="81"/>
      <c r="P161" s="64"/>
      <c r="Q161" s="65"/>
      <c r="R161" s="78"/>
      <c r="S161" s="81"/>
      <c r="T161" s="64"/>
      <c r="U161" s="65"/>
      <c r="V161" s="78"/>
      <c r="W161" s="81"/>
      <c r="X161" s="64"/>
      <c r="Y161" s="65"/>
      <c r="Z161" s="61"/>
      <c r="AA161" s="81"/>
      <c r="AB161" s="64"/>
      <c r="AC161" s="65"/>
      <c r="AD161" s="61"/>
      <c r="AE161" s="63"/>
      <c r="AF161" s="97">
        <f>F161+J161+N161+R161+V161+Z161+AD161</f>
        <v>0</v>
      </c>
    </row>
    <row r="162" spans="1:33" x14ac:dyDescent="0.25">
      <c r="A162" s="16"/>
      <c r="B162" s="9"/>
      <c r="C162" s="22"/>
      <c r="D162" s="17"/>
      <c r="E162" s="18"/>
      <c r="F162" s="77"/>
      <c r="G162" s="19"/>
      <c r="H162" s="17"/>
      <c r="I162" s="18"/>
      <c r="J162" s="77"/>
      <c r="K162" s="19"/>
      <c r="L162" s="17"/>
      <c r="M162" s="18"/>
      <c r="N162" s="77"/>
      <c r="O162" s="19"/>
      <c r="P162" s="17"/>
      <c r="Q162" s="18"/>
      <c r="R162" s="77"/>
      <c r="S162" s="19"/>
      <c r="T162" s="17"/>
      <c r="U162" s="18"/>
      <c r="V162" s="77"/>
      <c r="W162" s="19"/>
      <c r="X162" s="17"/>
      <c r="Y162" s="18"/>
      <c r="Z162" s="60"/>
      <c r="AA162" s="19"/>
      <c r="AB162" s="17"/>
      <c r="AC162" s="18"/>
      <c r="AD162" s="60"/>
      <c r="AE162" s="23"/>
      <c r="AF162" s="97">
        <f t="shared" ref="AF162:AF163" si="39">F162+J162+N162+R162+V162+Z162+AD162</f>
        <v>0</v>
      </c>
    </row>
    <row r="163" spans="1:33" ht="15.75" thickBot="1" x14ac:dyDescent="0.3">
      <c r="A163" s="20"/>
      <c r="B163" s="26"/>
      <c r="C163" s="24"/>
      <c r="D163" s="107"/>
      <c r="E163" s="105"/>
      <c r="F163" s="108"/>
      <c r="G163" s="109"/>
      <c r="H163" s="107"/>
      <c r="I163" s="105"/>
      <c r="J163" s="108"/>
      <c r="K163" s="109"/>
      <c r="L163" s="107"/>
      <c r="M163" s="105"/>
      <c r="N163" s="108"/>
      <c r="O163" s="109"/>
      <c r="P163" s="107"/>
      <c r="Q163" s="105"/>
      <c r="R163" s="108"/>
      <c r="S163" s="109"/>
      <c r="T163" s="107"/>
      <c r="U163" s="105"/>
      <c r="V163" s="108"/>
      <c r="W163" s="109"/>
      <c r="X163" s="107"/>
      <c r="Y163" s="105"/>
      <c r="Z163" s="110"/>
      <c r="AA163" s="109"/>
      <c r="AB163" s="107"/>
      <c r="AC163" s="105"/>
      <c r="AD163" s="110"/>
      <c r="AE163" s="106"/>
      <c r="AF163" s="111">
        <f t="shared" si="39"/>
        <v>0</v>
      </c>
    </row>
    <row r="164" spans="1:33" ht="15.75" thickBot="1" x14ac:dyDescent="0.3">
      <c r="A164" s="112">
        <v>41</v>
      </c>
      <c r="B164" s="98">
        <v>11497</v>
      </c>
      <c r="C164" s="21" t="s">
        <v>87</v>
      </c>
      <c r="D164" s="99"/>
      <c r="E164" s="100"/>
      <c r="F164" s="101"/>
      <c r="G164" s="102"/>
      <c r="H164" s="99"/>
      <c r="I164" s="100"/>
      <c r="J164" s="101"/>
      <c r="K164" s="102"/>
      <c r="L164" s="99"/>
      <c r="M164" s="100"/>
      <c r="N164" s="101"/>
      <c r="O164" s="102"/>
      <c r="P164" s="99"/>
      <c r="Q164" s="100"/>
      <c r="R164" s="101"/>
      <c r="S164" s="102"/>
      <c r="T164" s="99"/>
      <c r="U164" s="100"/>
      <c r="V164" s="101"/>
      <c r="W164" s="102"/>
      <c r="X164" s="99"/>
      <c r="Y164" s="100"/>
      <c r="Z164" s="103"/>
      <c r="AA164" s="102"/>
      <c r="AB164" s="99"/>
      <c r="AC164" s="100"/>
      <c r="AD164" s="103"/>
      <c r="AE164" s="102"/>
      <c r="AF164" s="104">
        <f>F164+J164+N164+R164+V164+Z164+AD164</f>
        <v>0</v>
      </c>
      <c r="AG164">
        <f>SUM(AF164:AF167)</f>
        <v>0</v>
      </c>
    </row>
    <row r="165" spans="1:33" x14ac:dyDescent="0.25">
      <c r="A165" s="16"/>
      <c r="B165" s="25"/>
      <c r="C165" s="96"/>
      <c r="D165" s="64"/>
      <c r="E165" s="65"/>
      <c r="F165" s="78"/>
      <c r="G165" s="81"/>
      <c r="H165" s="64"/>
      <c r="I165" s="65"/>
      <c r="J165" s="78"/>
      <c r="K165" s="81"/>
      <c r="L165" s="64"/>
      <c r="M165" s="65"/>
      <c r="N165" s="78"/>
      <c r="O165" s="81"/>
      <c r="P165" s="64"/>
      <c r="Q165" s="65"/>
      <c r="R165" s="78"/>
      <c r="S165" s="81"/>
      <c r="T165" s="64"/>
      <c r="U165" s="65"/>
      <c r="V165" s="78"/>
      <c r="W165" s="81"/>
      <c r="X165" s="64"/>
      <c r="Y165" s="65"/>
      <c r="Z165" s="61"/>
      <c r="AA165" s="81"/>
      <c r="AB165" s="64"/>
      <c r="AC165" s="65"/>
      <c r="AD165" s="61"/>
      <c r="AE165" s="63"/>
      <c r="AF165" s="97">
        <f>F165+J165+N165+R165+V165+Z165+AD165</f>
        <v>0</v>
      </c>
    </row>
    <row r="166" spans="1:33" x14ac:dyDescent="0.25">
      <c r="A166" s="16"/>
      <c r="B166" s="9"/>
      <c r="C166" s="22"/>
      <c r="D166" s="17"/>
      <c r="E166" s="18"/>
      <c r="F166" s="77"/>
      <c r="G166" s="19"/>
      <c r="H166" s="17"/>
      <c r="I166" s="18"/>
      <c r="J166" s="77"/>
      <c r="K166" s="19"/>
      <c r="L166" s="17"/>
      <c r="M166" s="18"/>
      <c r="N166" s="77"/>
      <c r="O166" s="19"/>
      <c r="P166" s="17"/>
      <c r="Q166" s="18"/>
      <c r="R166" s="77"/>
      <c r="S166" s="19"/>
      <c r="T166" s="17"/>
      <c r="U166" s="18"/>
      <c r="V166" s="77"/>
      <c r="W166" s="19"/>
      <c r="X166" s="17"/>
      <c r="Y166" s="18"/>
      <c r="Z166" s="60"/>
      <c r="AA166" s="19"/>
      <c r="AB166" s="17"/>
      <c r="AC166" s="18"/>
      <c r="AD166" s="60"/>
      <c r="AE166" s="23"/>
      <c r="AF166" s="97">
        <f t="shared" ref="AF166:AF167" si="40">F166+J166+N166+R166+V166+Z166+AD166</f>
        <v>0</v>
      </c>
    </row>
    <row r="167" spans="1:33" ht="15.75" thickBot="1" x14ac:dyDescent="0.3">
      <c r="A167" s="20"/>
      <c r="B167" s="26"/>
      <c r="C167" s="24"/>
      <c r="D167" s="107"/>
      <c r="E167" s="105"/>
      <c r="F167" s="108"/>
      <c r="G167" s="109"/>
      <c r="H167" s="107"/>
      <c r="I167" s="105"/>
      <c r="J167" s="108"/>
      <c r="K167" s="109"/>
      <c r="L167" s="107"/>
      <c r="M167" s="105"/>
      <c r="N167" s="108"/>
      <c r="O167" s="109"/>
      <c r="P167" s="107"/>
      <c r="Q167" s="105"/>
      <c r="R167" s="108"/>
      <c r="S167" s="109"/>
      <c r="T167" s="107"/>
      <c r="U167" s="105"/>
      <c r="V167" s="108"/>
      <c r="W167" s="109"/>
      <c r="X167" s="107"/>
      <c r="Y167" s="105"/>
      <c r="Z167" s="110"/>
      <c r="AA167" s="109"/>
      <c r="AB167" s="107"/>
      <c r="AC167" s="105"/>
      <c r="AD167" s="110"/>
      <c r="AE167" s="106"/>
      <c r="AF167" s="111">
        <f t="shared" si="40"/>
        <v>0</v>
      </c>
    </row>
    <row r="168" spans="1:33" ht="15.75" thickBot="1" x14ac:dyDescent="0.3">
      <c r="A168" s="112">
        <v>42</v>
      </c>
      <c r="B168" s="98">
        <v>11531</v>
      </c>
      <c r="C168" s="21" t="s">
        <v>122</v>
      </c>
      <c r="D168" s="99"/>
      <c r="E168" s="100"/>
      <c r="F168" s="101"/>
      <c r="G168" s="102"/>
      <c r="H168" s="99"/>
      <c r="I168" s="100"/>
      <c r="J168" s="101"/>
      <c r="K168" s="102"/>
      <c r="L168" s="99"/>
      <c r="M168" s="100"/>
      <c r="N168" s="101"/>
      <c r="O168" s="102"/>
      <c r="P168" s="99"/>
      <c r="Q168" s="100"/>
      <c r="R168" s="101"/>
      <c r="S168" s="102"/>
      <c r="T168" s="99"/>
      <c r="U168" s="100"/>
      <c r="V168" s="101"/>
      <c r="W168" s="102"/>
      <c r="X168" s="99"/>
      <c r="Y168" s="100"/>
      <c r="Z168" s="103"/>
      <c r="AA168" s="102"/>
      <c r="AB168" s="99"/>
      <c r="AC168" s="100"/>
      <c r="AD168" s="103"/>
      <c r="AE168" s="102"/>
      <c r="AF168" s="104">
        <f>F168+J168+N168+R168+V168+Z168+AD168</f>
        <v>0</v>
      </c>
      <c r="AG168">
        <f>SUM(AF168:AF171)</f>
        <v>0</v>
      </c>
    </row>
    <row r="169" spans="1:33" x14ac:dyDescent="0.25">
      <c r="A169" s="16"/>
      <c r="B169" s="25"/>
      <c r="C169" s="96"/>
      <c r="D169" s="64"/>
      <c r="E169" s="65"/>
      <c r="F169" s="78"/>
      <c r="G169" s="81"/>
      <c r="H169" s="64"/>
      <c r="I169" s="65"/>
      <c r="J169" s="78"/>
      <c r="K169" s="81"/>
      <c r="L169" s="64"/>
      <c r="M169" s="65"/>
      <c r="N169" s="78"/>
      <c r="O169" s="81"/>
      <c r="P169" s="64"/>
      <c r="Q169" s="65"/>
      <c r="R169" s="78"/>
      <c r="S169" s="81"/>
      <c r="T169" s="64"/>
      <c r="U169" s="65"/>
      <c r="V169" s="78"/>
      <c r="W169" s="81"/>
      <c r="X169" s="64"/>
      <c r="Y169" s="65"/>
      <c r="Z169" s="61"/>
      <c r="AA169" s="81"/>
      <c r="AB169" s="64"/>
      <c r="AC169" s="65"/>
      <c r="AD169" s="61"/>
      <c r="AE169" s="63"/>
      <c r="AF169" s="97">
        <f>F169+J169+N169+R169+V169+Z169+AD169</f>
        <v>0</v>
      </c>
    </row>
    <row r="170" spans="1:33" x14ac:dyDescent="0.25">
      <c r="A170" s="16"/>
      <c r="B170" s="9"/>
      <c r="C170" s="22"/>
      <c r="D170" s="17"/>
      <c r="E170" s="18"/>
      <c r="F170" s="77"/>
      <c r="G170" s="19"/>
      <c r="H170" s="17"/>
      <c r="I170" s="18"/>
      <c r="J170" s="77"/>
      <c r="K170" s="19"/>
      <c r="L170" s="17"/>
      <c r="M170" s="18"/>
      <c r="N170" s="77"/>
      <c r="O170" s="19"/>
      <c r="P170" s="17"/>
      <c r="Q170" s="18"/>
      <c r="R170" s="77"/>
      <c r="S170" s="19"/>
      <c r="T170" s="17"/>
      <c r="U170" s="18"/>
      <c r="V170" s="77"/>
      <c r="W170" s="19"/>
      <c r="X170" s="17"/>
      <c r="Y170" s="18"/>
      <c r="Z170" s="60"/>
      <c r="AA170" s="19"/>
      <c r="AB170" s="17"/>
      <c r="AC170" s="18"/>
      <c r="AD170" s="60"/>
      <c r="AE170" s="23"/>
      <c r="AF170" s="97">
        <f t="shared" ref="AF170:AF171" si="41">F170+J170+N170+R170+V170+Z170+AD170</f>
        <v>0</v>
      </c>
    </row>
    <row r="171" spans="1:33" ht="15.75" thickBot="1" x14ac:dyDescent="0.3">
      <c r="A171" s="20"/>
      <c r="B171" s="26"/>
      <c r="C171" s="24"/>
      <c r="D171" s="107"/>
      <c r="E171" s="105"/>
      <c r="F171" s="108"/>
      <c r="G171" s="109"/>
      <c r="H171" s="107"/>
      <c r="I171" s="105"/>
      <c r="J171" s="108"/>
      <c r="K171" s="109"/>
      <c r="L171" s="107"/>
      <c r="M171" s="105"/>
      <c r="N171" s="108"/>
      <c r="O171" s="109"/>
      <c r="P171" s="107"/>
      <c r="Q171" s="105"/>
      <c r="R171" s="108"/>
      <c r="S171" s="109"/>
      <c r="T171" s="107"/>
      <c r="U171" s="105"/>
      <c r="V171" s="108"/>
      <c r="W171" s="109"/>
      <c r="X171" s="107"/>
      <c r="Y171" s="105"/>
      <c r="Z171" s="110"/>
      <c r="AA171" s="109"/>
      <c r="AB171" s="107"/>
      <c r="AC171" s="105"/>
      <c r="AD171" s="110"/>
      <c r="AE171" s="106"/>
      <c r="AF171" s="111">
        <f t="shared" si="41"/>
        <v>0</v>
      </c>
    </row>
    <row r="172" spans="1:33" ht="15.75" thickBot="1" x14ac:dyDescent="0.3">
      <c r="A172" s="112">
        <v>43</v>
      </c>
      <c r="B172" s="98">
        <v>11469</v>
      </c>
      <c r="C172" s="21" t="s">
        <v>236</v>
      </c>
      <c r="D172" s="99"/>
      <c r="E172" s="100"/>
      <c r="F172" s="101"/>
      <c r="G172" s="102"/>
      <c r="H172" s="99"/>
      <c r="I172" s="100"/>
      <c r="J172" s="101"/>
      <c r="K172" s="102"/>
      <c r="L172" s="99"/>
      <c r="M172" s="100"/>
      <c r="N172" s="101"/>
      <c r="O172" s="102"/>
      <c r="P172" s="99"/>
      <c r="Q172" s="100"/>
      <c r="R172" s="101"/>
      <c r="S172" s="102"/>
      <c r="T172" s="99"/>
      <c r="U172" s="100"/>
      <c r="V172" s="101"/>
      <c r="W172" s="102"/>
      <c r="X172" s="99"/>
      <c r="Y172" s="100"/>
      <c r="Z172" s="103"/>
      <c r="AA172" s="102"/>
      <c r="AB172" s="99"/>
      <c r="AC172" s="100"/>
      <c r="AD172" s="103"/>
      <c r="AE172" s="102"/>
      <c r="AF172" s="104">
        <f>F172+J172+N172+R172+V172+Z172+AD172</f>
        <v>0</v>
      </c>
      <c r="AG172">
        <f>SUM(AF172:AF175)</f>
        <v>0</v>
      </c>
    </row>
    <row r="173" spans="1:33" x14ac:dyDescent="0.25">
      <c r="A173" s="16"/>
      <c r="B173" s="25"/>
      <c r="C173" s="96"/>
      <c r="D173" s="64"/>
      <c r="E173" s="65"/>
      <c r="F173" s="78"/>
      <c r="G173" s="81"/>
      <c r="H173" s="64"/>
      <c r="I173" s="65"/>
      <c r="J173" s="78"/>
      <c r="K173" s="81"/>
      <c r="L173" s="64"/>
      <c r="M173" s="65"/>
      <c r="N173" s="78"/>
      <c r="O173" s="81"/>
      <c r="P173" s="64"/>
      <c r="Q173" s="65"/>
      <c r="R173" s="78"/>
      <c r="S173" s="81"/>
      <c r="T173" s="64"/>
      <c r="U173" s="65"/>
      <c r="V173" s="78"/>
      <c r="W173" s="81"/>
      <c r="X173" s="64"/>
      <c r="Y173" s="65"/>
      <c r="Z173" s="61"/>
      <c r="AA173" s="81"/>
      <c r="AB173" s="64"/>
      <c r="AC173" s="65"/>
      <c r="AD173" s="61"/>
      <c r="AE173" s="63"/>
      <c r="AF173" s="97">
        <f>F173+J173+N173+R173+V173+Z173+AD173</f>
        <v>0</v>
      </c>
    </row>
    <row r="174" spans="1:33" x14ac:dyDescent="0.25">
      <c r="A174" s="16"/>
      <c r="B174" s="9"/>
      <c r="C174" s="22"/>
      <c r="D174" s="17"/>
      <c r="E174" s="18"/>
      <c r="F174" s="77"/>
      <c r="G174" s="19"/>
      <c r="H174" s="17"/>
      <c r="I174" s="18"/>
      <c r="J174" s="77"/>
      <c r="K174" s="19"/>
      <c r="L174" s="17"/>
      <c r="M174" s="18"/>
      <c r="N174" s="77"/>
      <c r="O174" s="19"/>
      <c r="P174" s="17"/>
      <c r="Q174" s="18"/>
      <c r="R174" s="77"/>
      <c r="S174" s="19"/>
      <c r="T174" s="17"/>
      <c r="U174" s="18"/>
      <c r="V174" s="77"/>
      <c r="W174" s="19"/>
      <c r="X174" s="17"/>
      <c r="Y174" s="18"/>
      <c r="Z174" s="60"/>
      <c r="AA174" s="19"/>
      <c r="AB174" s="17"/>
      <c r="AC174" s="18"/>
      <c r="AD174" s="60"/>
      <c r="AE174" s="23"/>
      <c r="AF174" s="97">
        <f t="shared" ref="AF174:AF175" si="42">F174+J174+N174+R174+V174+Z174+AD174</f>
        <v>0</v>
      </c>
    </row>
    <row r="175" spans="1:33" ht="15.75" thickBot="1" x14ac:dyDescent="0.3">
      <c r="A175" s="20"/>
      <c r="B175" s="26"/>
      <c r="C175" s="24"/>
      <c r="D175" s="107"/>
      <c r="E175" s="105"/>
      <c r="F175" s="108"/>
      <c r="G175" s="109"/>
      <c r="H175" s="107"/>
      <c r="I175" s="105"/>
      <c r="J175" s="108"/>
      <c r="K175" s="109"/>
      <c r="L175" s="107"/>
      <c r="M175" s="105"/>
      <c r="N175" s="108"/>
      <c r="O175" s="109"/>
      <c r="P175" s="107"/>
      <c r="Q175" s="105"/>
      <c r="R175" s="108"/>
      <c r="S175" s="109"/>
      <c r="T175" s="107"/>
      <c r="U175" s="105"/>
      <c r="V175" s="108"/>
      <c r="W175" s="109"/>
      <c r="X175" s="107"/>
      <c r="Y175" s="105"/>
      <c r="Z175" s="110"/>
      <c r="AA175" s="109"/>
      <c r="AB175" s="107"/>
      <c r="AC175" s="105"/>
      <c r="AD175" s="110"/>
      <c r="AE175" s="106"/>
      <c r="AF175" s="111">
        <f t="shared" si="42"/>
        <v>0</v>
      </c>
    </row>
    <row r="176" spans="1:33" ht="15.75" thickBot="1" x14ac:dyDescent="0.3">
      <c r="A176" s="112">
        <v>44</v>
      </c>
      <c r="B176" s="98">
        <v>11498</v>
      </c>
      <c r="C176" s="21" t="s">
        <v>234</v>
      </c>
      <c r="D176" s="99"/>
      <c r="E176" s="100"/>
      <c r="F176" s="101"/>
      <c r="G176" s="102"/>
      <c r="H176" s="99"/>
      <c r="I176" s="100"/>
      <c r="J176" s="101"/>
      <c r="K176" s="102"/>
      <c r="L176" s="99"/>
      <c r="M176" s="100"/>
      <c r="N176" s="101"/>
      <c r="O176" s="102"/>
      <c r="P176" s="99"/>
      <c r="Q176" s="100"/>
      <c r="R176" s="101"/>
      <c r="S176" s="102"/>
      <c r="T176" s="99"/>
      <c r="U176" s="100"/>
      <c r="V176" s="101"/>
      <c r="W176" s="102"/>
      <c r="X176" s="99"/>
      <c r="Y176" s="100"/>
      <c r="Z176" s="103"/>
      <c r="AA176" s="102"/>
      <c r="AB176" s="99"/>
      <c r="AC176" s="100"/>
      <c r="AD176" s="103"/>
      <c r="AE176" s="102"/>
      <c r="AF176" s="104">
        <f>F176+J176+N176+R176+V176+Z176+AD176</f>
        <v>0</v>
      </c>
      <c r="AG176">
        <f>SUM(AF176:AF179)</f>
        <v>0</v>
      </c>
    </row>
    <row r="177" spans="1:33" x14ac:dyDescent="0.25">
      <c r="A177" s="16"/>
      <c r="B177" s="25"/>
      <c r="C177" s="96"/>
      <c r="D177" s="64"/>
      <c r="E177" s="65"/>
      <c r="F177" s="78"/>
      <c r="G177" s="81"/>
      <c r="H177" s="64"/>
      <c r="I177" s="65"/>
      <c r="J177" s="78"/>
      <c r="K177" s="81"/>
      <c r="L177" s="64"/>
      <c r="M177" s="65"/>
      <c r="N177" s="78"/>
      <c r="O177" s="81"/>
      <c r="P177" s="64"/>
      <c r="Q177" s="65"/>
      <c r="R177" s="78"/>
      <c r="S177" s="81"/>
      <c r="T177" s="64"/>
      <c r="U177" s="65"/>
      <c r="V177" s="78"/>
      <c r="W177" s="81"/>
      <c r="X177" s="64"/>
      <c r="Y177" s="65"/>
      <c r="Z177" s="61"/>
      <c r="AA177" s="81"/>
      <c r="AB177" s="64"/>
      <c r="AC177" s="65"/>
      <c r="AD177" s="61"/>
      <c r="AE177" s="63"/>
      <c r="AF177" s="97">
        <f>F177+J177+N177+R177+V177+Z177+AD177</f>
        <v>0</v>
      </c>
    </row>
    <row r="178" spans="1:33" x14ac:dyDescent="0.25">
      <c r="A178" s="16"/>
      <c r="B178" s="9"/>
      <c r="C178" s="22"/>
      <c r="D178" s="17"/>
      <c r="E178" s="18"/>
      <c r="F178" s="77"/>
      <c r="G178" s="19"/>
      <c r="H178" s="17"/>
      <c r="I178" s="18"/>
      <c r="J178" s="77"/>
      <c r="K178" s="19"/>
      <c r="L178" s="17"/>
      <c r="M178" s="18"/>
      <c r="N178" s="77"/>
      <c r="O178" s="19"/>
      <c r="P178" s="17"/>
      <c r="Q178" s="18"/>
      <c r="R178" s="77"/>
      <c r="S178" s="19"/>
      <c r="T178" s="17"/>
      <c r="U178" s="18"/>
      <c r="V178" s="77"/>
      <c r="W178" s="19"/>
      <c r="X178" s="17"/>
      <c r="Y178" s="18"/>
      <c r="Z178" s="60"/>
      <c r="AA178" s="19"/>
      <c r="AB178" s="17"/>
      <c r="AC178" s="18"/>
      <c r="AD178" s="60"/>
      <c r="AE178" s="23"/>
      <c r="AF178" s="97">
        <f t="shared" ref="AF178:AF179" si="43">F178+J178+N178+R178+V178+Z178+AD178</f>
        <v>0</v>
      </c>
    </row>
    <row r="179" spans="1:33" ht="15.75" thickBot="1" x14ac:dyDescent="0.3">
      <c r="A179" s="20"/>
      <c r="B179" s="26"/>
      <c r="C179" s="24"/>
      <c r="D179" s="107"/>
      <c r="E179" s="105"/>
      <c r="F179" s="108"/>
      <c r="G179" s="109"/>
      <c r="H179" s="107"/>
      <c r="I179" s="105"/>
      <c r="J179" s="108"/>
      <c r="K179" s="109"/>
      <c r="L179" s="107"/>
      <c r="M179" s="105"/>
      <c r="N179" s="108"/>
      <c r="O179" s="109"/>
      <c r="P179" s="107"/>
      <c r="Q179" s="105"/>
      <c r="R179" s="108"/>
      <c r="S179" s="109"/>
      <c r="T179" s="107"/>
      <c r="U179" s="105"/>
      <c r="V179" s="108"/>
      <c r="W179" s="109"/>
      <c r="X179" s="107"/>
      <c r="Y179" s="105"/>
      <c r="Z179" s="110"/>
      <c r="AA179" s="109"/>
      <c r="AB179" s="107"/>
      <c r="AC179" s="105"/>
      <c r="AD179" s="110"/>
      <c r="AE179" s="106"/>
      <c r="AF179" s="111">
        <f t="shared" si="43"/>
        <v>0</v>
      </c>
    </row>
    <row r="180" spans="1:33" ht="15.75" thickBot="1" x14ac:dyDescent="0.3">
      <c r="A180" s="112">
        <v>45</v>
      </c>
      <c r="B180" s="98">
        <v>11504</v>
      </c>
      <c r="C180" s="21" t="s">
        <v>78</v>
      </c>
      <c r="D180" s="99"/>
      <c r="E180" s="100"/>
      <c r="F180" s="101"/>
      <c r="G180" s="102"/>
      <c r="H180" s="99"/>
      <c r="I180" s="100"/>
      <c r="J180" s="101"/>
      <c r="K180" s="102"/>
      <c r="L180" s="99"/>
      <c r="M180" s="100"/>
      <c r="N180" s="101"/>
      <c r="O180" s="102"/>
      <c r="P180" s="99"/>
      <c r="Q180" s="100"/>
      <c r="R180" s="101"/>
      <c r="S180" s="102"/>
      <c r="T180" s="99"/>
      <c r="U180" s="100"/>
      <c r="V180" s="101"/>
      <c r="W180" s="102"/>
      <c r="X180" s="99"/>
      <c r="Y180" s="100"/>
      <c r="Z180" s="103"/>
      <c r="AA180" s="102"/>
      <c r="AB180" s="99"/>
      <c r="AC180" s="100"/>
      <c r="AD180" s="103"/>
      <c r="AE180" s="102"/>
      <c r="AF180" s="104">
        <f>F180+J180+N180+R180+V180+Z180+AD180</f>
        <v>0</v>
      </c>
      <c r="AG180">
        <f>SUM(AF180:AF183)</f>
        <v>0</v>
      </c>
    </row>
    <row r="181" spans="1:33" x14ac:dyDescent="0.25">
      <c r="A181" s="16"/>
      <c r="B181" s="25"/>
      <c r="C181" s="96"/>
      <c r="D181" s="64"/>
      <c r="E181" s="65"/>
      <c r="F181" s="78"/>
      <c r="G181" s="81"/>
      <c r="H181" s="64"/>
      <c r="I181" s="65"/>
      <c r="J181" s="78"/>
      <c r="K181" s="81"/>
      <c r="L181" s="64"/>
      <c r="M181" s="65"/>
      <c r="N181" s="78"/>
      <c r="O181" s="81"/>
      <c r="P181" s="64"/>
      <c r="Q181" s="65"/>
      <c r="R181" s="78"/>
      <c r="S181" s="81"/>
      <c r="T181" s="64"/>
      <c r="U181" s="65"/>
      <c r="V181" s="78"/>
      <c r="W181" s="81"/>
      <c r="X181" s="64"/>
      <c r="Y181" s="65"/>
      <c r="Z181" s="61"/>
      <c r="AA181" s="81"/>
      <c r="AB181" s="64"/>
      <c r="AC181" s="65"/>
      <c r="AD181" s="61"/>
      <c r="AE181" s="63"/>
      <c r="AF181" s="97">
        <f>F181+J181+N181+R181+V181+Z181+AD181</f>
        <v>0</v>
      </c>
    </row>
    <row r="182" spans="1:33" x14ac:dyDescent="0.25">
      <c r="A182" s="16"/>
      <c r="B182" s="9"/>
      <c r="C182" s="22"/>
      <c r="D182" s="17"/>
      <c r="E182" s="18"/>
      <c r="F182" s="77"/>
      <c r="G182" s="19"/>
      <c r="H182" s="17"/>
      <c r="I182" s="18"/>
      <c r="J182" s="77"/>
      <c r="K182" s="19"/>
      <c r="L182" s="17"/>
      <c r="M182" s="18"/>
      <c r="N182" s="77"/>
      <c r="O182" s="19"/>
      <c r="P182" s="17"/>
      <c r="Q182" s="18"/>
      <c r="R182" s="77"/>
      <c r="S182" s="19"/>
      <c r="T182" s="17"/>
      <c r="U182" s="18"/>
      <c r="V182" s="77"/>
      <c r="W182" s="19"/>
      <c r="X182" s="17"/>
      <c r="Y182" s="18"/>
      <c r="Z182" s="60"/>
      <c r="AA182" s="19"/>
      <c r="AB182" s="17"/>
      <c r="AC182" s="18"/>
      <c r="AD182" s="60"/>
      <c r="AE182" s="23"/>
      <c r="AF182" s="97">
        <f t="shared" ref="AF182:AF183" si="44">F182+J182+N182+R182+V182+Z182+AD182</f>
        <v>0</v>
      </c>
    </row>
    <row r="183" spans="1:33" ht="15.75" thickBot="1" x14ac:dyDescent="0.3">
      <c r="A183" s="20"/>
      <c r="B183" s="26"/>
      <c r="C183" s="24"/>
      <c r="D183" s="107"/>
      <c r="E183" s="105"/>
      <c r="F183" s="108"/>
      <c r="G183" s="109"/>
      <c r="H183" s="107"/>
      <c r="I183" s="105"/>
      <c r="J183" s="108"/>
      <c r="K183" s="109"/>
      <c r="L183" s="107"/>
      <c r="M183" s="105"/>
      <c r="N183" s="108"/>
      <c r="O183" s="109"/>
      <c r="P183" s="107"/>
      <c r="Q183" s="105"/>
      <c r="R183" s="108"/>
      <c r="S183" s="109"/>
      <c r="T183" s="107"/>
      <c r="U183" s="105"/>
      <c r="V183" s="108"/>
      <c r="W183" s="109"/>
      <c r="X183" s="107"/>
      <c r="Y183" s="105"/>
      <c r="Z183" s="110"/>
      <c r="AA183" s="109"/>
      <c r="AB183" s="107"/>
      <c r="AC183" s="105"/>
      <c r="AD183" s="110"/>
      <c r="AE183" s="106"/>
      <c r="AF183" s="111">
        <f t="shared" si="44"/>
        <v>0</v>
      </c>
    </row>
    <row r="184" spans="1:33" ht="15.75" thickBot="1" x14ac:dyDescent="0.3">
      <c r="A184" s="112">
        <v>46</v>
      </c>
      <c r="B184" s="98">
        <v>11407</v>
      </c>
      <c r="C184" s="21" t="s">
        <v>80</v>
      </c>
      <c r="D184" s="99"/>
      <c r="E184" s="100"/>
      <c r="F184" s="101"/>
      <c r="G184" s="102"/>
      <c r="H184" s="99"/>
      <c r="I184" s="100"/>
      <c r="J184" s="101"/>
      <c r="K184" s="102"/>
      <c r="L184" s="99"/>
      <c r="M184" s="100"/>
      <c r="N184" s="101"/>
      <c r="O184" s="102"/>
      <c r="P184" s="99"/>
      <c r="Q184" s="100"/>
      <c r="R184" s="101"/>
      <c r="S184" s="102"/>
      <c r="T184" s="99"/>
      <c r="U184" s="100"/>
      <c r="V184" s="101"/>
      <c r="W184" s="102"/>
      <c r="X184" s="99"/>
      <c r="Y184" s="100"/>
      <c r="Z184" s="103"/>
      <c r="AA184" s="102"/>
      <c r="AB184" s="99"/>
      <c r="AC184" s="100"/>
      <c r="AD184" s="103"/>
      <c r="AE184" s="102"/>
      <c r="AF184" s="104">
        <f>F184+J184+N184+R184+V184+Z184+AD184</f>
        <v>0</v>
      </c>
      <c r="AG184">
        <f>SUM(AF184:AF187)</f>
        <v>0</v>
      </c>
    </row>
    <row r="185" spans="1:33" x14ac:dyDescent="0.25">
      <c r="A185" s="16"/>
      <c r="B185" s="25"/>
      <c r="C185" s="96"/>
      <c r="D185" s="64"/>
      <c r="E185" s="65"/>
      <c r="F185" s="78"/>
      <c r="G185" s="81"/>
      <c r="H185" s="64"/>
      <c r="I185" s="65"/>
      <c r="J185" s="78"/>
      <c r="K185" s="81"/>
      <c r="L185" s="64"/>
      <c r="M185" s="65"/>
      <c r="N185" s="78"/>
      <c r="O185" s="81"/>
      <c r="P185" s="64"/>
      <c r="Q185" s="65"/>
      <c r="R185" s="78"/>
      <c r="S185" s="81"/>
      <c r="T185" s="64"/>
      <c r="U185" s="65"/>
      <c r="V185" s="78"/>
      <c r="W185" s="81"/>
      <c r="X185" s="64"/>
      <c r="Y185" s="65"/>
      <c r="Z185" s="61"/>
      <c r="AA185" s="81"/>
      <c r="AB185" s="64"/>
      <c r="AC185" s="65"/>
      <c r="AD185" s="61"/>
      <c r="AE185" s="63"/>
      <c r="AF185" s="97">
        <f>F185+J185+N185+R185+V185+Z185+AD185</f>
        <v>0</v>
      </c>
    </row>
    <row r="186" spans="1:33" x14ac:dyDescent="0.25">
      <c r="A186" s="16"/>
      <c r="B186" s="9"/>
      <c r="C186" s="22"/>
      <c r="D186" s="17"/>
      <c r="E186" s="18"/>
      <c r="F186" s="77"/>
      <c r="G186" s="19"/>
      <c r="H186" s="17"/>
      <c r="I186" s="18"/>
      <c r="J186" s="77"/>
      <c r="K186" s="19"/>
      <c r="L186" s="17"/>
      <c r="M186" s="18"/>
      <c r="N186" s="77"/>
      <c r="O186" s="19"/>
      <c r="P186" s="17"/>
      <c r="Q186" s="18"/>
      <c r="R186" s="77"/>
      <c r="S186" s="19"/>
      <c r="T186" s="17"/>
      <c r="U186" s="18"/>
      <c r="V186" s="77"/>
      <c r="W186" s="19"/>
      <c r="X186" s="17"/>
      <c r="Y186" s="18"/>
      <c r="Z186" s="60"/>
      <c r="AA186" s="19"/>
      <c r="AB186" s="17"/>
      <c r="AC186" s="18"/>
      <c r="AD186" s="60"/>
      <c r="AE186" s="23"/>
      <c r="AF186" s="97">
        <f t="shared" ref="AF186:AF187" si="45">F186+J186+N186+R186+V186+Z186+AD186</f>
        <v>0</v>
      </c>
    </row>
    <row r="187" spans="1:33" ht="15.75" thickBot="1" x14ac:dyDescent="0.3">
      <c r="A187" s="20"/>
      <c r="B187" s="26"/>
      <c r="C187" s="24"/>
      <c r="D187" s="107"/>
      <c r="E187" s="105"/>
      <c r="F187" s="108"/>
      <c r="G187" s="109"/>
      <c r="H187" s="107"/>
      <c r="I187" s="105"/>
      <c r="J187" s="108"/>
      <c r="K187" s="109"/>
      <c r="L187" s="107"/>
      <c r="M187" s="105"/>
      <c r="N187" s="108"/>
      <c r="O187" s="109"/>
      <c r="P187" s="107"/>
      <c r="Q187" s="105"/>
      <c r="R187" s="108"/>
      <c r="S187" s="109"/>
      <c r="T187" s="107"/>
      <c r="U187" s="105"/>
      <c r="V187" s="108"/>
      <c r="W187" s="109"/>
      <c r="X187" s="107"/>
      <c r="Y187" s="105"/>
      <c r="Z187" s="110"/>
      <c r="AA187" s="109"/>
      <c r="AB187" s="107"/>
      <c r="AC187" s="105"/>
      <c r="AD187" s="110"/>
      <c r="AE187" s="106"/>
      <c r="AF187" s="111">
        <f t="shared" si="45"/>
        <v>0</v>
      </c>
    </row>
    <row r="188" spans="1:33" ht="15.75" thickBot="1" x14ac:dyDescent="0.3">
      <c r="A188" s="112">
        <v>47</v>
      </c>
      <c r="B188" s="98">
        <v>11430</v>
      </c>
      <c r="C188" s="21" t="s">
        <v>168</v>
      </c>
      <c r="D188" s="99"/>
      <c r="E188" s="100"/>
      <c r="F188" s="101"/>
      <c r="G188" s="102"/>
      <c r="H188" s="99"/>
      <c r="I188" s="100"/>
      <c r="J188" s="101"/>
      <c r="K188" s="102"/>
      <c r="L188" s="99"/>
      <c r="M188" s="100"/>
      <c r="N188" s="101"/>
      <c r="O188" s="102"/>
      <c r="P188" s="99"/>
      <c r="Q188" s="100"/>
      <c r="R188" s="101"/>
      <c r="S188" s="102"/>
      <c r="T188" s="99"/>
      <c r="U188" s="100"/>
      <c r="V188" s="101"/>
      <c r="W188" s="102"/>
      <c r="X188" s="99"/>
      <c r="Y188" s="100"/>
      <c r="Z188" s="103"/>
      <c r="AA188" s="102"/>
      <c r="AB188" s="99"/>
      <c r="AC188" s="100"/>
      <c r="AD188" s="103"/>
      <c r="AE188" s="102"/>
      <c r="AF188" s="104">
        <f>F188+J188+N188+R188+V188+Z188+AD188</f>
        <v>0</v>
      </c>
      <c r="AG188">
        <f>SUM(AF188:AF191)</f>
        <v>0</v>
      </c>
    </row>
    <row r="189" spans="1:33" x14ac:dyDescent="0.25">
      <c r="A189" s="16"/>
      <c r="B189" s="25"/>
      <c r="C189" s="96"/>
      <c r="D189" s="64"/>
      <c r="E189" s="65"/>
      <c r="F189" s="78"/>
      <c r="G189" s="81"/>
      <c r="H189" s="64"/>
      <c r="I189" s="65"/>
      <c r="J189" s="78"/>
      <c r="K189" s="81"/>
      <c r="L189" s="64"/>
      <c r="M189" s="65"/>
      <c r="N189" s="78"/>
      <c r="O189" s="81"/>
      <c r="P189" s="64"/>
      <c r="Q189" s="65"/>
      <c r="R189" s="78"/>
      <c r="S189" s="81"/>
      <c r="T189" s="64"/>
      <c r="U189" s="65"/>
      <c r="V189" s="78"/>
      <c r="W189" s="81"/>
      <c r="X189" s="64"/>
      <c r="Y189" s="65"/>
      <c r="Z189" s="61"/>
      <c r="AA189" s="81"/>
      <c r="AB189" s="64"/>
      <c r="AC189" s="65"/>
      <c r="AD189" s="61"/>
      <c r="AE189" s="63"/>
      <c r="AF189" s="97">
        <f>F189+J189+N189+R189+V189+Z189+AD189</f>
        <v>0</v>
      </c>
    </row>
    <row r="190" spans="1:33" x14ac:dyDescent="0.25">
      <c r="A190" s="16"/>
      <c r="B190" s="9"/>
      <c r="C190" s="22"/>
      <c r="D190" s="17"/>
      <c r="E190" s="18"/>
      <c r="F190" s="77"/>
      <c r="G190" s="19"/>
      <c r="H190" s="17"/>
      <c r="I190" s="18"/>
      <c r="J190" s="77"/>
      <c r="K190" s="19"/>
      <c r="L190" s="17"/>
      <c r="M190" s="18"/>
      <c r="N190" s="77"/>
      <c r="O190" s="19"/>
      <c r="P190" s="17"/>
      <c r="Q190" s="18"/>
      <c r="R190" s="77"/>
      <c r="S190" s="19"/>
      <c r="T190" s="17"/>
      <c r="U190" s="18"/>
      <c r="V190" s="77"/>
      <c r="W190" s="19"/>
      <c r="X190" s="17"/>
      <c r="Y190" s="18"/>
      <c r="Z190" s="60"/>
      <c r="AA190" s="19"/>
      <c r="AB190" s="17"/>
      <c r="AC190" s="18"/>
      <c r="AD190" s="60"/>
      <c r="AE190" s="23"/>
      <c r="AF190" s="97">
        <f t="shared" ref="AF190:AF191" si="46">F190+J190+N190+R190+V190+Z190+AD190</f>
        <v>0</v>
      </c>
    </row>
    <row r="191" spans="1:33" ht="15.75" thickBot="1" x14ac:dyDescent="0.3">
      <c r="A191" s="20"/>
      <c r="B191" s="26"/>
      <c r="C191" s="24"/>
      <c r="D191" s="107"/>
      <c r="E191" s="105"/>
      <c r="F191" s="108"/>
      <c r="G191" s="109"/>
      <c r="H191" s="107"/>
      <c r="I191" s="105"/>
      <c r="J191" s="108"/>
      <c r="K191" s="109"/>
      <c r="L191" s="107"/>
      <c r="M191" s="105"/>
      <c r="N191" s="108"/>
      <c r="O191" s="109"/>
      <c r="P191" s="107"/>
      <c r="Q191" s="105"/>
      <c r="R191" s="108"/>
      <c r="S191" s="109"/>
      <c r="T191" s="107"/>
      <c r="U191" s="105"/>
      <c r="V191" s="108"/>
      <c r="W191" s="109"/>
      <c r="X191" s="107"/>
      <c r="Y191" s="105"/>
      <c r="Z191" s="110"/>
      <c r="AA191" s="109"/>
      <c r="AB191" s="107"/>
      <c r="AC191" s="105"/>
      <c r="AD191" s="110"/>
      <c r="AE191" s="106"/>
      <c r="AF191" s="111">
        <f t="shared" si="46"/>
        <v>0</v>
      </c>
    </row>
    <row r="192" spans="1:33" ht="15.75" thickBot="1" x14ac:dyDescent="0.3">
      <c r="A192" s="112">
        <v>48</v>
      </c>
      <c r="B192" s="98">
        <v>11431</v>
      </c>
      <c r="C192" s="21" t="s">
        <v>54</v>
      </c>
      <c r="D192" s="99"/>
      <c r="E192" s="100"/>
      <c r="F192" s="101"/>
      <c r="G192" s="102"/>
      <c r="H192" s="99"/>
      <c r="I192" s="100"/>
      <c r="J192" s="101"/>
      <c r="K192" s="102"/>
      <c r="L192" s="99"/>
      <c r="M192" s="100"/>
      <c r="N192" s="101"/>
      <c r="O192" s="102"/>
      <c r="P192" s="99"/>
      <c r="Q192" s="100"/>
      <c r="R192" s="101"/>
      <c r="S192" s="102"/>
      <c r="T192" s="99"/>
      <c r="U192" s="100"/>
      <c r="V192" s="101"/>
      <c r="W192" s="102"/>
      <c r="X192" s="99"/>
      <c r="Y192" s="100"/>
      <c r="Z192" s="103"/>
      <c r="AA192" s="102"/>
      <c r="AB192" s="99"/>
      <c r="AC192" s="100"/>
      <c r="AD192" s="103"/>
      <c r="AE192" s="102"/>
      <c r="AF192" s="104">
        <f>F192+J192+N192+R192+V192+Z192+AD192</f>
        <v>0</v>
      </c>
      <c r="AG192">
        <f>SUM(AF192:AF195)</f>
        <v>0</v>
      </c>
    </row>
    <row r="193" spans="1:33" x14ac:dyDescent="0.25">
      <c r="A193" s="16"/>
      <c r="B193" s="25"/>
      <c r="C193" s="96"/>
      <c r="D193" s="64"/>
      <c r="E193" s="65"/>
      <c r="F193" s="78"/>
      <c r="G193" s="81"/>
      <c r="H193" s="64"/>
      <c r="I193" s="65"/>
      <c r="J193" s="78"/>
      <c r="K193" s="81"/>
      <c r="L193" s="64"/>
      <c r="M193" s="65"/>
      <c r="N193" s="78"/>
      <c r="O193" s="81"/>
      <c r="P193" s="64"/>
      <c r="Q193" s="65"/>
      <c r="R193" s="78"/>
      <c r="S193" s="81"/>
      <c r="T193" s="64"/>
      <c r="U193" s="65"/>
      <c r="V193" s="78"/>
      <c r="W193" s="81"/>
      <c r="X193" s="64"/>
      <c r="Y193" s="65"/>
      <c r="Z193" s="61"/>
      <c r="AA193" s="81"/>
      <c r="AB193" s="64"/>
      <c r="AC193" s="65"/>
      <c r="AD193" s="61"/>
      <c r="AE193" s="63"/>
      <c r="AF193" s="97">
        <f>F193+J193+N193+R193+V193+Z193+AD193</f>
        <v>0</v>
      </c>
    </row>
    <row r="194" spans="1:33" x14ac:dyDescent="0.25">
      <c r="A194" s="16"/>
      <c r="B194" s="9"/>
      <c r="C194" s="22"/>
      <c r="D194" s="17"/>
      <c r="E194" s="18"/>
      <c r="F194" s="77"/>
      <c r="G194" s="19"/>
      <c r="H194" s="17"/>
      <c r="I194" s="18"/>
      <c r="J194" s="77"/>
      <c r="K194" s="19"/>
      <c r="L194" s="17"/>
      <c r="M194" s="18"/>
      <c r="N194" s="77"/>
      <c r="O194" s="19"/>
      <c r="P194" s="17"/>
      <c r="Q194" s="18"/>
      <c r="R194" s="77"/>
      <c r="S194" s="19"/>
      <c r="T194" s="17"/>
      <c r="U194" s="18"/>
      <c r="V194" s="77"/>
      <c r="W194" s="19"/>
      <c r="X194" s="17"/>
      <c r="Y194" s="18"/>
      <c r="Z194" s="60"/>
      <c r="AA194" s="19"/>
      <c r="AB194" s="17"/>
      <c r="AC194" s="18"/>
      <c r="AD194" s="60"/>
      <c r="AE194" s="23"/>
      <c r="AF194" s="97">
        <f t="shared" ref="AF194:AF195" si="47">F194+J194+N194+R194+V194+Z194+AD194</f>
        <v>0</v>
      </c>
    </row>
    <row r="195" spans="1:33" ht="15.75" thickBot="1" x14ac:dyDescent="0.3">
      <c r="A195" s="20"/>
      <c r="B195" s="26"/>
      <c r="C195" s="24"/>
      <c r="D195" s="107"/>
      <c r="E195" s="105"/>
      <c r="F195" s="108"/>
      <c r="G195" s="109"/>
      <c r="H195" s="107"/>
      <c r="I195" s="105"/>
      <c r="J195" s="108"/>
      <c r="K195" s="109"/>
      <c r="L195" s="107"/>
      <c r="M195" s="105"/>
      <c r="N195" s="108"/>
      <c r="O195" s="109"/>
      <c r="P195" s="107"/>
      <c r="Q195" s="105"/>
      <c r="R195" s="108"/>
      <c r="S195" s="109"/>
      <c r="T195" s="107"/>
      <c r="U195" s="105"/>
      <c r="V195" s="108"/>
      <c r="W195" s="109"/>
      <c r="X195" s="107"/>
      <c r="Y195" s="105"/>
      <c r="Z195" s="110"/>
      <c r="AA195" s="109"/>
      <c r="AB195" s="107"/>
      <c r="AC195" s="105"/>
      <c r="AD195" s="110"/>
      <c r="AE195" s="106"/>
      <c r="AF195" s="111">
        <f t="shared" si="47"/>
        <v>0</v>
      </c>
    </row>
    <row r="196" spans="1:33" ht="15.75" thickBot="1" x14ac:dyDescent="0.3">
      <c r="A196" s="112">
        <v>49</v>
      </c>
      <c r="B196" s="98">
        <v>11448</v>
      </c>
      <c r="C196" s="21" t="s">
        <v>289</v>
      </c>
      <c r="D196" s="99"/>
      <c r="E196" s="100"/>
      <c r="F196" s="101"/>
      <c r="G196" s="102"/>
      <c r="H196" s="99"/>
      <c r="I196" s="100"/>
      <c r="J196" s="101"/>
      <c r="K196" s="102"/>
      <c r="L196" s="99"/>
      <c r="M196" s="100"/>
      <c r="N196" s="101"/>
      <c r="O196" s="102"/>
      <c r="P196" s="99"/>
      <c r="Q196" s="100"/>
      <c r="R196" s="101"/>
      <c r="S196" s="102"/>
      <c r="T196" s="99"/>
      <c r="U196" s="100"/>
      <c r="V196" s="101"/>
      <c r="W196" s="102"/>
      <c r="X196" s="99"/>
      <c r="Y196" s="100"/>
      <c r="Z196" s="103"/>
      <c r="AA196" s="102"/>
      <c r="AB196" s="99"/>
      <c r="AC196" s="100"/>
      <c r="AD196" s="103"/>
      <c r="AE196" s="102"/>
      <c r="AF196" s="104">
        <f>F196+J196+N196+R196+V196+Z196+AD196</f>
        <v>0</v>
      </c>
      <c r="AG196">
        <f>SUM(AF196:AF199)</f>
        <v>0</v>
      </c>
    </row>
    <row r="197" spans="1:33" x14ac:dyDescent="0.25">
      <c r="A197" s="16"/>
      <c r="B197" s="25"/>
      <c r="C197" s="96"/>
      <c r="D197" s="64"/>
      <c r="E197" s="65"/>
      <c r="F197" s="78"/>
      <c r="G197" s="81"/>
      <c r="H197" s="64"/>
      <c r="I197" s="65"/>
      <c r="J197" s="78"/>
      <c r="K197" s="81"/>
      <c r="L197" s="64"/>
      <c r="M197" s="65"/>
      <c r="N197" s="78"/>
      <c r="O197" s="81"/>
      <c r="P197" s="64"/>
      <c r="Q197" s="65"/>
      <c r="R197" s="78"/>
      <c r="S197" s="81"/>
      <c r="T197" s="64"/>
      <c r="U197" s="65"/>
      <c r="V197" s="78"/>
      <c r="W197" s="81"/>
      <c r="X197" s="64"/>
      <c r="Y197" s="65"/>
      <c r="Z197" s="61"/>
      <c r="AA197" s="81"/>
      <c r="AB197" s="64"/>
      <c r="AC197" s="65"/>
      <c r="AD197" s="61"/>
      <c r="AE197" s="63"/>
      <c r="AF197" s="97">
        <f>F197+J197+N197+R197+V197+Z197+AD197</f>
        <v>0</v>
      </c>
    </row>
    <row r="198" spans="1:33" x14ac:dyDescent="0.25">
      <c r="A198" s="16"/>
      <c r="B198" s="9"/>
      <c r="C198" s="22"/>
      <c r="D198" s="17"/>
      <c r="E198" s="18"/>
      <c r="F198" s="77"/>
      <c r="G198" s="19"/>
      <c r="H198" s="17"/>
      <c r="I198" s="18"/>
      <c r="J198" s="77"/>
      <c r="K198" s="19"/>
      <c r="L198" s="17"/>
      <c r="M198" s="18"/>
      <c r="N198" s="77"/>
      <c r="O198" s="19"/>
      <c r="P198" s="17"/>
      <c r="Q198" s="18"/>
      <c r="R198" s="77"/>
      <c r="S198" s="19"/>
      <c r="T198" s="17"/>
      <c r="U198" s="18"/>
      <c r="V198" s="77"/>
      <c r="W198" s="19"/>
      <c r="X198" s="17"/>
      <c r="Y198" s="18"/>
      <c r="Z198" s="60"/>
      <c r="AA198" s="19"/>
      <c r="AB198" s="17"/>
      <c r="AC198" s="18"/>
      <c r="AD198" s="60"/>
      <c r="AE198" s="23"/>
      <c r="AF198" s="97">
        <f t="shared" ref="AF198:AF199" si="48">F198+J198+N198+R198+V198+Z198+AD198</f>
        <v>0</v>
      </c>
    </row>
    <row r="199" spans="1:33" ht="15.75" thickBot="1" x14ac:dyDescent="0.3">
      <c r="A199" s="20"/>
      <c r="B199" s="26"/>
      <c r="C199" s="24"/>
      <c r="D199" s="107"/>
      <c r="E199" s="105"/>
      <c r="F199" s="108"/>
      <c r="G199" s="109"/>
      <c r="H199" s="107"/>
      <c r="I199" s="105"/>
      <c r="J199" s="108"/>
      <c r="K199" s="109"/>
      <c r="L199" s="107"/>
      <c r="M199" s="105"/>
      <c r="N199" s="108"/>
      <c r="O199" s="109"/>
      <c r="P199" s="107"/>
      <c r="Q199" s="105"/>
      <c r="R199" s="108"/>
      <c r="S199" s="109"/>
      <c r="T199" s="107"/>
      <c r="U199" s="105"/>
      <c r="V199" s="108"/>
      <c r="W199" s="109"/>
      <c r="X199" s="107"/>
      <c r="Y199" s="105"/>
      <c r="Z199" s="110"/>
      <c r="AA199" s="109"/>
      <c r="AB199" s="107"/>
      <c r="AC199" s="105"/>
      <c r="AD199" s="110"/>
      <c r="AE199" s="106"/>
      <c r="AF199" s="111">
        <f t="shared" si="48"/>
        <v>0</v>
      </c>
    </row>
    <row r="200" spans="1:33" ht="15.75" thickBot="1" x14ac:dyDescent="0.3">
      <c r="A200" s="112">
        <v>50</v>
      </c>
      <c r="B200" s="98">
        <v>11433</v>
      </c>
      <c r="C200" s="21" t="s">
        <v>283</v>
      </c>
      <c r="D200" s="99"/>
      <c r="E200" s="100"/>
      <c r="F200" s="101"/>
      <c r="G200" s="102"/>
      <c r="H200" s="99"/>
      <c r="I200" s="100"/>
      <c r="J200" s="101"/>
      <c r="K200" s="102"/>
      <c r="L200" s="99"/>
      <c r="M200" s="100"/>
      <c r="N200" s="101"/>
      <c r="O200" s="102"/>
      <c r="P200" s="99"/>
      <c r="Q200" s="100"/>
      <c r="R200" s="101"/>
      <c r="S200" s="102"/>
      <c r="T200" s="99"/>
      <c r="U200" s="100"/>
      <c r="V200" s="101"/>
      <c r="W200" s="102"/>
      <c r="X200" s="99"/>
      <c r="Y200" s="100"/>
      <c r="Z200" s="103"/>
      <c r="AA200" s="102"/>
      <c r="AB200" s="99"/>
      <c r="AC200" s="100"/>
      <c r="AD200" s="103"/>
      <c r="AE200" s="102"/>
      <c r="AF200" s="104">
        <f>F200+J200+N200+R200+V200+Z200+AD200</f>
        <v>0</v>
      </c>
      <c r="AG200">
        <f>SUM(AF200:AF203)</f>
        <v>0</v>
      </c>
    </row>
    <row r="201" spans="1:33" x14ac:dyDescent="0.25">
      <c r="A201" s="16"/>
      <c r="B201" s="25"/>
      <c r="C201" s="96"/>
      <c r="D201" s="64"/>
      <c r="E201" s="65"/>
      <c r="F201" s="78"/>
      <c r="G201" s="81"/>
      <c r="H201" s="64"/>
      <c r="I201" s="65"/>
      <c r="J201" s="78"/>
      <c r="K201" s="81"/>
      <c r="L201" s="64"/>
      <c r="M201" s="65"/>
      <c r="N201" s="78"/>
      <c r="O201" s="81"/>
      <c r="P201" s="64"/>
      <c r="Q201" s="65"/>
      <c r="R201" s="78"/>
      <c r="S201" s="81"/>
      <c r="T201" s="64"/>
      <c r="U201" s="65"/>
      <c r="V201" s="78"/>
      <c r="W201" s="81"/>
      <c r="X201" s="64"/>
      <c r="Y201" s="65"/>
      <c r="Z201" s="61"/>
      <c r="AA201" s="81"/>
      <c r="AB201" s="64"/>
      <c r="AC201" s="65"/>
      <c r="AD201" s="61"/>
      <c r="AE201" s="63"/>
      <c r="AF201" s="97">
        <f>F201+J201+N201+R201+V201+Z201+AD201</f>
        <v>0</v>
      </c>
    </row>
    <row r="202" spans="1:33" x14ac:dyDescent="0.25">
      <c r="A202" s="16"/>
      <c r="B202" s="9"/>
      <c r="C202" s="22"/>
      <c r="D202" s="17"/>
      <c r="E202" s="18"/>
      <c r="F202" s="77"/>
      <c r="G202" s="19"/>
      <c r="H202" s="17"/>
      <c r="I202" s="18"/>
      <c r="J202" s="77"/>
      <c r="K202" s="19"/>
      <c r="L202" s="17"/>
      <c r="M202" s="18"/>
      <c r="N202" s="77"/>
      <c r="O202" s="19"/>
      <c r="P202" s="17"/>
      <c r="Q202" s="18"/>
      <c r="R202" s="77"/>
      <c r="S202" s="19"/>
      <c r="T202" s="17"/>
      <c r="U202" s="18"/>
      <c r="V202" s="77"/>
      <c r="W202" s="19"/>
      <c r="X202" s="17"/>
      <c r="Y202" s="18"/>
      <c r="Z202" s="60"/>
      <c r="AA202" s="19"/>
      <c r="AB202" s="17"/>
      <c r="AC202" s="18"/>
      <c r="AD202" s="60"/>
      <c r="AE202" s="23"/>
      <c r="AF202" s="97">
        <f t="shared" ref="AF202:AF203" si="49">F202+J202+N202+R202+V202+Z202+AD202</f>
        <v>0</v>
      </c>
    </row>
    <row r="203" spans="1:33" ht="15.75" thickBot="1" x14ac:dyDescent="0.3">
      <c r="A203" s="20"/>
      <c r="B203" s="26"/>
      <c r="C203" s="24"/>
      <c r="D203" s="107"/>
      <c r="E203" s="105"/>
      <c r="F203" s="108"/>
      <c r="G203" s="109"/>
      <c r="H203" s="107"/>
      <c r="I203" s="105"/>
      <c r="J203" s="108"/>
      <c r="K203" s="109"/>
      <c r="L203" s="107"/>
      <c r="M203" s="105"/>
      <c r="N203" s="108"/>
      <c r="O203" s="109"/>
      <c r="P203" s="107"/>
      <c r="Q203" s="105"/>
      <c r="R203" s="108"/>
      <c r="S203" s="109"/>
      <c r="T203" s="107"/>
      <c r="U203" s="105"/>
      <c r="V203" s="108"/>
      <c r="W203" s="109"/>
      <c r="X203" s="107"/>
      <c r="Y203" s="105"/>
      <c r="Z203" s="110"/>
      <c r="AA203" s="109"/>
      <c r="AB203" s="107"/>
      <c r="AC203" s="105"/>
      <c r="AD203" s="110"/>
      <c r="AE203" s="106"/>
      <c r="AF203" s="111">
        <f t="shared" si="49"/>
        <v>0</v>
      </c>
    </row>
    <row r="204" spans="1:33" ht="15.75" thickBot="1" x14ac:dyDescent="0.3">
      <c r="A204" s="112">
        <v>51</v>
      </c>
      <c r="B204" s="98">
        <v>11511</v>
      </c>
      <c r="C204" s="21" t="s">
        <v>169</v>
      </c>
      <c r="D204" s="99"/>
      <c r="E204" s="100"/>
      <c r="F204" s="101"/>
      <c r="G204" s="102"/>
      <c r="H204" s="99"/>
      <c r="I204" s="100"/>
      <c r="J204" s="101"/>
      <c r="K204" s="102"/>
      <c r="L204" s="99"/>
      <c r="M204" s="100"/>
      <c r="N204" s="101"/>
      <c r="O204" s="102"/>
      <c r="P204" s="99"/>
      <c r="Q204" s="100"/>
      <c r="R204" s="101"/>
      <c r="S204" s="102"/>
      <c r="T204" s="99"/>
      <c r="U204" s="100"/>
      <c r="V204" s="101"/>
      <c r="W204" s="102"/>
      <c r="X204" s="99"/>
      <c r="Y204" s="100"/>
      <c r="Z204" s="103"/>
      <c r="AA204" s="102"/>
      <c r="AB204" s="99"/>
      <c r="AC204" s="100"/>
      <c r="AD204" s="103"/>
      <c r="AE204" s="102"/>
      <c r="AF204" s="104">
        <f>F204+J204+N204+R204+V204+Z204+AD204</f>
        <v>0</v>
      </c>
      <c r="AG204">
        <f>SUM(AF204:AF207)</f>
        <v>0</v>
      </c>
    </row>
    <row r="205" spans="1:33" x14ac:dyDescent="0.25">
      <c r="A205" s="16"/>
      <c r="B205" s="25"/>
      <c r="C205" s="96"/>
      <c r="D205" s="64"/>
      <c r="E205" s="65"/>
      <c r="F205" s="78"/>
      <c r="G205" s="81"/>
      <c r="H205" s="64"/>
      <c r="I205" s="65"/>
      <c r="J205" s="78"/>
      <c r="K205" s="81"/>
      <c r="L205" s="64"/>
      <c r="M205" s="65"/>
      <c r="N205" s="78"/>
      <c r="O205" s="81"/>
      <c r="P205" s="64"/>
      <c r="Q205" s="65"/>
      <c r="R205" s="78"/>
      <c r="S205" s="81"/>
      <c r="T205" s="64"/>
      <c r="U205" s="65"/>
      <c r="V205" s="78"/>
      <c r="W205" s="81"/>
      <c r="X205" s="64"/>
      <c r="Y205" s="65"/>
      <c r="Z205" s="61"/>
      <c r="AA205" s="81"/>
      <c r="AB205" s="64"/>
      <c r="AC205" s="65"/>
      <c r="AD205" s="61"/>
      <c r="AE205" s="63"/>
      <c r="AF205" s="97">
        <f>F205+J205+N205+R205+V205+Z205+AD205</f>
        <v>0</v>
      </c>
    </row>
    <row r="206" spans="1:33" x14ac:dyDescent="0.25">
      <c r="A206" s="16"/>
      <c r="B206" s="9"/>
      <c r="C206" s="22"/>
      <c r="D206" s="17"/>
      <c r="E206" s="18"/>
      <c r="F206" s="77"/>
      <c r="G206" s="19"/>
      <c r="H206" s="17"/>
      <c r="I206" s="18"/>
      <c r="J206" s="77"/>
      <c r="K206" s="19"/>
      <c r="L206" s="17"/>
      <c r="M206" s="18"/>
      <c r="N206" s="77"/>
      <c r="O206" s="19"/>
      <c r="P206" s="17"/>
      <c r="Q206" s="18"/>
      <c r="R206" s="77"/>
      <c r="S206" s="19"/>
      <c r="T206" s="17"/>
      <c r="U206" s="18"/>
      <c r="V206" s="77"/>
      <c r="W206" s="19"/>
      <c r="X206" s="17"/>
      <c r="Y206" s="18"/>
      <c r="Z206" s="60"/>
      <c r="AA206" s="19"/>
      <c r="AB206" s="17"/>
      <c r="AC206" s="18"/>
      <c r="AD206" s="60"/>
      <c r="AE206" s="23"/>
      <c r="AF206" s="97">
        <f t="shared" ref="AF206:AF207" si="50">F206+J206+N206+R206+V206+Z206+AD206</f>
        <v>0</v>
      </c>
    </row>
    <row r="207" spans="1:33" ht="15.75" thickBot="1" x14ac:dyDescent="0.3">
      <c r="A207" s="20"/>
      <c r="B207" s="26"/>
      <c r="C207" s="24"/>
      <c r="D207" s="107"/>
      <c r="E207" s="105"/>
      <c r="F207" s="108"/>
      <c r="G207" s="109"/>
      <c r="H207" s="107"/>
      <c r="I207" s="105"/>
      <c r="J207" s="108"/>
      <c r="K207" s="109"/>
      <c r="L207" s="107"/>
      <c r="M207" s="105"/>
      <c r="N207" s="108"/>
      <c r="O207" s="109"/>
      <c r="P207" s="107"/>
      <c r="Q207" s="105"/>
      <c r="R207" s="108"/>
      <c r="S207" s="109"/>
      <c r="T207" s="107"/>
      <c r="U207" s="105"/>
      <c r="V207" s="108"/>
      <c r="W207" s="109"/>
      <c r="X207" s="107"/>
      <c r="Y207" s="105"/>
      <c r="Z207" s="110"/>
      <c r="AA207" s="109"/>
      <c r="AB207" s="107"/>
      <c r="AC207" s="105"/>
      <c r="AD207" s="110"/>
      <c r="AE207" s="106"/>
      <c r="AF207" s="111">
        <f t="shared" si="50"/>
        <v>0</v>
      </c>
    </row>
    <row r="208" spans="1:33" ht="15.75" thickBot="1" x14ac:dyDescent="0.3">
      <c r="A208" s="112">
        <v>52</v>
      </c>
      <c r="B208" s="98">
        <v>11485</v>
      </c>
      <c r="C208" s="21" t="s">
        <v>830</v>
      </c>
      <c r="D208" s="99"/>
      <c r="E208" s="100"/>
      <c r="F208" s="101"/>
      <c r="G208" s="102"/>
      <c r="H208" s="99"/>
      <c r="I208" s="100"/>
      <c r="J208" s="101"/>
      <c r="K208" s="102"/>
      <c r="L208" s="99"/>
      <c r="M208" s="100"/>
      <c r="N208" s="101"/>
      <c r="O208" s="102"/>
      <c r="P208" s="99"/>
      <c r="Q208" s="100"/>
      <c r="R208" s="101"/>
      <c r="S208" s="102"/>
      <c r="T208" s="99"/>
      <c r="U208" s="100"/>
      <c r="V208" s="101"/>
      <c r="W208" s="102"/>
      <c r="X208" s="99"/>
      <c r="Y208" s="100"/>
      <c r="Z208" s="103"/>
      <c r="AA208" s="102"/>
      <c r="AB208" s="99"/>
      <c r="AC208" s="100"/>
      <c r="AD208" s="103"/>
      <c r="AE208" s="102"/>
      <c r="AF208" s="104">
        <f>F208+J208+N208+R208+V208+Z208+AD208</f>
        <v>0</v>
      </c>
      <c r="AG208">
        <f>SUM(AF208:AF211)</f>
        <v>0</v>
      </c>
    </row>
    <row r="209" spans="1:33" x14ac:dyDescent="0.25">
      <c r="A209" s="16"/>
      <c r="B209" s="25"/>
      <c r="C209" s="96"/>
      <c r="D209" s="64"/>
      <c r="E209" s="65"/>
      <c r="F209" s="78"/>
      <c r="G209" s="81"/>
      <c r="H209" s="64"/>
      <c r="I209" s="65"/>
      <c r="J209" s="78"/>
      <c r="K209" s="81"/>
      <c r="L209" s="64"/>
      <c r="M209" s="65"/>
      <c r="N209" s="78"/>
      <c r="O209" s="81"/>
      <c r="P209" s="64"/>
      <c r="Q209" s="65"/>
      <c r="R209" s="78"/>
      <c r="S209" s="81"/>
      <c r="T209" s="64"/>
      <c r="U209" s="65"/>
      <c r="V209" s="78"/>
      <c r="W209" s="81"/>
      <c r="X209" s="64"/>
      <c r="Y209" s="65"/>
      <c r="Z209" s="61"/>
      <c r="AA209" s="81"/>
      <c r="AB209" s="64"/>
      <c r="AC209" s="65"/>
      <c r="AD209" s="61"/>
      <c r="AE209" s="63"/>
      <c r="AF209" s="97">
        <f>F209+J209+N209+R209+V209+Z209+AD209</f>
        <v>0</v>
      </c>
    </row>
    <row r="210" spans="1:33" x14ac:dyDescent="0.25">
      <c r="A210" s="16"/>
      <c r="B210" s="9"/>
      <c r="C210" s="22"/>
      <c r="D210" s="17"/>
      <c r="E210" s="18"/>
      <c r="F210" s="77"/>
      <c r="G210" s="19"/>
      <c r="H210" s="17"/>
      <c r="I210" s="18"/>
      <c r="J210" s="77"/>
      <c r="K210" s="19"/>
      <c r="L210" s="17"/>
      <c r="M210" s="18"/>
      <c r="N210" s="77"/>
      <c r="O210" s="19"/>
      <c r="P210" s="17"/>
      <c r="Q210" s="18"/>
      <c r="R210" s="77"/>
      <c r="S210" s="19"/>
      <c r="T210" s="17"/>
      <c r="U210" s="18"/>
      <c r="V210" s="77"/>
      <c r="W210" s="19"/>
      <c r="X210" s="17"/>
      <c r="Y210" s="18"/>
      <c r="Z210" s="60"/>
      <c r="AA210" s="19"/>
      <c r="AB210" s="17"/>
      <c r="AC210" s="18"/>
      <c r="AD210" s="60"/>
      <c r="AE210" s="23"/>
      <c r="AF210" s="97">
        <f t="shared" ref="AF210:AF211" si="51">F210+J210+N210+R210+V210+Z210+AD210</f>
        <v>0</v>
      </c>
    </row>
    <row r="211" spans="1:33" ht="15.75" thickBot="1" x14ac:dyDescent="0.3">
      <c r="A211" s="20"/>
      <c r="B211" s="26"/>
      <c r="C211" s="24"/>
      <c r="D211" s="107"/>
      <c r="E211" s="105"/>
      <c r="F211" s="108"/>
      <c r="G211" s="109"/>
      <c r="H211" s="107"/>
      <c r="I211" s="105"/>
      <c r="J211" s="108"/>
      <c r="K211" s="109"/>
      <c r="L211" s="107"/>
      <c r="M211" s="105"/>
      <c r="N211" s="108"/>
      <c r="O211" s="109"/>
      <c r="P211" s="107"/>
      <c r="Q211" s="105"/>
      <c r="R211" s="108"/>
      <c r="S211" s="109"/>
      <c r="T211" s="107"/>
      <c r="U211" s="105"/>
      <c r="V211" s="108"/>
      <c r="W211" s="109"/>
      <c r="X211" s="107"/>
      <c r="Y211" s="105"/>
      <c r="Z211" s="110"/>
      <c r="AA211" s="109"/>
      <c r="AB211" s="107"/>
      <c r="AC211" s="105"/>
      <c r="AD211" s="110"/>
      <c r="AE211" s="106"/>
      <c r="AF211" s="111">
        <f t="shared" si="51"/>
        <v>0</v>
      </c>
    </row>
    <row r="212" spans="1:33" ht="15.75" thickBot="1" x14ac:dyDescent="0.3">
      <c r="A212" s="112">
        <v>53</v>
      </c>
      <c r="B212" s="98">
        <v>11421</v>
      </c>
      <c r="C212" s="21" t="s">
        <v>62</v>
      </c>
      <c r="D212" s="99"/>
      <c r="E212" s="100"/>
      <c r="F212" s="101"/>
      <c r="G212" s="102"/>
      <c r="H212" s="99"/>
      <c r="I212" s="100"/>
      <c r="J212" s="101"/>
      <c r="K212" s="102"/>
      <c r="L212" s="99"/>
      <c r="M212" s="100"/>
      <c r="N212" s="101"/>
      <c r="O212" s="102"/>
      <c r="P212" s="99"/>
      <c r="Q212" s="100"/>
      <c r="R212" s="101"/>
      <c r="S212" s="102"/>
      <c r="T212" s="99"/>
      <c r="U212" s="100"/>
      <c r="V212" s="101"/>
      <c r="W212" s="102"/>
      <c r="X212" s="99"/>
      <c r="Y212" s="100"/>
      <c r="Z212" s="103"/>
      <c r="AA212" s="102"/>
      <c r="AB212" s="99"/>
      <c r="AC212" s="100"/>
      <c r="AD212" s="103"/>
      <c r="AE212" s="102"/>
      <c r="AF212" s="104">
        <f>F212+J212+N212+R212+V212+Z212+AD212</f>
        <v>0</v>
      </c>
      <c r="AG212">
        <f>SUM(AF212:AF215)</f>
        <v>0</v>
      </c>
    </row>
    <row r="213" spans="1:33" x14ac:dyDescent="0.25">
      <c r="A213" s="16"/>
      <c r="B213" s="25"/>
      <c r="C213" s="96"/>
      <c r="D213" s="64"/>
      <c r="E213" s="65"/>
      <c r="F213" s="78"/>
      <c r="G213" s="81"/>
      <c r="H213" s="64"/>
      <c r="I213" s="65"/>
      <c r="J213" s="78"/>
      <c r="K213" s="81"/>
      <c r="L213" s="64"/>
      <c r="M213" s="65"/>
      <c r="N213" s="78"/>
      <c r="O213" s="81"/>
      <c r="P213" s="64"/>
      <c r="Q213" s="65"/>
      <c r="R213" s="78"/>
      <c r="S213" s="81"/>
      <c r="T213" s="64"/>
      <c r="U213" s="65"/>
      <c r="V213" s="78"/>
      <c r="W213" s="81"/>
      <c r="X213" s="64"/>
      <c r="Y213" s="65"/>
      <c r="Z213" s="61"/>
      <c r="AA213" s="81"/>
      <c r="AB213" s="64"/>
      <c r="AC213" s="65"/>
      <c r="AD213" s="61"/>
      <c r="AE213" s="63"/>
      <c r="AF213" s="97">
        <f>F213+J213+N213+R213+V213+Z213+AD213</f>
        <v>0</v>
      </c>
    </row>
    <row r="214" spans="1:33" x14ac:dyDescent="0.25">
      <c r="A214" s="16"/>
      <c r="B214" s="9"/>
      <c r="C214" s="22"/>
      <c r="D214" s="17"/>
      <c r="E214" s="18"/>
      <c r="F214" s="77"/>
      <c r="G214" s="19"/>
      <c r="H214" s="17"/>
      <c r="I214" s="18"/>
      <c r="J214" s="77"/>
      <c r="K214" s="19"/>
      <c r="L214" s="17"/>
      <c r="M214" s="18"/>
      <c r="N214" s="77"/>
      <c r="O214" s="19"/>
      <c r="P214" s="17"/>
      <c r="Q214" s="18"/>
      <c r="R214" s="77"/>
      <c r="S214" s="19"/>
      <c r="T214" s="17"/>
      <c r="U214" s="18"/>
      <c r="V214" s="77"/>
      <c r="W214" s="19"/>
      <c r="X214" s="17"/>
      <c r="Y214" s="18"/>
      <c r="Z214" s="60"/>
      <c r="AA214" s="19"/>
      <c r="AB214" s="17"/>
      <c r="AC214" s="18"/>
      <c r="AD214" s="60"/>
      <c r="AE214" s="23"/>
      <c r="AF214" s="97">
        <f t="shared" ref="AF214:AF215" si="52">F214+J214+N214+R214+V214+Z214+AD214</f>
        <v>0</v>
      </c>
    </row>
    <row r="215" spans="1:33" ht="15.75" thickBot="1" x14ac:dyDescent="0.3">
      <c r="A215" s="20"/>
      <c r="B215" s="26"/>
      <c r="C215" s="24"/>
      <c r="D215" s="107"/>
      <c r="E215" s="105"/>
      <c r="F215" s="108"/>
      <c r="G215" s="109"/>
      <c r="H215" s="107"/>
      <c r="I215" s="105"/>
      <c r="J215" s="108"/>
      <c r="K215" s="109"/>
      <c r="L215" s="107"/>
      <c r="M215" s="105"/>
      <c r="N215" s="108"/>
      <c r="O215" s="109"/>
      <c r="P215" s="107"/>
      <c r="Q215" s="105"/>
      <c r="R215" s="108"/>
      <c r="S215" s="109"/>
      <c r="T215" s="107"/>
      <c r="U215" s="105"/>
      <c r="V215" s="108"/>
      <c r="W215" s="109"/>
      <c r="X215" s="107"/>
      <c r="Y215" s="105"/>
      <c r="Z215" s="110"/>
      <c r="AA215" s="109"/>
      <c r="AB215" s="107"/>
      <c r="AC215" s="105"/>
      <c r="AD215" s="110"/>
      <c r="AE215" s="106"/>
      <c r="AF215" s="111">
        <f t="shared" si="52"/>
        <v>0</v>
      </c>
    </row>
    <row r="216" spans="1:33" ht="15.75" thickBot="1" x14ac:dyDescent="0.3">
      <c r="A216" s="112">
        <v>54</v>
      </c>
      <c r="B216" s="98">
        <v>11484</v>
      </c>
      <c r="C216" s="21" t="s">
        <v>63</v>
      </c>
      <c r="D216" s="99"/>
      <c r="E216" s="100"/>
      <c r="F216" s="101"/>
      <c r="G216" s="102"/>
      <c r="H216" s="99"/>
      <c r="I216" s="100"/>
      <c r="J216" s="101"/>
      <c r="K216" s="102"/>
      <c r="L216" s="99"/>
      <c r="M216" s="100"/>
      <c r="N216" s="101"/>
      <c r="O216" s="102"/>
      <c r="P216" s="99"/>
      <c r="Q216" s="100"/>
      <c r="R216" s="101"/>
      <c r="S216" s="102"/>
      <c r="T216" s="99"/>
      <c r="U216" s="100"/>
      <c r="V216" s="101"/>
      <c r="W216" s="102"/>
      <c r="X216" s="99"/>
      <c r="Y216" s="100"/>
      <c r="Z216" s="103"/>
      <c r="AA216" s="102"/>
      <c r="AB216" s="99"/>
      <c r="AC216" s="100"/>
      <c r="AD216" s="103"/>
      <c r="AE216" s="102"/>
      <c r="AF216" s="104">
        <f>F216+J216+N216+R216+V216+Z216+AD216</f>
        <v>0</v>
      </c>
      <c r="AG216">
        <f>SUM(AF216:AF219)</f>
        <v>0</v>
      </c>
    </row>
    <row r="217" spans="1:33" x14ac:dyDescent="0.25">
      <c r="A217" s="16"/>
      <c r="B217" s="25"/>
      <c r="C217" s="96"/>
      <c r="D217" s="64"/>
      <c r="E217" s="65"/>
      <c r="F217" s="78"/>
      <c r="G217" s="81"/>
      <c r="H217" s="64"/>
      <c r="I217" s="65"/>
      <c r="J217" s="78"/>
      <c r="K217" s="81"/>
      <c r="L217" s="64"/>
      <c r="M217" s="65"/>
      <c r="N217" s="78"/>
      <c r="O217" s="81"/>
      <c r="P217" s="64"/>
      <c r="Q217" s="65"/>
      <c r="R217" s="78"/>
      <c r="S217" s="81"/>
      <c r="T217" s="64"/>
      <c r="U217" s="65"/>
      <c r="V217" s="78"/>
      <c r="W217" s="81"/>
      <c r="X217" s="64"/>
      <c r="Y217" s="65"/>
      <c r="Z217" s="61"/>
      <c r="AA217" s="81"/>
      <c r="AB217" s="64"/>
      <c r="AC217" s="65"/>
      <c r="AD217" s="61"/>
      <c r="AE217" s="63"/>
      <c r="AF217" s="97">
        <f>F217+J217+N217+R217+V217+Z217+AD217</f>
        <v>0</v>
      </c>
    </row>
    <row r="218" spans="1:33" x14ac:dyDescent="0.25">
      <c r="A218" s="16"/>
      <c r="B218" s="9"/>
      <c r="C218" s="22"/>
      <c r="D218" s="17"/>
      <c r="E218" s="18"/>
      <c r="F218" s="77"/>
      <c r="G218" s="19"/>
      <c r="H218" s="17"/>
      <c r="I218" s="18"/>
      <c r="J218" s="77"/>
      <c r="K218" s="19"/>
      <c r="L218" s="17"/>
      <c r="M218" s="18"/>
      <c r="N218" s="77"/>
      <c r="O218" s="19"/>
      <c r="P218" s="17"/>
      <c r="Q218" s="18"/>
      <c r="R218" s="77"/>
      <c r="S218" s="19"/>
      <c r="T218" s="17"/>
      <c r="U218" s="18"/>
      <c r="V218" s="77"/>
      <c r="W218" s="19"/>
      <c r="X218" s="17"/>
      <c r="Y218" s="18"/>
      <c r="Z218" s="60"/>
      <c r="AA218" s="19"/>
      <c r="AB218" s="17"/>
      <c r="AC218" s="18"/>
      <c r="AD218" s="60"/>
      <c r="AE218" s="23"/>
      <c r="AF218" s="97">
        <f t="shared" ref="AF218:AF219" si="53">F218+J218+N218+R218+V218+Z218+AD218</f>
        <v>0</v>
      </c>
    </row>
    <row r="219" spans="1:33" ht="15.75" thickBot="1" x14ac:dyDescent="0.3">
      <c r="A219" s="20"/>
      <c r="B219" s="26"/>
      <c r="C219" s="24"/>
      <c r="D219" s="107"/>
      <c r="E219" s="105"/>
      <c r="F219" s="108"/>
      <c r="G219" s="109"/>
      <c r="H219" s="107"/>
      <c r="I219" s="105"/>
      <c r="J219" s="108"/>
      <c r="K219" s="109"/>
      <c r="L219" s="107"/>
      <c r="M219" s="105"/>
      <c r="N219" s="108"/>
      <c r="O219" s="109"/>
      <c r="P219" s="107"/>
      <c r="Q219" s="105"/>
      <c r="R219" s="108"/>
      <c r="S219" s="109"/>
      <c r="T219" s="107"/>
      <c r="U219" s="105"/>
      <c r="V219" s="108"/>
      <c r="W219" s="109"/>
      <c r="X219" s="107"/>
      <c r="Y219" s="105"/>
      <c r="Z219" s="110"/>
      <c r="AA219" s="109"/>
      <c r="AB219" s="107"/>
      <c r="AC219" s="105"/>
      <c r="AD219" s="110"/>
      <c r="AE219" s="106"/>
      <c r="AF219" s="111">
        <f t="shared" si="53"/>
        <v>0</v>
      </c>
    </row>
    <row r="220" spans="1:33" ht="15.75" thickBot="1" x14ac:dyDescent="0.3">
      <c r="A220" s="112">
        <v>55</v>
      </c>
      <c r="B220" s="98">
        <v>11445</v>
      </c>
      <c r="C220" s="21" t="s">
        <v>67</v>
      </c>
      <c r="D220" s="99"/>
      <c r="E220" s="100"/>
      <c r="F220" s="101"/>
      <c r="G220" s="102"/>
      <c r="H220" s="99"/>
      <c r="I220" s="100"/>
      <c r="J220" s="101"/>
      <c r="K220" s="102"/>
      <c r="L220" s="99"/>
      <c r="M220" s="100"/>
      <c r="N220" s="101"/>
      <c r="O220" s="102"/>
      <c r="P220" s="99"/>
      <c r="Q220" s="100"/>
      <c r="R220" s="101"/>
      <c r="S220" s="102"/>
      <c r="T220" s="99"/>
      <c r="U220" s="100"/>
      <c r="V220" s="101"/>
      <c r="W220" s="102"/>
      <c r="X220" s="99"/>
      <c r="Y220" s="100"/>
      <c r="Z220" s="103"/>
      <c r="AA220" s="102"/>
      <c r="AB220" s="99"/>
      <c r="AC220" s="100"/>
      <c r="AD220" s="103"/>
      <c r="AE220" s="102"/>
      <c r="AF220" s="104">
        <f>F220+J220+N220+R220+V220+Z220+AD220</f>
        <v>0</v>
      </c>
      <c r="AG220">
        <f>SUM(AF220:AF223)</f>
        <v>0</v>
      </c>
    </row>
    <row r="221" spans="1:33" x14ac:dyDescent="0.25">
      <c r="A221" s="16"/>
      <c r="B221" s="25"/>
      <c r="C221" s="96"/>
      <c r="D221" s="64"/>
      <c r="E221" s="65"/>
      <c r="F221" s="78"/>
      <c r="G221" s="81"/>
      <c r="H221" s="64"/>
      <c r="I221" s="65"/>
      <c r="J221" s="78"/>
      <c r="K221" s="81"/>
      <c r="L221" s="64"/>
      <c r="M221" s="65"/>
      <c r="N221" s="78"/>
      <c r="O221" s="81"/>
      <c r="P221" s="64"/>
      <c r="Q221" s="65"/>
      <c r="R221" s="78"/>
      <c r="S221" s="81"/>
      <c r="T221" s="64"/>
      <c r="U221" s="65"/>
      <c r="V221" s="78"/>
      <c r="W221" s="81"/>
      <c r="X221" s="64"/>
      <c r="Y221" s="65"/>
      <c r="Z221" s="61"/>
      <c r="AA221" s="81"/>
      <c r="AB221" s="64"/>
      <c r="AC221" s="65"/>
      <c r="AD221" s="61"/>
      <c r="AE221" s="63"/>
      <c r="AF221" s="97">
        <f>F221+J221+N221+R221+V221+Z221+AD221</f>
        <v>0</v>
      </c>
    </row>
    <row r="222" spans="1:33" x14ac:dyDescent="0.25">
      <c r="A222" s="16"/>
      <c r="B222" s="9"/>
      <c r="C222" s="22"/>
      <c r="D222" s="17"/>
      <c r="E222" s="18"/>
      <c r="F222" s="77"/>
      <c r="G222" s="19"/>
      <c r="H222" s="17"/>
      <c r="I222" s="18"/>
      <c r="J222" s="77"/>
      <c r="K222" s="19"/>
      <c r="L222" s="17"/>
      <c r="M222" s="18"/>
      <c r="N222" s="77"/>
      <c r="O222" s="19"/>
      <c r="P222" s="17"/>
      <c r="Q222" s="18"/>
      <c r="R222" s="77"/>
      <c r="S222" s="19"/>
      <c r="T222" s="17"/>
      <c r="U222" s="18"/>
      <c r="V222" s="77"/>
      <c r="W222" s="19"/>
      <c r="X222" s="17"/>
      <c r="Y222" s="18"/>
      <c r="Z222" s="60"/>
      <c r="AA222" s="19"/>
      <c r="AB222" s="17"/>
      <c r="AC222" s="18"/>
      <c r="AD222" s="60"/>
      <c r="AE222" s="23"/>
      <c r="AF222" s="97">
        <f t="shared" ref="AF222:AF223" si="54">F222+J222+N222+R222+V222+Z222+AD222</f>
        <v>0</v>
      </c>
    </row>
    <row r="223" spans="1:33" ht="15.75" thickBot="1" x14ac:dyDescent="0.3">
      <c r="A223" s="20"/>
      <c r="B223" s="26"/>
      <c r="C223" s="24"/>
      <c r="D223" s="107"/>
      <c r="E223" s="105"/>
      <c r="F223" s="108"/>
      <c r="G223" s="109"/>
      <c r="H223" s="107"/>
      <c r="I223" s="105"/>
      <c r="J223" s="108"/>
      <c r="K223" s="109"/>
      <c r="L223" s="107"/>
      <c r="M223" s="105"/>
      <c r="N223" s="108"/>
      <c r="O223" s="109"/>
      <c r="P223" s="107"/>
      <c r="Q223" s="105"/>
      <c r="R223" s="108"/>
      <c r="S223" s="109"/>
      <c r="T223" s="107"/>
      <c r="U223" s="105"/>
      <c r="V223" s="108"/>
      <c r="W223" s="109"/>
      <c r="X223" s="107"/>
      <c r="Y223" s="105"/>
      <c r="Z223" s="110"/>
      <c r="AA223" s="109"/>
      <c r="AB223" s="107"/>
      <c r="AC223" s="105"/>
      <c r="AD223" s="110"/>
      <c r="AE223" s="106"/>
      <c r="AF223" s="111">
        <f t="shared" si="54"/>
        <v>0</v>
      </c>
    </row>
    <row r="224" spans="1:33" ht="15.75" thickBot="1" x14ac:dyDescent="0.3">
      <c r="A224" s="112">
        <v>56</v>
      </c>
      <c r="B224" s="98">
        <v>11432</v>
      </c>
      <c r="C224" s="21" t="s">
        <v>171</v>
      </c>
      <c r="D224" s="99"/>
      <c r="E224" s="100"/>
      <c r="F224" s="101"/>
      <c r="G224" s="102"/>
      <c r="H224" s="99"/>
      <c r="I224" s="100"/>
      <c r="J224" s="101"/>
      <c r="K224" s="102"/>
      <c r="L224" s="99"/>
      <c r="M224" s="100"/>
      <c r="N224" s="101"/>
      <c r="O224" s="102"/>
      <c r="P224" s="99"/>
      <c r="Q224" s="100"/>
      <c r="R224" s="101"/>
      <c r="S224" s="102"/>
      <c r="T224" s="99"/>
      <c r="U224" s="100"/>
      <c r="V224" s="101"/>
      <c r="W224" s="102"/>
      <c r="X224" s="99"/>
      <c r="Y224" s="100"/>
      <c r="Z224" s="103"/>
      <c r="AA224" s="102"/>
      <c r="AB224" s="99"/>
      <c r="AC224" s="100"/>
      <c r="AD224" s="103"/>
      <c r="AE224" s="102"/>
      <c r="AF224" s="104">
        <f>F224+J224+N224+R224+V224+Z224+AD224</f>
        <v>0</v>
      </c>
      <c r="AG224">
        <f>SUM(AF224:AF227)</f>
        <v>0</v>
      </c>
    </row>
    <row r="225" spans="1:33" x14ac:dyDescent="0.25">
      <c r="A225" s="16"/>
      <c r="B225" s="25"/>
      <c r="C225" s="96"/>
      <c r="D225" s="64"/>
      <c r="E225" s="65"/>
      <c r="F225" s="78"/>
      <c r="G225" s="81"/>
      <c r="H225" s="64"/>
      <c r="I225" s="65"/>
      <c r="J225" s="78"/>
      <c r="K225" s="81"/>
      <c r="L225" s="64"/>
      <c r="M225" s="65"/>
      <c r="N225" s="78"/>
      <c r="O225" s="81"/>
      <c r="P225" s="64"/>
      <c r="Q225" s="65"/>
      <c r="R225" s="78"/>
      <c r="S225" s="81"/>
      <c r="T225" s="64"/>
      <c r="U225" s="65"/>
      <c r="V225" s="78"/>
      <c r="W225" s="81"/>
      <c r="X225" s="64"/>
      <c r="Y225" s="65"/>
      <c r="Z225" s="61"/>
      <c r="AA225" s="81"/>
      <c r="AB225" s="64"/>
      <c r="AC225" s="65"/>
      <c r="AD225" s="61"/>
      <c r="AE225" s="63"/>
      <c r="AF225" s="97">
        <f>F225+J225+N225+R225+V225+Z225+AD225</f>
        <v>0</v>
      </c>
    </row>
    <row r="226" spans="1:33" x14ac:dyDescent="0.25">
      <c r="A226" s="16"/>
      <c r="B226" s="9"/>
      <c r="C226" s="22"/>
      <c r="D226" s="17"/>
      <c r="E226" s="18"/>
      <c r="F226" s="77"/>
      <c r="G226" s="19"/>
      <c r="H226" s="17"/>
      <c r="I226" s="18"/>
      <c r="J226" s="77"/>
      <c r="K226" s="19"/>
      <c r="L226" s="17"/>
      <c r="M226" s="18"/>
      <c r="N226" s="77"/>
      <c r="O226" s="19"/>
      <c r="P226" s="17"/>
      <c r="Q226" s="18"/>
      <c r="R226" s="77"/>
      <c r="S226" s="19"/>
      <c r="T226" s="17"/>
      <c r="U226" s="18"/>
      <c r="V226" s="77"/>
      <c r="W226" s="19"/>
      <c r="X226" s="17"/>
      <c r="Y226" s="18"/>
      <c r="Z226" s="60"/>
      <c r="AA226" s="19"/>
      <c r="AB226" s="17"/>
      <c r="AC226" s="18"/>
      <c r="AD226" s="60"/>
      <c r="AE226" s="23"/>
      <c r="AF226" s="97">
        <f t="shared" ref="AF226:AF227" si="55">F226+J226+N226+R226+V226+Z226+AD226</f>
        <v>0</v>
      </c>
    </row>
    <row r="227" spans="1:33" ht="15.75" thickBot="1" x14ac:dyDescent="0.3">
      <c r="A227" s="20"/>
      <c r="B227" s="26"/>
      <c r="C227" s="24"/>
      <c r="D227" s="107"/>
      <c r="E227" s="105"/>
      <c r="F227" s="108"/>
      <c r="G227" s="109"/>
      <c r="H227" s="107"/>
      <c r="I227" s="105"/>
      <c r="J227" s="108"/>
      <c r="K227" s="109"/>
      <c r="L227" s="107"/>
      <c r="M227" s="105"/>
      <c r="N227" s="108"/>
      <c r="O227" s="109"/>
      <c r="P227" s="107"/>
      <c r="Q227" s="105"/>
      <c r="R227" s="108"/>
      <c r="S227" s="109"/>
      <c r="T227" s="107"/>
      <c r="U227" s="105"/>
      <c r="V227" s="108"/>
      <c r="W227" s="109"/>
      <c r="X227" s="107"/>
      <c r="Y227" s="105"/>
      <c r="Z227" s="110"/>
      <c r="AA227" s="109"/>
      <c r="AB227" s="107"/>
      <c r="AC227" s="105"/>
      <c r="AD227" s="110"/>
      <c r="AE227" s="106"/>
      <c r="AF227" s="111">
        <f t="shared" si="55"/>
        <v>0</v>
      </c>
    </row>
    <row r="228" spans="1:33" ht="15.75" thickBot="1" x14ac:dyDescent="0.3">
      <c r="A228" s="112">
        <v>57</v>
      </c>
      <c r="B228" s="98">
        <v>11422</v>
      </c>
      <c r="C228" s="21" t="s">
        <v>69</v>
      </c>
      <c r="D228" s="99"/>
      <c r="E228" s="100"/>
      <c r="F228" s="101"/>
      <c r="G228" s="102"/>
      <c r="H228" s="99"/>
      <c r="I228" s="100"/>
      <c r="J228" s="101"/>
      <c r="K228" s="102"/>
      <c r="L228" s="99"/>
      <c r="M228" s="100"/>
      <c r="N228" s="101"/>
      <c r="O228" s="102"/>
      <c r="P228" s="99"/>
      <c r="Q228" s="100"/>
      <c r="R228" s="101"/>
      <c r="S228" s="102"/>
      <c r="T228" s="99"/>
      <c r="U228" s="100"/>
      <c r="V228" s="101"/>
      <c r="W228" s="102"/>
      <c r="X228" s="99"/>
      <c r="Y228" s="100"/>
      <c r="Z228" s="103"/>
      <c r="AA228" s="102"/>
      <c r="AB228" s="99"/>
      <c r="AC228" s="100"/>
      <c r="AD228" s="103"/>
      <c r="AE228" s="102"/>
      <c r="AF228" s="104">
        <f>F228+J228+N228+R228+V228+Z228+AD228</f>
        <v>0</v>
      </c>
      <c r="AG228">
        <f>SUM(AF228:AF231)</f>
        <v>0</v>
      </c>
    </row>
    <row r="229" spans="1:33" x14ac:dyDescent="0.25">
      <c r="A229" s="16"/>
      <c r="B229" s="25"/>
      <c r="C229" s="96"/>
      <c r="D229" s="64"/>
      <c r="E229" s="65"/>
      <c r="F229" s="78"/>
      <c r="G229" s="81"/>
      <c r="H229" s="64"/>
      <c r="I229" s="65"/>
      <c r="J229" s="78"/>
      <c r="K229" s="81"/>
      <c r="L229" s="64"/>
      <c r="M229" s="65"/>
      <c r="N229" s="78"/>
      <c r="O229" s="81"/>
      <c r="P229" s="64"/>
      <c r="Q229" s="65"/>
      <c r="R229" s="78"/>
      <c r="S229" s="81"/>
      <c r="T229" s="64"/>
      <c r="U229" s="65"/>
      <c r="V229" s="78"/>
      <c r="W229" s="81"/>
      <c r="X229" s="64"/>
      <c r="Y229" s="65"/>
      <c r="Z229" s="61"/>
      <c r="AA229" s="81"/>
      <c r="AB229" s="64"/>
      <c r="AC229" s="65"/>
      <c r="AD229" s="61"/>
      <c r="AE229" s="63"/>
      <c r="AF229" s="97">
        <f>F229+J229+N229+R229+V229+Z229+AD229</f>
        <v>0</v>
      </c>
    </row>
    <row r="230" spans="1:33" x14ac:dyDescent="0.25">
      <c r="A230" s="16"/>
      <c r="B230" s="9"/>
      <c r="C230" s="22"/>
      <c r="D230" s="17"/>
      <c r="E230" s="18"/>
      <c r="F230" s="77"/>
      <c r="G230" s="19"/>
      <c r="H230" s="17"/>
      <c r="I230" s="18"/>
      <c r="J230" s="77"/>
      <c r="K230" s="19"/>
      <c r="L230" s="17"/>
      <c r="M230" s="18"/>
      <c r="N230" s="77"/>
      <c r="O230" s="19"/>
      <c r="P230" s="17"/>
      <c r="Q230" s="18"/>
      <c r="R230" s="77"/>
      <c r="S230" s="19"/>
      <c r="T230" s="17"/>
      <c r="U230" s="18"/>
      <c r="V230" s="77"/>
      <c r="W230" s="19"/>
      <c r="X230" s="17"/>
      <c r="Y230" s="18"/>
      <c r="Z230" s="60"/>
      <c r="AA230" s="19"/>
      <c r="AB230" s="17"/>
      <c r="AC230" s="18"/>
      <c r="AD230" s="60"/>
      <c r="AE230" s="23"/>
      <c r="AF230" s="97">
        <f t="shared" ref="AF230:AF231" si="56">F230+J230+N230+R230+V230+Z230+AD230</f>
        <v>0</v>
      </c>
    </row>
    <row r="231" spans="1:33" ht="15.75" thickBot="1" x14ac:dyDescent="0.3">
      <c r="A231" s="20"/>
      <c r="B231" s="26"/>
      <c r="C231" s="24"/>
      <c r="D231" s="107"/>
      <c r="E231" s="105"/>
      <c r="F231" s="108"/>
      <c r="G231" s="109"/>
      <c r="H231" s="107"/>
      <c r="I231" s="105"/>
      <c r="J231" s="108"/>
      <c r="K231" s="109"/>
      <c r="L231" s="107"/>
      <c r="M231" s="105"/>
      <c r="N231" s="108"/>
      <c r="O231" s="109"/>
      <c r="P231" s="107"/>
      <c r="Q231" s="105"/>
      <c r="R231" s="108"/>
      <c r="S231" s="109"/>
      <c r="T231" s="107"/>
      <c r="U231" s="105"/>
      <c r="V231" s="108"/>
      <c r="W231" s="109"/>
      <c r="X231" s="107"/>
      <c r="Y231" s="105"/>
      <c r="Z231" s="110"/>
      <c r="AA231" s="109"/>
      <c r="AB231" s="107"/>
      <c r="AC231" s="105"/>
      <c r="AD231" s="110"/>
      <c r="AE231" s="106"/>
      <c r="AF231" s="111">
        <f t="shared" si="56"/>
        <v>0</v>
      </c>
    </row>
    <row r="232" spans="1:33" ht="15.75" thickBot="1" x14ac:dyDescent="0.3">
      <c r="A232" s="112">
        <v>58</v>
      </c>
      <c r="B232" s="98">
        <v>11506</v>
      </c>
      <c r="C232" s="21" t="s">
        <v>100</v>
      </c>
      <c r="D232" s="99"/>
      <c r="E232" s="100"/>
      <c r="F232" s="101"/>
      <c r="G232" s="102"/>
      <c r="H232" s="99"/>
      <c r="I232" s="100"/>
      <c r="J232" s="101"/>
      <c r="K232" s="102"/>
      <c r="L232" s="99"/>
      <c r="M232" s="100"/>
      <c r="N232" s="101"/>
      <c r="O232" s="102"/>
      <c r="P232" s="99"/>
      <c r="Q232" s="100"/>
      <c r="R232" s="101"/>
      <c r="S232" s="102"/>
      <c r="T232" s="99"/>
      <c r="U232" s="100"/>
      <c r="V232" s="101"/>
      <c r="W232" s="102"/>
      <c r="X232" s="99"/>
      <c r="Y232" s="100"/>
      <c r="Z232" s="103"/>
      <c r="AA232" s="102"/>
      <c r="AB232" s="99"/>
      <c r="AC232" s="100"/>
      <c r="AD232" s="103"/>
      <c r="AE232" s="102"/>
      <c r="AF232" s="104">
        <f>F232+J232+N232+R232+V232+Z232+AD232</f>
        <v>0</v>
      </c>
      <c r="AG232">
        <f>SUM(AF232:AF235)</f>
        <v>0</v>
      </c>
    </row>
    <row r="233" spans="1:33" x14ac:dyDescent="0.25">
      <c r="A233" s="16"/>
      <c r="B233" s="25"/>
      <c r="C233" s="96"/>
      <c r="D233" s="64"/>
      <c r="E233" s="65"/>
      <c r="F233" s="78"/>
      <c r="G233" s="81"/>
      <c r="H233" s="64"/>
      <c r="I233" s="65"/>
      <c r="J233" s="78"/>
      <c r="K233" s="81"/>
      <c r="L233" s="64"/>
      <c r="M233" s="65"/>
      <c r="N233" s="78"/>
      <c r="O233" s="81"/>
      <c r="P233" s="64"/>
      <c r="Q233" s="65"/>
      <c r="R233" s="78"/>
      <c r="S233" s="81"/>
      <c r="T233" s="64"/>
      <c r="U233" s="65"/>
      <c r="V233" s="78"/>
      <c r="W233" s="81"/>
      <c r="X233" s="64"/>
      <c r="Y233" s="65"/>
      <c r="Z233" s="61"/>
      <c r="AA233" s="81"/>
      <c r="AB233" s="64"/>
      <c r="AC233" s="65"/>
      <c r="AD233" s="61"/>
      <c r="AE233" s="63"/>
      <c r="AF233" s="97">
        <f>F233+J233+N233+R233+V233+Z233+AD233</f>
        <v>0</v>
      </c>
    </row>
    <row r="234" spans="1:33" x14ac:dyDescent="0.25">
      <c r="A234" s="16"/>
      <c r="B234" s="9"/>
      <c r="C234" s="22"/>
      <c r="D234" s="17"/>
      <c r="E234" s="18"/>
      <c r="F234" s="77"/>
      <c r="G234" s="19"/>
      <c r="H234" s="17"/>
      <c r="I234" s="18"/>
      <c r="J234" s="77"/>
      <c r="K234" s="19"/>
      <c r="L234" s="17"/>
      <c r="M234" s="18"/>
      <c r="N234" s="77"/>
      <c r="O234" s="19"/>
      <c r="P234" s="17"/>
      <c r="Q234" s="18"/>
      <c r="R234" s="77"/>
      <c r="S234" s="19"/>
      <c r="T234" s="17"/>
      <c r="U234" s="18"/>
      <c r="V234" s="77"/>
      <c r="W234" s="19"/>
      <c r="X234" s="17"/>
      <c r="Y234" s="18"/>
      <c r="Z234" s="60"/>
      <c r="AA234" s="19"/>
      <c r="AB234" s="17"/>
      <c r="AC234" s="18"/>
      <c r="AD234" s="60"/>
      <c r="AE234" s="23"/>
      <c r="AF234" s="97">
        <f t="shared" ref="AF234:AF235" si="57">F234+J234+N234+R234+V234+Z234+AD234</f>
        <v>0</v>
      </c>
    </row>
    <row r="235" spans="1:33" ht="15.75" thickBot="1" x14ac:dyDescent="0.3">
      <c r="A235" s="20"/>
      <c r="B235" s="26"/>
      <c r="C235" s="24"/>
      <c r="D235" s="107"/>
      <c r="E235" s="105"/>
      <c r="F235" s="108"/>
      <c r="G235" s="109"/>
      <c r="H235" s="107"/>
      <c r="I235" s="105"/>
      <c r="J235" s="108"/>
      <c r="K235" s="109"/>
      <c r="L235" s="107"/>
      <c r="M235" s="105"/>
      <c r="N235" s="108"/>
      <c r="O235" s="109"/>
      <c r="P235" s="107"/>
      <c r="Q235" s="105"/>
      <c r="R235" s="108"/>
      <c r="S235" s="109"/>
      <c r="T235" s="107"/>
      <c r="U235" s="105"/>
      <c r="V235" s="108"/>
      <c r="W235" s="109"/>
      <c r="X235" s="107"/>
      <c r="Y235" s="105"/>
      <c r="Z235" s="110"/>
      <c r="AA235" s="109"/>
      <c r="AB235" s="107"/>
      <c r="AC235" s="105"/>
      <c r="AD235" s="110"/>
      <c r="AE235" s="106"/>
      <c r="AF235" s="111">
        <f t="shared" si="57"/>
        <v>0</v>
      </c>
    </row>
    <row r="236" spans="1:33" ht="15.75" thickBot="1" x14ac:dyDescent="0.3">
      <c r="A236" s="112">
        <v>59</v>
      </c>
      <c r="B236" s="98">
        <v>11477</v>
      </c>
      <c r="C236" s="21" t="s">
        <v>71</v>
      </c>
      <c r="D236" s="99"/>
      <c r="E236" s="100"/>
      <c r="F236" s="101"/>
      <c r="G236" s="102"/>
      <c r="H236" s="99"/>
      <c r="I236" s="100"/>
      <c r="J236" s="101"/>
      <c r="K236" s="102"/>
      <c r="L236" s="99"/>
      <c r="M236" s="100"/>
      <c r="N236" s="101"/>
      <c r="O236" s="102"/>
      <c r="P236" s="99"/>
      <c r="Q236" s="100"/>
      <c r="R236" s="101"/>
      <c r="S236" s="102"/>
      <c r="T236" s="99"/>
      <c r="U236" s="100"/>
      <c r="V236" s="101"/>
      <c r="W236" s="102"/>
      <c r="X236" s="99"/>
      <c r="Y236" s="100"/>
      <c r="Z236" s="103"/>
      <c r="AA236" s="102"/>
      <c r="AB236" s="99"/>
      <c r="AC236" s="100"/>
      <c r="AD236" s="103"/>
      <c r="AE236" s="102"/>
      <c r="AF236" s="104">
        <f>F236+J236+N236+R236+V236+Z236+AD236</f>
        <v>0</v>
      </c>
      <c r="AG236">
        <f>SUM(AF236:AF239)</f>
        <v>0</v>
      </c>
    </row>
    <row r="237" spans="1:33" x14ac:dyDescent="0.25">
      <c r="A237" s="16"/>
      <c r="B237" s="25"/>
      <c r="C237" s="96"/>
      <c r="D237" s="64"/>
      <c r="E237" s="65"/>
      <c r="F237" s="78"/>
      <c r="G237" s="81"/>
      <c r="H237" s="64"/>
      <c r="I237" s="65"/>
      <c r="J237" s="78"/>
      <c r="K237" s="81"/>
      <c r="L237" s="64"/>
      <c r="M237" s="65"/>
      <c r="N237" s="78"/>
      <c r="O237" s="81"/>
      <c r="P237" s="64"/>
      <c r="Q237" s="65"/>
      <c r="R237" s="78"/>
      <c r="S237" s="81"/>
      <c r="T237" s="64"/>
      <c r="U237" s="65"/>
      <c r="V237" s="78"/>
      <c r="W237" s="81"/>
      <c r="X237" s="64"/>
      <c r="Y237" s="65"/>
      <c r="Z237" s="61"/>
      <c r="AA237" s="81"/>
      <c r="AB237" s="64"/>
      <c r="AC237" s="65"/>
      <c r="AD237" s="61"/>
      <c r="AE237" s="63"/>
      <c r="AF237" s="97">
        <f>F237+J237+N237+R237+V237+Z237+AD237</f>
        <v>0</v>
      </c>
    </row>
    <row r="238" spans="1:33" x14ac:dyDescent="0.25">
      <c r="A238" s="16"/>
      <c r="B238" s="9"/>
      <c r="C238" s="22"/>
      <c r="D238" s="17"/>
      <c r="E238" s="18"/>
      <c r="F238" s="77"/>
      <c r="G238" s="19"/>
      <c r="H238" s="17"/>
      <c r="I238" s="18"/>
      <c r="J238" s="77"/>
      <c r="K238" s="19"/>
      <c r="L238" s="17"/>
      <c r="M238" s="18"/>
      <c r="N238" s="77"/>
      <c r="O238" s="19"/>
      <c r="P238" s="17"/>
      <c r="Q238" s="18"/>
      <c r="R238" s="77"/>
      <c r="S238" s="19"/>
      <c r="T238" s="17"/>
      <c r="U238" s="18"/>
      <c r="V238" s="77"/>
      <c r="W238" s="19"/>
      <c r="X238" s="17"/>
      <c r="Y238" s="18"/>
      <c r="Z238" s="60"/>
      <c r="AA238" s="19"/>
      <c r="AB238" s="17"/>
      <c r="AC238" s="18"/>
      <c r="AD238" s="60"/>
      <c r="AE238" s="23"/>
      <c r="AF238" s="97">
        <f t="shared" ref="AF238:AF239" si="58">F238+J238+N238+R238+V238+Z238+AD238</f>
        <v>0</v>
      </c>
    </row>
    <row r="239" spans="1:33" ht="15.75" thickBot="1" x14ac:dyDescent="0.3">
      <c r="A239" s="20"/>
      <c r="B239" s="26"/>
      <c r="C239" s="24"/>
      <c r="D239" s="107"/>
      <c r="E239" s="105"/>
      <c r="F239" s="108"/>
      <c r="G239" s="109"/>
      <c r="H239" s="107"/>
      <c r="I239" s="105"/>
      <c r="J239" s="108"/>
      <c r="K239" s="109"/>
      <c r="L239" s="107"/>
      <c r="M239" s="105"/>
      <c r="N239" s="108"/>
      <c r="O239" s="109"/>
      <c r="P239" s="107"/>
      <c r="Q239" s="105"/>
      <c r="R239" s="108"/>
      <c r="S239" s="109"/>
      <c r="T239" s="107"/>
      <c r="U239" s="105"/>
      <c r="V239" s="108"/>
      <c r="W239" s="109"/>
      <c r="X239" s="107"/>
      <c r="Y239" s="105"/>
      <c r="Z239" s="110"/>
      <c r="AA239" s="109"/>
      <c r="AB239" s="107"/>
      <c r="AC239" s="105"/>
      <c r="AD239" s="110"/>
      <c r="AE239" s="106"/>
      <c r="AF239" s="111">
        <f t="shared" si="58"/>
        <v>0</v>
      </c>
    </row>
    <row r="240" spans="1:33" ht="15.75" thickBot="1" x14ac:dyDescent="0.3">
      <c r="A240" s="112">
        <v>60</v>
      </c>
      <c r="B240" s="98">
        <v>11456</v>
      </c>
      <c r="C240" s="21" t="s">
        <v>72</v>
      </c>
      <c r="D240" s="99"/>
      <c r="E240" s="100"/>
      <c r="F240" s="101"/>
      <c r="G240" s="102"/>
      <c r="H240" s="99"/>
      <c r="I240" s="100"/>
      <c r="J240" s="101"/>
      <c r="K240" s="102"/>
      <c r="L240" s="99"/>
      <c r="M240" s="100"/>
      <c r="N240" s="101"/>
      <c r="O240" s="102"/>
      <c r="P240" s="99"/>
      <c r="Q240" s="100"/>
      <c r="R240" s="101"/>
      <c r="S240" s="102"/>
      <c r="T240" s="99"/>
      <c r="U240" s="100"/>
      <c r="V240" s="101"/>
      <c r="W240" s="102"/>
      <c r="X240" s="99"/>
      <c r="Y240" s="100"/>
      <c r="Z240" s="103"/>
      <c r="AA240" s="102"/>
      <c r="AB240" s="99"/>
      <c r="AC240" s="100"/>
      <c r="AD240" s="103"/>
      <c r="AE240" s="102"/>
      <c r="AF240" s="104">
        <f>F240+J240+N240+R240+V240+Z240+AD240</f>
        <v>0</v>
      </c>
      <c r="AG240">
        <f>SUM(AF240:AF243)</f>
        <v>0</v>
      </c>
    </row>
    <row r="241" spans="1:33" x14ac:dyDescent="0.25">
      <c r="A241" s="16"/>
      <c r="B241" s="25"/>
      <c r="C241" s="96"/>
      <c r="D241" s="64"/>
      <c r="E241" s="65"/>
      <c r="F241" s="78"/>
      <c r="G241" s="81"/>
      <c r="H241" s="64"/>
      <c r="I241" s="65"/>
      <c r="J241" s="78"/>
      <c r="K241" s="81"/>
      <c r="L241" s="64"/>
      <c r="M241" s="65"/>
      <c r="N241" s="78"/>
      <c r="O241" s="81"/>
      <c r="P241" s="64"/>
      <c r="Q241" s="65"/>
      <c r="R241" s="78"/>
      <c r="S241" s="81"/>
      <c r="T241" s="64"/>
      <c r="U241" s="65"/>
      <c r="V241" s="78"/>
      <c r="W241" s="81"/>
      <c r="X241" s="64"/>
      <c r="Y241" s="65"/>
      <c r="Z241" s="61"/>
      <c r="AA241" s="81"/>
      <c r="AB241" s="64"/>
      <c r="AC241" s="65"/>
      <c r="AD241" s="61"/>
      <c r="AE241" s="63"/>
      <c r="AF241" s="97">
        <f>F241+J241+N241+R241+V241+Z241+AD241</f>
        <v>0</v>
      </c>
    </row>
    <row r="242" spans="1:33" x14ac:dyDescent="0.25">
      <c r="A242" s="16"/>
      <c r="B242" s="9"/>
      <c r="C242" s="22"/>
      <c r="D242" s="17"/>
      <c r="E242" s="18"/>
      <c r="F242" s="77"/>
      <c r="G242" s="19"/>
      <c r="H242" s="17"/>
      <c r="I242" s="18"/>
      <c r="J242" s="77"/>
      <c r="K242" s="19"/>
      <c r="L242" s="17"/>
      <c r="M242" s="18"/>
      <c r="N242" s="77"/>
      <c r="O242" s="19"/>
      <c r="P242" s="17"/>
      <c r="Q242" s="18"/>
      <c r="R242" s="77"/>
      <c r="S242" s="19"/>
      <c r="T242" s="17"/>
      <c r="U242" s="18"/>
      <c r="V242" s="77"/>
      <c r="W242" s="19"/>
      <c r="X242" s="17"/>
      <c r="Y242" s="18"/>
      <c r="Z242" s="60"/>
      <c r="AA242" s="19"/>
      <c r="AB242" s="17"/>
      <c r="AC242" s="18"/>
      <c r="AD242" s="60"/>
      <c r="AE242" s="23"/>
      <c r="AF242" s="97">
        <f t="shared" ref="AF242:AF243" si="59">F242+J242+N242+R242+V242+Z242+AD242</f>
        <v>0</v>
      </c>
    </row>
    <row r="243" spans="1:33" ht="15.75" thickBot="1" x14ac:dyDescent="0.3">
      <c r="A243" s="20"/>
      <c r="B243" s="26"/>
      <c r="C243" s="24"/>
      <c r="D243" s="107"/>
      <c r="E243" s="105"/>
      <c r="F243" s="108"/>
      <c r="G243" s="109"/>
      <c r="H243" s="107"/>
      <c r="I243" s="105"/>
      <c r="J243" s="108"/>
      <c r="K243" s="109"/>
      <c r="L243" s="107"/>
      <c r="M243" s="105"/>
      <c r="N243" s="108"/>
      <c r="O243" s="109"/>
      <c r="P243" s="107"/>
      <c r="Q243" s="105"/>
      <c r="R243" s="108"/>
      <c r="S243" s="109"/>
      <c r="T243" s="107"/>
      <c r="U243" s="105"/>
      <c r="V243" s="108"/>
      <c r="W243" s="109"/>
      <c r="X243" s="107"/>
      <c r="Y243" s="105"/>
      <c r="Z243" s="110"/>
      <c r="AA243" s="109"/>
      <c r="AB243" s="107"/>
      <c r="AC243" s="105"/>
      <c r="AD243" s="110"/>
      <c r="AE243" s="106"/>
      <c r="AF243" s="111">
        <f t="shared" si="59"/>
        <v>0</v>
      </c>
    </row>
    <row r="244" spans="1:33" ht="15.75" thickBot="1" x14ac:dyDescent="0.3">
      <c r="A244" s="112">
        <v>61</v>
      </c>
      <c r="B244" s="98">
        <v>11533</v>
      </c>
      <c r="C244" s="21" t="s">
        <v>272</v>
      </c>
      <c r="D244" s="99"/>
      <c r="E244" s="100"/>
      <c r="F244" s="101"/>
      <c r="G244" s="102"/>
      <c r="H244" s="99"/>
      <c r="I244" s="100"/>
      <c r="J244" s="101"/>
      <c r="K244" s="102"/>
      <c r="L244" s="99"/>
      <c r="M244" s="100"/>
      <c r="N244" s="101"/>
      <c r="O244" s="102"/>
      <c r="P244" s="99"/>
      <c r="Q244" s="100"/>
      <c r="R244" s="101"/>
      <c r="S244" s="102"/>
      <c r="T244" s="99"/>
      <c r="U244" s="100"/>
      <c r="V244" s="101"/>
      <c r="W244" s="102"/>
      <c r="X244" s="99"/>
      <c r="Y244" s="100"/>
      <c r="Z244" s="103"/>
      <c r="AA244" s="102"/>
      <c r="AB244" s="99"/>
      <c r="AC244" s="100"/>
      <c r="AD244" s="103"/>
      <c r="AE244" s="102"/>
      <c r="AF244" s="104">
        <f>F244+J244+N244+R244+V244+Z244+AD244</f>
        <v>0</v>
      </c>
      <c r="AG244">
        <f>SUM(AF244:AF247)</f>
        <v>0</v>
      </c>
    </row>
    <row r="245" spans="1:33" x14ac:dyDescent="0.25">
      <c r="A245" s="16"/>
      <c r="B245" s="25"/>
      <c r="C245" s="96"/>
      <c r="D245" s="64"/>
      <c r="E245" s="65"/>
      <c r="F245" s="78"/>
      <c r="G245" s="81"/>
      <c r="H245" s="64"/>
      <c r="I245" s="65"/>
      <c r="J245" s="78"/>
      <c r="K245" s="81"/>
      <c r="L245" s="64"/>
      <c r="M245" s="65"/>
      <c r="N245" s="78"/>
      <c r="O245" s="81"/>
      <c r="P245" s="64"/>
      <c r="Q245" s="65"/>
      <c r="R245" s="78"/>
      <c r="S245" s="81"/>
      <c r="T245" s="64"/>
      <c r="U245" s="65"/>
      <c r="V245" s="78"/>
      <c r="W245" s="81"/>
      <c r="X245" s="64"/>
      <c r="Y245" s="65"/>
      <c r="Z245" s="61"/>
      <c r="AA245" s="81"/>
      <c r="AB245" s="64"/>
      <c r="AC245" s="65"/>
      <c r="AD245" s="61"/>
      <c r="AE245" s="63"/>
      <c r="AF245" s="97">
        <f>F245+J245+N245+R245+V245+Z245+AD245</f>
        <v>0</v>
      </c>
    </row>
    <row r="246" spans="1:33" x14ac:dyDescent="0.25">
      <c r="A246" s="16"/>
      <c r="B246" s="9"/>
      <c r="C246" s="22"/>
      <c r="D246" s="17"/>
      <c r="E246" s="18"/>
      <c r="F246" s="77"/>
      <c r="G246" s="19"/>
      <c r="H246" s="17"/>
      <c r="I246" s="18"/>
      <c r="J246" s="77"/>
      <c r="K246" s="19"/>
      <c r="L246" s="17"/>
      <c r="M246" s="18"/>
      <c r="N246" s="77"/>
      <c r="O246" s="19"/>
      <c r="P246" s="17"/>
      <c r="Q246" s="18"/>
      <c r="R246" s="77"/>
      <c r="S246" s="19"/>
      <c r="T246" s="17"/>
      <c r="U246" s="18"/>
      <c r="V246" s="77"/>
      <c r="W246" s="19"/>
      <c r="X246" s="17"/>
      <c r="Y246" s="18"/>
      <c r="Z246" s="60"/>
      <c r="AA246" s="19"/>
      <c r="AB246" s="17"/>
      <c r="AC246" s="18"/>
      <c r="AD246" s="60"/>
      <c r="AE246" s="23"/>
      <c r="AF246" s="97">
        <f t="shared" ref="AF246:AF247" si="60">F246+J246+N246+R246+V246+Z246+AD246</f>
        <v>0</v>
      </c>
    </row>
    <row r="247" spans="1:33" ht="15.75" thickBot="1" x14ac:dyDescent="0.3">
      <c r="A247" s="20"/>
      <c r="B247" s="26"/>
      <c r="C247" s="24"/>
      <c r="D247" s="107"/>
      <c r="E247" s="105"/>
      <c r="F247" s="108"/>
      <c r="G247" s="109"/>
      <c r="H247" s="107"/>
      <c r="I247" s="105"/>
      <c r="J247" s="108"/>
      <c r="K247" s="109"/>
      <c r="L247" s="107"/>
      <c r="M247" s="105"/>
      <c r="N247" s="108"/>
      <c r="O247" s="109"/>
      <c r="P247" s="107"/>
      <c r="Q247" s="105"/>
      <c r="R247" s="108"/>
      <c r="S247" s="109"/>
      <c r="T247" s="107"/>
      <c r="U247" s="105"/>
      <c r="V247" s="108"/>
      <c r="W247" s="109"/>
      <c r="X247" s="107"/>
      <c r="Y247" s="105"/>
      <c r="Z247" s="110"/>
      <c r="AA247" s="109"/>
      <c r="AB247" s="107"/>
      <c r="AC247" s="105"/>
      <c r="AD247" s="110"/>
      <c r="AE247" s="106"/>
      <c r="AF247" s="111">
        <f t="shared" si="60"/>
        <v>0</v>
      </c>
    </row>
    <row r="248" spans="1:33" ht="15.75" thickBot="1" x14ac:dyDescent="0.3">
      <c r="A248" s="112">
        <v>62</v>
      </c>
      <c r="B248" s="98">
        <v>11444</v>
      </c>
      <c r="C248" s="21" t="s">
        <v>75</v>
      </c>
      <c r="D248" s="99"/>
      <c r="E248" s="100"/>
      <c r="F248" s="101"/>
      <c r="G248" s="102"/>
      <c r="H248" s="99"/>
      <c r="I248" s="100"/>
      <c r="J248" s="101"/>
      <c r="K248" s="102"/>
      <c r="L248" s="99"/>
      <c r="M248" s="100"/>
      <c r="N248" s="101"/>
      <c r="O248" s="102"/>
      <c r="P248" s="99"/>
      <c r="Q248" s="100"/>
      <c r="R248" s="101"/>
      <c r="S248" s="102"/>
      <c r="T248" s="99"/>
      <c r="U248" s="100"/>
      <c r="V248" s="101"/>
      <c r="W248" s="102"/>
      <c r="X248" s="99"/>
      <c r="Y248" s="100"/>
      <c r="Z248" s="103"/>
      <c r="AA248" s="102"/>
      <c r="AB248" s="99"/>
      <c r="AC248" s="100"/>
      <c r="AD248" s="103"/>
      <c r="AE248" s="102"/>
      <c r="AF248" s="104">
        <f>F248+J248+N248+R248+V248+Z248+AD248</f>
        <v>0</v>
      </c>
      <c r="AG248">
        <f>SUM(AF248:AF251)</f>
        <v>0</v>
      </c>
    </row>
    <row r="249" spans="1:33" x14ac:dyDescent="0.25">
      <c r="A249" s="16"/>
      <c r="B249" s="25"/>
      <c r="C249" s="96"/>
      <c r="D249" s="64"/>
      <c r="E249" s="65"/>
      <c r="F249" s="78"/>
      <c r="G249" s="81"/>
      <c r="H249" s="64"/>
      <c r="I249" s="65"/>
      <c r="J249" s="78"/>
      <c r="K249" s="81"/>
      <c r="L249" s="64"/>
      <c r="M249" s="65"/>
      <c r="N249" s="78"/>
      <c r="O249" s="81"/>
      <c r="P249" s="64"/>
      <c r="Q249" s="65"/>
      <c r="R249" s="78"/>
      <c r="S249" s="81"/>
      <c r="T249" s="64"/>
      <c r="U249" s="65"/>
      <c r="V249" s="78"/>
      <c r="W249" s="81"/>
      <c r="X249" s="64"/>
      <c r="Y249" s="65"/>
      <c r="Z249" s="61"/>
      <c r="AA249" s="81"/>
      <c r="AB249" s="64"/>
      <c r="AC249" s="65"/>
      <c r="AD249" s="61"/>
      <c r="AE249" s="63"/>
      <c r="AF249" s="97">
        <f>F249+J249+N249+R249+V249+Z249+AD249</f>
        <v>0</v>
      </c>
    </row>
    <row r="250" spans="1:33" x14ac:dyDescent="0.25">
      <c r="A250" s="16"/>
      <c r="B250" s="9"/>
      <c r="C250" s="22"/>
      <c r="D250" s="17"/>
      <c r="E250" s="18"/>
      <c r="F250" s="77"/>
      <c r="G250" s="19"/>
      <c r="H250" s="17"/>
      <c r="I250" s="18"/>
      <c r="J250" s="77"/>
      <c r="K250" s="19"/>
      <c r="L250" s="17"/>
      <c r="M250" s="18"/>
      <c r="N250" s="77"/>
      <c r="O250" s="19"/>
      <c r="P250" s="17"/>
      <c r="Q250" s="18"/>
      <c r="R250" s="77"/>
      <c r="S250" s="19"/>
      <c r="T250" s="17"/>
      <c r="U250" s="18"/>
      <c r="V250" s="77"/>
      <c r="W250" s="19"/>
      <c r="X250" s="17"/>
      <c r="Y250" s="18"/>
      <c r="Z250" s="60"/>
      <c r="AA250" s="19"/>
      <c r="AB250" s="17"/>
      <c r="AC250" s="18"/>
      <c r="AD250" s="60"/>
      <c r="AE250" s="23"/>
      <c r="AF250" s="97">
        <f t="shared" ref="AF250:AF251" si="61">F250+J250+N250+R250+V250+Z250+AD250</f>
        <v>0</v>
      </c>
    </row>
    <row r="251" spans="1:33" ht="15.75" thickBot="1" x14ac:dyDescent="0.3">
      <c r="A251" s="20"/>
      <c r="B251" s="26"/>
      <c r="C251" s="24"/>
      <c r="D251" s="107"/>
      <c r="E251" s="105"/>
      <c r="F251" s="108"/>
      <c r="G251" s="109"/>
      <c r="H251" s="107"/>
      <c r="I251" s="105"/>
      <c r="J251" s="108"/>
      <c r="K251" s="109"/>
      <c r="L251" s="107"/>
      <c r="M251" s="105"/>
      <c r="N251" s="108"/>
      <c r="O251" s="109"/>
      <c r="P251" s="107"/>
      <c r="Q251" s="105"/>
      <c r="R251" s="108"/>
      <c r="S251" s="109"/>
      <c r="T251" s="107"/>
      <c r="U251" s="105"/>
      <c r="V251" s="108"/>
      <c r="W251" s="109"/>
      <c r="X251" s="107"/>
      <c r="Y251" s="105"/>
      <c r="Z251" s="110"/>
      <c r="AA251" s="109"/>
      <c r="AB251" s="107"/>
      <c r="AC251" s="105"/>
      <c r="AD251" s="110"/>
      <c r="AE251" s="106"/>
      <c r="AF251" s="111">
        <f t="shared" si="61"/>
        <v>0</v>
      </c>
    </row>
    <row r="252" spans="1:33" ht="15.75" thickBot="1" x14ac:dyDescent="0.3">
      <c r="A252" s="112">
        <v>63</v>
      </c>
      <c r="B252" s="98">
        <v>11434</v>
      </c>
      <c r="C252" s="21" t="s">
        <v>76</v>
      </c>
      <c r="D252" s="99"/>
      <c r="E252" s="100"/>
      <c r="F252" s="101"/>
      <c r="G252" s="102"/>
      <c r="H252" s="99"/>
      <c r="I252" s="100"/>
      <c r="J252" s="101"/>
      <c r="K252" s="102"/>
      <c r="L252" s="99"/>
      <c r="M252" s="100"/>
      <c r="N252" s="101"/>
      <c r="O252" s="102"/>
      <c r="P252" s="99"/>
      <c r="Q252" s="100"/>
      <c r="R252" s="101"/>
      <c r="S252" s="102"/>
      <c r="T252" s="99"/>
      <c r="U252" s="100"/>
      <c r="V252" s="101"/>
      <c r="W252" s="102"/>
      <c r="X252" s="99"/>
      <c r="Y252" s="100"/>
      <c r="Z252" s="103"/>
      <c r="AA252" s="102"/>
      <c r="AB252" s="99"/>
      <c r="AC252" s="100"/>
      <c r="AD252" s="103"/>
      <c r="AE252" s="102"/>
      <c r="AF252" s="104">
        <f>F252+J252+N252+R252+V252+Z252+AD252</f>
        <v>0</v>
      </c>
      <c r="AG252">
        <f>SUM(AF252:AF255)</f>
        <v>0</v>
      </c>
    </row>
    <row r="253" spans="1:33" x14ac:dyDescent="0.25">
      <c r="A253" s="16"/>
      <c r="B253" s="25"/>
      <c r="C253" s="96"/>
      <c r="D253" s="64"/>
      <c r="E253" s="65"/>
      <c r="F253" s="78"/>
      <c r="G253" s="81"/>
      <c r="H253" s="64"/>
      <c r="I253" s="65"/>
      <c r="J253" s="78"/>
      <c r="K253" s="81"/>
      <c r="L253" s="64"/>
      <c r="M253" s="65"/>
      <c r="N253" s="78"/>
      <c r="O253" s="81"/>
      <c r="P253" s="64"/>
      <c r="Q253" s="65"/>
      <c r="R253" s="78"/>
      <c r="S253" s="81"/>
      <c r="T253" s="64"/>
      <c r="U253" s="65"/>
      <c r="V253" s="78"/>
      <c r="W253" s="81"/>
      <c r="X253" s="64"/>
      <c r="Y253" s="65"/>
      <c r="Z253" s="61"/>
      <c r="AA253" s="81"/>
      <c r="AB253" s="64"/>
      <c r="AC253" s="65"/>
      <c r="AD253" s="61"/>
      <c r="AE253" s="63"/>
      <c r="AF253" s="97">
        <f>F253+J253+N253+R253+V253+Z253+AD253</f>
        <v>0</v>
      </c>
    </row>
    <row r="254" spans="1:33" x14ac:dyDescent="0.25">
      <c r="A254" s="16"/>
      <c r="B254" s="9"/>
      <c r="C254" s="22"/>
      <c r="D254" s="17"/>
      <c r="E254" s="18"/>
      <c r="F254" s="77"/>
      <c r="G254" s="19"/>
      <c r="H254" s="17"/>
      <c r="I254" s="18"/>
      <c r="J254" s="77"/>
      <c r="K254" s="19"/>
      <c r="L254" s="17"/>
      <c r="M254" s="18"/>
      <c r="N254" s="77"/>
      <c r="O254" s="19"/>
      <c r="P254" s="17"/>
      <c r="Q254" s="18"/>
      <c r="R254" s="77"/>
      <c r="S254" s="19"/>
      <c r="T254" s="17"/>
      <c r="U254" s="18"/>
      <c r="V254" s="77"/>
      <c r="W254" s="19"/>
      <c r="X254" s="17"/>
      <c r="Y254" s="18"/>
      <c r="Z254" s="60"/>
      <c r="AA254" s="19"/>
      <c r="AB254" s="17"/>
      <c r="AC254" s="18"/>
      <c r="AD254" s="60"/>
      <c r="AE254" s="23"/>
      <c r="AF254" s="97">
        <f t="shared" ref="AF254:AF255" si="62">F254+J254+N254+R254+V254+Z254+AD254</f>
        <v>0</v>
      </c>
    </row>
    <row r="255" spans="1:33" ht="15.75" thickBot="1" x14ac:dyDescent="0.3">
      <c r="A255" s="20"/>
      <c r="B255" s="26"/>
      <c r="C255" s="24"/>
      <c r="D255" s="107"/>
      <c r="E255" s="105"/>
      <c r="F255" s="108"/>
      <c r="G255" s="109"/>
      <c r="H255" s="107"/>
      <c r="I255" s="105"/>
      <c r="J255" s="108"/>
      <c r="K255" s="109"/>
      <c r="L255" s="107"/>
      <c r="M255" s="105"/>
      <c r="N255" s="108"/>
      <c r="O255" s="109"/>
      <c r="P255" s="107"/>
      <c r="Q255" s="105"/>
      <c r="R255" s="108"/>
      <c r="S255" s="109"/>
      <c r="T255" s="107"/>
      <c r="U255" s="105"/>
      <c r="V255" s="108"/>
      <c r="W255" s="109"/>
      <c r="X255" s="107"/>
      <c r="Y255" s="105"/>
      <c r="Z255" s="110"/>
      <c r="AA255" s="109"/>
      <c r="AB255" s="107"/>
      <c r="AC255" s="105"/>
      <c r="AD255" s="110"/>
      <c r="AE255" s="106"/>
      <c r="AF255" s="111">
        <f t="shared" si="62"/>
        <v>0</v>
      </c>
    </row>
    <row r="256" spans="1:33" ht="15.75" thickBot="1" x14ac:dyDescent="0.3">
      <c r="A256" s="112">
        <v>64</v>
      </c>
      <c r="B256" s="98">
        <v>11455</v>
      </c>
      <c r="C256" s="21" t="s">
        <v>173</v>
      </c>
      <c r="D256" s="99"/>
      <c r="E256" s="100"/>
      <c r="F256" s="101"/>
      <c r="G256" s="102"/>
      <c r="H256" s="99"/>
      <c r="I256" s="100"/>
      <c r="J256" s="101"/>
      <c r="K256" s="102"/>
      <c r="L256" s="99"/>
      <c r="M256" s="100"/>
      <c r="N256" s="101"/>
      <c r="O256" s="102"/>
      <c r="P256" s="99"/>
      <c r="Q256" s="100"/>
      <c r="R256" s="101"/>
      <c r="S256" s="102"/>
      <c r="T256" s="99"/>
      <c r="U256" s="100"/>
      <c r="V256" s="101"/>
      <c r="W256" s="102"/>
      <c r="X256" s="99"/>
      <c r="Y256" s="100"/>
      <c r="Z256" s="103"/>
      <c r="AA256" s="102"/>
      <c r="AB256" s="99"/>
      <c r="AC256" s="100"/>
      <c r="AD256" s="103"/>
      <c r="AE256" s="102"/>
      <c r="AF256" s="104">
        <f>F256+J256+N256+R256+V256+Z256+AD256</f>
        <v>0</v>
      </c>
      <c r="AG256">
        <f>SUM(AF256:AF259)</f>
        <v>0</v>
      </c>
    </row>
    <row r="257" spans="1:33" x14ac:dyDescent="0.25">
      <c r="A257" s="16"/>
      <c r="B257" s="25"/>
      <c r="C257" s="96"/>
      <c r="D257" s="64"/>
      <c r="E257" s="65"/>
      <c r="F257" s="78"/>
      <c r="G257" s="81"/>
      <c r="H257" s="64"/>
      <c r="I257" s="65"/>
      <c r="J257" s="78"/>
      <c r="K257" s="81"/>
      <c r="L257" s="64"/>
      <c r="M257" s="65"/>
      <c r="N257" s="78"/>
      <c r="O257" s="81"/>
      <c r="P257" s="64"/>
      <c r="Q257" s="65"/>
      <c r="R257" s="78"/>
      <c r="S257" s="81"/>
      <c r="T257" s="64"/>
      <c r="U257" s="65"/>
      <c r="V257" s="78"/>
      <c r="W257" s="81"/>
      <c r="X257" s="64"/>
      <c r="Y257" s="65"/>
      <c r="Z257" s="61"/>
      <c r="AA257" s="81"/>
      <c r="AB257" s="64"/>
      <c r="AC257" s="65"/>
      <c r="AD257" s="61"/>
      <c r="AE257" s="63"/>
      <c r="AF257" s="97">
        <f>F257+J257+N257+R257+V257+Z257+AD257</f>
        <v>0</v>
      </c>
    </row>
    <row r="258" spans="1:33" x14ac:dyDescent="0.25">
      <c r="A258" s="16"/>
      <c r="B258" s="9"/>
      <c r="C258" s="22"/>
      <c r="D258" s="17"/>
      <c r="E258" s="18"/>
      <c r="F258" s="77"/>
      <c r="G258" s="19"/>
      <c r="H258" s="17"/>
      <c r="I258" s="18"/>
      <c r="J258" s="77"/>
      <c r="K258" s="19"/>
      <c r="L258" s="17"/>
      <c r="M258" s="18"/>
      <c r="N258" s="77"/>
      <c r="O258" s="19"/>
      <c r="P258" s="17"/>
      <c r="Q258" s="18"/>
      <c r="R258" s="77"/>
      <c r="S258" s="19"/>
      <c r="T258" s="17"/>
      <c r="U258" s="18"/>
      <c r="V258" s="77"/>
      <c r="W258" s="19"/>
      <c r="X258" s="17"/>
      <c r="Y258" s="18"/>
      <c r="Z258" s="60"/>
      <c r="AA258" s="19"/>
      <c r="AB258" s="17"/>
      <c r="AC258" s="18"/>
      <c r="AD258" s="60"/>
      <c r="AE258" s="23"/>
      <c r="AF258" s="97">
        <f t="shared" ref="AF258:AF259" si="63">F258+J258+N258+R258+V258+Z258+AD258</f>
        <v>0</v>
      </c>
    </row>
    <row r="259" spans="1:33" ht="15.75" thickBot="1" x14ac:dyDescent="0.3">
      <c r="A259" s="20"/>
      <c r="B259" s="26"/>
      <c r="C259" s="24"/>
      <c r="D259" s="107"/>
      <c r="E259" s="105"/>
      <c r="F259" s="108"/>
      <c r="G259" s="109"/>
      <c r="H259" s="107"/>
      <c r="I259" s="105"/>
      <c r="J259" s="108"/>
      <c r="K259" s="109"/>
      <c r="L259" s="107"/>
      <c r="M259" s="105"/>
      <c r="N259" s="108"/>
      <c r="O259" s="109"/>
      <c r="P259" s="107"/>
      <c r="Q259" s="105"/>
      <c r="R259" s="108"/>
      <c r="S259" s="109"/>
      <c r="T259" s="107"/>
      <c r="U259" s="105"/>
      <c r="V259" s="108"/>
      <c r="W259" s="109"/>
      <c r="X259" s="107"/>
      <c r="Y259" s="105"/>
      <c r="Z259" s="110"/>
      <c r="AA259" s="109"/>
      <c r="AB259" s="107"/>
      <c r="AC259" s="105"/>
      <c r="AD259" s="110"/>
      <c r="AE259" s="106"/>
      <c r="AF259" s="111">
        <f t="shared" si="63"/>
        <v>0</v>
      </c>
    </row>
    <row r="260" spans="1:33" ht="15.75" thickBot="1" x14ac:dyDescent="0.3">
      <c r="A260" s="112">
        <v>65</v>
      </c>
      <c r="B260" s="98">
        <v>11463</v>
      </c>
      <c r="C260" s="21" t="s">
        <v>174</v>
      </c>
      <c r="D260" s="99"/>
      <c r="E260" s="100"/>
      <c r="F260" s="101"/>
      <c r="G260" s="102"/>
      <c r="H260" s="99"/>
      <c r="I260" s="100"/>
      <c r="J260" s="101"/>
      <c r="K260" s="102"/>
      <c r="L260" s="99"/>
      <c r="M260" s="100"/>
      <c r="N260" s="101"/>
      <c r="O260" s="102"/>
      <c r="P260" s="99"/>
      <c r="Q260" s="100"/>
      <c r="R260" s="101"/>
      <c r="S260" s="102"/>
      <c r="T260" s="99"/>
      <c r="U260" s="100"/>
      <c r="V260" s="101"/>
      <c r="W260" s="102"/>
      <c r="X260" s="99"/>
      <c r="Y260" s="100"/>
      <c r="Z260" s="103"/>
      <c r="AA260" s="102"/>
      <c r="AB260" s="99"/>
      <c r="AC260" s="100"/>
      <c r="AD260" s="103"/>
      <c r="AE260" s="102"/>
      <c r="AF260" s="104">
        <f>F260+J260+N260+R260+V260+Z260+AD260</f>
        <v>0</v>
      </c>
      <c r="AG260">
        <f>SUM(AF260:AF263)</f>
        <v>0</v>
      </c>
    </row>
    <row r="261" spans="1:33" x14ac:dyDescent="0.25">
      <c r="A261" s="16"/>
      <c r="B261" s="25"/>
      <c r="C261" s="96"/>
      <c r="D261" s="64"/>
      <c r="E261" s="65"/>
      <c r="F261" s="78"/>
      <c r="G261" s="81"/>
      <c r="H261" s="64"/>
      <c r="I261" s="65"/>
      <c r="J261" s="78"/>
      <c r="K261" s="81"/>
      <c r="L261" s="64"/>
      <c r="M261" s="65"/>
      <c r="N261" s="78"/>
      <c r="O261" s="81"/>
      <c r="P261" s="64"/>
      <c r="Q261" s="65"/>
      <c r="R261" s="78"/>
      <c r="S261" s="81"/>
      <c r="T261" s="64"/>
      <c r="U261" s="65"/>
      <c r="V261" s="78"/>
      <c r="W261" s="81"/>
      <c r="X261" s="64"/>
      <c r="Y261" s="65"/>
      <c r="Z261" s="61"/>
      <c r="AA261" s="81"/>
      <c r="AB261" s="64"/>
      <c r="AC261" s="65"/>
      <c r="AD261" s="61"/>
      <c r="AE261" s="63"/>
      <c r="AF261" s="97">
        <f>F261+J261+N261+R261+V261+Z261+AD261</f>
        <v>0</v>
      </c>
    </row>
    <row r="262" spans="1:33" x14ac:dyDescent="0.25">
      <c r="A262" s="16"/>
      <c r="B262" s="9"/>
      <c r="C262" s="22"/>
      <c r="D262" s="17"/>
      <c r="E262" s="18"/>
      <c r="F262" s="77"/>
      <c r="G262" s="19"/>
      <c r="H262" s="17"/>
      <c r="I262" s="18"/>
      <c r="J262" s="77"/>
      <c r="K262" s="19"/>
      <c r="L262" s="17"/>
      <c r="M262" s="18"/>
      <c r="N262" s="77"/>
      <c r="O262" s="19"/>
      <c r="P262" s="17"/>
      <c r="Q262" s="18"/>
      <c r="R262" s="77"/>
      <c r="S262" s="19"/>
      <c r="T262" s="17"/>
      <c r="U262" s="18"/>
      <c r="V262" s="77"/>
      <c r="W262" s="19"/>
      <c r="X262" s="17"/>
      <c r="Y262" s="18"/>
      <c r="Z262" s="60"/>
      <c r="AA262" s="19"/>
      <c r="AB262" s="17"/>
      <c r="AC262" s="18"/>
      <c r="AD262" s="60"/>
      <c r="AE262" s="23"/>
      <c r="AF262" s="97">
        <f t="shared" ref="AF262:AF263" si="64">F262+J262+N262+R262+V262+Z262+AD262</f>
        <v>0</v>
      </c>
    </row>
    <row r="263" spans="1:33" ht="15.75" thickBot="1" x14ac:dyDescent="0.3">
      <c r="A263" s="20"/>
      <c r="B263" s="26"/>
      <c r="C263" s="24"/>
      <c r="D263" s="107"/>
      <c r="E263" s="105"/>
      <c r="F263" s="108"/>
      <c r="G263" s="109"/>
      <c r="H263" s="107"/>
      <c r="I263" s="105"/>
      <c r="J263" s="108"/>
      <c r="K263" s="109"/>
      <c r="L263" s="107"/>
      <c r="M263" s="105"/>
      <c r="N263" s="108"/>
      <c r="O263" s="109"/>
      <c r="P263" s="107"/>
      <c r="Q263" s="105"/>
      <c r="R263" s="108"/>
      <c r="S263" s="109"/>
      <c r="T263" s="107"/>
      <c r="U263" s="105"/>
      <c r="V263" s="108"/>
      <c r="W263" s="109"/>
      <c r="X263" s="107"/>
      <c r="Y263" s="105"/>
      <c r="Z263" s="110"/>
      <c r="AA263" s="109"/>
      <c r="AB263" s="107"/>
      <c r="AC263" s="105"/>
      <c r="AD263" s="110"/>
      <c r="AE263" s="106"/>
      <c r="AF263" s="111">
        <f t="shared" si="64"/>
        <v>0</v>
      </c>
    </row>
    <row r="264" spans="1:33" ht="15.75" thickBot="1" x14ac:dyDescent="0.3">
      <c r="A264" s="112">
        <v>66</v>
      </c>
      <c r="B264" s="98">
        <v>11528</v>
      </c>
      <c r="C264" s="21" t="s">
        <v>121</v>
      </c>
      <c r="D264" s="99"/>
      <c r="E264" s="100"/>
      <c r="F264" s="101"/>
      <c r="G264" s="102"/>
      <c r="H264" s="99"/>
      <c r="I264" s="100"/>
      <c r="J264" s="101"/>
      <c r="K264" s="102"/>
      <c r="L264" s="99"/>
      <c r="M264" s="100"/>
      <c r="N264" s="101"/>
      <c r="O264" s="102"/>
      <c r="P264" s="99"/>
      <c r="Q264" s="100"/>
      <c r="R264" s="101"/>
      <c r="S264" s="102"/>
      <c r="T264" s="99"/>
      <c r="U264" s="100"/>
      <c r="V264" s="101"/>
      <c r="W264" s="102"/>
      <c r="X264" s="99"/>
      <c r="Y264" s="100"/>
      <c r="Z264" s="103"/>
      <c r="AA264" s="102"/>
      <c r="AB264" s="99"/>
      <c r="AC264" s="100"/>
      <c r="AD264" s="103"/>
      <c r="AE264" s="102"/>
      <c r="AF264" s="104">
        <f>F264+J264+N264+R264+V264+Z264+AD264</f>
        <v>0</v>
      </c>
      <c r="AG264">
        <f>SUM(AF264:AF267)</f>
        <v>0</v>
      </c>
    </row>
    <row r="265" spans="1:33" x14ac:dyDescent="0.25">
      <c r="A265" s="16"/>
      <c r="B265" s="25"/>
      <c r="C265" s="96"/>
      <c r="D265" s="64"/>
      <c r="E265" s="65"/>
      <c r="F265" s="78"/>
      <c r="G265" s="81"/>
      <c r="H265" s="64"/>
      <c r="I265" s="65"/>
      <c r="J265" s="78"/>
      <c r="K265" s="81"/>
      <c r="L265" s="64"/>
      <c r="M265" s="65"/>
      <c r="N265" s="78"/>
      <c r="O265" s="81"/>
      <c r="P265" s="64"/>
      <c r="Q265" s="65"/>
      <c r="R265" s="78"/>
      <c r="S265" s="81"/>
      <c r="T265" s="64"/>
      <c r="U265" s="65"/>
      <c r="V265" s="78"/>
      <c r="W265" s="81"/>
      <c r="X265" s="64"/>
      <c r="Y265" s="65"/>
      <c r="Z265" s="61"/>
      <c r="AA265" s="81"/>
      <c r="AB265" s="64"/>
      <c r="AC265" s="65"/>
      <c r="AD265" s="61"/>
      <c r="AE265" s="63"/>
      <c r="AF265" s="97">
        <f>F265+J265+N265+R265+V265+Z265+AD265</f>
        <v>0</v>
      </c>
    </row>
    <row r="266" spans="1:33" x14ac:dyDescent="0.25">
      <c r="A266" s="16"/>
      <c r="B266" s="9"/>
      <c r="C266" s="22"/>
      <c r="D266" s="17"/>
      <c r="E266" s="18"/>
      <c r="F266" s="77"/>
      <c r="G266" s="19"/>
      <c r="H266" s="17"/>
      <c r="I266" s="18"/>
      <c r="J266" s="77"/>
      <c r="K266" s="19"/>
      <c r="L266" s="17"/>
      <c r="M266" s="18"/>
      <c r="N266" s="77"/>
      <c r="O266" s="19"/>
      <c r="P266" s="17"/>
      <c r="Q266" s="18"/>
      <c r="R266" s="77"/>
      <c r="S266" s="19"/>
      <c r="T266" s="17"/>
      <c r="U266" s="18"/>
      <c r="V266" s="77"/>
      <c r="W266" s="19"/>
      <c r="X266" s="17"/>
      <c r="Y266" s="18"/>
      <c r="Z266" s="60"/>
      <c r="AA266" s="19"/>
      <c r="AB266" s="17"/>
      <c r="AC266" s="18"/>
      <c r="AD266" s="60"/>
      <c r="AE266" s="23"/>
      <c r="AF266" s="97">
        <f t="shared" ref="AF266:AF267" si="65">F266+J266+N266+R266+V266+Z266+AD266</f>
        <v>0</v>
      </c>
    </row>
    <row r="267" spans="1:33" ht="15.75" thickBot="1" x14ac:dyDescent="0.3">
      <c r="A267" s="20"/>
      <c r="B267" s="26"/>
      <c r="C267" s="24"/>
      <c r="D267" s="107"/>
      <c r="E267" s="105"/>
      <c r="F267" s="108"/>
      <c r="G267" s="109"/>
      <c r="H267" s="107"/>
      <c r="I267" s="105"/>
      <c r="J267" s="108"/>
      <c r="K267" s="109"/>
      <c r="L267" s="107"/>
      <c r="M267" s="105"/>
      <c r="N267" s="108"/>
      <c r="O267" s="109"/>
      <c r="P267" s="107"/>
      <c r="Q267" s="105"/>
      <c r="R267" s="108"/>
      <c r="S267" s="109"/>
      <c r="T267" s="107"/>
      <c r="U267" s="105"/>
      <c r="V267" s="108"/>
      <c r="W267" s="109"/>
      <c r="X267" s="107"/>
      <c r="Y267" s="105"/>
      <c r="Z267" s="110"/>
      <c r="AA267" s="109"/>
      <c r="AB267" s="107"/>
      <c r="AC267" s="105"/>
      <c r="AD267" s="110"/>
      <c r="AE267" s="106"/>
      <c r="AF267" s="111">
        <f t="shared" si="65"/>
        <v>0</v>
      </c>
    </row>
    <row r="268" spans="1:33" ht="15.75" thickBot="1" x14ac:dyDescent="0.3">
      <c r="A268" s="112">
        <v>67</v>
      </c>
      <c r="B268" s="98">
        <v>11526</v>
      </c>
      <c r="C268" s="21" t="s">
        <v>175</v>
      </c>
      <c r="D268" s="99"/>
      <c r="E268" s="100"/>
      <c r="F268" s="101"/>
      <c r="G268" s="102"/>
      <c r="H268" s="99"/>
      <c r="I268" s="100"/>
      <c r="J268" s="101"/>
      <c r="K268" s="102"/>
      <c r="L268" s="99"/>
      <c r="M268" s="100"/>
      <c r="N268" s="101"/>
      <c r="O268" s="102"/>
      <c r="P268" s="99"/>
      <c r="Q268" s="100"/>
      <c r="R268" s="101"/>
      <c r="S268" s="102"/>
      <c r="T268" s="99"/>
      <c r="U268" s="100"/>
      <c r="V268" s="101"/>
      <c r="W268" s="102"/>
      <c r="X268" s="99"/>
      <c r="Y268" s="100"/>
      <c r="Z268" s="103"/>
      <c r="AA268" s="102"/>
      <c r="AB268" s="99"/>
      <c r="AC268" s="100"/>
      <c r="AD268" s="103"/>
      <c r="AE268" s="102"/>
      <c r="AF268" s="104">
        <f>F268+J268+N268+R268+V268+Z268+AD268</f>
        <v>0</v>
      </c>
      <c r="AG268">
        <f>SUM(AF268:AF271)</f>
        <v>0</v>
      </c>
    </row>
    <row r="269" spans="1:33" x14ac:dyDescent="0.25">
      <c r="A269" s="16"/>
      <c r="B269" s="25"/>
      <c r="C269" s="96"/>
      <c r="D269" s="64"/>
      <c r="E269" s="65"/>
      <c r="F269" s="78"/>
      <c r="G269" s="81"/>
      <c r="H269" s="64"/>
      <c r="I269" s="65"/>
      <c r="J269" s="78"/>
      <c r="K269" s="81"/>
      <c r="L269" s="64"/>
      <c r="M269" s="65"/>
      <c r="N269" s="78"/>
      <c r="O269" s="81"/>
      <c r="P269" s="64"/>
      <c r="Q269" s="65"/>
      <c r="R269" s="78"/>
      <c r="S269" s="81"/>
      <c r="T269" s="64"/>
      <c r="U269" s="65"/>
      <c r="V269" s="78"/>
      <c r="W269" s="81"/>
      <c r="X269" s="64"/>
      <c r="Y269" s="65"/>
      <c r="Z269" s="61"/>
      <c r="AA269" s="81"/>
      <c r="AB269" s="64"/>
      <c r="AC269" s="65"/>
      <c r="AD269" s="61"/>
      <c r="AE269" s="63"/>
      <c r="AF269" s="97">
        <f>F269+J269+N269+R269+V269+Z269+AD269</f>
        <v>0</v>
      </c>
    </row>
    <row r="270" spans="1:33" x14ac:dyDescent="0.25">
      <c r="A270" s="16"/>
      <c r="B270" s="9"/>
      <c r="C270" s="22"/>
      <c r="D270" s="17"/>
      <c r="E270" s="18"/>
      <c r="F270" s="77"/>
      <c r="G270" s="19"/>
      <c r="H270" s="17"/>
      <c r="I270" s="18"/>
      <c r="J270" s="77"/>
      <c r="K270" s="19"/>
      <c r="L270" s="17"/>
      <c r="M270" s="18"/>
      <c r="N270" s="77"/>
      <c r="O270" s="19"/>
      <c r="P270" s="17"/>
      <c r="Q270" s="18"/>
      <c r="R270" s="77"/>
      <c r="S270" s="19"/>
      <c r="T270" s="17"/>
      <c r="U270" s="18"/>
      <c r="V270" s="77"/>
      <c r="W270" s="19"/>
      <c r="X270" s="17"/>
      <c r="Y270" s="18"/>
      <c r="Z270" s="60"/>
      <c r="AA270" s="19"/>
      <c r="AB270" s="17"/>
      <c r="AC270" s="18"/>
      <c r="AD270" s="60"/>
      <c r="AE270" s="23"/>
      <c r="AF270" s="97">
        <f t="shared" ref="AF270:AF271" si="66">F270+J270+N270+R270+V270+Z270+AD270</f>
        <v>0</v>
      </c>
    </row>
    <row r="271" spans="1:33" ht="15.75" thickBot="1" x14ac:dyDescent="0.3">
      <c r="A271" s="20"/>
      <c r="B271" s="26"/>
      <c r="C271" s="24"/>
      <c r="D271" s="107"/>
      <c r="E271" s="105"/>
      <c r="F271" s="108"/>
      <c r="G271" s="109"/>
      <c r="H271" s="107"/>
      <c r="I271" s="105"/>
      <c r="J271" s="108"/>
      <c r="K271" s="109"/>
      <c r="L271" s="107"/>
      <c r="M271" s="105"/>
      <c r="N271" s="108"/>
      <c r="O271" s="109"/>
      <c r="P271" s="107"/>
      <c r="Q271" s="105"/>
      <c r="R271" s="108"/>
      <c r="S271" s="109"/>
      <c r="T271" s="107"/>
      <c r="U271" s="105"/>
      <c r="V271" s="108"/>
      <c r="W271" s="109"/>
      <c r="X271" s="107"/>
      <c r="Y271" s="105"/>
      <c r="Z271" s="110"/>
      <c r="AA271" s="109"/>
      <c r="AB271" s="107"/>
      <c r="AC271" s="105"/>
      <c r="AD271" s="110"/>
      <c r="AE271" s="106"/>
      <c r="AF271" s="111">
        <f t="shared" si="66"/>
        <v>0</v>
      </c>
    </row>
    <row r="272" spans="1:33" ht="15.75" thickBot="1" x14ac:dyDescent="0.3">
      <c r="A272" s="112">
        <v>1</v>
      </c>
      <c r="B272" s="98"/>
      <c r="C272" s="21"/>
      <c r="D272" s="99"/>
      <c r="E272" s="100"/>
      <c r="F272" s="101"/>
      <c r="G272" s="102"/>
      <c r="H272" s="99"/>
      <c r="I272" s="100"/>
      <c r="J272" s="101"/>
      <c r="K272" s="102"/>
      <c r="L272" s="99"/>
      <c r="M272" s="100"/>
      <c r="N272" s="101"/>
      <c r="O272" s="102"/>
      <c r="P272" s="99"/>
      <c r="Q272" s="100"/>
      <c r="R272" s="101"/>
      <c r="S272" s="102"/>
      <c r="T272" s="99"/>
      <c r="U272" s="100"/>
      <c r="V272" s="101"/>
      <c r="W272" s="102"/>
      <c r="X272" s="99"/>
      <c r="Y272" s="100"/>
      <c r="Z272" s="103"/>
      <c r="AA272" s="102"/>
      <c r="AB272" s="99"/>
      <c r="AC272" s="100"/>
      <c r="AD272" s="103"/>
      <c r="AE272" s="102"/>
      <c r="AF272" s="104">
        <f>F272+J272+N272+R272+V272+Z272+AD272</f>
        <v>0</v>
      </c>
      <c r="AG272">
        <f>SUM(AF272:AF275)</f>
        <v>0</v>
      </c>
    </row>
    <row r="273" spans="1:32" x14ac:dyDescent="0.25">
      <c r="A273" s="16"/>
      <c r="B273" s="25"/>
      <c r="C273" s="96"/>
      <c r="D273" s="64"/>
      <c r="E273" s="65"/>
      <c r="F273" s="78"/>
      <c r="G273" s="81"/>
      <c r="H273" s="64"/>
      <c r="I273" s="65"/>
      <c r="J273" s="78"/>
      <c r="K273" s="81"/>
      <c r="L273" s="64"/>
      <c r="M273" s="65"/>
      <c r="N273" s="78"/>
      <c r="O273" s="81"/>
      <c r="P273" s="64"/>
      <c r="Q273" s="65"/>
      <c r="R273" s="78"/>
      <c r="S273" s="81"/>
      <c r="T273" s="64"/>
      <c r="U273" s="65"/>
      <c r="V273" s="78"/>
      <c r="W273" s="81"/>
      <c r="X273" s="64"/>
      <c r="Y273" s="65"/>
      <c r="Z273" s="61"/>
      <c r="AA273" s="81"/>
      <c r="AB273" s="64"/>
      <c r="AC273" s="65"/>
      <c r="AD273" s="61"/>
      <c r="AE273" s="63"/>
      <c r="AF273" s="97">
        <f>F273+J273+N273+R273+V273+Z273+AD273</f>
        <v>0</v>
      </c>
    </row>
    <row r="274" spans="1:32" x14ac:dyDescent="0.25">
      <c r="A274" s="16"/>
      <c r="B274" s="9"/>
      <c r="C274" s="22"/>
      <c r="D274" s="17"/>
      <c r="E274" s="18"/>
      <c r="F274" s="77"/>
      <c r="G274" s="19"/>
      <c r="H274" s="17"/>
      <c r="I274" s="18"/>
      <c r="J274" s="77"/>
      <c r="K274" s="19"/>
      <c r="L274" s="17"/>
      <c r="M274" s="18"/>
      <c r="N274" s="77"/>
      <c r="O274" s="19"/>
      <c r="P274" s="17"/>
      <c r="Q274" s="18"/>
      <c r="R274" s="77"/>
      <c r="S274" s="19"/>
      <c r="T274" s="17"/>
      <c r="U274" s="18"/>
      <c r="V274" s="77"/>
      <c r="W274" s="19"/>
      <c r="X274" s="17"/>
      <c r="Y274" s="18"/>
      <c r="Z274" s="60"/>
      <c r="AA274" s="19"/>
      <c r="AB274" s="17"/>
      <c r="AC274" s="18"/>
      <c r="AD274" s="60"/>
      <c r="AE274" s="23"/>
      <c r="AF274" s="97">
        <f t="shared" ref="AF274:AF275" si="67">F274+J274+N274+R274+V274+Z274+AD274</f>
        <v>0</v>
      </c>
    </row>
    <row r="275" spans="1:32" ht="15.75" thickBot="1" x14ac:dyDescent="0.3">
      <c r="A275" s="20"/>
      <c r="B275" s="26"/>
      <c r="C275" s="24"/>
      <c r="D275" s="107"/>
      <c r="E275" s="105"/>
      <c r="F275" s="108"/>
      <c r="G275" s="109"/>
      <c r="H275" s="107"/>
      <c r="I275" s="105"/>
      <c r="J275" s="108"/>
      <c r="K275" s="109"/>
      <c r="L275" s="107"/>
      <c r="M275" s="105"/>
      <c r="N275" s="108"/>
      <c r="O275" s="109"/>
      <c r="P275" s="107"/>
      <c r="Q275" s="105"/>
      <c r="R275" s="108"/>
      <c r="S275" s="109"/>
      <c r="T275" s="107"/>
      <c r="U275" s="105"/>
      <c r="V275" s="108"/>
      <c r="W275" s="109"/>
      <c r="X275" s="107"/>
      <c r="Y275" s="105"/>
      <c r="Z275" s="110"/>
      <c r="AA275" s="109"/>
      <c r="AB275" s="107"/>
      <c r="AC275" s="105"/>
      <c r="AD275" s="110"/>
      <c r="AE275" s="106"/>
      <c r="AF275" s="111">
        <f t="shared" si="67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75">
    <cfRule type="duplicateValues" dxfId="103" priority="1"/>
  </conditionalFormatting>
  <conditionalFormatting sqref="B4:B275">
    <cfRule type="duplicateValues" dxfId="102" priority="2"/>
    <cfRule type="duplicateValues" dxfId="101" priority="3"/>
    <cfRule type="duplicateValues" dxfId="100" priority="4"/>
  </conditionalFormatting>
  <conditionalFormatting sqref="B4:B20156">
    <cfRule type="duplicateValues" dxfId="99" priority="5"/>
    <cfRule type="duplicateValues" dxfId="98" priority="6"/>
  </conditionalFormatting>
  <conditionalFormatting sqref="B4:B20155">
    <cfRule type="duplicateValues" dxfId="97" priority="7"/>
  </conditionalFormatting>
  <conditionalFormatting sqref="B4:B20154">
    <cfRule type="duplicateValues" dxfId="96" priority="8"/>
  </conditionalFormatting>
  <conditionalFormatting sqref="B4:B19945">
    <cfRule type="duplicateValues" dxfId="95" priority="9"/>
  </conditionalFormatting>
  <conditionalFormatting sqref="B4:B19942">
    <cfRule type="duplicateValues" dxfId="94" priority="10"/>
  </conditionalFormatting>
  <conditionalFormatting sqref="B4:B19944">
    <cfRule type="duplicateValues" dxfId="93" priority="11"/>
  </conditionalFormatting>
  <conditionalFormatting sqref="B4:B19941">
    <cfRule type="duplicateValues" dxfId="92" priority="12"/>
  </conditionalFormatting>
  <conditionalFormatting sqref="B4:B19827">
    <cfRule type="duplicateValues" dxfId="91" priority="13"/>
    <cfRule type="duplicateValues" dxfId="90" priority="14"/>
    <cfRule type="duplicateValues" dxfId="89" priority="15"/>
    <cfRule type="duplicateValues" dxfId="88" priority="16"/>
    <cfRule type="duplicateValues" dxfId="87" priority="17"/>
    <cfRule type="duplicateValues" dxfId="86" priority="18"/>
    <cfRule type="duplicateValues" dxfId="85" priority="19"/>
    <cfRule type="duplicateValues" dxfId="84" priority="20"/>
    <cfRule type="duplicateValues" dxfId="83" priority="21"/>
    <cfRule type="duplicateValues" dxfId="82" priority="22"/>
    <cfRule type="duplicateValues" dxfId="81" priority="23"/>
    <cfRule type="duplicateValues" dxfId="80" priority="24"/>
    <cfRule type="duplicateValues" dxfId="79" priority="25"/>
  </conditionalFormatting>
  <conditionalFormatting sqref="B4:B19827">
    <cfRule type="duplicateValues" dxfId="78" priority="26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3C370-42C4-4078-92CF-545F6C0E265D}">
  <dimension ref="A1:AI275"/>
  <sheetViews>
    <sheetView workbookViewId="0">
      <selection sqref="A1:XFD1048576"/>
    </sheetView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9" customWidth="1"/>
    <col min="7" max="9" width="6.5703125" style="1" customWidth="1"/>
    <col min="10" max="10" width="6.5703125" style="79" customWidth="1"/>
    <col min="11" max="13" width="6.5703125" style="1" customWidth="1"/>
    <col min="14" max="14" width="6.5703125" style="79" customWidth="1"/>
    <col min="15" max="17" width="6.5703125" style="1" customWidth="1"/>
    <col min="18" max="18" width="6.5703125" style="79" customWidth="1"/>
    <col min="19" max="21" width="6.5703125" style="1" customWidth="1"/>
    <col min="22" max="22" width="6.5703125" style="79" customWidth="1"/>
    <col min="23" max="24" width="6.5703125" style="1" customWidth="1"/>
    <col min="25" max="25" width="6.5703125" customWidth="1"/>
    <col min="26" max="26" width="6.5703125" style="62" customWidth="1"/>
    <col min="27" max="29" width="6.5703125" customWidth="1"/>
    <col min="30" max="30" width="6.5703125" style="62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</row>
    <row r="2" spans="1:35" ht="15.75" thickBot="1" x14ac:dyDescent="0.3">
      <c r="A2" s="66"/>
      <c r="B2" s="9" t="s">
        <v>149</v>
      </c>
      <c r="C2" s="183" t="s">
        <v>123</v>
      </c>
      <c r="D2" s="218" t="s">
        <v>1120</v>
      </c>
      <c r="E2" s="186"/>
      <c r="F2" s="186"/>
      <c r="G2" s="187"/>
      <c r="H2" s="179" t="s">
        <v>1121</v>
      </c>
      <c r="I2" s="177"/>
      <c r="J2" s="177"/>
      <c r="K2" s="178"/>
      <c r="L2" s="179" t="s">
        <v>1122</v>
      </c>
      <c r="M2" s="177"/>
      <c r="N2" s="177"/>
      <c r="O2" s="178"/>
      <c r="P2" s="179" t="s">
        <v>1123</v>
      </c>
      <c r="Q2" s="177"/>
      <c r="R2" s="177"/>
      <c r="S2" s="178"/>
      <c r="T2" s="179" t="s">
        <v>1124</v>
      </c>
      <c r="U2" s="177"/>
      <c r="V2" s="177"/>
      <c r="W2" s="178"/>
      <c r="X2" s="179" t="s">
        <v>1125</v>
      </c>
      <c r="Y2" s="177"/>
      <c r="Z2" s="177"/>
      <c r="AA2" s="178"/>
      <c r="AB2" s="179" t="s">
        <v>1126</v>
      </c>
      <c r="AC2" s="177"/>
      <c r="AD2" s="177"/>
      <c r="AE2" s="178"/>
      <c r="AF2" s="180" t="s">
        <v>12</v>
      </c>
      <c r="AH2" t="s">
        <v>151</v>
      </c>
      <c r="AI2">
        <v>2024</v>
      </c>
    </row>
    <row r="3" spans="1:35" ht="18.75" customHeight="1" thickBot="1" x14ac:dyDescent="0.3">
      <c r="A3" s="20"/>
      <c r="B3" s="9"/>
      <c r="C3" s="184"/>
      <c r="D3" s="10" t="s">
        <v>124</v>
      </c>
      <c r="E3" s="11" t="s">
        <v>125</v>
      </c>
      <c r="F3" s="80" t="s">
        <v>126</v>
      </c>
      <c r="G3" s="12" t="s">
        <v>127</v>
      </c>
      <c r="H3" s="13" t="s">
        <v>124</v>
      </c>
      <c r="I3" s="14" t="s">
        <v>125</v>
      </c>
      <c r="J3" s="76" t="s">
        <v>126</v>
      </c>
      <c r="K3" s="15" t="s">
        <v>127</v>
      </c>
      <c r="L3" s="13" t="s">
        <v>124</v>
      </c>
      <c r="M3" s="14" t="s">
        <v>125</v>
      </c>
      <c r="N3" s="76" t="s">
        <v>126</v>
      </c>
      <c r="O3" s="15" t="s">
        <v>127</v>
      </c>
      <c r="P3" s="13" t="s">
        <v>124</v>
      </c>
      <c r="Q3" s="14" t="s">
        <v>125</v>
      </c>
      <c r="R3" s="76" t="s">
        <v>126</v>
      </c>
      <c r="S3" s="15" t="s">
        <v>127</v>
      </c>
      <c r="T3" s="13" t="s">
        <v>124</v>
      </c>
      <c r="U3" s="14" t="s">
        <v>125</v>
      </c>
      <c r="V3" s="76" t="s">
        <v>126</v>
      </c>
      <c r="W3" s="15" t="s">
        <v>127</v>
      </c>
      <c r="X3" s="13" t="s">
        <v>124</v>
      </c>
      <c r="Y3" s="14" t="s">
        <v>125</v>
      </c>
      <c r="Z3" s="59" t="s">
        <v>126</v>
      </c>
      <c r="AA3" s="15" t="s">
        <v>127</v>
      </c>
      <c r="AB3" s="13" t="s">
        <v>124</v>
      </c>
      <c r="AC3" s="14" t="s">
        <v>125</v>
      </c>
      <c r="AD3" s="59" t="s">
        <v>126</v>
      </c>
      <c r="AE3" s="15" t="s">
        <v>127</v>
      </c>
      <c r="AF3" s="181"/>
    </row>
    <row r="4" spans="1:35" ht="15.75" thickBot="1" x14ac:dyDescent="0.3">
      <c r="A4" s="112">
        <v>1</v>
      </c>
      <c r="B4" s="98">
        <v>11467</v>
      </c>
      <c r="C4" s="21" t="s">
        <v>15</v>
      </c>
      <c r="D4" s="99"/>
      <c r="E4" s="100"/>
      <c r="F4" s="101"/>
      <c r="G4" s="102"/>
      <c r="H4" s="99"/>
      <c r="I4" s="100"/>
      <c r="J4" s="101"/>
      <c r="K4" s="102"/>
      <c r="L4" s="99"/>
      <c r="M4" s="100"/>
      <c r="N4" s="101"/>
      <c r="O4" s="102"/>
      <c r="P4" s="99"/>
      <c r="Q4" s="100"/>
      <c r="R4" s="101"/>
      <c r="S4" s="102"/>
      <c r="T4" s="99"/>
      <c r="U4" s="100"/>
      <c r="V4" s="101"/>
      <c r="W4" s="102"/>
      <c r="X4" s="99"/>
      <c r="Y4" s="100"/>
      <c r="Z4" s="103"/>
      <c r="AA4" s="102"/>
      <c r="AB4" s="99"/>
      <c r="AC4" s="100"/>
      <c r="AD4" s="103"/>
      <c r="AE4" s="102"/>
      <c r="AF4" s="104">
        <f>F4+J4+N4+R4+V4+Z4+AD4</f>
        <v>0</v>
      </c>
      <c r="AG4">
        <f>SUM(AF4:AF7)</f>
        <v>0</v>
      </c>
    </row>
    <row r="5" spans="1:35" x14ac:dyDescent="0.25">
      <c r="A5" s="16"/>
      <c r="B5" s="25"/>
      <c r="C5" s="96"/>
      <c r="D5" s="64"/>
      <c r="E5" s="65"/>
      <c r="F5" s="78"/>
      <c r="G5" s="81"/>
      <c r="H5" s="64"/>
      <c r="I5" s="65"/>
      <c r="J5" s="78"/>
      <c r="K5" s="81"/>
      <c r="L5" s="64"/>
      <c r="M5" s="65"/>
      <c r="N5" s="78"/>
      <c r="O5" s="81"/>
      <c r="P5" s="64"/>
      <c r="Q5" s="65"/>
      <c r="R5" s="78"/>
      <c r="S5" s="81"/>
      <c r="T5" s="64"/>
      <c r="U5" s="65"/>
      <c r="V5" s="78"/>
      <c r="W5" s="81"/>
      <c r="X5" s="64"/>
      <c r="Y5" s="65"/>
      <c r="Z5" s="61"/>
      <c r="AA5" s="81"/>
      <c r="AB5" s="64"/>
      <c r="AC5" s="65"/>
      <c r="AD5" s="61"/>
      <c r="AE5" s="63"/>
      <c r="AF5" s="97">
        <f>F5+J5+N5+R5+V5+Z5+AD5</f>
        <v>0</v>
      </c>
    </row>
    <row r="6" spans="1:35" x14ac:dyDescent="0.25">
      <c r="A6" s="16"/>
      <c r="B6" s="9"/>
      <c r="C6" s="22"/>
      <c r="D6" s="17"/>
      <c r="E6" s="18"/>
      <c r="F6" s="77"/>
      <c r="G6" s="19"/>
      <c r="H6" s="17"/>
      <c r="I6" s="18"/>
      <c r="J6" s="77"/>
      <c r="K6" s="19"/>
      <c r="L6" s="17"/>
      <c r="M6" s="18"/>
      <c r="N6" s="77"/>
      <c r="O6" s="19"/>
      <c r="P6" s="17"/>
      <c r="Q6" s="18"/>
      <c r="R6" s="77"/>
      <c r="S6" s="19"/>
      <c r="T6" s="17"/>
      <c r="U6" s="18"/>
      <c r="V6" s="77"/>
      <c r="W6" s="19"/>
      <c r="X6" s="17"/>
      <c r="Y6" s="18"/>
      <c r="Z6" s="60"/>
      <c r="AA6" s="19"/>
      <c r="AB6" s="17"/>
      <c r="AC6" s="18"/>
      <c r="AD6" s="60"/>
      <c r="AE6" s="23"/>
      <c r="AF6" s="97">
        <f t="shared" ref="AF6:AF7" si="0">F6+J6+N6+R6+V6+Z6+AD6</f>
        <v>0</v>
      </c>
    </row>
    <row r="7" spans="1:35" ht="15.75" thickBot="1" x14ac:dyDescent="0.3">
      <c r="A7" s="20"/>
      <c r="B7" s="26"/>
      <c r="C7" s="24"/>
      <c r="D7" s="107"/>
      <c r="E7" s="105"/>
      <c r="F7" s="108"/>
      <c r="G7" s="109"/>
      <c r="H7" s="107"/>
      <c r="I7" s="105"/>
      <c r="J7" s="108"/>
      <c r="K7" s="109"/>
      <c r="L7" s="107"/>
      <c r="M7" s="105"/>
      <c r="N7" s="108"/>
      <c r="O7" s="109"/>
      <c r="P7" s="107"/>
      <c r="Q7" s="105"/>
      <c r="R7" s="108"/>
      <c r="S7" s="109"/>
      <c r="T7" s="107"/>
      <c r="U7" s="105"/>
      <c r="V7" s="108"/>
      <c r="W7" s="109"/>
      <c r="X7" s="107"/>
      <c r="Y7" s="105"/>
      <c r="Z7" s="110"/>
      <c r="AA7" s="109"/>
      <c r="AB7" s="107"/>
      <c r="AC7" s="105"/>
      <c r="AD7" s="110"/>
      <c r="AE7" s="106"/>
      <c r="AF7" s="111">
        <f t="shared" si="0"/>
        <v>0</v>
      </c>
    </row>
    <row r="8" spans="1:35" ht="15.75" thickBot="1" x14ac:dyDescent="0.3">
      <c r="A8" s="112">
        <v>2</v>
      </c>
      <c r="B8" s="98">
        <v>11438</v>
      </c>
      <c r="C8" s="21" t="s">
        <v>2</v>
      </c>
      <c r="D8" s="99"/>
      <c r="E8" s="100"/>
      <c r="F8" s="101"/>
      <c r="G8" s="102"/>
      <c r="H8" s="99"/>
      <c r="I8" s="100"/>
      <c r="J8" s="101"/>
      <c r="K8" s="102"/>
      <c r="L8" s="99"/>
      <c r="M8" s="100"/>
      <c r="N8" s="101"/>
      <c r="O8" s="102"/>
      <c r="P8" s="99"/>
      <c r="Q8" s="100"/>
      <c r="R8" s="101"/>
      <c r="S8" s="102"/>
      <c r="T8" s="99"/>
      <c r="U8" s="100"/>
      <c r="V8" s="101"/>
      <c r="W8" s="102"/>
      <c r="X8" s="99"/>
      <c r="Y8" s="100"/>
      <c r="Z8" s="103"/>
      <c r="AA8" s="102"/>
      <c r="AB8" s="99"/>
      <c r="AC8" s="100"/>
      <c r="AD8" s="103"/>
      <c r="AE8" s="102"/>
      <c r="AF8" s="104">
        <f>F8+J8+N8+R8+V8+Z8+AD8</f>
        <v>0</v>
      </c>
      <c r="AG8">
        <f>SUM(AF8:AF11)</f>
        <v>0</v>
      </c>
    </row>
    <row r="9" spans="1:35" x14ac:dyDescent="0.25">
      <c r="A9" s="16"/>
      <c r="B9" s="25"/>
      <c r="C9" s="96"/>
      <c r="D9" s="64"/>
      <c r="E9" s="65"/>
      <c r="F9" s="78"/>
      <c r="G9" s="81"/>
      <c r="H9" s="64"/>
      <c r="I9" s="65"/>
      <c r="J9" s="78"/>
      <c r="K9" s="81"/>
      <c r="L9" s="64"/>
      <c r="M9" s="65"/>
      <c r="N9" s="78"/>
      <c r="O9" s="81"/>
      <c r="P9" s="64"/>
      <c r="Q9" s="65"/>
      <c r="R9" s="78"/>
      <c r="S9" s="81"/>
      <c r="T9" s="64"/>
      <c r="U9" s="65"/>
      <c r="V9" s="78"/>
      <c r="W9" s="81"/>
      <c r="X9" s="64"/>
      <c r="Y9" s="65"/>
      <c r="Z9" s="61"/>
      <c r="AA9" s="81"/>
      <c r="AB9" s="64"/>
      <c r="AC9" s="65"/>
      <c r="AD9" s="61"/>
      <c r="AE9" s="63"/>
      <c r="AF9" s="97">
        <f>F9+J9+N9+R9+V9+Z9+AD9</f>
        <v>0</v>
      </c>
    </row>
    <row r="10" spans="1:35" x14ac:dyDescent="0.25">
      <c r="A10" s="16"/>
      <c r="B10" s="9"/>
      <c r="C10" s="22"/>
      <c r="D10" s="17"/>
      <c r="E10" s="18"/>
      <c r="F10" s="77"/>
      <c r="G10" s="19"/>
      <c r="H10" s="17"/>
      <c r="I10" s="18"/>
      <c r="J10" s="77"/>
      <c r="K10" s="19"/>
      <c r="L10" s="17"/>
      <c r="M10" s="18"/>
      <c r="N10" s="77"/>
      <c r="O10" s="19"/>
      <c r="P10" s="17"/>
      <c r="Q10" s="18"/>
      <c r="R10" s="77"/>
      <c r="S10" s="19"/>
      <c r="T10" s="17"/>
      <c r="U10" s="18"/>
      <c r="V10" s="77"/>
      <c r="W10" s="19"/>
      <c r="X10" s="17"/>
      <c r="Y10" s="18"/>
      <c r="Z10" s="60"/>
      <c r="AA10" s="19"/>
      <c r="AB10" s="17"/>
      <c r="AC10" s="18"/>
      <c r="AD10" s="60"/>
      <c r="AE10" s="23"/>
      <c r="AF10" s="97">
        <f t="shared" ref="AF10:AF11" si="1">F10+J10+N10+R10+V10+Z10+AD10</f>
        <v>0</v>
      </c>
    </row>
    <row r="11" spans="1:35" ht="15.75" thickBot="1" x14ac:dyDescent="0.3">
      <c r="A11" s="20"/>
      <c r="B11" s="26"/>
      <c r="C11" s="24"/>
      <c r="D11" s="107"/>
      <c r="E11" s="105"/>
      <c r="F11" s="108"/>
      <c r="G11" s="109"/>
      <c r="H11" s="107"/>
      <c r="I11" s="105"/>
      <c r="J11" s="108"/>
      <c r="K11" s="109"/>
      <c r="L11" s="107"/>
      <c r="M11" s="105"/>
      <c r="N11" s="108"/>
      <c r="O11" s="109"/>
      <c r="P11" s="107"/>
      <c r="Q11" s="105"/>
      <c r="R11" s="108"/>
      <c r="S11" s="109"/>
      <c r="T11" s="107"/>
      <c r="U11" s="105"/>
      <c r="V11" s="108"/>
      <c r="W11" s="109"/>
      <c r="X11" s="107"/>
      <c r="Y11" s="105"/>
      <c r="Z11" s="110"/>
      <c r="AA11" s="109"/>
      <c r="AB11" s="107"/>
      <c r="AC11" s="105"/>
      <c r="AD11" s="110"/>
      <c r="AE11" s="106"/>
      <c r="AF11" s="111">
        <f t="shared" si="1"/>
        <v>0</v>
      </c>
    </row>
    <row r="12" spans="1:35" ht="15.75" thickBot="1" x14ac:dyDescent="0.3">
      <c r="A12" s="112">
        <v>3</v>
      </c>
      <c r="B12" s="98">
        <v>11525</v>
      </c>
      <c r="C12" s="21" t="s">
        <v>221</v>
      </c>
      <c r="D12" s="99"/>
      <c r="E12" s="100"/>
      <c r="F12" s="101"/>
      <c r="G12" s="102"/>
      <c r="H12" s="99"/>
      <c r="I12" s="100"/>
      <c r="J12" s="101"/>
      <c r="K12" s="102"/>
      <c r="L12" s="99"/>
      <c r="M12" s="100"/>
      <c r="N12" s="101"/>
      <c r="O12" s="102"/>
      <c r="P12" s="99"/>
      <c r="Q12" s="100"/>
      <c r="R12" s="101"/>
      <c r="S12" s="102"/>
      <c r="T12" s="99"/>
      <c r="U12" s="100"/>
      <c r="V12" s="101"/>
      <c r="W12" s="102"/>
      <c r="X12" s="99"/>
      <c r="Y12" s="100"/>
      <c r="Z12" s="103"/>
      <c r="AA12" s="102"/>
      <c r="AB12" s="99"/>
      <c r="AC12" s="100"/>
      <c r="AD12" s="103"/>
      <c r="AE12" s="102"/>
      <c r="AF12" s="104">
        <f>F12+J12+N12+R12+V12+Z12+AD12</f>
        <v>0</v>
      </c>
      <c r="AG12">
        <f>SUM(AF12:AF15)</f>
        <v>0</v>
      </c>
    </row>
    <row r="13" spans="1:35" x14ac:dyDescent="0.25">
      <c r="A13" s="16"/>
      <c r="B13" s="25"/>
      <c r="C13" s="96"/>
      <c r="D13" s="64"/>
      <c r="E13" s="65"/>
      <c r="F13" s="78"/>
      <c r="G13" s="81"/>
      <c r="H13" s="64"/>
      <c r="I13" s="65"/>
      <c r="J13" s="78"/>
      <c r="K13" s="81"/>
      <c r="L13" s="64"/>
      <c r="M13" s="65"/>
      <c r="N13" s="78"/>
      <c r="O13" s="81"/>
      <c r="P13" s="64"/>
      <c r="Q13" s="65"/>
      <c r="R13" s="78"/>
      <c r="S13" s="81"/>
      <c r="T13" s="64"/>
      <c r="U13" s="65"/>
      <c r="V13" s="78"/>
      <c r="W13" s="81"/>
      <c r="X13" s="64"/>
      <c r="Y13" s="65"/>
      <c r="Z13" s="61"/>
      <c r="AA13" s="81"/>
      <c r="AB13" s="64"/>
      <c r="AC13" s="65"/>
      <c r="AD13" s="61"/>
      <c r="AE13" s="63"/>
      <c r="AF13" s="97">
        <f>F13+J13+N13+R13+V13+Z13+AD13</f>
        <v>0</v>
      </c>
    </row>
    <row r="14" spans="1:35" x14ac:dyDescent="0.25">
      <c r="A14" s="16"/>
      <c r="B14" s="9"/>
      <c r="C14" s="22"/>
      <c r="D14" s="17"/>
      <c r="E14" s="18"/>
      <c r="F14" s="77"/>
      <c r="G14" s="19"/>
      <c r="H14" s="17"/>
      <c r="I14" s="18"/>
      <c r="J14" s="77"/>
      <c r="K14" s="19"/>
      <c r="L14" s="17"/>
      <c r="M14" s="18"/>
      <c r="N14" s="77"/>
      <c r="O14" s="19"/>
      <c r="P14" s="17"/>
      <c r="Q14" s="18"/>
      <c r="R14" s="77"/>
      <c r="S14" s="19"/>
      <c r="T14" s="17"/>
      <c r="U14" s="18"/>
      <c r="V14" s="77"/>
      <c r="W14" s="19"/>
      <c r="X14" s="17"/>
      <c r="Y14" s="18"/>
      <c r="Z14" s="60"/>
      <c r="AA14" s="19"/>
      <c r="AB14" s="17"/>
      <c r="AC14" s="18"/>
      <c r="AD14" s="60"/>
      <c r="AE14" s="23"/>
      <c r="AF14" s="97">
        <f t="shared" ref="AF14:AF15" si="2">F14+J14+N14+R14+V14+Z14+AD14</f>
        <v>0</v>
      </c>
    </row>
    <row r="15" spans="1:35" ht="15.75" thickBot="1" x14ac:dyDescent="0.3">
      <c r="A15" s="20"/>
      <c r="B15" s="26"/>
      <c r="C15" s="24"/>
      <c r="D15" s="107"/>
      <c r="E15" s="105"/>
      <c r="F15" s="108"/>
      <c r="G15" s="109"/>
      <c r="H15" s="107"/>
      <c r="I15" s="105"/>
      <c r="J15" s="108"/>
      <c r="K15" s="109"/>
      <c r="L15" s="107"/>
      <c r="M15" s="105"/>
      <c r="N15" s="108"/>
      <c r="O15" s="109"/>
      <c r="P15" s="107"/>
      <c r="Q15" s="105"/>
      <c r="R15" s="108"/>
      <c r="S15" s="109"/>
      <c r="T15" s="107"/>
      <c r="U15" s="105"/>
      <c r="V15" s="108"/>
      <c r="W15" s="109"/>
      <c r="X15" s="107"/>
      <c r="Y15" s="105"/>
      <c r="Z15" s="110"/>
      <c r="AA15" s="109"/>
      <c r="AB15" s="107"/>
      <c r="AC15" s="105"/>
      <c r="AD15" s="110"/>
      <c r="AE15" s="106"/>
      <c r="AF15" s="111">
        <f t="shared" si="2"/>
        <v>0</v>
      </c>
    </row>
    <row r="16" spans="1:35" ht="15.75" thickBot="1" x14ac:dyDescent="0.3">
      <c r="A16" s="112">
        <v>4</v>
      </c>
      <c r="B16" s="98">
        <v>2096</v>
      </c>
      <c r="C16" s="21" t="s">
        <v>7</v>
      </c>
      <c r="D16" s="99"/>
      <c r="E16" s="100"/>
      <c r="F16" s="101"/>
      <c r="G16" s="102"/>
      <c r="H16" s="99"/>
      <c r="I16" s="100"/>
      <c r="J16" s="101"/>
      <c r="K16" s="102"/>
      <c r="L16" s="99"/>
      <c r="M16" s="100"/>
      <c r="N16" s="101"/>
      <c r="O16" s="102"/>
      <c r="P16" s="99"/>
      <c r="Q16" s="100"/>
      <c r="R16" s="101"/>
      <c r="S16" s="102"/>
      <c r="T16" s="99"/>
      <c r="U16" s="100"/>
      <c r="V16" s="101"/>
      <c r="W16" s="102"/>
      <c r="X16" s="99"/>
      <c r="Y16" s="100"/>
      <c r="Z16" s="103"/>
      <c r="AA16" s="102"/>
      <c r="AB16" s="99"/>
      <c r="AC16" s="100"/>
      <c r="AD16" s="103"/>
      <c r="AE16" s="102"/>
      <c r="AF16" s="104">
        <f>F16+J16+N16+R16+V16+Z16+AD16</f>
        <v>0</v>
      </c>
      <c r="AG16">
        <f>SUM(AF16:AF19)</f>
        <v>0</v>
      </c>
    </row>
    <row r="17" spans="1:33" x14ac:dyDescent="0.25">
      <c r="A17" s="16"/>
      <c r="B17" s="25"/>
      <c r="C17" s="96"/>
      <c r="D17" s="64"/>
      <c r="E17" s="65"/>
      <c r="F17" s="78"/>
      <c r="G17" s="81"/>
      <c r="H17" s="64"/>
      <c r="I17" s="65"/>
      <c r="J17" s="78"/>
      <c r="K17" s="81"/>
      <c r="L17" s="64"/>
      <c r="M17" s="65"/>
      <c r="N17" s="78"/>
      <c r="O17" s="81"/>
      <c r="P17" s="64"/>
      <c r="Q17" s="65"/>
      <c r="R17" s="78"/>
      <c r="S17" s="81"/>
      <c r="T17" s="64"/>
      <c r="U17" s="65"/>
      <c r="V17" s="78"/>
      <c r="W17" s="81"/>
      <c r="X17" s="64"/>
      <c r="Y17" s="65"/>
      <c r="Z17" s="61"/>
      <c r="AA17" s="81"/>
      <c r="AB17" s="64"/>
      <c r="AC17" s="65"/>
      <c r="AD17" s="61"/>
      <c r="AE17" s="63"/>
      <c r="AF17" s="97">
        <f>F17+J17+N17+R17+V17+Z17+AD17</f>
        <v>0</v>
      </c>
    </row>
    <row r="18" spans="1:33" x14ac:dyDescent="0.25">
      <c r="A18" s="16"/>
      <c r="B18" s="9"/>
      <c r="C18" s="22"/>
      <c r="D18" s="17"/>
      <c r="E18" s="18"/>
      <c r="F18" s="77"/>
      <c r="G18" s="19"/>
      <c r="H18" s="17"/>
      <c r="I18" s="18"/>
      <c r="J18" s="77"/>
      <c r="K18" s="19"/>
      <c r="L18" s="17"/>
      <c r="M18" s="18"/>
      <c r="N18" s="77"/>
      <c r="O18" s="19"/>
      <c r="P18" s="17"/>
      <c r="Q18" s="18"/>
      <c r="R18" s="77"/>
      <c r="S18" s="19"/>
      <c r="T18" s="17"/>
      <c r="U18" s="18"/>
      <c r="V18" s="77"/>
      <c r="W18" s="19"/>
      <c r="X18" s="17"/>
      <c r="Y18" s="18"/>
      <c r="Z18" s="60"/>
      <c r="AA18" s="19"/>
      <c r="AB18" s="17"/>
      <c r="AC18" s="18"/>
      <c r="AD18" s="60"/>
      <c r="AE18" s="23"/>
      <c r="AF18" s="97">
        <f t="shared" ref="AF18:AF19" si="3">F18+J18+N18+R18+V18+Z18+AD18</f>
        <v>0</v>
      </c>
    </row>
    <row r="19" spans="1:33" ht="15.75" thickBot="1" x14ac:dyDescent="0.3">
      <c r="A19" s="20"/>
      <c r="B19" s="26"/>
      <c r="C19" s="24"/>
      <c r="D19" s="107"/>
      <c r="E19" s="105"/>
      <c r="F19" s="108"/>
      <c r="G19" s="109"/>
      <c r="H19" s="107"/>
      <c r="I19" s="105"/>
      <c r="J19" s="108"/>
      <c r="K19" s="109"/>
      <c r="L19" s="107"/>
      <c r="M19" s="105"/>
      <c r="N19" s="108"/>
      <c r="O19" s="109"/>
      <c r="P19" s="107"/>
      <c r="Q19" s="105"/>
      <c r="R19" s="108"/>
      <c r="S19" s="109"/>
      <c r="T19" s="107"/>
      <c r="U19" s="105"/>
      <c r="V19" s="108"/>
      <c r="W19" s="109"/>
      <c r="X19" s="107"/>
      <c r="Y19" s="105"/>
      <c r="Z19" s="110"/>
      <c r="AA19" s="109"/>
      <c r="AB19" s="107"/>
      <c r="AC19" s="105"/>
      <c r="AD19" s="110"/>
      <c r="AE19" s="106"/>
      <c r="AF19" s="111">
        <f t="shared" si="3"/>
        <v>0</v>
      </c>
    </row>
    <row r="20" spans="1:33" ht="15.75" thickBot="1" x14ac:dyDescent="0.3">
      <c r="A20" s="112">
        <v>5</v>
      </c>
      <c r="B20" s="98">
        <v>11411</v>
      </c>
      <c r="C20" s="21" t="s">
        <v>21</v>
      </c>
      <c r="D20" s="99"/>
      <c r="E20" s="100"/>
      <c r="F20" s="101"/>
      <c r="G20" s="102"/>
      <c r="H20" s="99"/>
      <c r="I20" s="100"/>
      <c r="J20" s="101"/>
      <c r="K20" s="102"/>
      <c r="L20" s="99"/>
      <c r="M20" s="100"/>
      <c r="N20" s="101"/>
      <c r="O20" s="102"/>
      <c r="P20" s="99"/>
      <c r="Q20" s="100"/>
      <c r="R20" s="101"/>
      <c r="S20" s="102"/>
      <c r="T20" s="99"/>
      <c r="U20" s="100"/>
      <c r="V20" s="101"/>
      <c r="W20" s="102"/>
      <c r="X20" s="99"/>
      <c r="Y20" s="100"/>
      <c r="Z20" s="103"/>
      <c r="AA20" s="102"/>
      <c r="AB20" s="99"/>
      <c r="AC20" s="100"/>
      <c r="AD20" s="103"/>
      <c r="AE20" s="102"/>
      <c r="AF20" s="104">
        <f>F20+J20+N20+R20+V20+Z20+AD20</f>
        <v>0</v>
      </c>
      <c r="AG20">
        <f>SUM(AF20:AF23)</f>
        <v>0</v>
      </c>
    </row>
    <row r="21" spans="1:33" x14ac:dyDescent="0.25">
      <c r="A21" s="16"/>
      <c r="B21" s="25"/>
      <c r="C21" s="96"/>
      <c r="D21" s="64"/>
      <c r="E21" s="65"/>
      <c r="F21" s="78"/>
      <c r="G21" s="81"/>
      <c r="H21" s="64"/>
      <c r="I21" s="65"/>
      <c r="J21" s="78"/>
      <c r="K21" s="81"/>
      <c r="L21" s="64"/>
      <c r="M21" s="65"/>
      <c r="N21" s="78"/>
      <c r="O21" s="81"/>
      <c r="P21" s="64"/>
      <c r="Q21" s="65"/>
      <c r="R21" s="78"/>
      <c r="S21" s="81"/>
      <c r="T21" s="64"/>
      <c r="U21" s="65"/>
      <c r="V21" s="78"/>
      <c r="W21" s="81"/>
      <c r="X21" s="64"/>
      <c r="Y21" s="65"/>
      <c r="Z21" s="61"/>
      <c r="AA21" s="81"/>
      <c r="AB21" s="64"/>
      <c r="AC21" s="65"/>
      <c r="AD21" s="61"/>
      <c r="AE21" s="63"/>
      <c r="AF21" s="97">
        <f>F21+J21+N21+R21+V21+Z21+AD21</f>
        <v>0</v>
      </c>
    </row>
    <row r="22" spans="1:33" x14ac:dyDescent="0.25">
      <c r="A22" s="16"/>
      <c r="B22" s="9"/>
      <c r="C22" s="22"/>
      <c r="D22" s="17"/>
      <c r="E22" s="18"/>
      <c r="F22" s="77"/>
      <c r="G22" s="19"/>
      <c r="H22" s="17"/>
      <c r="I22" s="18"/>
      <c r="J22" s="77"/>
      <c r="K22" s="19"/>
      <c r="L22" s="17"/>
      <c r="M22" s="18"/>
      <c r="N22" s="77"/>
      <c r="O22" s="19"/>
      <c r="P22" s="17"/>
      <c r="Q22" s="18"/>
      <c r="R22" s="77"/>
      <c r="S22" s="19"/>
      <c r="T22" s="17"/>
      <c r="U22" s="18"/>
      <c r="V22" s="77"/>
      <c r="W22" s="19"/>
      <c r="X22" s="17"/>
      <c r="Y22" s="18"/>
      <c r="Z22" s="60"/>
      <c r="AA22" s="19"/>
      <c r="AB22" s="17"/>
      <c r="AC22" s="18"/>
      <c r="AD22" s="60"/>
      <c r="AE22" s="23"/>
      <c r="AF22" s="97">
        <f t="shared" ref="AF22:AF23" si="4">F22+J22+N22+R22+V22+Z22+AD22</f>
        <v>0</v>
      </c>
    </row>
    <row r="23" spans="1:33" ht="15.75" thickBot="1" x14ac:dyDescent="0.3">
      <c r="A23" s="20"/>
      <c r="B23" s="26"/>
      <c r="C23" s="24"/>
      <c r="D23" s="107"/>
      <c r="E23" s="105"/>
      <c r="F23" s="108"/>
      <c r="G23" s="109"/>
      <c r="H23" s="107"/>
      <c r="I23" s="105"/>
      <c r="J23" s="108"/>
      <c r="K23" s="109"/>
      <c r="L23" s="107"/>
      <c r="M23" s="105"/>
      <c r="N23" s="108"/>
      <c r="O23" s="109"/>
      <c r="P23" s="107"/>
      <c r="Q23" s="105"/>
      <c r="R23" s="108"/>
      <c r="S23" s="109"/>
      <c r="T23" s="107"/>
      <c r="U23" s="105"/>
      <c r="V23" s="108"/>
      <c r="W23" s="109"/>
      <c r="X23" s="107"/>
      <c r="Y23" s="105"/>
      <c r="Z23" s="110"/>
      <c r="AA23" s="109"/>
      <c r="AB23" s="107"/>
      <c r="AC23" s="105"/>
      <c r="AD23" s="110"/>
      <c r="AE23" s="106"/>
      <c r="AF23" s="111">
        <f t="shared" si="4"/>
        <v>0</v>
      </c>
    </row>
    <row r="24" spans="1:33" ht="15.75" thickBot="1" x14ac:dyDescent="0.3">
      <c r="A24" s="112">
        <v>6</v>
      </c>
      <c r="B24" s="98">
        <v>11414</v>
      </c>
      <c r="C24" s="21" t="s">
        <v>22</v>
      </c>
      <c r="D24" s="99"/>
      <c r="E24" s="100"/>
      <c r="F24" s="101"/>
      <c r="G24" s="102"/>
      <c r="H24" s="99"/>
      <c r="I24" s="100"/>
      <c r="J24" s="101"/>
      <c r="K24" s="102"/>
      <c r="L24" s="99"/>
      <c r="M24" s="100"/>
      <c r="N24" s="101"/>
      <c r="O24" s="102"/>
      <c r="P24" s="99"/>
      <c r="Q24" s="100"/>
      <c r="R24" s="101"/>
      <c r="S24" s="102"/>
      <c r="T24" s="99"/>
      <c r="U24" s="100"/>
      <c r="V24" s="101"/>
      <c r="W24" s="102"/>
      <c r="X24" s="99"/>
      <c r="Y24" s="100"/>
      <c r="Z24" s="103"/>
      <c r="AA24" s="102"/>
      <c r="AB24" s="99"/>
      <c r="AC24" s="100"/>
      <c r="AD24" s="103"/>
      <c r="AE24" s="102"/>
      <c r="AF24" s="104">
        <f>F24+J24+N24+R24+V24+Z24+AD24</f>
        <v>0</v>
      </c>
      <c r="AG24">
        <f>SUM(AF24:AF27)</f>
        <v>0</v>
      </c>
    </row>
    <row r="25" spans="1:33" x14ac:dyDescent="0.25">
      <c r="A25" s="16"/>
      <c r="B25" s="25"/>
      <c r="C25" s="96"/>
      <c r="D25" s="64"/>
      <c r="E25" s="65"/>
      <c r="F25" s="78"/>
      <c r="G25" s="81"/>
      <c r="H25" s="64"/>
      <c r="I25" s="65"/>
      <c r="J25" s="78"/>
      <c r="K25" s="81"/>
      <c r="L25" s="64"/>
      <c r="M25" s="65"/>
      <c r="N25" s="78"/>
      <c r="O25" s="81"/>
      <c r="P25" s="64"/>
      <c r="Q25" s="65"/>
      <c r="R25" s="78"/>
      <c r="S25" s="81"/>
      <c r="T25" s="64"/>
      <c r="U25" s="65"/>
      <c r="V25" s="78"/>
      <c r="W25" s="81"/>
      <c r="X25" s="64"/>
      <c r="Y25" s="65"/>
      <c r="Z25" s="61"/>
      <c r="AA25" s="81"/>
      <c r="AB25" s="64"/>
      <c r="AC25" s="65"/>
      <c r="AD25" s="61"/>
      <c r="AE25" s="63"/>
      <c r="AF25" s="97">
        <f>F25+J25+N25+R25+V25+Z25+AD25</f>
        <v>0</v>
      </c>
    </row>
    <row r="26" spans="1:33" x14ac:dyDescent="0.25">
      <c r="A26" s="16"/>
      <c r="B26" s="9"/>
      <c r="C26" s="22"/>
      <c r="D26" s="17"/>
      <c r="E26" s="18"/>
      <c r="F26" s="77"/>
      <c r="G26" s="19"/>
      <c r="H26" s="17"/>
      <c r="I26" s="18"/>
      <c r="J26" s="77"/>
      <c r="K26" s="19"/>
      <c r="L26" s="17"/>
      <c r="M26" s="18"/>
      <c r="N26" s="77"/>
      <c r="O26" s="19"/>
      <c r="P26" s="17"/>
      <c r="Q26" s="18"/>
      <c r="R26" s="77"/>
      <c r="S26" s="19"/>
      <c r="T26" s="17"/>
      <c r="U26" s="18"/>
      <c r="V26" s="77"/>
      <c r="W26" s="19"/>
      <c r="X26" s="17"/>
      <c r="Y26" s="18"/>
      <c r="Z26" s="60"/>
      <c r="AA26" s="19"/>
      <c r="AB26" s="17"/>
      <c r="AC26" s="18"/>
      <c r="AD26" s="60"/>
      <c r="AE26" s="23"/>
      <c r="AF26" s="97">
        <f t="shared" ref="AF26:AF27" si="5">F26+J26+N26+R26+V26+Z26+AD26</f>
        <v>0</v>
      </c>
    </row>
    <row r="27" spans="1:33" ht="15.75" thickBot="1" x14ac:dyDescent="0.3">
      <c r="A27" s="20"/>
      <c r="B27" s="26"/>
      <c r="C27" s="24"/>
      <c r="D27" s="107"/>
      <c r="E27" s="105"/>
      <c r="F27" s="108"/>
      <c r="G27" s="109"/>
      <c r="H27" s="107"/>
      <c r="I27" s="105"/>
      <c r="J27" s="108"/>
      <c r="K27" s="109"/>
      <c r="L27" s="107"/>
      <c r="M27" s="105"/>
      <c r="N27" s="108"/>
      <c r="O27" s="109"/>
      <c r="P27" s="107"/>
      <c r="Q27" s="105"/>
      <c r="R27" s="108"/>
      <c r="S27" s="109"/>
      <c r="T27" s="107"/>
      <c r="U27" s="105"/>
      <c r="V27" s="108"/>
      <c r="W27" s="109"/>
      <c r="X27" s="107"/>
      <c r="Y27" s="105"/>
      <c r="Z27" s="110"/>
      <c r="AA27" s="109"/>
      <c r="AB27" s="107"/>
      <c r="AC27" s="105"/>
      <c r="AD27" s="110"/>
      <c r="AE27" s="106"/>
      <c r="AF27" s="111">
        <f t="shared" si="5"/>
        <v>0</v>
      </c>
    </row>
    <row r="28" spans="1:33" ht="15.75" thickBot="1" x14ac:dyDescent="0.3">
      <c r="A28" s="112">
        <v>7</v>
      </c>
      <c r="B28" s="98">
        <v>11453</v>
      </c>
      <c r="C28" s="21" t="s">
        <v>23</v>
      </c>
      <c r="D28" s="99"/>
      <c r="E28" s="100"/>
      <c r="F28" s="101"/>
      <c r="G28" s="102"/>
      <c r="H28" s="99"/>
      <c r="I28" s="100"/>
      <c r="J28" s="101"/>
      <c r="K28" s="102"/>
      <c r="L28" s="99"/>
      <c r="M28" s="100"/>
      <c r="N28" s="101"/>
      <c r="O28" s="102"/>
      <c r="P28" s="99"/>
      <c r="Q28" s="100"/>
      <c r="R28" s="101"/>
      <c r="S28" s="102"/>
      <c r="T28" s="99"/>
      <c r="U28" s="100"/>
      <c r="V28" s="101"/>
      <c r="W28" s="102"/>
      <c r="X28" s="99"/>
      <c r="Y28" s="100"/>
      <c r="Z28" s="103"/>
      <c r="AA28" s="102"/>
      <c r="AB28" s="99"/>
      <c r="AC28" s="100"/>
      <c r="AD28" s="103"/>
      <c r="AE28" s="102"/>
      <c r="AF28" s="104">
        <f>F28+J28+N28+R28+V28+Z28+AD28</f>
        <v>0</v>
      </c>
      <c r="AG28">
        <f>SUM(AF28:AF31)</f>
        <v>0</v>
      </c>
    </row>
    <row r="29" spans="1:33" x14ac:dyDescent="0.25">
      <c r="A29" s="16"/>
      <c r="B29" s="25"/>
      <c r="C29" s="96"/>
      <c r="D29" s="64"/>
      <c r="E29" s="65"/>
      <c r="F29" s="78"/>
      <c r="G29" s="81"/>
      <c r="H29" s="64"/>
      <c r="I29" s="65"/>
      <c r="J29" s="78"/>
      <c r="K29" s="81"/>
      <c r="L29" s="64"/>
      <c r="M29" s="65"/>
      <c r="N29" s="78"/>
      <c r="O29" s="81"/>
      <c r="P29" s="64"/>
      <c r="Q29" s="65"/>
      <c r="R29" s="78"/>
      <c r="S29" s="81"/>
      <c r="T29" s="64"/>
      <c r="U29" s="65"/>
      <c r="V29" s="78"/>
      <c r="W29" s="81"/>
      <c r="X29" s="64"/>
      <c r="Y29" s="65"/>
      <c r="Z29" s="61"/>
      <c r="AA29" s="81"/>
      <c r="AB29" s="64"/>
      <c r="AC29" s="65"/>
      <c r="AD29" s="61"/>
      <c r="AE29" s="63"/>
      <c r="AF29" s="97">
        <f>F29+J29+N29+R29+V29+Z29+AD29</f>
        <v>0</v>
      </c>
    </row>
    <row r="30" spans="1:33" x14ac:dyDescent="0.25">
      <c r="A30" s="16"/>
      <c r="B30" s="9"/>
      <c r="C30" s="22"/>
      <c r="D30" s="17"/>
      <c r="E30" s="18"/>
      <c r="F30" s="77"/>
      <c r="G30" s="19"/>
      <c r="H30" s="17"/>
      <c r="I30" s="18"/>
      <c r="J30" s="77"/>
      <c r="K30" s="19"/>
      <c r="L30" s="17"/>
      <c r="M30" s="18"/>
      <c r="N30" s="77"/>
      <c r="O30" s="19"/>
      <c r="P30" s="17"/>
      <c r="Q30" s="18"/>
      <c r="R30" s="77"/>
      <c r="S30" s="19"/>
      <c r="T30" s="17"/>
      <c r="U30" s="18"/>
      <c r="V30" s="77"/>
      <c r="W30" s="19"/>
      <c r="X30" s="17"/>
      <c r="Y30" s="18"/>
      <c r="Z30" s="60"/>
      <c r="AA30" s="19"/>
      <c r="AB30" s="17"/>
      <c r="AC30" s="18"/>
      <c r="AD30" s="60"/>
      <c r="AE30" s="23"/>
      <c r="AF30" s="97">
        <f t="shared" ref="AF30:AF31" si="6">F30+J30+N30+R30+V30+Z30+AD30</f>
        <v>0</v>
      </c>
    </row>
    <row r="31" spans="1:33" ht="15.75" thickBot="1" x14ac:dyDescent="0.3">
      <c r="A31" s="20"/>
      <c r="B31" s="26"/>
      <c r="C31" s="24"/>
      <c r="D31" s="107"/>
      <c r="E31" s="105"/>
      <c r="F31" s="108"/>
      <c r="G31" s="109"/>
      <c r="H31" s="107"/>
      <c r="I31" s="105"/>
      <c r="J31" s="108"/>
      <c r="K31" s="109"/>
      <c r="L31" s="107"/>
      <c r="M31" s="105"/>
      <c r="N31" s="108"/>
      <c r="O31" s="109"/>
      <c r="P31" s="107"/>
      <c r="Q31" s="105"/>
      <c r="R31" s="108"/>
      <c r="S31" s="109"/>
      <c r="T31" s="107"/>
      <c r="U31" s="105"/>
      <c r="V31" s="108"/>
      <c r="W31" s="109"/>
      <c r="X31" s="107"/>
      <c r="Y31" s="105"/>
      <c r="Z31" s="110"/>
      <c r="AA31" s="109"/>
      <c r="AB31" s="107"/>
      <c r="AC31" s="105"/>
      <c r="AD31" s="110"/>
      <c r="AE31" s="106"/>
      <c r="AF31" s="111">
        <f t="shared" si="6"/>
        <v>0</v>
      </c>
    </row>
    <row r="32" spans="1:33" ht="15.75" thickBot="1" x14ac:dyDescent="0.3">
      <c r="A32" s="112">
        <v>8</v>
      </c>
      <c r="B32" s="98">
        <v>11415</v>
      </c>
      <c r="C32" s="21" t="s">
        <v>25</v>
      </c>
      <c r="D32" s="99"/>
      <c r="E32" s="100"/>
      <c r="F32" s="101"/>
      <c r="G32" s="102"/>
      <c r="H32" s="99"/>
      <c r="I32" s="100"/>
      <c r="J32" s="101"/>
      <c r="K32" s="102"/>
      <c r="L32" s="99"/>
      <c r="M32" s="100"/>
      <c r="N32" s="101"/>
      <c r="O32" s="102"/>
      <c r="P32" s="99"/>
      <c r="Q32" s="100"/>
      <c r="R32" s="101"/>
      <c r="S32" s="102"/>
      <c r="T32" s="99"/>
      <c r="U32" s="100"/>
      <c r="V32" s="101"/>
      <c r="W32" s="102"/>
      <c r="X32" s="99"/>
      <c r="Y32" s="100"/>
      <c r="Z32" s="103"/>
      <c r="AA32" s="102"/>
      <c r="AB32" s="99"/>
      <c r="AC32" s="100"/>
      <c r="AD32" s="103"/>
      <c r="AE32" s="102"/>
      <c r="AF32" s="104">
        <f>F32+J32+N32+R32+V32+Z32+AD32</f>
        <v>0</v>
      </c>
      <c r="AG32">
        <f>SUM(AF32:AF35)</f>
        <v>0</v>
      </c>
    </row>
    <row r="33" spans="1:33" x14ac:dyDescent="0.25">
      <c r="A33" s="16"/>
      <c r="B33" s="25"/>
      <c r="C33" s="96"/>
      <c r="D33" s="64"/>
      <c r="E33" s="65"/>
      <c r="F33" s="78"/>
      <c r="G33" s="81"/>
      <c r="H33" s="64"/>
      <c r="I33" s="65"/>
      <c r="J33" s="78"/>
      <c r="K33" s="81"/>
      <c r="L33" s="64"/>
      <c r="M33" s="65"/>
      <c r="N33" s="78"/>
      <c r="O33" s="81"/>
      <c r="P33" s="64"/>
      <c r="Q33" s="65"/>
      <c r="R33" s="78"/>
      <c r="S33" s="81"/>
      <c r="T33" s="64"/>
      <c r="U33" s="65"/>
      <c r="V33" s="78"/>
      <c r="W33" s="81"/>
      <c r="X33" s="64"/>
      <c r="Y33" s="65"/>
      <c r="Z33" s="61"/>
      <c r="AA33" s="81"/>
      <c r="AB33" s="64"/>
      <c r="AC33" s="65"/>
      <c r="AD33" s="61"/>
      <c r="AE33" s="63"/>
      <c r="AF33" s="97">
        <f>F33+J33+N33+R33+V33+Z33+AD33</f>
        <v>0</v>
      </c>
    </row>
    <row r="34" spans="1:33" x14ac:dyDescent="0.25">
      <c r="A34" s="16"/>
      <c r="B34" s="9"/>
      <c r="C34" s="22"/>
      <c r="D34" s="17"/>
      <c r="E34" s="18"/>
      <c r="F34" s="77"/>
      <c r="G34" s="19"/>
      <c r="H34" s="17"/>
      <c r="I34" s="18"/>
      <c r="J34" s="77"/>
      <c r="K34" s="19"/>
      <c r="L34" s="17"/>
      <c r="M34" s="18"/>
      <c r="N34" s="77"/>
      <c r="O34" s="19"/>
      <c r="P34" s="17"/>
      <c r="Q34" s="18"/>
      <c r="R34" s="77"/>
      <c r="S34" s="19"/>
      <c r="T34" s="17"/>
      <c r="U34" s="18"/>
      <c r="V34" s="77"/>
      <c r="W34" s="19"/>
      <c r="X34" s="17"/>
      <c r="Y34" s="18"/>
      <c r="Z34" s="60"/>
      <c r="AA34" s="19"/>
      <c r="AB34" s="17"/>
      <c r="AC34" s="18"/>
      <c r="AD34" s="60"/>
      <c r="AE34" s="23"/>
      <c r="AF34" s="97">
        <f t="shared" ref="AF34:AF35" si="7">F34+J34+N34+R34+V34+Z34+AD34</f>
        <v>0</v>
      </c>
    </row>
    <row r="35" spans="1:33" ht="15.75" thickBot="1" x14ac:dyDescent="0.3">
      <c r="A35" s="20"/>
      <c r="B35" s="26"/>
      <c r="C35" s="24"/>
      <c r="D35" s="107"/>
      <c r="E35" s="105"/>
      <c r="F35" s="108"/>
      <c r="G35" s="109"/>
      <c r="H35" s="107"/>
      <c r="I35" s="105"/>
      <c r="J35" s="108"/>
      <c r="K35" s="109"/>
      <c r="L35" s="107"/>
      <c r="M35" s="105"/>
      <c r="N35" s="108"/>
      <c r="O35" s="109"/>
      <c r="P35" s="107"/>
      <c r="Q35" s="105"/>
      <c r="R35" s="108"/>
      <c r="S35" s="109"/>
      <c r="T35" s="107"/>
      <c r="U35" s="105"/>
      <c r="V35" s="108"/>
      <c r="W35" s="109"/>
      <c r="X35" s="107"/>
      <c r="Y35" s="105"/>
      <c r="Z35" s="110"/>
      <c r="AA35" s="109"/>
      <c r="AB35" s="107"/>
      <c r="AC35" s="105"/>
      <c r="AD35" s="110"/>
      <c r="AE35" s="106"/>
      <c r="AF35" s="111">
        <f t="shared" si="7"/>
        <v>0</v>
      </c>
    </row>
    <row r="36" spans="1:33" ht="15.75" thickBot="1" x14ac:dyDescent="0.3">
      <c r="A36" s="112">
        <v>9</v>
      </c>
      <c r="B36" s="98">
        <v>11503</v>
      </c>
      <c r="C36" s="21" t="s">
        <v>16</v>
      </c>
      <c r="D36" s="99"/>
      <c r="E36" s="100"/>
      <c r="F36" s="101"/>
      <c r="G36" s="102"/>
      <c r="H36" s="99"/>
      <c r="I36" s="100"/>
      <c r="J36" s="101"/>
      <c r="K36" s="102"/>
      <c r="L36" s="99"/>
      <c r="M36" s="100"/>
      <c r="N36" s="101"/>
      <c r="O36" s="102"/>
      <c r="P36" s="99"/>
      <c r="Q36" s="100"/>
      <c r="R36" s="101"/>
      <c r="S36" s="102"/>
      <c r="T36" s="99"/>
      <c r="U36" s="100"/>
      <c r="V36" s="101"/>
      <c r="W36" s="102"/>
      <c r="X36" s="99"/>
      <c r="Y36" s="100"/>
      <c r="Z36" s="103"/>
      <c r="AA36" s="102"/>
      <c r="AB36" s="99"/>
      <c r="AC36" s="100"/>
      <c r="AD36" s="103"/>
      <c r="AE36" s="102"/>
      <c r="AF36" s="104">
        <f>F36+J36+N36+R36+V36+Z36+AD36</f>
        <v>0</v>
      </c>
      <c r="AG36">
        <f>SUM(AF36:AF39)</f>
        <v>0</v>
      </c>
    </row>
    <row r="37" spans="1:33" x14ac:dyDescent="0.25">
      <c r="A37" s="16"/>
      <c r="B37" s="25"/>
      <c r="C37" s="96"/>
      <c r="D37" s="64"/>
      <c r="E37" s="65"/>
      <c r="F37" s="78"/>
      <c r="G37" s="81"/>
      <c r="H37" s="64"/>
      <c r="I37" s="65"/>
      <c r="J37" s="78"/>
      <c r="K37" s="81"/>
      <c r="L37" s="64"/>
      <c r="M37" s="65"/>
      <c r="N37" s="78"/>
      <c r="O37" s="81"/>
      <c r="P37" s="64"/>
      <c r="Q37" s="65"/>
      <c r="R37" s="78"/>
      <c r="S37" s="81"/>
      <c r="T37" s="64"/>
      <c r="U37" s="65"/>
      <c r="V37" s="78"/>
      <c r="W37" s="81"/>
      <c r="X37" s="64"/>
      <c r="Y37" s="65"/>
      <c r="Z37" s="61"/>
      <c r="AA37" s="81"/>
      <c r="AB37" s="64"/>
      <c r="AC37" s="65"/>
      <c r="AD37" s="61"/>
      <c r="AE37" s="63"/>
      <c r="AF37" s="97">
        <f>F37+J37+N37+R37+V37+Z37+AD37</f>
        <v>0</v>
      </c>
    </row>
    <row r="38" spans="1:33" x14ac:dyDescent="0.25">
      <c r="A38" s="16"/>
      <c r="B38" s="9"/>
      <c r="C38" s="22"/>
      <c r="D38" s="17"/>
      <c r="E38" s="18"/>
      <c r="F38" s="77"/>
      <c r="G38" s="19"/>
      <c r="H38" s="17"/>
      <c r="I38" s="18"/>
      <c r="J38" s="77"/>
      <c r="K38" s="19"/>
      <c r="L38" s="17"/>
      <c r="M38" s="18"/>
      <c r="N38" s="77"/>
      <c r="O38" s="19"/>
      <c r="P38" s="17"/>
      <c r="Q38" s="18"/>
      <c r="R38" s="77"/>
      <c r="S38" s="19"/>
      <c r="T38" s="17"/>
      <c r="U38" s="18"/>
      <c r="V38" s="77"/>
      <c r="W38" s="19"/>
      <c r="X38" s="17"/>
      <c r="Y38" s="18"/>
      <c r="Z38" s="60"/>
      <c r="AA38" s="19"/>
      <c r="AB38" s="17"/>
      <c r="AC38" s="18"/>
      <c r="AD38" s="60"/>
      <c r="AE38" s="23"/>
      <c r="AF38" s="97">
        <f t="shared" ref="AF38:AF39" si="8">F38+J38+N38+R38+V38+Z38+AD38</f>
        <v>0</v>
      </c>
    </row>
    <row r="39" spans="1:33" ht="15.75" thickBot="1" x14ac:dyDescent="0.3">
      <c r="A39" s="20"/>
      <c r="B39" s="26"/>
      <c r="C39" s="24"/>
      <c r="D39" s="107"/>
      <c r="E39" s="105"/>
      <c r="F39" s="108"/>
      <c r="G39" s="109"/>
      <c r="H39" s="107"/>
      <c r="I39" s="105"/>
      <c r="J39" s="108"/>
      <c r="K39" s="109"/>
      <c r="L39" s="107"/>
      <c r="M39" s="105"/>
      <c r="N39" s="108"/>
      <c r="O39" s="109"/>
      <c r="P39" s="107"/>
      <c r="Q39" s="105"/>
      <c r="R39" s="108"/>
      <c r="S39" s="109"/>
      <c r="T39" s="107"/>
      <c r="U39" s="105"/>
      <c r="V39" s="108"/>
      <c r="W39" s="109"/>
      <c r="X39" s="107"/>
      <c r="Y39" s="105"/>
      <c r="Z39" s="110"/>
      <c r="AA39" s="109"/>
      <c r="AB39" s="107"/>
      <c r="AC39" s="105"/>
      <c r="AD39" s="110"/>
      <c r="AE39" s="106"/>
      <c r="AF39" s="111">
        <f t="shared" si="8"/>
        <v>0</v>
      </c>
    </row>
    <row r="40" spans="1:33" ht="15.75" thickBot="1" x14ac:dyDescent="0.3">
      <c r="A40" s="112">
        <v>10</v>
      </c>
      <c r="B40" s="98">
        <v>11413</v>
      </c>
      <c r="C40" s="21" t="s">
        <v>26</v>
      </c>
      <c r="D40" s="99"/>
      <c r="E40" s="100"/>
      <c r="F40" s="101"/>
      <c r="G40" s="102"/>
      <c r="H40" s="99"/>
      <c r="I40" s="100"/>
      <c r="J40" s="101"/>
      <c r="K40" s="102"/>
      <c r="L40" s="99"/>
      <c r="M40" s="100"/>
      <c r="N40" s="101"/>
      <c r="O40" s="102"/>
      <c r="P40" s="99"/>
      <c r="Q40" s="100"/>
      <c r="R40" s="101"/>
      <c r="S40" s="102"/>
      <c r="T40" s="99"/>
      <c r="U40" s="100"/>
      <c r="V40" s="101"/>
      <c r="W40" s="102"/>
      <c r="X40" s="99"/>
      <c r="Y40" s="100"/>
      <c r="Z40" s="103"/>
      <c r="AA40" s="102"/>
      <c r="AB40" s="99"/>
      <c r="AC40" s="100"/>
      <c r="AD40" s="103"/>
      <c r="AE40" s="102"/>
      <c r="AF40" s="104">
        <f>F40+J40+N40+R40+V40+Z40+AD40</f>
        <v>0</v>
      </c>
      <c r="AG40">
        <f>SUM(AF40:AF43)</f>
        <v>0</v>
      </c>
    </row>
    <row r="41" spans="1:33" x14ac:dyDescent="0.25">
      <c r="A41" s="16"/>
      <c r="B41" s="25"/>
      <c r="C41" s="96"/>
      <c r="D41" s="64"/>
      <c r="E41" s="65"/>
      <c r="F41" s="78"/>
      <c r="G41" s="81"/>
      <c r="H41" s="64"/>
      <c r="I41" s="65"/>
      <c r="J41" s="78"/>
      <c r="K41" s="81"/>
      <c r="L41" s="64"/>
      <c r="M41" s="65"/>
      <c r="N41" s="78"/>
      <c r="O41" s="81"/>
      <c r="P41" s="64"/>
      <c r="Q41" s="65"/>
      <c r="R41" s="78"/>
      <c r="S41" s="81"/>
      <c r="T41" s="64"/>
      <c r="U41" s="65"/>
      <c r="V41" s="78"/>
      <c r="W41" s="81"/>
      <c r="X41" s="64"/>
      <c r="Y41" s="65"/>
      <c r="Z41" s="61"/>
      <c r="AA41" s="81"/>
      <c r="AB41" s="64"/>
      <c r="AC41" s="65"/>
      <c r="AD41" s="61"/>
      <c r="AE41" s="63"/>
      <c r="AF41" s="97">
        <f>F41+J41+N41+R41+V41+Z41+AD41</f>
        <v>0</v>
      </c>
    </row>
    <row r="42" spans="1:33" x14ac:dyDescent="0.25">
      <c r="A42" s="16"/>
      <c r="B42" s="9"/>
      <c r="C42" s="22"/>
      <c r="D42" s="17"/>
      <c r="E42" s="18"/>
      <c r="F42" s="77"/>
      <c r="G42" s="19"/>
      <c r="H42" s="17"/>
      <c r="I42" s="18"/>
      <c r="J42" s="77"/>
      <c r="K42" s="19"/>
      <c r="L42" s="17"/>
      <c r="M42" s="18"/>
      <c r="N42" s="77"/>
      <c r="O42" s="19"/>
      <c r="P42" s="17"/>
      <c r="Q42" s="18"/>
      <c r="R42" s="77"/>
      <c r="S42" s="19"/>
      <c r="T42" s="17"/>
      <c r="U42" s="18"/>
      <c r="V42" s="77"/>
      <c r="W42" s="19"/>
      <c r="X42" s="17"/>
      <c r="Y42" s="18"/>
      <c r="Z42" s="60"/>
      <c r="AA42" s="19"/>
      <c r="AB42" s="17"/>
      <c r="AC42" s="18"/>
      <c r="AD42" s="60"/>
      <c r="AE42" s="23"/>
      <c r="AF42" s="97">
        <f t="shared" ref="AF42:AF43" si="9">F42+J42+N42+R42+V42+Z42+AD42</f>
        <v>0</v>
      </c>
    </row>
    <row r="43" spans="1:33" ht="15.75" thickBot="1" x14ac:dyDescent="0.3">
      <c r="A43" s="20"/>
      <c r="B43" s="26"/>
      <c r="C43" s="24"/>
      <c r="D43" s="107"/>
      <c r="E43" s="105"/>
      <c r="F43" s="108"/>
      <c r="G43" s="109"/>
      <c r="H43" s="107"/>
      <c r="I43" s="105"/>
      <c r="J43" s="108"/>
      <c r="K43" s="109"/>
      <c r="L43" s="107"/>
      <c r="M43" s="105"/>
      <c r="N43" s="108"/>
      <c r="O43" s="109"/>
      <c r="P43" s="107"/>
      <c r="Q43" s="105"/>
      <c r="R43" s="108"/>
      <c r="S43" s="109"/>
      <c r="T43" s="107"/>
      <c r="U43" s="105"/>
      <c r="V43" s="108"/>
      <c r="W43" s="109"/>
      <c r="X43" s="107"/>
      <c r="Y43" s="105"/>
      <c r="Z43" s="110"/>
      <c r="AA43" s="109"/>
      <c r="AB43" s="107"/>
      <c r="AC43" s="105"/>
      <c r="AD43" s="110"/>
      <c r="AE43" s="106"/>
      <c r="AF43" s="111">
        <f t="shared" si="9"/>
        <v>0</v>
      </c>
    </row>
    <row r="44" spans="1:33" ht="15.75" thickBot="1" x14ac:dyDescent="0.3">
      <c r="A44" s="112">
        <v>11</v>
      </c>
      <c r="B44" s="98">
        <v>11450</v>
      </c>
      <c r="C44" s="21" t="s">
        <v>27</v>
      </c>
      <c r="D44" s="99"/>
      <c r="E44" s="100"/>
      <c r="F44" s="101"/>
      <c r="G44" s="102"/>
      <c r="H44" s="99"/>
      <c r="I44" s="100"/>
      <c r="J44" s="101"/>
      <c r="K44" s="102"/>
      <c r="L44" s="99"/>
      <c r="M44" s="100"/>
      <c r="N44" s="101"/>
      <c r="O44" s="102"/>
      <c r="P44" s="99"/>
      <c r="Q44" s="100"/>
      <c r="R44" s="101"/>
      <c r="S44" s="102"/>
      <c r="T44" s="99"/>
      <c r="U44" s="100"/>
      <c r="V44" s="101"/>
      <c r="W44" s="102"/>
      <c r="X44" s="99"/>
      <c r="Y44" s="100"/>
      <c r="Z44" s="103"/>
      <c r="AA44" s="102"/>
      <c r="AB44" s="99"/>
      <c r="AC44" s="100"/>
      <c r="AD44" s="103"/>
      <c r="AE44" s="102"/>
      <c r="AF44" s="104">
        <f>F44+J44+N44+R44+V44+Z44+AD44</f>
        <v>0</v>
      </c>
      <c r="AG44">
        <f>SUM(AF44:AF47)</f>
        <v>0</v>
      </c>
    </row>
    <row r="45" spans="1:33" x14ac:dyDescent="0.25">
      <c r="A45" s="16"/>
      <c r="B45" s="25"/>
      <c r="C45" s="96"/>
      <c r="D45" s="64"/>
      <c r="E45" s="65"/>
      <c r="F45" s="78"/>
      <c r="G45" s="81"/>
      <c r="H45" s="64"/>
      <c r="I45" s="65"/>
      <c r="J45" s="78"/>
      <c r="K45" s="81"/>
      <c r="L45" s="64"/>
      <c r="M45" s="65"/>
      <c r="N45" s="78"/>
      <c r="O45" s="81"/>
      <c r="P45" s="64"/>
      <c r="Q45" s="65"/>
      <c r="R45" s="78"/>
      <c r="S45" s="81"/>
      <c r="T45" s="64"/>
      <c r="U45" s="65"/>
      <c r="V45" s="78"/>
      <c r="W45" s="81"/>
      <c r="X45" s="64"/>
      <c r="Y45" s="65"/>
      <c r="Z45" s="61"/>
      <c r="AA45" s="81"/>
      <c r="AB45" s="64"/>
      <c r="AC45" s="65"/>
      <c r="AD45" s="61"/>
      <c r="AE45" s="63"/>
      <c r="AF45" s="97">
        <f>F45+J45+N45+R45+V45+Z45+AD45</f>
        <v>0</v>
      </c>
    </row>
    <row r="46" spans="1:33" x14ac:dyDescent="0.25">
      <c r="A46" s="16"/>
      <c r="B46" s="9"/>
      <c r="C46" s="22"/>
      <c r="D46" s="17"/>
      <c r="E46" s="18"/>
      <c r="F46" s="77"/>
      <c r="G46" s="19"/>
      <c r="H46" s="17"/>
      <c r="I46" s="18"/>
      <c r="J46" s="77"/>
      <c r="K46" s="19"/>
      <c r="L46" s="17"/>
      <c r="M46" s="18"/>
      <c r="N46" s="77"/>
      <c r="O46" s="19"/>
      <c r="P46" s="17"/>
      <c r="Q46" s="18"/>
      <c r="R46" s="77"/>
      <c r="S46" s="19"/>
      <c r="T46" s="17"/>
      <c r="U46" s="18"/>
      <c r="V46" s="77"/>
      <c r="W46" s="19"/>
      <c r="X46" s="17"/>
      <c r="Y46" s="18"/>
      <c r="Z46" s="60"/>
      <c r="AA46" s="19"/>
      <c r="AB46" s="17"/>
      <c r="AC46" s="18"/>
      <c r="AD46" s="60"/>
      <c r="AE46" s="23"/>
      <c r="AF46" s="97">
        <f t="shared" ref="AF46:AF47" si="10">F46+J46+N46+R46+V46+Z46+AD46</f>
        <v>0</v>
      </c>
    </row>
    <row r="47" spans="1:33" ht="15.75" thickBot="1" x14ac:dyDescent="0.3">
      <c r="A47" s="20"/>
      <c r="B47" s="26"/>
      <c r="C47" s="24"/>
      <c r="D47" s="107"/>
      <c r="E47" s="105"/>
      <c r="F47" s="108"/>
      <c r="G47" s="109"/>
      <c r="H47" s="107"/>
      <c r="I47" s="105"/>
      <c r="J47" s="108"/>
      <c r="K47" s="109"/>
      <c r="L47" s="107"/>
      <c r="M47" s="105"/>
      <c r="N47" s="108"/>
      <c r="O47" s="109"/>
      <c r="P47" s="107"/>
      <c r="Q47" s="105"/>
      <c r="R47" s="108"/>
      <c r="S47" s="109"/>
      <c r="T47" s="107"/>
      <c r="U47" s="105"/>
      <c r="V47" s="108"/>
      <c r="W47" s="109"/>
      <c r="X47" s="107"/>
      <c r="Y47" s="105"/>
      <c r="Z47" s="110"/>
      <c r="AA47" s="109"/>
      <c r="AB47" s="107"/>
      <c r="AC47" s="105"/>
      <c r="AD47" s="110"/>
      <c r="AE47" s="106"/>
      <c r="AF47" s="111">
        <f t="shared" si="10"/>
        <v>0</v>
      </c>
    </row>
    <row r="48" spans="1:33" ht="15.75" thickBot="1" x14ac:dyDescent="0.3">
      <c r="A48" s="112">
        <v>12</v>
      </c>
      <c r="B48" s="98">
        <v>11473</v>
      </c>
      <c r="C48" s="21" t="s">
        <v>28</v>
      </c>
      <c r="D48" s="99"/>
      <c r="E48" s="100"/>
      <c r="F48" s="101"/>
      <c r="G48" s="102"/>
      <c r="H48" s="99"/>
      <c r="I48" s="100"/>
      <c r="J48" s="101"/>
      <c r="K48" s="102"/>
      <c r="L48" s="99"/>
      <c r="M48" s="100"/>
      <c r="N48" s="101"/>
      <c r="O48" s="102"/>
      <c r="P48" s="99"/>
      <c r="Q48" s="100"/>
      <c r="R48" s="101"/>
      <c r="S48" s="102"/>
      <c r="T48" s="99"/>
      <c r="U48" s="100"/>
      <c r="V48" s="101"/>
      <c r="W48" s="102"/>
      <c r="X48" s="99"/>
      <c r="Y48" s="100"/>
      <c r="Z48" s="103"/>
      <c r="AA48" s="102"/>
      <c r="AB48" s="99"/>
      <c r="AC48" s="100"/>
      <c r="AD48" s="103"/>
      <c r="AE48" s="102"/>
      <c r="AF48" s="104">
        <f>F48+J48+N48+R48+V48+Z48+AD48</f>
        <v>0</v>
      </c>
      <c r="AG48">
        <f>SUM(AF48:AF51)</f>
        <v>0</v>
      </c>
    </row>
    <row r="49" spans="1:33" x14ac:dyDescent="0.25">
      <c r="A49" s="16"/>
      <c r="B49" s="25"/>
      <c r="C49" s="96"/>
      <c r="D49" s="64"/>
      <c r="E49" s="65"/>
      <c r="F49" s="78"/>
      <c r="G49" s="81"/>
      <c r="H49" s="64"/>
      <c r="I49" s="65"/>
      <c r="J49" s="78"/>
      <c r="K49" s="81"/>
      <c r="L49" s="64"/>
      <c r="M49" s="65"/>
      <c r="N49" s="78"/>
      <c r="O49" s="81"/>
      <c r="P49" s="64"/>
      <c r="Q49" s="65"/>
      <c r="R49" s="78"/>
      <c r="S49" s="81"/>
      <c r="T49" s="64"/>
      <c r="U49" s="65"/>
      <c r="V49" s="78"/>
      <c r="W49" s="81"/>
      <c r="X49" s="64"/>
      <c r="Y49" s="65"/>
      <c r="Z49" s="61"/>
      <c r="AA49" s="81"/>
      <c r="AB49" s="64"/>
      <c r="AC49" s="65"/>
      <c r="AD49" s="61"/>
      <c r="AE49" s="63"/>
      <c r="AF49" s="97">
        <f>F49+J49+N49+R49+V49+Z49+AD49</f>
        <v>0</v>
      </c>
    </row>
    <row r="50" spans="1:33" x14ac:dyDescent="0.25">
      <c r="A50" s="16"/>
      <c r="B50" s="9"/>
      <c r="C50" s="22"/>
      <c r="D50" s="17"/>
      <c r="E50" s="18"/>
      <c r="F50" s="77"/>
      <c r="G50" s="19"/>
      <c r="H50" s="17"/>
      <c r="I50" s="18"/>
      <c r="J50" s="77"/>
      <c r="K50" s="19"/>
      <c r="L50" s="17"/>
      <c r="M50" s="18"/>
      <c r="N50" s="77"/>
      <c r="O50" s="19"/>
      <c r="P50" s="17"/>
      <c r="Q50" s="18"/>
      <c r="R50" s="77"/>
      <c r="S50" s="19"/>
      <c r="T50" s="17"/>
      <c r="U50" s="18"/>
      <c r="V50" s="77"/>
      <c r="W50" s="19"/>
      <c r="X50" s="17"/>
      <c r="Y50" s="18"/>
      <c r="Z50" s="60"/>
      <c r="AA50" s="19"/>
      <c r="AB50" s="17"/>
      <c r="AC50" s="18"/>
      <c r="AD50" s="60"/>
      <c r="AE50" s="23"/>
      <c r="AF50" s="97">
        <f t="shared" ref="AF50:AF51" si="11">F50+J50+N50+R50+V50+Z50+AD50</f>
        <v>0</v>
      </c>
    </row>
    <row r="51" spans="1:33" ht="15.75" thickBot="1" x14ac:dyDescent="0.3">
      <c r="A51" s="20"/>
      <c r="B51" s="26"/>
      <c r="C51" s="24"/>
      <c r="D51" s="107"/>
      <c r="E51" s="105"/>
      <c r="F51" s="108"/>
      <c r="G51" s="109"/>
      <c r="H51" s="107"/>
      <c r="I51" s="105"/>
      <c r="J51" s="108"/>
      <c r="K51" s="109"/>
      <c r="L51" s="107"/>
      <c r="M51" s="105"/>
      <c r="N51" s="108"/>
      <c r="O51" s="109"/>
      <c r="P51" s="107"/>
      <c r="Q51" s="105"/>
      <c r="R51" s="108"/>
      <c r="S51" s="109"/>
      <c r="T51" s="107"/>
      <c r="U51" s="105"/>
      <c r="V51" s="108"/>
      <c r="W51" s="109"/>
      <c r="X51" s="107"/>
      <c r="Y51" s="105"/>
      <c r="Z51" s="110"/>
      <c r="AA51" s="109"/>
      <c r="AB51" s="107"/>
      <c r="AC51" s="105"/>
      <c r="AD51" s="110"/>
      <c r="AE51" s="106"/>
      <c r="AF51" s="111">
        <f t="shared" si="11"/>
        <v>0</v>
      </c>
    </row>
    <row r="52" spans="1:33" ht="15.75" thickBot="1" x14ac:dyDescent="0.3">
      <c r="A52" s="112">
        <v>13</v>
      </c>
      <c r="B52" s="98">
        <v>11479</v>
      </c>
      <c r="C52" s="21" t="s">
        <v>30</v>
      </c>
      <c r="D52" s="99"/>
      <c r="E52" s="100"/>
      <c r="F52" s="101"/>
      <c r="G52" s="102"/>
      <c r="H52" s="99"/>
      <c r="I52" s="100"/>
      <c r="J52" s="101"/>
      <c r="K52" s="102"/>
      <c r="L52" s="99"/>
      <c r="M52" s="100"/>
      <c r="N52" s="101"/>
      <c r="O52" s="102"/>
      <c r="P52" s="99"/>
      <c r="Q52" s="100"/>
      <c r="R52" s="101"/>
      <c r="S52" s="102"/>
      <c r="T52" s="99"/>
      <c r="U52" s="100"/>
      <c r="V52" s="101"/>
      <c r="W52" s="102"/>
      <c r="X52" s="99"/>
      <c r="Y52" s="100"/>
      <c r="Z52" s="103"/>
      <c r="AA52" s="102"/>
      <c r="AB52" s="99"/>
      <c r="AC52" s="100"/>
      <c r="AD52" s="103"/>
      <c r="AE52" s="102"/>
      <c r="AF52" s="104">
        <f>F52+J52+N52+R52+V52+Z52+AD52</f>
        <v>0</v>
      </c>
      <c r="AG52">
        <f>SUM(AF52:AF55)</f>
        <v>0</v>
      </c>
    </row>
    <row r="53" spans="1:33" x14ac:dyDescent="0.25">
      <c r="A53" s="16"/>
      <c r="B53" s="25"/>
      <c r="C53" s="96"/>
      <c r="D53" s="64"/>
      <c r="E53" s="65"/>
      <c r="F53" s="78"/>
      <c r="G53" s="81"/>
      <c r="H53" s="64"/>
      <c r="I53" s="65"/>
      <c r="J53" s="78"/>
      <c r="K53" s="81"/>
      <c r="L53" s="64"/>
      <c r="M53" s="65"/>
      <c r="N53" s="78"/>
      <c r="O53" s="81"/>
      <c r="P53" s="64"/>
      <c r="Q53" s="65"/>
      <c r="R53" s="78"/>
      <c r="S53" s="81"/>
      <c r="T53" s="64"/>
      <c r="U53" s="65"/>
      <c r="V53" s="78"/>
      <c r="W53" s="81"/>
      <c r="X53" s="64"/>
      <c r="Y53" s="65"/>
      <c r="Z53" s="61"/>
      <c r="AA53" s="81"/>
      <c r="AB53" s="64"/>
      <c r="AC53" s="65"/>
      <c r="AD53" s="61"/>
      <c r="AE53" s="63"/>
      <c r="AF53" s="97">
        <f>F53+J53+N53+R53+V53+Z53+AD53</f>
        <v>0</v>
      </c>
    </row>
    <row r="54" spans="1:33" x14ac:dyDescent="0.25">
      <c r="A54" s="16"/>
      <c r="B54" s="9"/>
      <c r="C54" s="22"/>
      <c r="D54" s="17"/>
      <c r="E54" s="18"/>
      <c r="F54" s="77"/>
      <c r="G54" s="19"/>
      <c r="H54" s="17"/>
      <c r="I54" s="18"/>
      <c r="J54" s="77"/>
      <c r="K54" s="19"/>
      <c r="L54" s="17"/>
      <c r="M54" s="18"/>
      <c r="N54" s="77"/>
      <c r="O54" s="19"/>
      <c r="P54" s="17"/>
      <c r="Q54" s="18"/>
      <c r="R54" s="77"/>
      <c r="S54" s="19"/>
      <c r="T54" s="17"/>
      <c r="U54" s="18"/>
      <c r="V54" s="77"/>
      <c r="W54" s="19"/>
      <c r="X54" s="17"/>
      <c r="Y54" s="18"/>
      <c r="Z54" s="60"/>
      <c r="AA54" s="19"/>
      <c r="AB54" s="17"/>
      <c r="AC54" s="18"/>
      <c r="AD54" s="60"/>
      <c r="AE54" s="23"/>
      <c r="AF54" s="97">
        <f t="shared" ref="AF54:AF55" si="12">F54+J54+N54+R54+V54+Z54+AD54</f>
        <v>0</v>
      </c>
    </row>
    <row r="55" spans="1:33" ht="15.75" thickBot="1" x14ac:dyDescent="0.3">
      <c r="A55" s="20"/>
      <c r="B55" s="26"/>
      <c r="C55" s="24"/>
      <c r="D55" s="107"/>
      <c r="E55" s="105"/>
      <c r="F55" s="108"/>
      <c r="G55" s="109"/>
      <c r="H55" s="107"/>
      <c r="I55" s="105"/>
      <c r="J55" s="108"/>
      <c r="K55" s="109"/>
      <c r="L55" s="107"/>
      <c r="M55" s="105"/>
      <c r="N55" s="108"/>
      <c r="O55" s="109"/>
      <c r="P55" s="107"/>
      <c r="Q55" s="105"/>
      <c r="R55" s="108"/>
      <c r="S55" s="109"/>
      <c r="T55" s="107"/>
      <c r="U55" s="105"/>
      <c r="V55" s="108"/>
      <c r="W55" s="109"/>
      <c r="X55" s="107"/>
      <c r="Y55" s="105"/>
      <c r="Z55" s="110"/>
      <c r="AA55" s="109"/>
      <c r="AB55" s="107"/>
      <c r="AC55" s="105"/>
      <c r="AD55" s="110"/>
      <c r="AE55" s="106"/>
      <c r="AF55" s="111">
        <f t="shared" si="12"/>
        <v>0</v>
      </c>
    </row>
    <row r="56" spans="1:33" ht="15.75" thickBot="1" x14ac:dyDescent="0.3">
      <c r="A56" s="112">
        <v>14</v>
      </c>
      <c r="B56" s="98">
        <v>11423</v>
      </c>
      <c r="C56" s="21" t="s">
        <v>32</v>
      </c>
      <c r="D56" s="99"/>
      <c r="E56" s="100"/>
      <c r="F56" s="101"/>
      <c r="G56" s="102"/>
      <c r="H56" s="99"/>
      <c r="I56" s="100"/>
      <c r="J56" s="101"/>
      <c r="K56" s="102"/>
      <c r="L56" s="99"/>
      <c r="M56" s="100"/>
      <c r="N56" s="101"/>
      <c r="O56" s="102"/>
      <c r="P56" s="99"/>
      <c r="Q56" s="100"/>
      <c r="R56" s="101"/>
      <c r="S56" s="102"/>
      <c r="T56" s="99"/>
      <c r="U56" s="100"/>
      <c r="V56" s="101"/>
      <c r="W56" s="102"/>
      <c r="X56" s="99"/>
      <c r="Y56" s="100"/>
      <c r="Z56" s="103"/>
      <c r="AA56" s="102"/>
      <c r="AB56" s="99"/>
      <c r="AC56" s="100"/>
      <c r="AD56" s="103"/>
      <c r="AE56" s="102"/>
      <c r="AF56" s="104">
        <f>F56+J56+N56+R56+V56+Z56+AD56</f>
        <v>0</v>
      </c>
      <c r="AG56">
        <f>SUM(AF56:AF59)</f>
        <v>0</v>
      </c>
    </row>
    <row r="57" spans="1:33" x14ac:dyDescent="0.25">
      <c r="A57" s="16"/>
      <c r="B57" s="25"/>
      <c r="C57" s="96"/>
      <c r="D57" s="64"/>
      <c r="E57" s="65"/>
      <c r="F57" s="78"/>
      <c r="G57" s="81"/>
      <c r="H57" s="64"/>
      <c r="I57" s="65"/>
      <c r="J57" s="78"/>
      <c r="K57" s="81"/>
      <c r="L57" s="64"/>
      <c r="M57" s="65"/>
      <c r="N57" s="78"/>
      <c r="O57" s="81"/>
      <c r="P57" s="64"/>
      <c r="Q57" s="65"/>
      <c r="R57" s="78"/>
      <c r="S57" s="81"/>
      <c r="T57" s="64"/>
      <c r="U57" s="65"/>
      <c r="V57" s="78"/>
      <c r="W57" s="81"/>
      <c r="X57" s="64"/>
      <c r="Y57" s="65"/>
      <c r="Z57" s="61"/>
      <c r="AA57" s="81"/>
      <c r="AB57" s="64"/>
      <c r="AC57" s="65"/>
      <c r="AD57" s="61"/>
      <c r="AE57" s="63"/>
      <c r="AF57" s="97">
        <f>F57+J57+N57+R57+V57+Z57+AD57</f>
        <v>0</v>
      </c>
    </row>
    <row r="58" spans="1:33" x14ac:dyDescent="0.25">
      <c r="A58" s="16"/>
      <c r="B58" s="9"/>
      <c r="C58" s="22"/>
      <c r="D58" s="17"/>
      <c r="E58" s="18"/>
      <c r="F58" s="77"/>
      <c r="G58" s="19"/>
      <c r="H58" s="17"/>
      <c r="I58" s="18"/>
      <c r="J58" s="77"/>
      <c r="K58" s="19"/>
      <c r="L58" s="17"/>
      <c r="M58" s="18"/>
      <c r="N58" s="77"/>
      <c r="O58" s="19"/>
      <c r="P58" s="17"/>
      <c r="Q58" s="18"/>
      <c r="R58" s="77"/>
      <c r="S58" s="19"/>
      <c r="T58" s="17"/>
      <c r="U58" s="18"/>
      <c r="V58" s="77"/>
      <c r="W58" s="19"/>
      <c r="X58" s="17"/>
      <c r="Y58" s="18"/>
      <c r="Z58" s="60"/>
      <c r="AA58" s="19"/>
      <c r="AB58" s="17"/>
      <c r="AC58" s="18"/>
      <c r="AD58" s="60"/>
      <c r="AE58" s="23"/>
      <c r="AF58" s="97">
        <f t="shared" ref="AF58:AF59" si="13">F58+J58+N58+R58+V58+Z58+AD58</f>
        <v>0</v>
      </c>
    </row>
    <row r="59" spans="1:33" ht="15.75" thickBot="1" x14ac:dyDescent="0.3">
      <c r="A59" s="20"/>
      <c r="B59" s="26"/>
      <c r="C59" s="24"/>
      <c r="D59" s="107"/>
      <c r="E59" s="105"/>
      <c r="F59" s="108"/>
      <c r="G59" s="109"/>
      <c r="H59" s="107"/>
      <c r="I59" s="105"/>
      <c r="J59" s="108"/>
      <c r="K59" s="109"/>
      <c r="L59" s="107"/>
      <c r="M59" s="105"/>
      <c r="N59" s="108"/>
      <c r="O59" s="109"/>
      <c r="P59" s="107"/>
      <c r="Q59" s="105"/>
      <c r="R59" s="108"/>
      <c r="S59" s="109"/>
      <c r="T59" s="107"/>
      <c r="U59" s="105"/>
      <c r="V59" s="108"/>
      <c r="W59" s="109"/>
      <c r="X59" s="107"/>
      <c r="Y59" s="105"/>
      <c r="Z59" s="110"/>
      <c r="AA59" s="109"/>
      <c r="AB59" s="107"/>
      <c r="AC59" s="105"/>
      <c r="AD59" s="110"/>
      <c r="AE59" s="106"/>
      <c r="AF59" s="111">
        <f t="shared" si="13"/>
        <v>0</v>
      </c>
    </row>
    <row r="60" spans="1:33" ht="15.75" thickBot="1" x14ac:dyDescent="0.3">
      <c r="A60" s="112">
        <v>15</v>
      </c>
      <c r="B60" s="98">
        <v>11292</v>
      </c>
      <c r="C60" s="21" t="s">
        <v>4</v>
      </c>
      <c r="D60" s="99"/>
      <c r="E60" s="100"/>
      <c r="F60" s="101"/>
      <c r="G60" s="102"/>
      <c r="H60" s="99"/>
      <c r="I60" s="100"/>
      <c r="J60" s="101"/>
      <c r="K60" s="102"/>
      <c r="L60" s="99"/>
      <c r="M60" s="100"/>
      <c r="N60" s="101"/>
      <c r="O60" s="102"/>
      <c r="P60" s="99"/>
      <c r="Q60" s="100"/>
      <c r="R60" s="101"/>
      <c r="S60" s="102"/>
      <c r="T60" s="99"/>
      <c r="U60" s="100"/>
      <c r="V60" s="101"/>
      <c r="W60" s="102"/>
      <c r="X60" s="99"/>
      <c r="Y60" s="100"/>
      <c r="Z60" s="103"/>
      <c r="AA60" s="102"/>
      <c r="AB60" s="99"/>
      <c r="AC60" s="100"/>
      <c r="AD60" s="103"/>
      <c r="AE60" s="102"/>
      <c r="AF60" s="104">
        <f>F60+J60+N60+R60+V60+Z60+AD60</f>
        <v>0</v>
      </c>
      <c r="AG60">
        <f>SUM(AF60:AF63)</f>
        <v>0</v>
      </c>
    </row>
    <row r="61" spans="1:33" x14ac:dyDescent="0.25">
      <c r="A61" s="16"/>
      <c r="B61" s="25"/>
      <c r="C61" s="96"/>
      <c r="D61" s="64"/>
      <c r="E61" s="65"/>
      <c r="F61" s="78"/>
      <c r="G61" s="81"/>
      <c r="H61" s="64"/>
      <c r="I61" s="65"/>
      <c r="J61" s="78"/>
      <c r="K61" s="81"/>
      <c r="L61" s="64"/>
      <c r="M61" s="65"/>
      <c r="N61" s="78"/>
      <c r="O61" s="81"/>
      <c r="P61" s="64"/>
      <c r="Q61" s="65"/>
      <c r="R61" s="78"/>
      <c r="S61" s="81"/>
      <c r="T61" s="64"/>
      <c r="U61" s="65"/>
      <c r="V61" s="78"/>
      <c r="W61" s="81"/>
      <c r="X61" s="64"/>
      <c r="Y61" s="65"/>
      <c r="Z61" s="61"/>
      <c r="AA61" s="81"/>
      <c r="AB61" s="64"/>
      <c r="AC61" s="65"/>
      <c r="AD61" s="61"/>
      <c r="AE61" s="63"/>
      <c r="AF61" s="97">
        <f>F61+J61+N61+R61+V61+Z61+AD61</f>
        <v>0</v>
      </c>
    </row>
    <row r="62" spans="1:33" x14ac:dyDescent="0.25">
      <c r="A62" s="16"/>
      <c r="B62" s="9"/>
      <c r="C62" s="22"/>
      <c r="D62" s="17"/>
      <c r="E62" s="18"/>
      <c r="F62" s="77"/>
      <c r="G62" s="19"/>
      <c r="H62" s="17"/>
      <c r="I62" s="18"/>
      <c r="J62" s="77"/>
      <c r="K62" s="19"/>
      <c r="L62" s="17"/>
      <c r="M62" s="18"/>
      <c r="N62" s="77"/>
      <c r="O62" s="19"/>
      <c r="P62" s="17"/>
      <c r="Q62" s="18"/>
      <c r="R62" s="77"/>
      <c r="S62" s="19"/>
      <c r="T62" s="17"/>
      <c r="U62" s="18"/>
      <c r="V62" s="77"/>
      <c r="W62" s="19"/>
      <c r="X62" s="17"/>
      <c r="Y62" s="18"/>
      <c r="Z62" s="60"/>
      <c r="AA62" s="19"/>
      <c r="AB62" s="17"/>
      <c r="AC62" s="18"/>
      <c r="AD62" s="60"/>
      <c r="AE62" s="23"/>
      <c r="AF62" s="97">
        <f t="shared" ref="AF62:AF63" si="14">F62+J62+N62+R62+V62+Z62+AD62</f>
        <v>0</v>
      </c>
    </row>
    <row r="63" spans="1:33" ht="15.75" thickBot="1" x14ac:dyDescent="0.3">
      <c r="A63" s="20"/>
      <c r="B63" s="26"/>
      <c r="C63" s="24"/>
      <c r="D63" s="107"/>
      <c r="E63" s="105"/>
      <c r="F63" s="108"/>
      <c r="G63" s="109"/>
      <c r="H63" s="107"/>
      <c r="I63" s="105"/>
      <c r="J63" s="108"/>
      <c r="K63" s="109"/>
      <c r="L63" s="107"/>
      <c r="M63" s="105"/>
      <c r="N63" s="108"/>
      <c r="O63" s="109"/>
      <c r="P63" s="107"/>
      <c r="Q63" s="105"/>
      <c r="R63" s="108"/>
      <c r="S63" s="109"/>
      <c r="T63" s="107"/>
      <c r="U63" s="105"/>
      <c r="V63" s="108"/>
      <c r="W63" s="109"/>
      <c r="X63" s="107"/>
      <c r="Y63" s="105"/>
      <c r="Z63" s="110"/>
      <c r="AA63" s="109"/>
      <c r="AB63" s="107"/>
      <c r="AC63" s="105"/>
      <c r="AD63" s="110"/>
      <c r="AE63" s="106"/>
      <c r="AF63" s="111">
        <f t="shared" si="14"/>
        <v>0</v>
      </c>
    </row>
    <row r="64" spans="1:33" ht="15.75" thickBot="1" x14ac:dyDescent="0.3">
      <c r="A64" s="112">
        <v>16</v>
      </c>
      <c r="B64" s="98">
        <v>11441</v>
      </c>
      <c r="C64" s="21" t="s">
        <v>36</v>
      </c>
      <c r="D64" s="99"/>
      <c r="E64" s="100"/>
      <c r="F64" s="101"/>
      <c r="G64" s="102"/>
      <c r="H64" s="99"/>
      <c r="I64" s="100"/>
      <c r="J64" s="101"/>
      <c r="K64" s="102"/>
      <c r="L64" s="99"/>
      <c r="M64" s="100"/>
      <c r="N64" s="101"/>
      <c r="O64" s="102"/>
      <c r="P64" s="99"/>
      <c r="Q64" s="100"/>
      <c r="R64" s="101"/>
      <c r="S64" s="102"/>
      <c r="T64" s="99"/>
      <c r="U64" s="100"/>
      <c r="V64" s="101"/>
      <c r="W64" s="102"/>
      <c r="X64" s="99"/>
      <c r="Y64" s="100"/>
      <c r="Z64" s="103"/>
      <c r="AA64" s="102"/>
      <c r="AB64" s="99"/>
      <c r="AC64" s="100"/>
      <c r="AD64" s="103"/>
      <c r="AE64" s="102"/>
      <c r="AF64" s="104">
        <f>F64+J64+N64+R64+V64+Z64+AD64</f>
        <v>0</v>
      </c>
      <c r="AG64">
        <f>SUM(AF64:AF67)</f>
        <v>0</v>
      </c>
    </row>
    <row r="65" spans="1:33" x14ac:dyDescent="0.25">
      <c r="A65" s="16"/>
      <c r="B65" s="25"/>
      <c r="C65" s="96"/>
      <c r="D65" s="64"/>
      <c r="E65" s="65"/>
      <c r="F65" s="78"/>
      <c r="G65" s="81"/>
      <c r="H65" s="64"/>
      <c r="I65" s="65"/>
      <c r="J65" s="78"/>
      <c r="K65" s="81"/>
      <c r="L65" s="64"/>
      <c r="M65" s="65"/>
      <c r="N65" s="78"/>
      <c r="O65" s="81"/>
      <c r="P65" s="64"/>
      <c r="Q65" s="65"/>
      <c r="R65" s="78"/>
      <c r="S65" s="81"/>
      <c r="T65" s="64"/>
      <c r="U65" s="65"/>
      <c r="V65" s="78"/>
      <c r="W65" s="81"/>
      <c r="X65" s="64"/>
      <c r="Y65" s="65"/>
      <c r="Z65" s="61"/>
      <c r="AA65" s="81"/>
      <c r="AB65" s="64"/>
      <c r="AC65" s="65"/>
      <c r="AD65" s="61"/>
      <c r="AE65" s="63"/>
      <c r="AF65" s="97">
        <f>F65+J65+N65+R65+V65+Z65+AD65</f>
        <v>0</v>
      </c>
    </row>
    <row r="66" spans="1:33" x14ac:dyDescent="0.25">
      <c r="A66" s="16"/>
      <c r="B66" s="9"/>
      <c r="C66" s="22"/>
      <c r="D66" s="17"/>
      <c r="E66" s="18"/>
      <c r="F66" s="77"/>
      <c r="G66" s="19"/>
      <c r="H66" s="17"/>
      <c r="I66" s="18"/>
      <c r="J66" s="77"/>
      <c r="K66" s="19"/>
      <c r="L66" s="17"/>
      <c r="M66" s="18"/>
      <c r="N66" s="77"/>
      <c r="O66" s="19"/>
      <c r="P66" s="17"/>
      <c r="Q66" s="18"/>
      <c r="R66" s="77"/>
      <c r="S66" s="19"/>
      <c r="T66" s="17"/>
      <c r="U66" s="18"/>
      <c r="V66" s="77"/>
      <c r="W66" s="19"/>
      <c r="X66" s="17"/>
      <c r="Y66" s="18"/>
      <c r="Z66" s="60"/>
      <c r="AA66" s="19"/>
      <c r="AB66" s="17"/>
      <c r="AC66" s="18"/>
      <c r="AD66" s="60"/>
      <c r="AE66" s="23"/>
      <c r="AF66" s="97">
        <f t="shared" ref="AF66:AF67" si="15">F66+J66+N66+R66+V66+Z66+AD66</f>
        <v>0</v>
      </c>
    </row>
    <row r="67" spans="1:33" ht="15.75" thickBot="1" x14ac:dyDescent="0.3">
      <c r="A67" s="20"/>
      <c r="B67" s="26"/>
      <c r="C67" s="24"/>
      <c r="D67" s="107"/>
      <c r="E67" s="105"/>
      <c r="F67" s="108"/>
      <c r="G67" s="109"/>
      <c r="H67" s="107"/>
      <c r="I67" s="105"/>
      <c r="J67" s="108"/>
      <c r="K67" s="109"/>
      <c r="L67" s="107"/>
      <c r="M67" s="105"/>
      <c r="N67" s="108"/>
      <c r="O67" s="109"/>
      <c r="P67" s="107"/>
      <c r="Q67" s="105"/>
      <c r="R67" s="108"/>
      <c r="S67" s="109"/>
      <c r="T67" s="107"/>
      <c r="U67" s="105"/>
      <c r="V67" s="108"/>
      <c r="W67" s="109"/>
      <c r="X67" s="107"/>
      <c r="Y67" s="105"/>
      <c r="Z67" s="110"/>
      <c r="AA67" s="109"/>
      <c r="AB67" s="107"/>
      <c r="AC67" s="105"/>
      <c r="AD67" s="110"/>
      <c r="AE67" s="106"/>
      <c r="AF67" s="111">
        <f t="shared" si="15"/>
        <v>0</v>
      </c>
    </row>
    <row r="68" spans="1:33" ht="15.75" thickBot="1" x14ac:dyDescent="0.3">
      <c r="A68" s="112">
        <v>17</v>
      </c>
      <c r="B68" s="98">
        <v>11376</v>
      </c>
      <c r="C68" s="21" t="s">
        <v>37</v>
      </c>
      <c r="D68" s="99"/>
      <c r="E68" s="100"/>
      <c r="F68" s="101"/>
      <c r="G68" s="102"/>
      <c r="H68" s="99"/>
      <c r="I68" s="100"/>
      <c r="J68" s="101"/>
      <c r="K68" s="102"/>
      <c r="L68" s="99"/>
      <c r="M68" s="100"/>
      <c r="N68" s="101"/>
      <c r="O68" s="102"/>
      <c r="P68" s="99"/>
      <c r="Q68" s="100"/>
      <c r="R68" s="101"/>
      <c r="S68" s="102"/>
      <c r="T68" s="99"/>
      <c r="U68" s="100"/>
      <c r="V68" s="101"/>
      <c r="W68" s="102"/>
      <c r="X68" s="99"/>
      <c r="Y68" s="100"/>
      <c r="Z68" s="103"/>
      <c r="AA68" s="102"/>
      <c r="AB68" s="99"/>
      <c r="AC68" s="100"/>
      <c r="AD68" s="103"/>
      <c r="AE68" s="102"/>
      <c r="AF68" s="104">
        <f>F68+J68+N68+R68+V68+Z68+AD68</f>
        <v>0</v>
      </c>
      <c r="AG68">
        <f>SUM(AF68:AF71)</f>
        <v>0</v>
      </c>
    </row>
    <row r="69" spans="1:33" x14ac:dyDescent="0.25">
      <c r="A69" s="16"/>
      <c r="B69" s="25"/>
      <c r="C69" s="96"/>
      <c r="D69" s="64"/>
      <c r="E69" s="65"/>
      <c r="F69" s="78"/>
      <c r="G69" s="81"/>
      <c r="H69" s="64"/>
      <c r="I69" s="65"/>
      <c r="J69" s="78"/>
      <c r="K69" s="81"/>
      <c r="L69" s="64"/>
      <c r="M69" s="65"/>
      <c r="N69" s="78"/>
      <c r="O69" s="81"/>
      <c r="P69" s="64"/>
      <c r="Q69" s="65"/>
      <c r="R69" s="78"/>
      <c r="S69" s="81"/>
      <c r="T69" s="64"/>
      <c r="U69" s="65"/>
      <c r="V69" s="78"/>
      <c r="W69" s="81"/>
      <c r="X69" s="64"/>
      <c r="Y69" s="65"/>
      <c r="Z69" s="61"/>
      <c r="AA69" s="81"/>
      <c r="AB69" s="64"/>
      <c r="AC69" s="65"/>
      <c r="AD69" s="61"/>
      <c r="AE69" s="63"/>
      <c r="AF69" s="97">
        <f>F69+J69+N69+R69+V69+Z69+AD69</f>
        <v>0</v>
      </c>
    </row>
    <row r="70" spans="1:33" x14ac:dyDescent="0.25">
      <c r="A70" s="16"/>
      <c r="B70" s="9"/>
      <c r="C70" s="22"/>
      <c r="D70" s="17"/>
      <c r="E70" s="18"/>
      <c r="F70" s="77"/>
      <c r="G70" s="19"/>
      <c r="H70" s="17"/>
      <c r="I70" s="18"/>
      <c r="J70" s="77"/>
      <c r="K70" s="19"/>
      <c r="L70" s="17"/>
      <c r="M70" s="18"/>
      <c r="N70" s="77"/>
      <c r="O70" s="19"/>
      <c r="P70" s="17"/>
      <c r="Q70" s="18"/>
      <c r="R70" s="77"/>
      <c r="S70" s="19"/>
      <c r="T70" s="17"/>
      <c r="U70" s="18"/>
      <c r="V70" s="77"/>
      <c r="W70" s="19"/>
      <c r="X70" s="17"/>
      <c r="Y70" s="18"/>
      <c r="Z70" s="60"/>
      <c r="AA70" s="19"/>
      <c r="AB70" s="17"/>
      <c r="AC70" s="18"/>
      <c r="AD70" s="60"/>
      <c r="AE70" s="23"/>
      <c r="AF70" s="97">
        <f t="shared" ref="AF70:AF71" si="16">F70+J70+N70+R70+V70+Z70+AD70</f>
        <v>0</v>
      </c>
    </row>
    <row r="71" spans="1:33" ht="15.75" thickBot="1" x14ac:dyDescent="0.3">
      <c r="A71" s="20"/>
      <c r="B71" s="26"/>
      <c r="C71" s="24"/>
      <c r="D71" s="107"/>
      <c r="E71" s="105"/>
      <c r="F71" s="108"/>
      <c r="G71" s="109"/>
      <c r="H71" s="107"/>
      <c r="I71" s="105"/>
      <c r="J71" s="108"/>
      <c r="K71" s="109"/>
      <c r="L71" s="107"/>
      <c r="M71" s="105"/>
      <c r="N71" s="108"/>
      <c r="O71" s="109"/>
      <c r="P71" s="107"/>
      <c r="Q71" s="105"/>
      <c r="R71" s="108"/>
      <c r="S71" s="109"/>
      <c r="T71" s="107"/>
      <c r="U71" s="105"/>
      <c r="V71" s="108"/>
      <c r="W71" s="109"/>
      <c r="X71" s="107"/>
      <c r="Y71" s="105"/>
      <c r="Z71" s="110"/>
      <c r="AA71" s="109"/>
      <c r="AB71" s="107"/>
      <c r="AC71" s="105"/>
      <c r="AD71" s="110"/>
      <c r="AE71" s="106"/>
      <c r="AF71" s="111">
        <f t="shared" si="16"/>
        <v>0</v>
      </c>
    </row>
    <row r="72" spans="1:33" ht="15.75" thickBot="1" x14ac:dyDescent="0.3">
      <c r="A72" s="112">
        <v>18</v>
      </c>
      <c r="B72" s="98">
        <v>11420</v>
      </c>
      <c r="C72" s="21" t="s">
        <v>38</v>
      </c>
      <c r="D72" s="99"/>
      <c r="E72" s="100"/>
      <c r="F72" s="101"/>
      <c r="G72" s="102"/>
      <c r="H72" s="99"/>
      <c r="I72" s="100"/>
      <c r="J72" s="101"/>
      <c r="K72" s="102"/>
      <c r="L72" s="99"/>
      <c r="M72" s="100"/>
      <c r="N72" s="101"/>
      <c r="O72" s="102"/>
      <c r="P72" s="99"/>
      <c r="Q72" s="100"/>
      <c r="R72" s="101"/>
      <c r="S72" s="102"/>
      <c r="T72" s="99"/>
      <c r="U72" s="100"/>
      <c r="V72" s="101"/>
      <c r="W72" s="102"/>
      <c r="X72" s="99"/>
      <c r="Y72" s="100"/>
      <c r="Z72" s="103"/>
      <c r="AA72" s="102"/>
      <c r="AB72" s="99"/>
      <c r="AC72" s="100"/>
      <c r="AD72" s="103"/>
      <c r="AE72" s="102"/>
      <c r="AF72" s="104">
        <f>F72+J72+N72+R72+V72+Z72+AD72</f>
        <v>0</v>
      </c>
      <c r="AG72">
        <f>SUM(AF72:AF75)</f>
        <v>0</v>
      </c>
    </row>
    <row r="73" spans="1:33" x14ac:dyDescent="0.25">
      <c r="A73" s="16"/>
      <c r="B73" s="25"/>
      <c r="C73" s="96"/>
      <c r="D73" s="64"/>
      <c r="E73" s="65"/>
      <c r="F73" s="78"/>
      <c r="G73" s="81"/>
      <c r="H73" s="64"/>
      <c r="I73" s="65"/>
      <c r="J73" s="78"/>
      <c r="K73" s="81"/>
      <c r="L73" s="64"/>
      <c r="M73" s="65"/>
      <c r="N73" s="78"/>
      <c r="O73" s="81"/>
      <c r="P73" s="64"/>
      <c r="Q73" s="65"/>
      <c r="R73" s="78"/>
      <c r="S73" s="81"/>
      <c r="T73" s="64"/>
      <c r="U73" s="65"/>
      <c r="V73" s="78"/>
      <c r="W73" s="81"/>
      <c r="X73" s="64"/>
      <c r="Y73" s="65"/>
      <c r="Z73" s="61"/>
      <c r="AA73" s="81"/>
      <c r="AB73" s="64"/>
      <c r="AC73" s="65"/>
      <c r="AD73" s="61"/>
      <c r="AE73" s="63"/>
      <c r="AF73" s="97">
        <f>F73+J73+N73+R73+V73+Z73+AD73</f>
        <v>0</v>
      </c>
    </row>
    <row r="74" spans="1:33" x14ac:dyDescent="0.25">
      <c r="A74" s="16"/>
      <c r="B74" s="9"/>
      <c r="C74" s="22"/>
      <c r="D74" s="17"/>
      <c r="E74" s="18"/>
      <c r="F74" s="77"/>
      <c r="G74" s="19"/>
      <c r="H74" s="17"/>
      <c r="I74" s="18"/>
      <c r="J74" s="77"/>
      <c r="K74" s="19"/>
      <c r="L74" s="17"/>
      <c r="M74" s="18"/>
      <c r="N74" s="77"/>
      <c r="O74" s="19"/>
      <c r="P74" s="17"/>
      <c r="Q74" s="18"/>
      <c r="R74" s="77"/>
      <c r="S74" s="19"/>
      <c r="T74" s="17"/>
      <c r="U74" s="18"/>
      <c r="V74" s="77"/>
      <c r="W74" s="19"/>
      <c r="X74" s="17"/>
      <c r="Y74" s="18"/>
      <c r="Z74" s="60"/>
      <c r="AA74" s="19"/>
      <c r="AB74" s="17"/>
      <c r="AC74" s="18"/>
      <c r="AD74" s="60"/>
      <c r="AE74" s="23"/>
      <c r="AF74" s="97">
        <f t="shared" ref="AF74:AF75" si="17">F74+J74+N74+R74+V74+Z74+AD74</f>
        <v>0</v>
      </c>
    </row>
    <row r="75" spans="1:33" ht="15.75" thickBot="1" x14ac:dyDescent="0.3">
      <c r="A75" s="20"/>
      <c r="B75" s="26"/>
      <c r="C75" s="24"/>
      <c r="D75" s="107"/>
      <c r="E75" s="105"/>
      <c r="F75" s="108"/>
      <c r="G75" s="109"/>
      <c r="H75" s="107"/>
      <c r="I75" s="105"/>
      <c r="J75" s="108"/>
      <c r="K75" s="109"/>
      <c r="L75" s="107"/>
      <c r="M75" s="105"/>
      <c r="N75" s="108"/>
      <c r="O75" s="109"/>
      <c r="P75" s="107"/>
      <c r="Q75" s="105"/>
      <c r="R75" s="108"/>
      <c r="S75" s="109"/>
      <c r="T75" s="107"/>
      <c r="U75" s="105"/>
      <c r="V75" s="108"/>
      <c r="W75" s="109"/>
      <c r="X75" s="107"/>
      <c r="Y75" s="105"/>
      <c r="Z75" s="110"/>
      <c r="AA75" s="109"/>
      <c r="AB75" s="107"/>
      <c r="AC75" s="105"/>
      <c r="AD75" s="110"/>
      <c r="AE75" s="106"/>
      <c r="AF75" s="111">
        <f t="shared" si="17"/>
        <v>0</v>
      </c>
    </row>
    <row r="76" spans="1:33" ht="15.75" thickBot="1" x14ac:dyDescent="0.3">
      <c r="A76" s="112">
        <v>19</v>
      </c>
      <c r="B76" s="98">
        <v>11419</v>
      </c>
      <c r="C76" s="21" t="s">
        <v>44</v>
      </c>
      <c r="D76" s="99"/>
      <c r="E76" s="100"/>
      <c r="F76" s="101"/>
      <c r="G76" s="102"/>
      <c r="H76" s="99"/>
      <c r="I76" s="100"/>
      <c r="J76" s="101"/>
      <c r="K76" s="102"/>
      <c r="L76" s="99"/>
      <c r="M76" s="100"/>
      <c r="N76" s="101"/>
      <c r="O76" s="102"/>
      <c r="P76" s="99"/>
      <c r="Q76" s="100"/>
      <c r="R76" s="101"/>
      <c r="S76" s="102"/>
      <c r="T76" s="99"/>
      <c r="U76" s="100"/>
      <c r="V76" s="101"/>
      <c r="W76" s="102"/>
      <c r="X76" s="99"/>
      <c r="Y76" s="100"/>
      <c r="Z76" s="103"/>
      <c r="AA76" s="102"/>
      <c r="AB76" s="99"/>
      <c r="AC76" s="100"/>
      <c r="AD76" s="103"/>
      <c r="AE76" s="102"/>
      <c r="AF76" s="104">
        <f>F76+J76+N76+R76+V76+Z76+AD76</f>
        <v>0</v>
      </c>
      <c r="AG76">
        <f>SUM(AF76:AF79)</f>
        <v>0</v>
      </c>
    </row>
    <row r="77" spans="1:33" x14ac:dyDescent="0.25">
      <c r="A77" s="16"/>
      <c r="B77" s="25"/>
      <c r="C77" s="96"/>
      <c r="D77" s="64"/>
      <c r="E77" s="65"/>
      <c r="F77" s="78"/>
      <c r="G77" s="81"/>
      <c r="H77" s="64"/>
      <c r="I77" s="65"/>
      <c r="J77" s="78"/>
      <c r="K77" s="81"/>
      <c r="L77" s="64"/>
      <c r="M77" s="65"/>
      <c r="N77" s="78"/>
      <c r="O77" s="81"/>
      <c r="P77" s="64"/>
      <c r="Q77" s="65"/>
      <c r="R77" s="78"/>
      <c r="S77" s="81"/>
      <c r="T77" s="64"/>
      <c r="U77" s="65"/>
      <c r="V77" s="78"/>
      <c r="W77" s="81"/>
      <c r="X77" s="64"/>
      <c r="Y77" s="65"/>
      <c r="Z77" s="61"/>
      <c r="AA77" s="81"/>
      <c r="AB77" s="64"/>
      <c r="AC77" s="65"/>
      <c r="AD77" s="61"/>
      <c r="AE77" s="63"/>
      <c r="AF77" s="97">
        <f>F77+J77+N77+R77+V77+Z77+AD77</f>
        <v>0</v>
      </c>
    </row>
    <row r="78" spans="1:33" x14ac:dyDescent="0.25">
      <c r="A78" s="16"/>
      <c r="B78" s="9"/>
      <c r="C78" s="22"/>
      <c r="D78" s="17"/>
      <c r="E78" s="18"/>
      <c r="F78" s="77"/>
      <c r="G78" s="19"/>
      <c r="H78" s="17"/>
      <c r="I78" s="18"/>
      <c r="J78" s="77"/>
      <c r="K78" s="19"/>
      <c r="L78" s="17"/>
      <c r="M78" s="18"/>
      <c r="N78" s="77"/>
      <c r="O78" s="19"/>
      <c r="P78" s="17"/>
      <c r="Q78" s="18"/>
      <c r="R78" s="77"/>
      <c r="S78" s="19"/>
      <c r="T78" s="17"/>
      <c r="U78" s="18"/>
      <c r="V78" s="77"/>
      <c r="W78" s="19"/>
      <c r="X78" s="17"/>
      <c r="Y78" s="18"/>
      <c r="Z78" s="60"/>
      <c r="AA78" s="19"/>
      <c r="AB78" s="17"/>
      <c r="AC78" s="18"/>
      <c r="AD78" s="60"/>
      <c r="AE78" s="23"/>
      <c r="AF78" s="97">
        <f t="shared" ref="AF78:AF79" si="18">F78+J78+N78+R78+V78+Z78+AD78</f>
        <v>0</v>
      </c>
    </row>
    <row r="79" spans="1:33" ht="15.75" thickBot="1" x14ac:dyDescent="0.3">
      <c r="A79" s="20"/>
      <c r="B79" s="26"/>
      <c r="C79" s="24"/>
      <c r="D79" s="107"/>
      <c r="E79" s="105"/>
      <c r="F79" s="108"/>
      <c r="G79" s="109"/>
      <c r="H79" s="107"/>
      <c r="I79" s="105"/>
      <c r="J79" s="108"/>
      <c r="K79" s="109"/>
      <c r="L79" s="107"/>
      <c r="M79" s="105"/>
      <c r="N79" s="108"/>
      <c r="O79" s="109"/>
      <c r="P79" s="107"/>
      <c r="Q79" s="105"/>
      <c r="R79" s="108"/>
      <c r="S79" s="109"/>
      <c r="T79" s="107"/>
      <c r="U79" s="105"/>
      <c r="V79" s="108"/>
      <c r="W79" s="109"/>
      <c r="X79" s="107"/>
      <c r="Y79" s="105"/>
      <c r="Z79" s="110"/>
      <c r="AA79" s="109"/>
      <c r="AB79" s="107"/>
      <c r="AC79" s="105"/>
      <c r="AD79" s="110"/>
      <c r="AE79" s="106"/>
      <c r="AF79" s="111">
        <f t="shared" si="18"/>
        <v>0</v>
      </c>
    </row>
    <row r="80" spans="1:33" ht="15.75" thickBot="1" x14ac:dyDescent="0.3">
      <c r="A80" s="112">
        <v>20</v>
      </c>
      <c r="B80" s="98">
        <v>11416</v>
      </c>
      <c r="C80" s="21" t="s">
        <v>45</v>
      </c>
      <c r="D80" s="99"/>
      <c r="E80" s="100"/>
      <c r="F80" s="101"/>
      <c r="G80" s="102"/>
      <c r="H80" s="99"/>
      <c r="I80" s="100"/>
      <c r="J80" s="101"/>
      <c r="K80" s="102"/>
      <c r="L80" s="99"/>
      <c r="M80" s="100"/>
      <c r="N80" s="101"/>
      <c r="O80" s="102"/>
      <c r="P80" s="99"/>
      <c r="Q80" s="100"/>
      <c r="R80" s="101"/>
      <c r="S80" s="102"/>
      <c r="T80" s="99"/>
      <c r="U80" s="100"/>
      <c r="V80" s="101"/>
      <c r="W80" s="102"/>
      <c r="X80" s="99"/>
      <c r="Y80" s="100"/>
      <c r="Z80" s="103"/>
      <c r="AA80" s="102"/>
      <c r="AB80" s="99"/>
      <c r="AC80" s="100"/>
      <c r="AD80" s="103"/>
      <c r="AE80" s="102"/>
      <c r="AF80" s="104">
        <f>F80+J80+N80+R80+V80+Z80+AD80</f>
        <v>0</v>
      </c>
      <c r="AG80">
        <f>SUM(AF80:AF83)</f>
        <v>0</v>
      </c>
    </row>
    <row r="81" spans="1:33" x14ac:dyDescent="0.25">
      <c r="A81" s="16"/>
      <c r="B81" s="25"/>
      <c r="C81" s="96"/>
      <c r="D81" s="64"/>
      <c r="E81" s="65"/>
      <c r="F81" s="78"/>
      <c r="G81" s="81"/>
      <c r="H81" s="64"/>
      <c r="I81" s="65"/>
      <c r="J81" s="78"/>
      <c r="K81" s="81"/>
      <c r="L81" s="64"/>
      <c r="M81" s="65"/>
      <c r="N81" s="78"/>
      <c r="O81" s="81"/>
      <c r="P81" s="64"/>
      <c r="Q81" s="65"/>
      <c r="R81" s="78"/>
      <c r="S81" s="81"/>
      <c r="T81" s="64"/>
      <c r="U81" s="65"/>
      <c r="V81" s="78"/>
      <c r="W81" s="81"/>
      <c r="X81" s="64"/>
      <c r="Y81" s="65"/>
      <c r="Z81" s="61"/>
      <c r="AA81" s="81"/>
      <c r="AB81" s="64"/>
      <c r="AC81" s="65"/>
      <c r="AD81" s="61"/>
      <c r="AE81" s="63"/>
      <c r="AF81" s="97">
        <f>F81+J81+N81+R81+V81+Z81+AD81</f>
        <v>0</v>
      </c>
    </row>
    <row r="82" spans="1:33" x14ac:dyDescent="0.25">
      <c r="A82" s="16"/>
      <c r="B82" s="9"/>
      <c r="C82" s="22"/>
      <c r="D82" s="17"/>
      <c r="E82" s="18"/>
      <c r="F82" s="77"/>
      <c r="G82" s="19"/>
      <c r="H82" s="17"/>
      <c r="I82" s="18"/>
      <c r="J82" s="77"/>
      <c r="K82" s="19"/>
      <c r="L82" s="17"/>
      <c r="M82" s="18"/>
      <c r="N82" s="77"/>
      <c r="O82" s="19"/>
      <c r="P82" s="17"/>
      <c r="Q82" s="18"/>
      <c r="R82" s="77"/>
      <c r="S82" s="19"/>
      <c r="T82" s="17"/>
      <c r="U82" s="18"/>
      <c r="V82" s="77"/>
      <c r="W82" s="19"/>
      <c r="X82" s="17"/>
      <c r="Y82" s="18"/>
      <c r="Z82" s="60"/>
      <c r="AA82" s="19"/>
      <c r="AB82" s="17"/>
      <c r="AC82" s="18"/>
      <c r="AD82" s="60"/>
      <c r="AE82" s="23"/>
      <c r="AF82" s="97">
        <f t="shared" ref="AF82:AF83" si="19">F82+J82+N82+R82+V82+Z82+AD82</f>
        <v>0</v>
      </c>
    </row>
    <row r="83" spans="1:33" ht="15.75" thickBot="1" x14ac:dyDescent="0.3">
      <c r="A83" s="20"/>
      <c r="B83" s="26"/>
      <c r="C83" s="24"/>
      <c r="D83" s="107"/>
      <c r="E83" s="105"/>
      <c r="F83" s="108"/>
      <c r="G83" s="109"/>
      <c r="H83" s="107"/>
      <c r="I83" s="105"/>
      <c r="J83" s="108"/>
      <c r="K83" s="109"/>
      <c r="L83" s="107"/>
      <c r="M83" s="105"/>
      <c r="N83" s="108"/>
      <c r="O83" s="109"/>
      <c r="P83" s="107"/>
      <c r="Q83" s="105"/>
      <c r="R83" s="108"/>
      <c r="S83" s="109"/>
      <c r="T83" s="107"/>
      <c r="U83" s="105"/>
      <c r="V83" s="108"/>
      <c r="W83" s="109"/>
      <c r="X83" s="107"/>
      <c r="Y83" s="105"/>
      <c r="Z83" s="110"/>
      <c r="AA83" s="109"/>
      <c r="AB83" s="107"/>
      <c r="AC83" s="105"/>
      <c r="AD83" s="110"/>
      <c r="AE83" s="106"/>
      <c r="AF83" s="111">
        <f t="shared" si="19"/>
        <v>0</v>
      </c>
    </row>
    <row r="84" spans="1:33" ht="15.75" thickBot="1" x14ac:dyDescent="0.3">
      <c r="A84" s="112">
        <v>21</v>
      </c>
      <c r="B84" s="98">
        <v>11418</v>
      </c>
      <c r="C84" s="21" t="s">
        <v>51</v>
      </c>
      <c r="D84" s="99"/>
      <c r="E84" s="100"/>
      <c r="F84" s="101"/>
      <c r="G84" s="102"/>
      <c r="H84" s="99"/>
      <c r="I84" s="100"/>
      <c r="J84" s="101"/>
      <c r="K84" s="102"/>
      <c r="L84" s="99"/>
      <c r="M84" s="100"/>
      <c r="N84" s="101"/>
      <c r="O84" s="102"/>
      <c r="P84" s="99"/>
      <c r="Q84" s="100"/>
      <c r="R84" s="101"/>
      <c r="S84" s="102"/>
      <c r="T84" s="99"/>
      <c r="U84" s="100"/>
      <c r="V84" s="101"/>
      <c r="W84" s="102"/>
      <c r="X84" s="99"/>
      <c r="Y84" s="100"/>
      <c r="Z84" s="103"/>
      <c r="AA84" s="102"/>
      <c r="AB84" s="99"/>
      <c r="AC84" s="100"/>
      <c r="AD84" s="103"/>
      <c r="AE84" s="102"/>
      <c r="AF84" s="104">
        <f>F84+J84+N84+R84+V84+Z84+AD84</f>
        <v>0</v>
      </c>
      <c r="AG84">
        <f>SUM(AF84:AF87)</f>
        <v>0</v>
      </c>
    </row>
    <row r="85" spans="1:33" x14ac:dyDescent="0.25">
      <c r="A85" s="16"/>
      <c r="B85" s="25"/>
      <c r="C85" s="96"/>
      <c r="D85" s="64"/>
      <c r="E85" s="65"/>
      <c r="F85" s="78"/>
      <c r="G85" s="81"/>
      <c r="H85" s="64"/>
      <c r="I85" s="65"/>
      <c r="J85" s="78"/>
      <c r="K85" s="81"/>
      <c r="L85" s="64"/>
      <c r="M85" s="65"/>
      <c r="N85" s="78"/>
      <c r="O85" s="81"/>
      <c r="P85" s="64"/>
      <c r="Q85" s="65"/>
      <c r="R85" s="78"/>
      <c r="S85" s="81"/>
      <c r="T85" s="64"/>
      <c r="U85" s="65"/>
      <c r="V85" s="78"/>
      <c r="W85" s="81"/>
      <c r="X85" s="64"/>
      <c r="Y85" s="65"/>
      <c r="Z85" s="61"/>
      <c r="AA85" s="81"/>
      <c r="AB85" s="64"/>
      <c r="AC85" s="65"/>
      <c r="AD85" s="61"/>
      <c r="AE85" s="63"/>
      <c r="AF85" s="97">
        <f>F85+J85+N85+R85+V85+Z85+AD85</f>
        <v>0</v>
      </c>
    </row>
    <row r="86" spans="1:33" x14ac:dyDescent="0.25">
      <c r="A86" s="16"/>
      <c r="B86" s="9"/>
      <c r="C86" s="22"/>
      <c r="D86" s="17"/>
      <c r="E86" s="18"/>
      <c r="F86" s="77"/>
      <c r="G86" s="19"/>
      <c r="H86" s="17"/>
      <c r="I86" s="18"/>
      <c r="J86" s="77"/>
      <c r="K86" s="19"/>
      <c r="L86" s="17"/>
      <c r="M86" s="18"/>
      <c r="N86" s="77"/>
      <c r="O86" s="19"/>
      <c r="P86" s="17"/>
      <c r="Q86" s="18"/>
      <c r="R86" s="77"/>
      <c r="S86" s="19"/>
      <c r="T86" s="17"/>
      <c r="U86" s="18"/>
      <c r="V86" s="77"/>
      <c r="W86" s="19"/>
      <c r="X86" s="17"/>
      <c r="Y86" s="18"/>
      <c r="Z86" s="60"/>
      <c r="AA86" s="19"/>
      <c r="AB86" s="17"/>
      <c r="AC86" s="18"/>
      <c r="AD86" s="60"/>
      <c r="AE86" s="23"/>
      <c r="AF86" s="97">
        <f t="shared" ref="AF86:AF87" si="20">F86+J86+N86+R86+V86+Z86+AD86</f>
        <v>0</v>
      </c>
    </row>
    <row r="87" spans="1:33" ht="15.75" thickBot="1" x14ac:dyDescent="0.3">
      <c r="A87" s="20"/>
      <c r="B87" s="26"/>
      <c r="C87" s="24"/>
      <c r="D87" s="107"/>
      <c r="E87" s="105"/>
      <c r="F87" s="108"/>
      <c r="G87" s="109"/>
      <c r="H87" s="107"/>
      <c r="I87" s="105"/>
      <c r="J87" s="108"/>
      <c r="K87" s="109"/>
      <c r="L87" s="107"/>
      <c r="M87" s="105"/>
      <c r="N87" s="108"/>
      <c r="O87" s="109"/>
      <c r="P87" s="107"/>
      <c r="Q87" s="105"/>
      <c r="R87" s="108"/>
      <c r="S87" s="109"/>
      <c r="T87" s="107"/>
      <c r="U87" s="105"/>
      <c r="V87" s="108"/>
      <c r="W87" s="109"/>
      <c r="X87" s="107"/>
      <c r="Y87" s="105"/>
      <c r="Z87" s="110"/>
      <c r="AA87" s="109"/>
      <c r="AB87" s="107"/>
      <c r="AC87" s="105"/>
      <c r="AD87" s="110"/>
      <c r="AE87" s="106"/>
      <c r="AF87" s="111">
        <f t="shared" si="20"/>
        <v>0</v>
      </c>
    </row>
    <row r="88" spans="1:33" ht="15.75" thickBot="1" x14ac:dyDescent="0.3">
      <c r="A88" s="112">
        <v>22</v>
      </c>
      <c r="B88" s="98">
        <v>11494</v>
      </c>
      <c r="C88" s="21" t="s">
        <v>84</v>
      </c>
      <c r="D88" s="99"/>
      <c r="E88" s="100"/>
      <c r="F88" s="101"/>
      <c r="G88" s="102"/>
      <c r="H88" s="99"/>
      <c r="I88" s="100"/>
      <c r="J88" s="101"/>
      <c r="K88" s="102"/>
      <c r="L88" s="99"/>
      <c r="M88" s="100"/>
      <c r="N88" s="101"/>
      <c r="O88" s="102"/>
      <c r="P88" s="99"/>
      <c r="Q88" s="100"/>
      <c r="R88" s="101"/>
      <c r="S88" s="102"/>
      <c r="T88" s="99"/>
      <c r="U88" s="100"/>
      <c r="V88" s="101"/>
      <c r="W88" s="102"/>
      <c r="X88" s="99"/>
      <c r="Y88" s="100"/>
      <c r="Z88" s="103"/>
      <c r="AA88" s="102"/>
      <c r="AB88" s="99"/>
      <c r="AC88" s="100"/>
      <c r="AD88" s="103"/>
      <c r="AE88" s="102"/>
      <c r="AF88" s="104">
        <f>F88+J88+N88+R88+V88+Z88+AD88</f>
        <v>0</v>
      </c>
      <c r="AG88">
        <f>SUM(AF88:AF91)</f>
        <v>0</v>
      </c>
    </row>
    <row r="89" spans="1:33" x14ac:dyDescent="0.25">
      <c r="A89" s="16"/>
      <c r="B89" s="25"/>
      <c r="C89" s="96"/>
      <c r="D89" s="64"/>
      <c r="E89" s="65"/>
      <c r="F89" s="78"/>
      <c r="G89" s="81"/>
      <c r="H89" s="64"/>
      <c r="I89" s="65"/>
      <c r="J89" s="78"/>
      <c r="K89" s="81"/>
      <c r="L89" s="64"/>
      <c r="M89" s="65"/>
      <c r="N89" s="78"/>
      <c r="O89" s="81"/>
      <c r="P89" s="64"/>
      <c r="Q89" s="65"/>
      <c r="R89" s="78"/>
      <c r="S89" s="81"/>
      <c r="T89" s="64"/>
      <c r="U89" s="65"/>
      <c r="V89" s="78"/>
      <c r="W89" s="81"/>
      <c r="X89" s="64"/>
      <c r="Y89" s="65"/>
      <c r="Z89" s="61"/>
      <c r="AA89" s="81"/>
      <c r="AB89" s="64"/>
      <c r="AC89" s="65"/>
      <c r="AD89" s="61"/>
      <c r="AE89" s="63"/>
      <c r="AF89" s="97">
        <f>F89+J89+N89+R89+V89+Z89+AD89</f>
        <v>0</v>
      </c>
    </row>
    <row r="90" spans="1:33" x14ac:dyDescent="0.25">
      <c r="A90" s="16"/>
      <c r="B90" s="9"/>
      <c r="C90" s="22"/>
      <c r="D90" s="17"/>
      <c r="E90" s="18"/>
      <c r="F90" s="77"/>
      <c r="G90" s="19"/>
      <c r="H90" s="17"/>
      <c r="I90" s="18"/>
      <c r="J90" s="77"/>
      <c r="K90" s="19"/>
      <c r="L90" s="17"/>
      <c r="M90" s="18"/>
      <c r="N90" s="77"/>
      <c r="O90" s="19"/>
      <c r="P90" s="17"/>
      <c r="Q90" s="18"/>
      <c r="R90" s="77"/>
      <c r="S90" s="19"/>
      <c r="T90" s="17"/>
      <c r="U90" s="18"/>
      <c r="V90" s="77"/>
      <c r="W90" s="19"/>
      <c r="X90" s="17"/>
      <c r="Y90" s="18"/>
      <c r="Z90" s="60"/>
      <c r="AA90" s="19"/>
      <c r="AB90" s="17"/>
      <c r="AC90" s="18"/>
      <c r="AD90" s="60"/>
      <c r="AE90" s="23"/>
      <c r="AF90" s="97">
        <f t="shared" ref="AF90:AF91" si="21">F90+J90+N90+R90+V90+Z90+AD90</f>
        <v>0</v>
      </c>
    </row>
    <row r="91" spans="1:33" ht="15.75" thickBot="1" x14ac:dyDescent="0.3">
      <c r="A91" s="20"/>
      <c r="B91" s="26"/>
      <c r="C91" s="24"/>
      <c r="D91" s="107"/>
      <c r="E91" s="105"/>
      <c r="F91" s="108"/>
      <c r="G91" s="109"/>
      <c r="H91" s="107"/>
      <c r="I91" s="105"/>
      <c r="J91" s="108"/>
      <c r="K91" s="109"/>
      <c r="L91" s="107"/>
      <c r="M91" s="105"/>
      <c r="N91" s="108"/>
      <c r="O91" s="109"/>
      <c r="P91" s="107"/>
      <c r="Q91" s="105"/>
      <c r="R91" s="108"/>
      <c r="S91" s="109"/>
      <c r="T91" s="107"/>
      <c r="U91" s="105"/>
      <c r="V91" s="108"/>
      <c r="W91" s="109"/>
      <c r="X91" s="107"/>
      <c r="Y91" s="105"/>
      <c r="Z91" s="110"/>
      <c r="AA91" s="109"/>
      <c r="AB91" s="107"/>
      <c r="AC91" s="105"/>
      <c r="AD91" s="110"/>
      <c r="AE91" s="106"/>
      <c r="AF91" s="111">
        <f t="shared" si="21"/>
        <v>0</v>
      </c>
    </row>
    <row r="92" spans="1:33" ht="15.75" thickBot="1" x14ac:dyDescent="0.3">
      <c r="A92" s="112">
        <v>23</v>
      </c>
      <c r="B92" s="98">
        <v>11449</v>
      </c>
      <c r="C92" s="21" t="s">
        <v>58</v>
      </c>
      <c r="D92" s="99"/>
      <c r="E92" s="100"/>
      <c r="F92" s="101"/>
      <c r="G92" s="102"/>
      <c r="H92" s="99"/>
      <c r="I92" s="100"/>
      <c r="J92" s="101"/>
      <c r="K92" s="102"/>
      <c r="L92" s="99"/>
      <c r="M92" s="100"/>
      <c r="N92" s="101"/>
      <c r="O92" s="102"/>
      <c r="P92" s="99"/>
      <c r="Q92" s="100"/>
      <c r="R92" s="101"/>
      <c r="S92" s="102"/>
      <c r="T92" s="99"/>
      <c r="U92" s="100"/>
      <c r="V92" s="101"/>
      <c r="W92" s="102"/>
      <c r="X92" s="99"/>
      <c r="Y92" s="100"/>
      <c r="Z92" s="103"/>
      <c r="AA92" s="102"/>
      <c r="AB92" s="99"/>
      <c r="AC92" s="100"/>
      <c r="AD92" s="103"/>
      <c r="AE92" s="102"/>
      <c r="AF92" s="104">
        <f>F92+J92+N92+R92+V92+Z92+AD92</f>
        <v>0</v>
      </c>
      <c r="AG92">
        <f>SUM(AF92:AF95)</f>
        <v>0</v>
      </c>
    </row>
    <row r="93" spans="1:33" x14ac:dyDescent="0.25">
      <c r="A93" s="16"/>
      <c r="B93" s="25"/>
      <c r="C93" s="96"/>
      <c r="D93" s="64"/>
      <c r="E93" s="65"/>
      <c r="F93" s="78"/>
      <c r="G93" s="81"/>
      <c r="H93" s="64"/>
      <c r="I93" s="65"/>
      <c r="J93" s="78"/>
      <c r="K93" s="81"/>
      <c r="L93" s="64"/>
      <c r="M93" s="65"/>
      <c r="N93" s="78"/>
      <c r="O93" s="81"/>
      <c r="P93" s="64"/>
      <c r="Q93" s="65"/>
      <c r="R93" s="78"/>
      <c r="S93" s="81"/>
      <c r="T93" s="64"/>
      <c r="U93" s="65"/>
      <c r="V93" s="78"/>
      <c r="W93" s="81"/>
      <c r="X93" s="64"/>
      <c r="Y93" s="65"/>
      <c r="Z93" s="61"/>
      <c r="AA93" s="81"/>
      <c r="AB93" s="64"/>
      <c r="AC93" s="65"/>
      <c r="AD93" s="61"/>
      <c r="AE93" s="63"/>
      <c r="AF93" s="97">
        <f>F93+J93+N93+R93+V93+Z93+AD93</f>
        <v>0</v>
      </c>
    </row>
    <row r="94" spans="1:33" x14ac:dyDescent="0.25">
      <c r="A94" s="16"/>
      <c r="B94" s="9"/>
      <c r="C94" s="22"/>
      <c r="D94" s="17"/>
      <c r="E94" s="18"/>
      <c r="F94" s="77"/>
      <c r="G94" s="19"/>
      <c r="H94" s="17"/>
      <c r="I94" s="18"/>
      <c r="J94" s="77"/>
      <c r="K94" s="19"/>
      <c r="L94" s="17"/>
      <c r="M94" s="18"/>
      <c r="N94" s="77"/>
      <c r="O94" s="19"/>
      <c r="P94" s="17"/>
      <c r="Q94" s="18"/>
      <c r="R94" s="77"/>
      <c r="S94" s="19"/>
      <c r="T94" s="17"/>
      <c r="U94" s="18"/>
      <c r="V94" s="77"/>
      <c r="W94" s="19"/>
      <c r="X94" s="17"/>
      <c r="Y94" s="18"/>
      <c r="Z94" s="60"/>
      <c r="AA94" s="19"/>
      <c r="AB94" s="17"/>
      <c r="AC94" s="18"/>
      <c r="AD94" s="60"/>
      <c r="AE94" s="23"/>
      <c r="AF94" s="97">
        <f t="shared" ref="AF94:AF95" si="22">F94+J94+N94+R94+V94+Z94+AD94</f>
        <v>0</v>
      </c>
    </row>
    <row r="95" spans="1:33" ht="15.75" thickBot="1" x14ac:dyDescent="0.3">
      <c r="A95" s="20"/>
      <c r="B95" s="26"/>
      <c r="C95" s="24"/>
      <c r="D95" s="107"/>
      <c r="E95" s="105"/>
      <c r="F95" s="108"/>
      <c r="G95" s="109"/>
      <c r="H95" s="107"/>
      <c r="I95" s="105"/>
      <c r="J95" s="108"/>
      <c r="K95" s="109"/>
      <c r="L95" s="107"/>
      <c r="M95" s="105"/>
      <c r="N95" s="108"/>
      <c r="O95" s="109"/>
      <c r="P95" s="107"/>
      <c r="Q95" s="105"/>
      <c r="R95" s="108"/>
      <c r="S95" s="109"/>
      <c r="T95" s="107"/>
      <c r="U95" s="105"/>
      <c r="V95" s="108"/>
      <c r="W95" s="109"/>
      <c r="X95" s="107"/>
      <c r="Y95" s="105"/>
      <c r="Z95" s="110"/>
      <c r="AA95" s="109"/>
      <c r="AB95" s="107"/>
      <c r="AC95" s="105"/>
      <c r="AD95" s="110"/>
      <c r="AE95" s="106"/>
      <c r="AF95" s="111">
        <f t="shared" si="22"/>
        <v>0</v>
      </c>
    </row>
    <row r="96" spans="1:33" ht="15.75" thickBot="1" x14ac:dyDescent="0.3">
      <c r="A96" s="112">
        <v>24</v>
      </c>
      <c r="B96" s="98">
        <v>11290</v>
      </c>
      <c r="C96" s="21" t="s">
        <v>3</v>
      </c>
      <c r="D96" s="99"/>
      <c r="E96" s="100"/>
      <c r="F96" s="101"/>
      <c r="G96" s="102"/>
      <c r="H96" s="99"/>
      <c r="I96" s="100"/>
      <c r="J96" s="101"/>
      <c r="K96" s="102"/>
      <c r="L96" s="99"/>
      <c r="M96" s="100"/>
      <c r="N96" s="101"/>
      <c r="O96" s="102"/>
      <c r="P96" s="99"/>
      <c r="Q96" s="100"/>
      <c r="R96" s="101"/>
      <c r="S96" s="102"/>
      <c r="T96" s="99"/>
      <c r="U96" s="100"/>
      <c r="V96" s="101"/>
      <c r="W96" s="102"/>
      <c r="X96" s="99"/>
      <c r="Y96" s="100"/>
      <c r="Z96" s="103"/>
      <c r="AA96" s="102"/>
      <c r="AB96" s="99"/>
      <c r="AC96" s="100"/>
      <c r="AD96" s="103"/>
      <c r="AE96" s="102"/>
      <c r="AF96" s="104">
        <f>F96+J96+N96+R96+V96+Z96+AD96</f>
        <v>0</v>
      </c>
      <c r="AG96">
        <f>SUM(AF96:AF99)</f>
        <v>0</v>
      </c>
    </row>
    <row r="97" spans="1:33" x14ac:dyDescent="0.25">
      <c r="A97" s="16"/>
      <c r="B97" s="25"/>
      <c r="C97" s="96"/>
      <c r="D97" s="64"/>
      <c r="E97" s="65"/>
      <c r="F97" s="78"/>
      <c r="G97" s="81"/>
      <c r="H97" s="64"/>
      <c r="I97" s="65"/>
      <c r="J97" s="78"/>
      <c r="K97" s="81"/>
      <c r="L97" s="64"/>
      <c r="M97" s="65"/>
      <c r="N97" s="78"/>
      <c r="O97" s="81"/>
      <c r="P97" s="64"/>
      <c r="Q97" s="65"/>
      <c r="R97" s="78"/>
      <c r="S97" s="81"/>
      <c r="T97" s="64"/>
      <c r="U97" s="65"/>
      <c r="V97" s="78"/>
      <c r="W97" s="81"/>
      <c r="X97" s="64"/>
      <c r="Y97" s="65"/>
      <c r="Z97" s="61"/>
      <c r="AA97" s="81"/>
      <c r="AB97" s="64"/>
      <c r="AC97" s="65"/>
      <c r="AD97" s="61"/>
      <c r="AE97" s="63"/>
      <c r="AF97" s="97">
        <f>F97+J97+N97+R97+V97+Z97+AD97</f>
        <v>0</v>
      </c>
    </row>
    <row r="98" spans="1:33" x14ac:dyDescent="0.25">
      <c r="A98" s="16"/>
      <c r="B98" s="9"/>
      <c r="C98" s="22"/>
      <c r="D98" s="17"/>
      <c r="E98" s="18"/>
      <c r="F98" s="77"/>
      <c r="G98" s="19"/>
      <c r="H98" s="17"/>
      <c r="I98" s="18"/>
      <c r="J98" s="77"/>
      <c r="K98" s="19"/>
      <c r="L98" s="17"/>
      <c r="M98" s="18"/>
      <c r="N98" s="77"/>
      <c r="O98" s="19"/>
      <c r="P98" s="17"/>
      <c r="Q98" s="18"/>
      <c r="R98" s="77"/>
      <c r="S98" s="19"/>
      <c r="T98" s="17"/>
      <c r="U98" s="18"/>
      <c r="V98" s="77"/>
      <c r="W98" s="19"/>
      <c r="X98" s="17"/>
      <c r="Y98" s="18"/>
      <c r="Z98" s="60"/>
      <c r="AA98" s="19"/>
      <c r="AB98" s="17"/>
      <c r="AC98" s="18"/>
      <c r="AD98" s="60"/>
      <c r="AE98" s="23"/>
      <c r="AF98" s="97">
        <f t="shared" ref="AF98:AF99" si="23">F98+J98+N98+R98+V98+Z98+AD98</f>
        <v>0</v>
      </c>
    </row>
    <row r="99" spans="1:33" ht="15.75" thickBot="1" x14ac:dyDescent="0.3">
      <c r="A99" s="20"/>
      <c r="B99" s="26"/>
      <c r="C99" s="24"/>
      <c r="D99" s="107"/>
      <c r="E99" s="105"/>
      <c r="F99" s="108"/>
      <c r="G99" s="109"/>
      <c r="H99" s="107"/>
      <c r="I99" s="105"/>
      <c r="J99" s="108"/>
      <c r="K99" s="109"/>
      <c r="L99" s="107"/>
      <c r="M99" s="105"/>
      <c r="N99" s="108"/>
      <c r="O99" s="109"/>
      <c r="P99" s="107"/>
      <c r="Q99" s="105"/>
      <c r="R99" s="108"/>
      <c r="S99" s="109"/>
      <c r="T99" s="107"/>
      <c r="U99" s="105"/>
      <c r="V99" s="108"/>
      <c r="W99" s="109"/>
      <c r="X99" s="107"/>
      <c r="Y99" s="105"/>
      <c r="Z99" s="110"/>
      <c r="AA99" s="109"/>
      <c r="AB99" s="107"/>
      <c r="AC99" s="105"/>
      <c r="AD99" s="110"/>
      <c r="AE99" s="106"/>
      <c r="AF99" s="111">
        <f t="shared" si="23"/>
        <v>0</v>
      </c>
    </row>
    <row r="100" spans="1:33" ht="15.75" thickBot="1" x14ac:dyDescent="0.3">
      <c r="A100" s="112">
        <v>25</v>
      </c>
      <c r="B100" s="98">
        <v>11401</v>
      </c>
      <c r="C100" s="21" t="s">
        <v>108</v>
      </c>
      <c r="D100" s="99"/>
      <c r="E100" s="100"/>
      <c r="F100" s="101"/>
      <c r="G100" s="102"/>
      <c r="H100" s="99"/>
      <c r="I100" s="100"/>
      <c r="J100" s="101"/>
      <c r="K100" s="102"/>
      <c r="L100" s="99"/>
      <c r="M100" s="100"/>
      <c r="N100" s="101"/>
      <c r="O100" s="102"/>
      <c r="P100" s="99"/>
      <c r="Q100" s="100"/>
      <c r="R100" s="101"/>
      <c r="S100" s="102"/>
      <c r="T100" s="99"/>
      <c r="U100" s="100"/>
      <c r="V100" s="101"/>
      <c r="W100" s="102"/>
      <c r="X100" s="99"/>
      <c r="Y100" s="100"/>
      <c r="Z100" s="103"/>
      <c r="AA100" s="102"/>
      <c r="AB100" s="99"/>
      <c r="AC100" s="100"/>
      <c r="AD100" s="103"/>
      <c r="AE100" s="102"/>
      <c r="AF100" s="104">
        <f>F100+J100+N100+R100+V100+Z100+AD100</f>
        <v>0</v>
      </c>
      <c r="AG100">
        <f>SUM(AF100:AF103)</f>
        <v>0</v>
      </c>
    </row>
    <row r="101" spans="1:33" x14ac:dyDescent="0.25">
      <c r="A101" s="16"/>
      <c r="B101" s="25"/>
      <c r="C101" s="96"/>
      <c r="D101" s="64"/>
      <c r="E101" s="65"/>
      <c r="F101" s="78"/>
      <c r="G101" s="81"/>
      <c r="H101" s="64"/>
      <c r="I101" s="65"/>
      <c r="J101" s="78"/>
      <c r="K101" s="81"/>
      <c r="L101" s="64"/>
      <c r="M101" s="65"/>
      <c r="N101" s="78"/>
      <c r="O101" s="81"/>
      <c r="P101" s="64"/>
      <c r="Q101" s="65"/>
      <c r="R101" s="78"/>
      <c r="S101" s="81"/>
      <c r="T101" s="64"/>
      <c r="U101" s="65"/>
      <c r="V101" s="78"/>
      <c r="W101" s="81"/>
      <c r="X101" s="64"/>
      <c r="Y101" s="65"/>
      <c r="Z101" s="61"/>
      <c r="AA101" s="81"/>
      <c r="AB101" s="64"/>
      <c r="AC101" s="65"/>
      <c r="AD101" s="61"/>
      <c r="AE101" s="63"/>
      <c r="AF101" s="97">
        <f>F101+J101+N101+R101+V101+Z101+AD101</f>
        <v>0</v>
      </c>
    </row>
    <row r="102" spans="1:33" x14ac:dyDescent="0.25">
      <c r="A102" s="16"/>
      <c r="B102" s="9"/>
      <c r="C102" s="22"/>
      <c r="D102" s="17"/>
      <c r="E102" s="18"/>
      <c r="F102" s="77"/>
      <c r="G102" s="19"/>
      <c r="H102" s="17"/>
      <c r="I102" s="18"/>
      <c r="J102" s="77"/>
      <c r="K102" s="19"/>
      <c r="L102" s="17"/>
      <c r="M102" s="18"/>
      <c r="N102" s="77"/>
      <c r="O102" s="19"/>
      <c r="P102" s="17"/>
      <c r="Q102" s="18"/>
      <c r="R102" s="77"/>
      <c r="S102" s="19"/>
      <c r="T102" s="17"/>
      <c r="U102" s="18"/>
      <c r="V102" s="77"/>
      <c r="W102" s="19"/>
      <c r="X102" s="17"/>
      <c r="Y102" s="18"/>
      <c r="Z102" s="60"/>
      <c r="AA102" s="19"/>
      <c r="AB102" s="17"/>
      <c r="AC102" s="18"/>
      <c r="AD102" s="60"/>
      <c r="AE102" s="23"/>
      <c r="AF102" s="97">
        <f t="shared" ref="AF102:AF103" si="24">F102+J102+N102+R102+V102+Z102+AD102</f>
        <v>0</v>
      </c>
    </row>
    <row r="103" spans="1:33" ht="15.75" thickBot="1" x14ac:dyDescent="0.3">
      <c r="A103" s="20"/>
      <c r="B103" s="26"/>
      <c r="C103" s="24"/>
      <c r="D103" s="107"/>
      <c r="E103" s="105"/>
      <c r="F103" s="108"/>
      <c r="G103" s="109"/>
      <c r="H103" s="107"/>
      <c r="I103" s="105"/>
      <c r="J103" s="108"/>
      <c r="K103" s="109"/>
      <c r="L103" s="107"/>
      <c r="M103" s="105"/>
      <c r="N103" s="108"/>
      <c r="O103" s="109"/>
      <c r="P103" s="107"/>
      <c r="Q103" s="105"/>
      <c r="R103" s="108"/>
      <c r="S103" s="109"/>
      <c r="T103" s="107"/>
      <c r="U103" s="105"/>
      <c r="V103" s="108"/>
      <c r="W103" s="109"/>
      <c r="X103" s="107"/>
      <c r="Y103" s="105"/>
      <c r="Z103" s="110"/>
      <c r="AA103" s="109"/>
      <c r="AB103" s="107"/>
      <c r="AC103" s="105"/>
      <c r="AD103" s="110"/>
      <c r="AE103" s="106"/>
      <c r="AF103" s="111">
        <f t="shared" si="24"/>
        <v>0</v>
      </c>
    </row>
    <row r="104" spans="1:33" ht="15.75" thickBot="1" x14ac:dyDescent="0.3">
      <c r="A104" s="112">
        <v>26</v>
      </c>
      <c r="B104" s="98">
        <v>11499</v>
      </c>
      <c r="C104" s="21" t="s">
        <v>89</v>
      </c>
      <c r="D104" s="99"/>
      <c r="E104" s="100"/>
      <c r="F104" s="101"/>
      <c r="G104" s="102"/>
      <c r="H104" s="99"/>
      <c r="I104" s="100"/>
      <c r="J104" s="101"/>
      <c r="K104" s="102"/>
      <c r="L104" s="99"/>
      <c r="M104" s="100"/>
      <c r="N104" s="101"/>
      <c r="O104" s="102"/>
      <c r="P104" s="99"/>
      <c r="Q104" s="100"/>
      <c r="R104" s="101"/>
      <c r="S104" s="102"/>
      <c r="T104" s="99"/>
      <c r="U104" s="100"/>
      <c r="V104" s="101"/>
      <c r="W104" s="102"/>
      <c r="X104" s="99"/>
      <c r="Y104" s="100"/>
      <c r="Z104" s="103"/>
      <c r="AA104" s="102"/>
      <c r="AB104" s="99"/>
      <c r="AC104" s="100"/>
      <c r="AD104" s="103"/>
      <c r="AE104" s="102"/>
      <c r="AF104" s="104">
        <f>F104+J104+N104+R104+V104+Z104+AD104</f>
        <v>0</v>
      </c>
      <c r="AG104">
        <f>SUM(AF104:AF107)</f>
        <v>0</v>
      </c>
    </row>
    <row r="105" spans="1:33" x14ac:dyDescent="0.25">
      <c r="A105" s="16"/>
      <c r="B105" s="25"/>
      <c r="C105" s="96"/>
      <c r="D105" s="64"/>
      <c r="E105" s="65"/>
      <c r="F105" s="78"/>
      <c r="G105" s="81"/>
      <c r="H105" s="64"/>
      <c r="I105" s="65"/>
      <c r="J105" s="78"/>
      <c r="K105" s="81"/>
      <c r="L105" s="64"/>
      <c r="M105" s="65"/>
      <c r="N105" s="78"/>
      <c r="O105" s="81"/>
      <c r="P105" s="64"/>
      <c r="Q105" s="65"/>
      <c r="R105" s="78"/>
      <c r="S105" s="81"/>
      <c r="T105" s="64"/>
      <c r="U105" s="65"/>
      <c r="V105" s="78"/>
      <c r="W105" s="81"/>
      <c r="X105" s="64"/>
      <c r="Y105" s="65"/>
      <c r="Z105" s="61"/>
      <c r="AA105" s="81"/>
      <c r="AB105" s="64"/>
      <c r="AC105" s="65"/>
      <c r="AD105" s="61"/>
      <c r="AE105" s="63"/>
      <c r="AF105" s="97">
        <f>F105+J105+N105+R105+V105+Z105+AD105</f>
        <v>0</v>
      </c>
    </row>
    <row r="106" spans="1:33" x14ac:dyDescent="0.25">
      <c r="A106" s="16"/>
      <c r="B106" s="9"/>
      <c r="C106" s="22"/>
      <c r="D106" s="17"/>
      <c r="E106" s="18"/>
      <c r="F106" s="77"/>
      <c r="G106" s="19"/>
      <c r="H106" s="17"/>
      <c r="I106" s="18"/>
      <c r="J106" s="77"/>
      <c r="K106" s="19"/>
      <c r="L106" s="17"/>
      <c r="M106" s="18"/>
      <c r="N106" s="77"/>
      <c r="O106" s="19"/>
      <c r="P106" s="17"/>
      <c r="Q106" s="18"/>
      <c r="R106" s="77"/>
      <c r="S106" s="19"/>
      <c r="T106" s="17"/>
      <c r="U106" s="18"/>
      <c r="V106" s="77"/>
      <c r="W106" s="19"/>
      <c r="X106" s="17"/>
      <c r="Y106" s="18"/>
      <c r="Z106" s="60"/>
      <c r="AA106" s="19"/>
      <c r="AB106" s="17"/>
      <c r="AC106" s="18"/>
      <c r="AD106" s="60"/>
      <c r="AE106" s="23"/>
      <c r="AF106" s="97">
        <f t="shared" ref="AF106:AF107" si="25">F106+J106+N106+R106+V106+Z106+AD106</f>
        <v>0</v>
      </c>
    </row>
    <row r="107" spans="1:33" ht="15.75" thickBot="1" x14ac:dyDescent="0.3">
      <c r="A107" s="20"/>
      <c r="B107" s="26"/>
      <c r="C107" s="24"/>
      <c r="D107" s="107"/>
      <c r="E107" s="105"/>
      <c r="F107" s="108"/>
      <c r="G107" s="109"/>
      <c r="H107" s="107"/>
      <c r="I107" s="105"/>
      <c r="J107" s="108"/>
      <c r="K107" s="109"/>
      <c r="L107" s="107"/>
      <c r="M107" s="105"/>
      <c r="N107" s="108"/>
      <c r="O107" s="109"/>
      <c r="P107" s="107"/>
      <c r="Q107" s="105"/>
      <c r="R107" s="108"/>
      <c r="S107" s="109"/>
      <c r="T107" s="107"/>
      <c r="U107" s="105"/>
      <c r="V107" s="108"/>
      <c r="W107" s="109"/>
      <c r="X107" s="107"/>
      <c r="Y107" s="105"/>
      <c r="Z107" s="110"/>
      <c r="AA107" s="109"/>
      <c r="AB107" s="107"/>
      <c r="AC107" s="105"/>
      <c r="AD107" s="110"/>
      <c r="AE107" s="106"/>
      <c r="AF107" s="111">
        <f t="shared" si="25"/>
        <v>0</v>
      </c>
    </row>
    <row r="108" spans="1:33" ht="15.75" thickBot="1" x14ac:dyDescent="0.3">
      <c r="A108" s="112">
        <v>27</v>
      </c>
      <c r="B108" s="98">
        <v>11363</v>
      </c>
      <c r="C108" s="21" t="s">
        <v>5</v>
      </c>
      <c r="D108" s="99"/>
      <c r="E108" s="100"/>
      <c r="F108" s="101"/>
      <c r="G108" s="102"/>
      <c r="H108" s="99"/>
      <c r="I108" s="100"/>
      <c r="J108" s="101"/>
      <c r="K108" s="102"/>
      <c r="L108" s="99"/>
      <c r="M108" s="100"/>
      <c r="N108" s="101"/>
      <c r="O108" s="102"/>
      <c r="P108" s="99"/>
      <c r="Q108" s="100"/>
      <c r="R108" s="101"/>
      <c r="S108" s="102"/>
      <c r="T108" s="99"/>
      <c r="U108" s="100"/>
      <c r="V108" s="101"/>
      <c r="W108" s="102"/>
      <c r="X108" s="99"/>
      <c r="Y108" s="100"/>
      <c r="Z108" s="103"/>
      <c r="AA108" s="102"/>
      <c r="AB108" s="99"/>
      <c r="AC108" s="100"/>
      <c r="AD108" s="103"/>
      <c r="AE108" s="102"/>
      <c r="AF108" s="104">
        <f>F108+J108+N108+R108+V108+Z108+AD108</f>
        <v>0</v>
      </c>
      <c r="AG108">
        <f>SUM(AF108:AF111)</f>
        <v>0</v>
      </c>
    </row>
    <row r="109" spans="1:33" x14ac:dyDescent="0.25">
      <c r="A109" s="16"/>
      <c r="B109" s="25"/>
      <c r="C109" s="96"/>
      <c r="D109" s="64"/>
      <c r="E109" s="65"/>
      <c r="F109" s="78"/>
      <c r="G109" s="81"/>
      <c r="H109" s="64"/>
      <c r="I109" s="65"/>
      <c r="J109" s="78"/>
      <c r="K109" s="81"/>
      <c r="L109" s="64"/>
      <c r="M109" s="65"/>
      <c r="N109" s="78"/>
      <c r="O109" s="81"/>
      <c r="P109" s="64"/>
      <c r="Q109" s="65"/>
      <c r="R109" s="78"/>
      <c r="S109" s="81"/>
      <c r="T109" s="64"/>
      <c r="U109" s="65"/>
      <c r="V109" s="78"/>
      <c r="W109" s="81"/>
      <c r="X109" s="64"/>
      <c r="Y109" s="65"/>
      <c r="Z109" s="61"/>
      <c r="AA109" s="81"/>
      <c r="AB109" s="64"/>
      <c r="AC109" s="65"/>
      <c r="AD109" s="61"/>
      <c r="AE109" s="63"/>
      <c r="AF109" s="97">
        <f>F109+J109+N109+R109+V109+Z109+AD109</f>
        <v>0</v>
      </c>
    </row>
    <row r="110" spans="1:33" x14ac:dyDescent="0.25">
      <c r="A110" s="16"/>
      <c r="B110" s="9"/>
      <c r="C110" s="22"/>
      <c r="D110" s="17"/>
      <c r="E110" s="18"/>
      <c r="F110" s="77"/>
      <c r="G110" s="19"/>
      <c r="H110" s="17"/>
      <c r="I110" s="18"/>
      <c r="J110" s="77"/>
      <c r="K110" s="19"/>
      <c r="L110" s="17"/>
      <c r="M110" s="18"/>
      <c r="N110" s="77"/>
      <c r="O110" s="19"/>
      <c r="P110" s="17"/>
      <c r="Q110" s="18"/>
      <c r="R110" s="77"/>
      <c r="S110" s="19"/>
      <c r="T110" s="17"/>
      <c r="U110" s="18"/>
      <c r="V110" s="77"/>
      <c r="W110" s="19"/>
      <c r="X110" s="17"/>
      <c r="Y110" s="18"/>
      <c r="Z110" s="60"/>
      <c r="AA110" s="19"/>
      <c r="AB110" s="17"/>
      <c r="AC110" s="18"/>
      <c r="AD110" s="60"/>
      <c r="AE110" s="23"/>
      <c r="AF110" s="97">
        <f t="shared" ref="AF110:AF111" si="26">F110+J110+N110+R110+V110+Z110+AD110</f>
        <v>0</v>
      </c>
    </row>
    <row r="111" spans="1:33" ht="15.75" thickBot="1" x14ac:dyDescent="0.3">
      <c r="A111" s="20"/>
      <c r="B111" s="26"/>
      <c r="C111" s="24"/>
      <c r="D111" s="107"/>
      <c r="E111" s="105"/>
      <c r="F111" s="108"/>
      <c r="G111" s="109"/>
      <c r="H111" s="107"/>
      <c r="I111" s="105"/>
      <c r="J111" s="108"/>
      <c r="K111" s="109"/>
      <c r="L111" s="107"/>
      <c r="M111" s="105"/>
      <c r="N111" s="108"/>
      <c r="O111" s="109"/>
      <c r="P111" s="107"/>
      <c r="Q111" s="105"/>
      <c r="R111" s="108"/>
      <c r="S111" s="109"/>
      <c r="T111" s="107"/>
      <c r="U111" s="105"/>
      <c r="V111" s="108"/>
      <c r="W111" s="109"/>
      <c r="X111" s="107"/>
      <c r="Y111" s="105"/>
      <c r="Z111" s="110"/>
      <c r="AA111" s="109"/>
      <c r="AB111" s="107"/>
      <c r="AC111" s="105"/>
      <c r="AD111" s="110"/>
      <c r="AE111" s="106"/>
      <c r="AF111" s="111">
        <f t="shared" si="26"/>
        <v>0</v>
      </c>
    </row>
    <row r="112" spans="1:33" ht="15.75" thickBot="1" x14ac:dyDescent="0.3">
      <c r="A112" s="112">
        <v>28</v>
      </c>
      <c r="B112" s="98">
        <v>11291</v>
      </c>
      <c r="C112" s="21" t="s">
        <v>6</v>
      </c>
      <c r="D112" s="99"/>
      <c r="E112" s="100"/>
      <c r="F112" s="101"/>
      <c r="G112" s="102"/>
      <c r="H112" s="99"/>
      <c r="I112" s="100"/>
      <c r="J112" s="101"/>
      <c r="K112" s="102"/>
      <c r="L112" s="99"/>
      <c r="M112" s="100"/>
      <c r="N112" s="101"/>
      <c r="O112" s="102"/>
      <c r="P112" s="99"/>
      <c r="Q112" s="100"/>
      <c r="R112" s="101"/>
      <c r="S112" s="102"/>
      <c r="T112" s="99"/>
      <c r="U112" s="100"/>
      <c r="V112" s="101"/>
      <c r="W112" s="102"/>
      <c r="X112" s="99"/>
      <c r="Y112" s="100"/>
      <c r="Z112" s="103"/>
      <c r="AA112" s="102"/>
      <c r="AB112" s="99"/>
      <c r="AC112" s="100"/>
      <c r="AD112" s="103"/>
      <c r="AE112" s="102"/>
      <c r="AF112" s="104">
        <f>F112+J112+N112+R112+V112+Z112+AD112</f>
        <v>0</v>
      </c>
      <c r="AG112">
        <f>SUM(AF112:AF115)</f>
        <v>0</v>
      </c>
    </row>
    <row r="113" spans="1:33" x14ac:dyDescent="0.25">
      <c r="A113" s="16"/>
      <c r="B113" s="25"/>
      <c r="C113" s="96"/>
      <c r="D113" s="64"/>
      <c r="E113" s="65"/>
      <c r="F113" s="78"/>
      <c r="G113" s="81"/>
      <c r="H113" s="64"/>
      <c r="I113" s="65"/>
      <c r="J113" s="78"/>
      <c r="K113" s="81"/>
      <c r="L113" s="64"/>
      <c r="M113" s="65"/>
      <c r="N113" s="78"/>
      <c r="O113" s="81"/>
      <c r="P113" s="64"/>
      <c r="Q113" s="65"/>
      <c r="R113" s="78"/>
      <c r="S113" s="81"/>
      <c r="T113" s="64"/>
      <c r="U113" s="65"/>
      <c r="V113" s="78"/>
      <c r="W113" s="81"/>
      <c r="X113" s="64"/>
      <c r="Y113" s="65"/>
      <c r="Z113" s="61"/>
      <c r="AA113" s="81"/>
      <c r="AB113" s="64"/>
      <c r="AC113" s="65"/>
      <c r="AD113" s="61"/>
      <c r="AE113" s="63"/>
      <c r="AF113" s="97">
        <f>F113+J113+N113+R113+V113+Z113+AD113</f>
        <v>0</v>
      </c>
    </row>
    <row r="114" spans="1:33" x14ac:dyDescent="0.25">
      <c r="A114" s="16"/>
      <c r="B114" s="9"/>
      <c r="C114" s="22"/>
      <c r="D114" s="17"/>
      <c r="E114" s="18"/>
      <c r="F114" s="77"/>
      <c r="G114" s="19"/>
      <c r="H114" s="17"/>
      <c r="I114" s="18"/>
      <c r="J114" s="77"/>
      <c r="K114" s="19"/>
      <c r="L114" s="17"/>
      <c r="M114" s="18"/>
      <c r="N114" s="77"/>
      <c r="O114" s="19"/>
      <c r="P114" s="17"/>
      <c r="Q114" s="18"/>
      <c r="R114" s="77"/>
      <c r="S114" s="19"/>
      <c r="T114" s="17"/>
      <c r="U114" s="18"/>
      <c r="V114" s="77"/>
      <c r="W114" s="19"/>
      <c r="X114" s="17"/>
      <c r="Y114" s="18"/>
      <c r="Z114" s="60"/>
      <c r="AA114" s="19"/>
      <c r="AB114" s="17"/>
      <c r="AC114" s="18"/>
      <c r="AD114" s="60"/>
      <c r="AE114" s="23"/>
      <c r="AF114" s="97">
        <f t="shared" ref="AF114:AF115" si="27">F114+J114+N114+R114+V114+Z114+AD114</f>
        <v>0</v>
      </c>
    </row>
    <row r="115" spans="1:33" ht="15.75" thickBot="1" x14ac:dyDescent="0.3">
      <c r="A115" s="20"/>
      <c r="B115" s="26"/>
      <c r="C115" s="24"/>
      <c r="D115" s="107"/>
      <c r="E115" s="105"/>
      <c r="F115" s="108"/>
      <c r="G115" s="109"/>
      <c r="H115" s="107"/>
      <c r="I115" s="105"/>
      <c r="J115" s="108"/>
      <c r="K115" s="109"/>
      <c r="L115" s="107"/>
      <c r="M115" s="105"/>
      <c r="N115" s="108"/>
      <c r="O115" s="109"/>
      <c r="P115" s="107"/>
      <c r="Q115" s="105"/>
      <c r="R115" s="108"/>
      <c r="S115" s="109"/>
      <c r="T115" s="107"/>
      <c r="U115" s="105"/>
      <c r="V115" s="108"/>
      <c r="W115" s="109"/>
      <c r="X115" s="107"/>
      <c r="Y115" s="105"/>
      <c r="Z115" s="110"/>
      <c r="AA115" s="109"/>
      <c r="AB115" s="107"/>
      <c r="AC115" s="105"/>
      <c r="AD115" s="110"/>
      <c r="AE115" s="106"/>
      <c r="AF115" s="111">
        <f t="shared" si="27"/>
        <v>0</v>
      </c>
    </row>
    <row r="116" spans="1:33" ht="15.75" thickBot="1" x14ac:dyDescent="0.3">
      <c r="A116" s="112">
        <v>29</v>
      </c>
      <c r="B116" s="98">
        <v>11502</v>
      </c>
      <c r="C116" s="21" t="s">
        <v>91</v>
      </c>
      <c r="D116" s="99"/>
      <c r="E116" s="100"/>
      <c r="F116" s="101"/>
      <c r="G116" s="102"/>
      <c r="H116" s="99"/>
      <c r="I116" s="100"/>
      <c r="J116" s="101"/>
      <c r="K116" s="102"/>
      <c r="L116" s="99"/>
      <c r="M116" s="100"/>
      <c r="N116" s="101"/>
      <c r="O116" s="102"/>
      <c r="P116" s="99"/>
      <c r="Q116" s="100"/>
      <c r="R116" s="101"/>
      <c r="S116" s="102"/>
      <c r="T116" s="99"/>
      <c r="U116" s="100"/>
      <c r="V116" s="101"/>
      <c r="W116" s="102"/>
      <c r="X116" s="99"/>
      <c r="Y116" s="100"/>
      <c r="Z116" s="103"/>
      <c r="AA116" s="102"/>
      <c r="AB116" s="99"/>
      <c r="AC116" s="100"/>
      <c r="AD116" s="103"/>
      <c r="AE116" s="102"/>
      <c r="AF116" s="104">
        <f>F116+J116+N116+R116+V116+Z116+AD116</f>
        <v>0</v>
      </c>
      <c r="AG116">
        <f>SUM(AF116:AF119)</f>
        <v>0</v>
      </c>
    </row>
    <row r="117" spans="1:33" x14ac:dyDescent="0.25">
      <c r="A117" s="16"/>
      <c r="B117" s="25"/>
      <c r="C117" s="96"/>
      <c r="D117" s="64"/>
      <c r="E117" s="65"/>
      <c r="F117" s="78"/>
      <c r="G117" s="81"/>
      <c r="H117" s="64"/>
      <c r="I117" s="65"/>
      <c r="J117" s="78"/>
      <c r="K117" s="81"/>
      <c r="L117" s="64"/>
      <c r="M117" s="65"/>
      <c r="N117" s="78"/>
      <c r="O117" s="81"/>
      <c r="P117" s="64"/>
      <c r="Q117" s="65"/>
      <c r="R117" s="78"/>
      <c r="S117" s="81"/>
      <c r="T117" s="64"/>
      <c r="U117" s="65"/>
      <c r="V117" s="78"/>
      <c r="W117" s="81"/>
      <c r="X117" s="64"/>
      <c r="Y117" s="65"/>
      <c r="Z117" s="61"/>
      <c r="AA117" s="81"/>
      <c r="AB117" s="64"/>
      <c r="AC117" s="65"/>
      <c r="AD117" s="61"/>
      <c r="AE117" s="63"/>
      <c r="AF117" s="97">
        <f>F117+J117+N117+R117+V117+Z117+AD117</f>
        <v>0</v>
      </c>
    </row>
    <row r="118" spans="1:33" x14ac:dyDescent="0.25">
      <c r="A118" s="16"/>
      <c r="B118" s="9"/>
      <c r="C118" s="22"/>
      <c r="D118" s="17"/>
      <c r="E118" s="18"/>
      <c r="F118" s="77"/>
      <c r="G118" s="19"/>
      <c r="H118" s="17"/>
      <c r="I118" s="18"/>
      <c r="J118" s="77"/>
      <c r="K118" s="19"/>
      <c r="L118" s="17"/>
      <c r="M118" s="18"/>
      <c r="N118" s="77"/>
      <c r="O118" s="19"/>
      <c r="P118" s="17"/>
      <c r="Q118" s="18"/>
      <c r="R118" s="77"/>
      <c r="S118" s="19"/>
      <c r="T118" s="17"/>
      <c r="U118" s="18"/>
      <c r="V118" s="77"/>
      <c r="W118" s="19"/>
      <c r="X118" s="17"/>
      <c r="Y118" s="18"/>
      <c r="Z118" s="60"/>
      <c r="AA118" s="19"/>
      <c r="AB118" s="17"/>
      <c r="AC118" s="18"/>
      <c r="AD118" s="60"/>
      <c r="AE118" s="23"/>
      <c r="AF118" s="97">
        <f t="shared" ref="AF118:AF119" si="28">F118+J118+N118+R118+V118+Z118+AD118</f>
        <v>0</v>
      </c>
    </row>
    <row r="119" spans="1:33" ht="15.75" thickBot="1" x14ac:dyDescent="0.3">
      <c r="A119" s="20"/>
      <c r="B119" s="26"/>
      <c r="C119" s="24"/>
      <c r="D119" s="107"/>
      <c r="E119" s="105"/>
      <c r="F119" s="108"/>
      <c r="G119" s="109"/>
      <c r="H119" s="107"/>
      <c r="I119" s="105"/>
      <c r="J119" s="108"/>
      <c r="K119" s="109"/>
      <c r="L119" s="107"/>
      <c r="M119" s="105"/>
      <c r="N119" s="108"/>
      <c r="O119" s="109"/>
      <c r="P119" s="107"/>
      <c r="Q119" s="105"/>
      <c r="R119" s="108"/>
      <c r="S119" s="109"/>
      <c r="T119" s="107"/>
      <c r="U119" s="105"/>
      <c r="V119" s="108"/>
      <c r="W119" s="109"/>
      <c r="X119" s="107"/>
      <c r="Y119" s="105"/>
      <c r="Z119" s="110"/>
      <c r="AA119" s="109"/>
      <c r="AB119" s="107"/>
      <c r="AC119" s="105"/>
      <c r="AD119" s="110"/>
      <c r="AE119" s="106"/>
      <c r="AF119" s="111">
        <f t="shared" si="28"/>
        <v>0</v>
      </c>
    </row>
    <row r="120" spans="1:33" ht="15.75" thickBot="1" x14ac:dyDescent="0.3">
      <c r="A120" s="112">
        <v>30</v>
      </c>
      <c r="B120" s="98">
        <v>11408</v>
      </c>
      <c r="C120" s="21" t="s">
        <v>64</v>
      </c>
      <c r="D120" s="99"/>
      <c r="E120" s="100"/>
      <c r="F120" s="101"/>
      <c r="G120" s="102"/>
      <c r="H120" s="99"/>
      <c r="I120" s="100"/>
      <c r="J120" s="101"/>
      <c r="K120" s="102"/>
      <c r="L120" s="99"/>
      <c r="M120" s="100"/>
      <c r="N120" s="101"/>
      <c r="O120" s="102"/>
      <c r="P120" s="99"/>
      <c r="Q120" s="100"/>
      <c r="R120" s="101"/>
      <c r="S120" s="102"/>
      <c r="T120" s="99"/>
      <c r="U120" s="100"/>
      <c r="V120" s="101"/>
      <c r="W120" s="102"/>
      <c r="X120" s="99"/>
      <c r="Y120" s="100"/>
      <c r="Z120" s="103"/>
      <c r="AA120" s="102"/>
      <c r="AB120" s="99"/>
      <c r="AC120" s="100"/>
      <c r="AD120" s="103"/>
      <c r="AE120" s="102"/>
      <c r="AF120" s="104">
        <f>F120+J120+N120+R120+V120+Z120+AD120</f>
        <v>0</v>
      </c>
      <c r="AG120">
        <f>SUM(AF120:AF123)</f>
        <v>0</v>
      </c>
    </row>
    <row r="121" spans="1:33" x14ac:dyDescent="0.25">
      <c r="A121" s="16"/>
      <c r="B121" s="25"/>
      <c r="C121" s="96"/>
      <c r="D121" s="64"/>
      <c r="E121" s="65"/>
      <c r="F121" s="78"/>
      <c r="G121" s="81"/>
      <c r="H121" s="64"/>
      <c r="I121" s="65"/>
      <c r="J121" s="78"/>
      <c r="K121" s="81"/>
      <c r="L121" s="64"/>
      <c r="M121" s="65"/>
      <c r="N121" s="78"/>
      <c r="O121" s="81"/>
      <c r="P121" s="64"/>
      <c r="Q121" s="65"/>
      <c r="R121" s="78"/>
      <c r="S121" s="81"/>
      <c r="T121" s="64"/>
      <c r="U121" s="65"/>
      <c r="V121" s="78"/>
      <c r="W121" s="81"/>
      <c r="X121" s="64"/>
      <c r="Y121" s="65"/>
      <c r="Z121" s="61"/>
      <c r="AA121" s="81"/>
      <c r="AB121" s="64"/>
      <c r="AC121" s="65"/>
      <c r="AD121" s="61"/>
      <c r="AE121" s="63"/>
      <c r="AF121" s="97">
        <f>F121+J121+N121+R121+V121+Z121+AD121</f>
        <v>0</v>
      </c>
    </row>
    <row r="122" spans="1:33" x14ac:dyDescent="0.25">
      <c r="A122" s="16"/>
      <c r="B122" s="9"/>
      <c r="C122" s="22"/>
      <c r="D122" s="17"/>
      <c r="E122" s="18"/>
      <c r="F122" s="77"/>
      <c r="G122" s="19"/>
      <c r="H122" s="17"/>
      <c r="I122" s="18"/>
      <c r="J122" s="77"/>
      <c r="K122" s="19"/>
      <c r="L122" s="17"/>
      <c r="M122" s="18"/>
      <c r="N122" s="77"/>
      <c r="O122" s="19"/>
      <c r="P122" s="17"/>
      <c r="Q122" s="18"/>
      <c r="R122" s="77"/>
      <c r="S122" s="19"/>
      <c r="T122" s="17"/>
      <c r="U122" s="18"/>
      <c r="V122" s="77"/>
      <c r="W122" s="19"/>
      <c r="X122" s="17"/>
      <c r="Y122" s="18"/>
      <c r="Z122" s="60"/>
      <c r="AA122" s="19"/>
      <c r="AB122" s="17"/>
      <c r="AC122" s="18"/>
      <c r="AD122" s="60"/>
      <c r="AE122" s="23"/>
      <c r="AF122" s="97">
        <f t="shared" ref="AF122:AF123" si="29">F122+J122+N122+R122+V122+Z122+AD122</f>
        <v>0</v>
      </c>
    </row>
    <row r="123" spans="1:33" ht="15.75" thickBot="1" x14ac:dyDescent="0.3">
      <c r="A123" s="20"/>
      <c r="B123" s="26"/>
      <c r="C123" s="24"/>
      <c r="D123" s="107"/>
      <c r="E123" s="105"/>
      <c r="F123" s="108"/>
      <c r="G123" s="109"/>
      <c r="H123" s="107"/>
      <c r="I123" s="105"/>
      <c r="J123" s="108"/>
      <c r="K123" s="109"/>
      <c r="L123" s="107"/>
      <c r="M123" s="105"/>
      <c r="N123" s="108"/>
      <c r="O123" s="109"/>
      <c r="P123" s="107"/>
      <c r="Q123" s="105"/>
      <c r="R123" s="108"/>
      <c r="S123" s="109"/>
      <c r="T123" s="107"/>
      <c r="U123" s="105"/>
      <c r="V123" s="108"/>
      <c r="W123" s="109"/>
      <c r="X123" s="107"/>
      <c r="Y123" s="105"/>
      <c r="Z123" s="110"/>
      <c r="AA123" s="109"/>
      <c r="AB123" s="107"/>
      <c r="AC123" s="105"/>
      <c r="AD123" s="110"/>
      <c r="AE123" s="106"/>
      <c r="AF123" s="111">
        <f t="shared" si="29"/>
        <v>0</v>
      </c>
    </row>
    <row r="124" spans="1:33" ht="15.75" thickBot="1" x14ac:dyDescent="0.3">
      <c r="A124" s="112">
        <v>31</v>
      </c>
      <c r="B124" s="98">
        <v>11428</v>
      </c>
      <c r="C124" s="21" t="s">
        <v>170</v>
      </c>
      <c r="D124" s="99"/>
      <c r="E124" s="100"/>
      <c r="F124" s="101"/>
      <c r="G124" s="102"/>
      <c r="H124" s="99"/>
      <c r="I124" s="100"/>
      <c r="J124" s="101"/>
      <c r="K124" s="102"/>
      <c r="L124" s="99"/>
      <c r="M124" s="100"/>
      <c r="N124" s="101"/>
      <c r="O124" s="102"/>
      <c r="P124" s="99"/>
      <c r="Q124" s="100"/>
      <c r="R124" s="101"/>
      <c r="S124" s="102"/>
      <c r="T124" s="99"/>
      <c r="U124" s="100"/>
      <c r="V124" s="101"/>
      <c r="W124" s="102"/>
      <c r="X124" s="99"/>
      <c r="Y124" s="100"/>
      <c r="Z124" s="103"/>
      <c r="AA124" s="102"/>
      <c r="AB124" s="99"/>
      <c r="AC124" s="100"/>
      <c r="AD124" s="103"/>
      <c r="AE124" s="102"/>
      <c r="AF124" s="104">
        <f>F124+J124+N124+R124+V124+Z124+AD124</f>
        <v>0</v>
      </c>
      <c r="AG124">
        <f>SUM(AF124:AF127)</f>
        <v>0</v>
      </c>
    </row>
    <row r="125" spans="1:33" x14ac:dyDescent="0.25">
      <c r="A125" s="16"/>
      <c r="B125" s="25"/>
      <c r="C125" s="96"/>
      <c r="D125" s="64"/>
      <c r="E125" s="65"/>
      <c r="F125" s="78"/>
      <c r="G125" s="81"/>
      <c r="H125" s="64"/>
      <c r="I125" s="65"/>
      <c r="J125" s="78"/>
      <c r="K125" s="81"/>
      <c r="L125" s="64"/>
      <c r="M125" s="65"/>
      <c r="N125" s="78"/>
      <c r="O125" s="81"/>
      <c r="P125" s="64"/>
      <c r="Q125" s="65"/>
      <c r="R125" s="78"/>
      <c r="S125" s="81"/>
      <c r="T125" s="64"/>
      <c r="U125" s="65"/>
      <c r="V125" s="78"/>
      <c r="W125" s="81"/>
      <c r="X125" s="64"/>
      <c r="Y125" s="65"/>
      <c r="Z125" s="61"/>
      <c r="AA125" s="81"/>
      <c r="AB125" s="64"/>
      <c r="AC125" s="65"/>
      <c r="AD125" s="61"/>
      <c r="AE125" s="63"/>
      <c r="AF125" s="97">
        <f>F125+J125+N125+R125+V125+Z125+AD125</f>
        <v>0</v>
      </c>
    </row>
    <row r="126" spans="1:33" x14ac:dyDescent="0.25">
      <c r="A126" s="16"/>
      <c r="B126" s="9"/>
      <c r="C126" s="22"/>
      <c r="D126" s="17"/>
      <c r="E126" s="18"/>
      <c r="F126" s="77"/>
      <c r="G126" s="19"/>
      <c r="H126" s="17"/>
      <c r="I126" s="18"/>
      <c r="J126" s="77"/>
      <c r="K126" s="19"/>
      <c r="L126" s="17"/>
      <c r="M126" s="18"/>
      <c r="N126" s="77"/>
      <c r="O126" s="19"/>
      <c r="P126" s="17"/>
      <c r="Q126" s="18"/>
      <c r="R126" s="77"/>
      <c r="S126" s="19"/>
      <c r="T126" s="17"/>
      <c r="U126" s="18"/>
      <c r="V126" s="77"/>
      <c r="W126" s="19"/>
      <c r="X126" s="17"/>
      <c r="Y126" s="18"/>
      <c r="Z126" s="60"/>
      <c r="AA126" s="19"/>
      <c r="AB126" s="17"/>
      <c r="AC126" s="18"/>
      <c r="AD126" s="60"/>
      <c r="AE126" s="23"/>
      <c r="AF126" s="97">
        <f t="shared" ref="AF126:AF127" si="30">F126+J126+N126+R126+V126+Z126+AD126</f>
        <v>0</v>
      </c>
    </row>
    <row r="127" spans="1:33" ht="15.75" thickBot="1" x14ac:dyDescent="0.3">
      <c r="A127" s="20"/>
      <c r="B127" s="26"/>
      <c r="C127" s="24"/>
      <c r="D127" s="107"/>
      <c r="E127" s="105"/>
      <c r="F127" s="108"/>
      <c r="G127" s="109"/>
      <c r="H127" s="107"/>
      <c r="I127" s="105"/>
      <c r="J127" s="108"/>
      <c r="K127" s="109"/>
      <c r="L127" s="107"/>
      <c r="M127" s="105"/>
      <c r="N127" s="108"/>
      <c r="O127" s="109"/>
      <c r="P127" s="107"/>
      <c r="Q127" s="105"/>
      <c r="R127" s="108"/>
      <c r="S127" s="109"/>
      <c r="T127" s="107"/>
      <c r="U127" s="105"/>
      <c r="V127" s="108"/>
      <c r="W127" s="109"/>
      <c r="X127" s="107"/>
      <c r="Y127" s="105"/>
      <c r="Z127" s="110"/>
      <c r="AA127" s="109"/>
      <c r="AB127" s="107"/>
      <c r="AC127" s="105"/>
      <c r="AD127" s="110"/>
      <c r="AE127" s="106"/>
      <c r="AF127" s="111">
        <f t="shared" si="30"/>
        <v>0</v>
      </c>
    </row>
    <row r="128" spans="1:33" ht="15.75" thickBot="1" x14ac:dyDescent="0.3">
      <c r="A128" s="112">
        <v>32</v>
      </c>
      <c r="B128" s="98">
        <v>11478</v>
      </c>
      <c r="C128" s="21" t="s">
        <v>70</v>
      </c>
      <c r="D128" s="99"/>
      <c r="E128" s="100"/>
      <c r="F128" s="101"/>
      <c r="G128" s="102"/>
      <c r="H128" s="99"/>
      <c r="I128" s="100"/>
      <c r="J128" s="101"/>
      <c r="K128" s="102"/>
      <c r="L128" s="99"/>
      <c r="M128" s="100"/>
      <c r="N128" s="101"/>
      <c r="O128" s="102"/>
      <c r="P128" s="99"/>
      <c r="Q128" s="100"/>
      <c r="R128" s="101"/>
      <c r="S128" s="102"/>
      <c r="T128" s="99"/>
      <c r="U128" s="100"/>
      <c r="V128" s="101"/>
      <c r="W128" s="102"/>
      <c r="X128" s="99"/>
      <c r="Y128" s="100"/>
      <c r="Z128" s="103"/>
      <c r="AA128" s="102"/>
      <c r="AB128" s="99"/>
      <c r="AC128" s="100"/>
      <c r="AD128" s="103"/>
      <c r="AE128" s="102"/>
      <c r="AF128" s="104">
        <f>F128+J128+N128+R128+V128+Z128+AD128</f>
        <v>0</v>
      </c>
      <c r="AG128">
        <f>SUM(AF128:AF131)</f>
        <v>0</v>
      </c>
    </row>
    <row r="129" spans="1:33" x14ac:dyDescent="0.25">
      <c r="A129" s="16"/>
      <c r="B129" s="25"/>
      <c r="C129" s="96"/>
      <c r="D129" s="64"/>
      <c r="E129" s="65"/>
      <c r="F129" s="78"/>
      <c r="G129" s="81"/>
      <c r="H129" s="64"/>
      <c r="I129" s="65"/>
      <c r="J129" s="78"/>
      <c r="K129" s="81"/>
      <c r="L129" s="64"/>
      <c r="M129" s="65"/>
      <c r="N129" s="78"/>
      <c r="O129" s="81"/>
      <c r="P129" s="64"/>
      <c r="Q129" s="65"/>
      <c r="R129" s="78"/>
      <c r="S129" s="81"/>
      <c r="T129" s="64"/>
      <c r="U129" s="65"/>
      <c r="V129" s="78"/>
      <c r="W129" s="81"/>
      <c r="X129" s="64"/>
      <c r="Y129" s="65"/>
      <c r="Z129" s="61"/>
      <c r="AA129" s="81"/>
      <c r="AB129" s="64"/>
      <c r="AC129" s="65"/>
      <c r="AD129" s="61"/>
      <c r="AE129" s="63"/>
      <c r="AF129" s="97">
        <f>F129+J129+N129+R129+V129+Z129+AD129</f>
        <v>0</v>
      </c>
    </row>
    <row r="130" spans="1:33" x14ac:dyDescent="0.25">
      <c r="A130" s="16"/>
      <c r="B130" s="9"/>
      <c r="C130" s="22"/>
      <c r="D130" s="17"/>
      <c r="E130" s="18"/>
      <c r="F130" s="77"/>
      <c r="G130" s="19"/>
      <c r="H130" s="17"/>
      <c r="I130" s="18"/>
      <c r="J130" s="77"/>
      <c r="K130" s="19"/>
      <c r="L130" s="17"/>
      <c r="M130" s="18"/>
      <c r="N130" s="77"/>
      <c r="O130" s="19"/>
      <c r="P130" s="17"/>
      <c r="Q130" s="18"/>
      <c r="R130" s="77"/>
      <c r="S130" s="19"/>
      <c r="T130" s="17"/>
      <c r="U130" s="18"/>
      <c r="V130" s="77"/>
      <c r="W130" s="19"/>
      <c r="X130" s="17"/>
      <c r="Y130" s="18"/>
      <c r="Z130" s="60"/>
      <c r="AA130" s="19"/>
      <c r="AB130" s="17"/>
      <c r="AC130" s="18"/>
      <c r="AD130" s="60"/>
      <c r="AE130" s="23"/>
      <c r="AF130" s="97">
        <f t="shared" ref="AF130:AF131" si="31">F130+J130+N130+R130+V130+Z130+AD130</f>
        <v>0</v>
      </c>
    </row>
    <row r="131" spans="1:33" ht="15.75" thickBot="1" x14ac:dyDescent="0.3">
      <c r="A131" s="20"/>
      <c r="B131" s="26"/>
      <c r="C131" s="24"/>
      <c r="D131" s="107"/>
      <c r="E131" s="105"/>
      <c r="F131" s="108"/>
      <c r="G131" s="109"/>
      <c r="H131" s="107"/>
      <c r="I131" s="105"/>
      <c r="J131" s="108"/>
      <c r="K131" s="109"/>
      <c r="L131" s="107"/>
      <c r="M131" s="105"/>
      <c r="N131" s="108"/>
      <c r="O131" s="109"/>
      <c r="P131" s="107"/>
      <c r="Q131" s="105"/>
      <c r="R131" s="108"/>
      <c r="S131" s="109"/>
      <c r="T131" s="107"/>
      <c r="U131" s="105"/>
      <c r="V131" s="108"/>
      <c r="W131" s="109"/>
      <c r="X131" s="107"/>
      <c r="Y131" s="105"/>
      <c r="Z131" s="110"/>
      <c r="AA131" s="109"/>
      <c r="AB131" s="107"/>
      <c r="AC131" s="105"/>
      <c r="AD131" s="110"/>
      <c r="AE131" s="106"/>
      <c r="AF131" s="111">
        <f t="shared" si="31"/>
        <v>0</v>
      </c>
    </row>
    <row r="132" spans="1:33" ht="15.75" thickBot="1" x14ac:dyDescent="0.3">
      <c r="A132" s="112">
        <v>33</v>
      </c>
      <c r="B132" s="98">
        <v>11534</v>
      </c>
      <c r="C132" s="21" t="s">
        <v>270</v>
      </c>
      <c r="D132" s="99"/>
      <c r="E132" s="100"/>
      <c r="F132" s="101"/>
      <c r="G132" s="102"/>
      <c r="H132" s="99"/>
      <c r="I132" s="100"/>
      <c r="J132" s="101"/>
      <c r="K132" s="102"/>
      <c r="L132" s="99"/>
      <c r="M132" s="100"/>
      <c r="N132" s="101"/>
      <c r="O132" s="102"/>
      <c r="P132" s="99"/>
      <c r="Q132" s="100"/>
      <c r="R132" s="101"/>
      <c r="S132" s="102"/>
      <c r="T132" s="99"/>
      <c r="U132" s="100"/>
      <c r="V132" s="101"/>
      <c r="W132" s="102"/>
      <c r="X132" s="99"/>
      <c r="Y132" s="100"/>
      <c r="Z132" s="103"/>
      <c r="AA132" s="102"/>
      <c r="AB132" s="99"/>
      <c r="AC132" s="100"/>
      <c r="AD132" s="103"/>
      <c r="AE132" s="102"/>
      <c r="AF132" s="104">
        <f>F132+J132+N132+R132+V132+Z132+AD132</f>
        <v>0</v>
      </c>
      <c r="AG132">
        <f>SUM(AF132:AF135)</f>
        <v>0</v>
      </c>
    </row>
    <row r="133" spans="1:33" x14ac:dyDescent="0.25">
      <c r="A133" s="16"/>
      <c r="B133" s="25"/>
      <c r="C133" s="96"/>
      <c r="D133" s="64"/>
      <c r="E133" s="65"/>
      <c r="F133" s="78"/>
      <c r="G133" s="81"/>
      <c r="H133" s="64"/>
      <c r="I133" s="65"/>
      <c r="J133" s="78"/>
      <c r="K133" s="81"/>
      <c r="L133" s="64"/>
      <c r="M133" s="65"/>
      <c r="N133" s="78"/>
      <c r="O133" s="81"/>
      <c r="P133" s="64"/>
      <c r="Q133" s="65"/>
      <c r="R133" s="78"/>
      <c r="S133" s="81"/>
      <c r="T133" s="64"/>
      <c r="U133" s="65"/>
      <c r="V133" s="78"/>
      <c r="W133" s="81"/>
      <c r="X133" s="64"/>
      <c r="Y133" s="65"/>
      <c r="Z133" s="61"/>
      <c r="AA133" s="81"/>
      <c r="AB133" s="64"/>
      <c r="AC133" s="65"/>
      <c r="AD133" s="61"/>
      <c r="AE133" s="63"/>
      <c r="AF133" s="97">
        <f>F133+J133+N133+R133+V133+Z133+AD133</f>
        <v>0</v>
      </c>
    </row>
    <row r="134" spans="1:33" x14ac:dyDescent="0.25">
      <c r="A134" s="16"/>
      <c r="B134" s="9"/>
      <c r="C134" s="22"/>
      <c r="D134" s="17"/>
      <c r="E134" s="18"/>
      <c r="F134" s="77"/>
      <c r="G134" s="19"/>
      <c r="H134" s="17"/>
      <c r="I134" s="18"/>
      <c r="J134" s="77"/>
      <c r="K134" s="19"/>
      <c r="L134" s="17"/>
      <c r="M134" s="18"/>
      <c r="N134" s="77"/>
      <c r="O134" s="19"/>
      <c r="P134" s="17"/>
      <c r="Q134" s="18"/>
      <c r="R134" s="77"/>
      <c r="S134" s="19"/>
      <c r="T134" s="17"/>
      <c r="U134" s="18"/>
      <c r="V134" s="77"/>
      <c r="W134" s="19"/>
      <c r="X134" s="17"/>
      <c r="Y134" s="18"/>
      <c r="Z134" s="60"/>
      <c r="AA134" s="19"/>
      <c r="AB134" s="17"/>
      <c r="AC134" s="18"/>
      <c r="AD134" s="60"/>
      <c r="AE134" s="23"/>
      <c r="AF134" s="97">
        <f t="shared" ref="AF134:AF135" si="32">F134+J134+N134+R134+V134+Z134+AD134</f>
        <v>0</v>
      </c>
    </row>
    <row r="135" spans="1:33" ht="15.75" thickBot="1" x14ac:dyDescent="0.3">
      <c r="A135" s="20"/>
      <c r="B135" s="26"/>
      <c r="C135" s="24"/>
      <c r="D135" s="107"/>
      <c r="E135" s="105"/>
      <c r="F135" s="108"/>
      <c r="G135" s="109"/>
      <c r="H135" s="107"/>
      <c r="I135" s="105"/>
      <c r="J135" s="108"/>
      <c r="K135" s="109"/>
      <c r="L135" s="107"/>
      <c r="M135" s="105"/>
      <c r="N135" s="108"/>
      <c r="O135" s="109"/>
      <c r="P135" s="107"/>
      <c r="Q135" s="105"/>
      <c r="R135" s="108"/>
      <c r="S135" s="109"/>
      <c r="T135" s="107"/>
      <c r="U135" s="105"/>
      <c r="V135" s="108"/>
      <c r="W135" s="109"/>
      <c r="X135" s="107"/>
      <c r="Y135" s="105"/>
      <c r="Z135" s="110"/>
      <c r="AA135" s="109"/>
      <c r="AB135" s="107"/>
      <c r="AC135" s="105"/>
      <c r="AD135" s="110"/>
      <c r="AE135" s="106"/>
      <c r="AF135" s="111">
        <f t="shared" si="32"/>
        <v>0</v>
      </c>
    </row>
    <row r="136" spans="1:33" ht="15.75" thickBot="1" x14ac:dyDescent="0.3">
      <c r="A136" s="112">
        <v>34</v>
      </c>
      <c r="B136" s="98">
        <v>11514</v>
      </c>
      <c r="C136" s="21" t="s">
        <v>267</v>
      </c>
      <c r="D136" s="99"/>
      <c r="E136" s="100"/>
      <c r="F136" s="101"/>
      <c r="G136" s="102"/>
      <c r="H136" s="99"/>
      <c r="I136" s="100"/>
      <c r="J136" s="101"/>
      <c r="K136" s="102"/>
      <c r="L136" s="99"/>
      <c r="M136" s="100"/>
      <c r="N136" s="101"/>
      <c r="O136" s="102"/>
      <c r="P136" s="99"/>
      <c r="Q136" s="100"/>
      <c r="R136" s="101"/>
      <c r="S136" s="102"/>
      <c r="T136" s="99"/>
      <c r="U136" s="100"/>
      <c r="V136" s="101"/>
      <c r="W136" s="102"/>
      <c r="X136" s="99"/>
      <c r="Y136" s="100"/>
      <c r="Z136" s="103"/>
      <c r="AA136" s="102"/>
      <c r="AB136" s="99"/>
      <c r="AC136" s="100"/>
      <c r="AD136" s="103"/>
      <c r="AE136" s="102"/>
      <c r="AF136" s="104">
        <f>F136+J136+N136+R136+V136+Z136+AD136</f>
        <v>0</v>
      </c>
      <c r="AG136">
        <f>SUM(AF136:AF139)</f>
        <v>0</v>
      </c>
    </row>
    <row r="137" spans="1:33" x14ac:dyDescent="0.25">
      <c r="A137" s="16"/>
      <c r="B137" s="25"/>
      <c r="C137" s="96"/>
      <c r="D137" s="64"/>
      <c r="E137" s="65"/>
      <c r="F137" s="78"/>
      <c r="G137" s="81"/>
      <c r="H137" s="64"/>
      <c r="I137" s="65"/>
      <c r="J137" s="78"/>
      <c r="K137" s="81"/>
      <c r="L137" s="64"/>
      <c r="M137" s="65"/>
      <c r="N137" s="78"/>
      <c r="O137" s="81"/>
      <c r="P137" s="64"/>
      <c r="Q137" s="65"/>
      <c r="R137" s="78"/>
      <c r="S137" s="81"/>
      <c r="T137" s="64"/>
      <c r="U137" s="65"/>
      <c r="V137" s="78"/>
      <c r="W137" s="81"/>
      <c r="X137" s="64"/>
      <c r="Y137" s="65"/>
      <c r="Z137" s="61"/>
      <c r="AA137" s="81"/>
      <c r="AB137" s="64"/>
      <c r="AC137" s="65"/>
      <c r="AD137" s="61"/>
      <c r="AE137" s="63"/>
      <c r="AF137" s="97">
        <f>F137+J137+N137+R137+V137+Z137+AD137</f>
        <v>0</v>
      </c>
    </row>
    <row r="138" spans="1:33" x14ac:dyDescent="0.25">
      <c r="A138" s="16"/>
      <c r="B138" s="9"/>
      <c r="C138" s="22"/>
      <c r="D138" s="17"/>
      <c r="E138" s="18"/>
      <c r="F138" s="77"/>
      <c r="G138" s="19"/>
      <c r="H138" s="17"/>
      <c r="I138" s="18"/>
      <c r="J138" s="77"/>
      <c r="K138" s="19"/>
      <c r="L138" s="17"/>
      <c r="M138" s="18"/>
      <c r="N138" s="77"/>
      <c r="O138" s="19"/>
      <c r="P138" s="17"/>
      <c r="Q138" s="18"/>
      <c r="R138" s="77"/>
      <c r="S138" s="19"/>
      <c r="T138" s="17"/>
      <c r="U138" s="18"/>
      <c r="V138" s="77"/>
      <c r="W138" s="19"/>
      <c r="X138" s="17"/>
      <c r="Y138" s="18"/>
      <c r="Z138" s="60"/>
      <c r="AA138" s="19"/>
      <c r="AB138" s="17"/>
      <c r="AC138" s="18"/>
      <c r="AD138" s="60"/>
      <c r="AE138" s="23"/>
      <c r="AF138" s="97">
        <f t="shared" ref="AF138:AF139" si="33">F138+J138+N138+R138+V138+Z138+AD138</f>
        <v>0</v>
      </c>
    </row>
    <row r="139" spans="1:33" ht="15.75" thickBot="1" x14ac:dyDescent="0.3">
      <c r="A139" s="20"/>
      <c r="B139" s="26"/>
      <c r="C139" s="24"/>
      <c r="D139" s="107"/>
      <c r="E139" s="105"/>
      <c r="F139" s="108"/>
      <c r="G139" s="109"/>
      <c r="H139" s="107"/>
      <c r="I139" s="105"/>
      <c r="J139" s="108"/>
      <c r="K139" s="109"/>
      <c r="L139" s="107"/>
      <c r="M139" s="105"/>
      <c r="N139" s="108"/>
      <c r="O139" s="109"/>
      <c r="P139" s="107"/>
      <c r="Q139" s="105"/>
      <c r="R139" s="108"/>
      <c r="S139" s="109"/>
      <c r="T139" s="107"/>
      <c r="U139" s="105"/>
      <c r="V139" s="108"/>
      <c r="W139" s="109"/>
      <c r="X139" s="107"/>
      <c r="Y139" s="105"/>
      <c r="Z139" s="110"/>
      <c r="AA139" s="109"/>
      <c r="AB139" s="107"/>
      <c r="AC139" s="105"/>
      <c r="AD139" s="110"/>
      <c r="AE139" s="106"/>
      <c r="AF139" s="111">
        <f t="shared" si="33"/>
        <v>0</v>
      </c>
    </row>
    <row r="140" spans="1:33" ht="15.75" thickBot="1" x14ac:dyDescent="0.3">
      <c r="A140" s="112">
        <v>35</v>
      </c>
      <c r="B140" s="98">
        <v>11500</v>
      </c>
      <c r="C140" s="21" t="s">
        <v>90</v>
      </c>
      <c r="D140" s="99"/>
      <c r="E140" s="100"/>
      <c r="F140" s="101"/>
      <c r="G140" s="102"/>
      <c r="H140" s="99"/>
      <c r="I140" s="100"/>
      <c r="J140" s="101"/>
      <c r="K140" s="102"/>
      <c r="L140" s="99"/>
      <c r="M140" s="100"/>
      <c r="N140" s="101"/>
      <c r="O140" s="102"/>
      <c r="P140" s="99"/>
      <c r="Q140" s="100"/>
      <c r="R140" s="101"/>
      <c r="S140" s="102"/>
      <c r="T140" s="99"/>
      <c r="U140" s="100"/>
      <c r="V140" s="101"/>
      <c r="W140" s="102"/>
      <c r="X140" s="99"/>
      <c r="Y140" s="100"/>
      <c r="Z140" s="103"/>
      <c r="AA140" s="102"/>
      <c r="AB140" s="99"/>
      <c r="AC140" s="100"/>
      <c r="AD140" s="103"/>
      <c r="AE140" s="102"/>
      <c r="AF140" s="104">
        <f>F140+J140+N140+R140+V140+Z140+AD140</f>
        <v>0</v>
      </c>
      <c r="AG140">
        <f>SUM(AF140:AF143)</f>
        <v>0</v>
      </c>
    </row>
    <row r="141" spans="1:33" x14ac:dyDescent="0.25">
      <c r="A141" s="16"/>
      <c r="B141" s="25"/>
      <c r="C141" s="96"/>
      <c r="D141" s="64"/>
      <c r="E141" s="65"/>
      <c r="F141" s="78"/>
      <c r="G141" s="81"/>
      <c r="H141" s="64"/>
      <c r="I141" s="65"/>
      <c r="J141" s="78"/>
      <c r="K141" s="81"/>
      <c r="L141" s="64"/>
      <c r="M141" s="65"/>
      <c r="N141" s="78"/>
      <c r="O141" s="81"/>
      <c r="P141" s="64"/>
      <c r="Q141" s="65"/>
      <c r="R141" s="78"/>
      <c r="S141" s="81"/>
      <c r="T141" s="64"/>
      <c r="U141" s="65"/>
      <c r="V141" s="78"/>
      <c r="W141" s="81"/>
      <c r="X141" s="64"/>
      <c r="Y141" s="65"/>
      <c r="Z141" s="61"/>
      <c r="AA141" s="81"/>
      <c r="AB141" s="64"/>
      <c r="AC141" s="65"/>
      <c r="AD141" s="61"/>
      <c r="AE141" s="63"/>
      <c r="AF141" s="97">
        <f>F141+J141+N141+R141+V141+Z141+AD141</f>
        <v>0</v>
      </c>
    </row>
    <row r="142" spans="1:33" x14ac:dyDescent="0.25">
      <c r="A142" s="16"/>
      <c r="B142" s="9"/>
      <c r="C142" s="22"/>
      <c r="D142" s="17"/>
      <c r="E142" s="18"/>
      <c r="F142" s="77"/>
      <c r="G142" s="19"/>
      <c r="H142" s="17"/>
      <c r="I142" s="18"/>
      <c r="J142" s="77"/>
      <c r="K142" s="19"/>
      <c r="L142" s="17"/>
      <c r="M142" s="18"/>
      <c r="N142" s="77"/>
      <c r="O142" s="19"/>
      <c r="P142" s="17"/>
      <c r="Q142" s="18"/>
      <c r="R142" s="77"/>
      <c r="S142" s="19"/>
      <c r="T142" s="17"/>
      <c r="U142" s="18"/>
      <c r="V142" s="77"/>
      <c r="W142" s="19"/>
      <c r="X142" s="17"/>
      <c r="Y142" s="18"/>
      <c r="Z142" s="60"/>
      <c r="AA142" s="19"/>
      <c r="AB142" s="17"/>
      <c r="AC142" s="18"/>
      <c r="AD142" s="60"/>
      <c r="AE142" s="23"/>
      <c r="AF142" s="97">
        <f t="shared" ref="AF142:AF143" si="34">F142+J142+N142+R142+V142+Z142+AD142</f>
        <v>0</v>
      </c>
    </row>
    <row r="143" spans="1:33" ht="15.75" thickBot="1" x14ac:dyDescent="0.3">
      <c r="A143" s="20"/>
      <c r="B143" s="26"/>
      <c r="C143" s="24"/>
      <c r="D143" s="107"/>
      <c r="E143" s="105"/>
      <c r="F143" s="108"/>
      <c r="G143" s="109"/>
      <c r="H143" s="107"/>
      <c r="I143" s="105"/>
      <c r="J143" s="108"/>
      <c r="K143" s="109"/>
      <c r="L143" s="107"/>
      <c r="M143" s="105"/>
      <c r="N143" s="108"/>
      <c r="O143" s="109"/>
      <c r="P143" s="107"/>
      <c r="Q143" s="105"/>
      <c r="R143" s="108"/>
      <c r="S143" s="109"/>
      <c r="T143" s="107"/>
      <c r="U143" s="105"/>
      <c r="V143" s="108"/>
      <c r="W143" s="109"/>
      <c r="X143" s="107"/>
      <c r="Y143" s="105"/>
      <c r="Z143" s="110"/>
      <c r="AA143" s="109"/>
      <c r="AB143" s="107"/>
      <c r="AC143" s="105"/>
      <c r="AD143" s="110"/>
      <c r="AE143" s="106"/>
      <c r="AF143" s="111">
        <f t="shared" si="34"/>
        <v>0</v>
      </c>
    </row>
    <row r="144" spans="1:33" ht="15.75" thickBot="1" x14ac:dyDescent="0.3">
      <c r="A144" s="112">
        <v>36</v>
      </c>
      <c r="B144" s="98">
        <v>11501</v>
      </c>
      <c r="C144" s="21" t="s">
        <v>85</v>
      </c>
      <c r="D144" s="99"/>
      <c r="E144" s="100"/>
      <c r="F144" s="101"/>
      <c r="G144" s="102"/>
      <c r="H144" s="99"/>
      <c r="I144" s="100"/>
      <c r="J144" s="101"/>
      <c r="K144" s="102"/>
      <c r="L144" s="99"/>
      <c r="M144" s="100"/>
      <c r="N144" s="101"/>
      <c r="O144" s="102"/>
      <c r="P144" s="99"/>
      <c r="Q144" s="100"/>
      <c r="R144" s="101"/>
      <c r="S144" s="102"/>
      <c r="T144" s="99"/>
      <c r="U144" s="100"/>
      <c r="V144" s="101"/>
      <c r="W144" s="102"/>
      <c r="X144" s="99"/>
      <c r="Y144" s="100"/>
      <c r="Z144" s="103"/>
      <c r="AA144" s="102"/>
      <c r="AB144" s="99"/>
      <c r="AC144" s="100"/>
      <c r="AD144" s="103"/>
      <c r="AE144" s="102"/>
      <c r="AF144" s="104">
        <f>F144+J144+N144+R144+V144+Z144+AD144</f>
        <v>0</v>
      </c>
      <c r="AG144">
        <f>SUM(AF144:AF147)</f>
        <v>0</v>
      </c>
    </row>
    <row r="145" spans="1:33" x14ac:dyDescent="0.25">
      <c r="A145" s="16"/>
      <c r="B145" s="25"/>
      <c r="C145" s="96"/>
      <c r="D145" s="64"/>
      <c r="E145" s="65"/>
      <c r="F145" s="78"/>
      <c r="G145" s="81"/>
      <c r="H145" s="64"/>
      <c r="I145" s="65"/>
      <c r="J145" s="78"/>
      <c r="K145" s="81"/>
      <c r="L145" s="64"/>
      <c r="M145" s="65"/>
      <c r="N145" s="78"/>
      <c r="O145" s="81"/>
      <c r="P145" s="64"/>
      <c r="Q145" s="65"/>
      <c r="R145" s="78"/>
      <c r="S145" s="81"/>
      <c r="T145" s="64"/>
      <c r="U145" s="65"/>
      <c r="V145" s="78"/>
      <c r="W145" s="81"/>
      <c r="X145" s="64"/>
      <c r="Y145" s="65"/>
      <c r="Z145" s="61"/>
      <c r="AA145" s="81"/>
      <c r="AB145" s="64"/>
      <c r="AC145" s="65"/>
      <c r="AD145" s="61"/>
      <c r="AE145" s="63"/>
      <c r="AF145" s="97">
        <f>F145+J145+N145+R145+V145+Z145+AD145</f>
        <v>0</v>
      </c>
    </row>
    <row r="146" spans="1:33" x14ac:dyDescent="0.25">
      <c r="A146" s="16"/>
      <c r="B146" s="9"/>
      <c r="C146" s="22"/>
      <c r="D146" s="17"/>
      <c r="E146" s="18"/>
      <c r="F146" s="77"/>
      <c r="G146" s="19"/>
      <c r="H146" s="17"/>
      <c r="I146" s="18"/>
      <c r="J146" s="77"/>
      <c r="K146" s="19"/>
      <c r="L146" s="17"/>
      <c r="M146" s="18"/>
      <c r="N146" s="77"/>
      <c r="O146" s="19"/>
      <c r="P146" s="17"/>
      <c r="Q146" s="18"/>
      <c r="R146" s="77"/>
      <c r="S146" s="19"/>
      <c r="T146" s="17"/>
      <c r="U146" s="18"/>
      <c r="V146" s="77"/>
      <c r="W146" s="19"/>
      <c r="X146" s="17"/>
      <c r="Y146" s="18"/>
      <c r="Z146" s="60"/>
      <c r="AA146" s="19"/>
      <c r="AB146" s="17"/>
      <c r="AC146" s="18"/>
      <c r="AD146" s="60"/>
      <c r="AE146" s="23"/>
      <c r="AF146" s="97">
        <f t="shared" ref="AF146:AF147" si="35">F146+J146+N146+R146+V146+Z146+AD146</f>
        <v>0</v>
      </c>
    </row>
    <row r="147" spans="1:33" ht="15.75" thickBot="1" x14ac:dyDescent="0.3">
      <c r="A147" s="20"/>
      <c r="B147" s="26"/>
      <c r="C147" s="24"/>
      <c r="D147" s="107"/>
      <c r="E147" s="105"/>
      <c r="F147" s="108"/>
      <c r="G147" s="109"/>
      <c r="H147" s="107"/>
      <c r="I147" s="105"/>
      <c r="J147" s="108"/>
      <c r="K147" s="109"/>
      <c r="L147" s="107"/>
      <c r="M147" s="105"/>
      <c r="N147" s="108"/>
      <c r="O147" s="109"/>
      <c r="P147" s="107"/>
      <c r="Q147" s="105"/>
      <c r="R147" s="108"/>
      <c r="S147" s="109"/>
      <c r="T147" s="107"/>
      <c r="U147" s="105"/>
      <c r="V147" s="108"/>
      <c r="W147" s="109"/>
      <c r="X147" s="107"/>
      <c r="Y147" s="105"/>
      <c r="Z147" s="110"/>
      <c r="AA147" s="109"/>
      <c r="AB147" s="107"/>
      <c r="AC147" s="105"/>
      <c r="AD147" s="110"/>
      <c r="AE147" s="106"/>
      <c r="AF147" s="111">
        <f t="shared" si="35"/>
        <v>0</v>
      </c>
    </row>
    <row r="148" spans="1:33" ht="15.75" thickBot="1" x14ac:dyDescent="0.3">
      <c r="A148" s="112">
        <v>37</v>
      </c>
      <c r="B148" s="98">
        <v>11495</v>
      </c>
      <c r="C148" s="21" t="s">
        <v>92</v>
      </c>
      <c r="D148" s="99"/>
      <c r="E148" s="100"/>
      <c r="F148" s="101"/>
      <c r="G148" s="102"/>
      <c r="H148" s="99"/>
      <c r="I148" s="100"/>
      <c r="J148" s="101"/>
      <c r="K148" s="102"/>
      <c r="L148" s="99"/>
      <c r="M148" s="100"/>
      <c r="N148" s="101"/>
      <c r="O148" s="102"/>
      <c r="P148" s="99"/>
      <c r="Q148" s="100"/>
      <c r="R148" s="101"/>
      <c r="S148" s="102"/>
      <c r="T148" s="99"/>
      <c r="U148" s="100"/>
      <c r="V148" s="101"/>
      <c r="W148" s="102"/>
      <c r="X148" s="99"/>
      <c r="Y148" s="100"/>
      <c r="Z148" s="103"/>
      <c r="AA148" s="102"/>
      <c r="AB148" s="99"/>
      <c r="AC148" s="100"/>
      <c r="AD148" s="103"/>
      <c r="AE148" s="102"/>
      <c r="AF148" s="104">
        <f>F148+J148+N148+R148+V148+Z148+AD148</f>
        <v>0</v>
      </c>
      <c r="AG148">
        <f>SUM(AF148:AF151)</f>
        <v>0</v>
      </c>
    </row>
    <row r="149" spans="1:33" x14ac:dyDescent="0.25">
      <c r="A149" s="16"/>
      <c r="B149" s="25"/>
      <c r="C149" s="96"/>
      <c r="D149" s="64"/>
      <c r="E149" s="65"/>
      <c r="F149" s="78"/>
      <c r="G149" s="81"/>
      <c r="H149" s="64"/>
      <c r="I149" s="65"/>
      <c r="J149" s="78"/>
      <c r="K149" s="81"/>
      <c r="L149" s="64"/>
      <c r="M149" s="65"/>
      <c r="N149" s="78"/>
      <c r="O149" s="81"/>
      <c r="P149" s="64"/>
      <c r="Q149" s="65"/>
      <c r="R149" s="78"/>
      <c r="S149" s="81"/>
      <c r="T149" s="64"/>
      <c r="U149" s="65"/>
      <c r="V149" s="78"/>
      <c r="W149" s="81"/>
      <c r="X149" s="64"/>
      <c r="Y149" s="65"/>
      <c r="Z149" s="61"/>
      <c r="AA149" s="81"/>
      <c r="AB149" s="64"/>
      <c r="AC149" s="65"/>
      <c r="AD149" s="61"/>
      <c r="AE149" s="63"/>
      <c r="AF149" s="97">
        <f>F149+J149+N149+R149+V149+Z149+AD149</f>
        <v>0</v>
      </c>
    </row>
    <row r="150" spans="1:33" x14ac:dyDescent="0.25">
      <c r="A150" s="16"/>
      <c r="B150" s="9"/>
      <c r="C150" s="22"/>
      <c r="D150" s="17"/>
      <c r="E150" s="18"/>
      <c r="F150" s="77"/>
      <c r="G150" s="19"/>
      <c r="H150" s="17"/>
      <c r="I150" s="18"/>
      <c r="J150" s="77"/>
      <c r="K150" s="19"/>
      <c r="L150" s="17"/>
      <c r="M150" s="18"/>
      <c r="N150" s="77"/>
      <c r="O150" s="19"/>
      <c r="P150" s="17"/>
      <c r="Q150" s="18"/>
      <c r="R150" s="77"/>
      <c r="S150" s="19"/>
      <c r="T150" s="17"/>
      <c r="U150" s="18"/>
      <c r="V150" s="77"/>
      <c r="W150" s="19"/>
      <c r="X150" s="17"/>
      <c r="Y150" s="18"/>
      <c r="Z150" s="60"/>
      <c r="AA150" s="19"/>
      <c r="AB150" s="17"/>
      <c r="AC150" s="18"/>
      <c r="AD150" s="60"/>
      <c r="AE150" s="23"/>
      <c r="AF150" s="97">
        <f t="shared" ref="AF150:AF151" si="36">F150+J150+N150+R150+V150+Z150+AD150</f>
        <v>0</v>
      </c>
    </row>
    <row r="151" spans="1:33" ht="15.75" thickBot="1" x14ac:dyDescent="0.3">
      <c r="A151" s="20"/>
      <c r="B151" s="26"/>
      <c r="C151" s="24"/>
      <c r="D151" s="107"/>
      <c r="E151" s="105"/>
      <c r="F151" s="108"/>
      <c r="G151" s="109"/>
      <c r="H151" s="107"/>
      <c r="I151" s="105"/>
      <c r="J151" s="108"/>
      <c r="K151" s="109"/>
      <c r="L151" s="107"/>
      <c r="M151" s="105"/>
      <c r="N151" s="108"/>
      <c r="O151" s="109"/>
      <c r="P151" s="107"/>
      <c r="Q151" s="105"/>
      <c r="R151" s="108"/>
      <c r="S151" s="109"/>
      <c r="T151" s="107"/>
      <c r="U151" s="105"/>
      <c r="V151" s="108"/>
      <c r="W151" s="109"/>
      <c r="X151" s="107"/>
      <c r="Y151" s="105"/>
      <c r="Z151" s="110"/>
      <c r="AA151" s="109"/>
      <c r="AB151" s="107"/>
      <c r="AC151" s="105"/>
      <c r="AD151" s="110"/>
      <c r="AE151" s="106"/>
      <c r="AF151" s="111">
        <f t="shared" si="36"/>
        <v>0</v>
      </c>
    </row>
    <row r="152" spans="1:33" ht="15.75" thickBot="1" x14ac:dyDescent="0.3">
      <c r="A152" s="112">
        <v>38</v>
      </c>
      <c r="B152" s="98">
        <v>11496</v>
      </c>
      <c r="C152" s="21" t="s">
        <v>86</v>
      </c>
      <c r="D152" s="99"/>
      <c r="E152" s="100"/>
      <c r="F152" s="101"/>
      <c r="G152" s="102"/>
      <c r="H152" s="99"/>
      <c r="I152" s="100"/>
      <c r="J152" s="101"/>
      <c r="K152" s="102"/>
      <c r="L152" s="99"/>
      <c r="M152" s="100"/>
      <c r="N152" s="101"/>
      <c r="O152" s="102"/>
      <c r="P152" s="99"/>
      <c r="Q152" s="100"/>
      <c r="R152" s="101"/>
      <c r="S152" s="102"/>
      <c r="T152" s="99"/>
      <c r="U152" s="100"/>
      <c r="V152" s="101"/>
      <c r="W152" s="102"/>
      <c r="X152" s="99"/>
      <c r="Y152" s="100"/>
      <c r="Z152" s="103"/>
      <c r="AA152" s="102"/>
      <c r="AB152" s="99"/>
      <c r="AC152" s="100"/>
      <c r="AD152" s="103"/>
      <c r="AE152" s="102"/>
      <c r="AF152" s="104">
        <f>F152+J152+N152+R152+V152+Z152+AD152</f>
        <v>0</v>
      </c>
      <c r="AG152">
        <f>SUM(AF152:AF155)</f>
        <v>0</v>
      </c>
    </row>
    <row r="153" spans="1:33" x14ac:dyDescent="0.25">
      <c r="A153" s="16"/>
      <c r="B153" s="25"/>
      <c r="C153" s="96"/>
      <c r="D153" s="64"/>
      <c r="E153" s="65"/>
      <c r="F153" s="78"/>
      <c r="G153" s="81"/>
      <c r="H153" s="64"/>
      <c r="I153" s="65"/>
      <c r="J153" s="78"/>
      <c r="K153" s="81"/>
      <c r="L153" s="64"/>
      <c r="M153" s="65"/>
      <c r="N153" s="78"/>
      <c r="O153" s="81"/>
      <c r="P153" s="64"/>
      <c r="Q153" s="65"/>
      <c r="R153" s="78"/>
      <c r="S153" s="81"/>
      <c r="T153" s="64"/>
      <c r="U153" s="65"/>
      <c r="V153" s="78"/>
      <c r="W153" s="81"/>
      <c r="X153" s="64"/>
      <c r="Y153" s="65"/>
      <c r="Z153" s="61"/>
      <c r="AA153" s="81"/>
      <c r="AB153" s="64"/>
      <c r="AC153" s="65"/>
      <c r="AD153" s="61"/>
      <c r="AE153" s="63"/>
      <c r="AF153" s="97">
        <f>F153+J153+N153+R153+V153+Z153+AD153</f>
        <v>0</v>
      </c>
    </row>
    <row r="154" spans="1:33" x14ac:dyDescent="0.25">
      <c r="A154" s="16"/>
      <c r="B154" s="9"/>
      <c r="C154" s="22"/>
      <c r="D154" s="17"/>
      <c r="E154" s="18"/>
      <c r="F154" s="77"/>
      <c r="G154" s="19"/>
      <c r="H154" s="17"/>
      <c r="I154" s="18"/>
      <c r="J154" s="77"/>
      <c r="K154" s="19"/>
      <c r="L154" s="17"/>
      <c r="M154" s="18"/>
      <c r="N154" s="77"/>
      <c r="O154" s="19"/>
      <c r="P154" s="17"/>
      <c r="Q154" s="18"/>
      <c r="R154" s="77"/>
      <c r="S154" s="19"/>
      <c r="T154" s="17"/>
      <c r="U154" s="18"/>
      <c r="V154" s="77"/>
      <c r="W154" s="19"/>
      <c r="X154" s="17"/>
      <c r="Y154" s="18"/>
      <c r="Z154" s="60"/>
      <c r="AA154" s="19"/>
      <c r="AB154" s="17"/>
      <c r="AC154" s="18"/>
      <c r="AD154" s="60"/>
      <c r="AE154" s="23"/>
      <c r="AF154" s="97">
        <f t="shared" ref="AF154:AF155" si="37">F154+J154+N154+R154+V154+Z154+AD154</f>
        <v>0</v>
      </c>
    </row>
    <row r="155" spans="1:33" ht="15.75" thickBot="1" x14ac:dyDescent="0.3">
      <c r="A155" s="20"/>
      <c r="B155" s="26"/>
      <c r="C155" s="24"/>
      <c r="D155" s="107"/>
      <c r="E155" s="105"/>
      <c r="F155" s="108"/>
      <c r="G155" s="109"/>
      <c r="H155" s="107"/>
      <c r="I155" s="105"/>
      <c r="J155" s="108"/>
      <c r="K155" s="109"/>
      <c r="L155" s="107"/>
      <c r="M155" s="105"/>
      <c r="N155" s="108"/>
      <c r="O155" s="109"/>
      <c r="P155" s="107"/>
      <c r="Q155" s="105"/>
      <c r="R155" s="108"/>
      <c r="S155" s="109"/>
      <c r="T155" s="107"/>
      <c r="U155" s="105"/>
      <c r="V155" s="108"/>
      <c r="W155" s="109"/>
      <c r="X155" s="107"/>
      <c r="Y155" s="105"/>
      <c r="Z155" s="110"/>
      <c r="AA155" s="109"/>
      <c r="AB155" s="107"/>
      <c r="AC155" s="105"/>
      <c r="AD155" s="110"/>
      <c r="AE155" s="106"/>
      <c r="AF155" s="111">
        <f t="shared" si="37"/>
        <v>0</v>
      </c>
    </row>
    <row r="156" spans="1:33" ht="15.75" thickBot="1" x14ac:dyDescent="0.3">
      <c r="A156" s="112">
        <v>39</v>
      </c>
      <c r="B156" s="98">
        <v>11493</v>
      </c>
      <c r="C156" s="21" t="s">
        <v>83</v>
      </c>
      <c r="D156" s="99"/>
      <c r="E156" s="100"/>
      <c r="F156" s="101"/>
      <c r="G156" s="102"/>
      <c r="H156" s="99"/>
      <c r="I156" s="100"/>
      <c r="J156" s="101"/>
      <c r="K156" s="102"/>
      <c r="L156" s="99"/>
      <c r="M156" s="100"/>
      <c r="N156" s="101"/>
      <c r="O156" s="102"/>
      <c r="P156" s="99"/>
      <c r="Q156" s="100"/>
      <c r="R156" s="101"/>
      <c r="S156" s="102"/>
      <c r="T156" s="99"/>
      <c r="U156" s="100"/>
      <c r="V156" s="101"/>
      <c r="W156" s="102"/>
      <c r="X156" s="99"/>
      <c r="Y156" s="100"/>
      <c r="Z156" s="103"/>
      <c r="AA156" s="102"/>
      <c r="AB156" s="99"/>
      <c r="AC156" s="100"/>
      <c r="AD156" s="103"/>
      <c r="AE156" s="102"/>
      <c r="AF156" s="104">
        <f>F156+J156+N156+R156+V156+Z156+AD156</f>
        <v>0</v>
      </c>
      <c r="AG156">
        <f>SUM(AF156:AF159)</f>
        <v>0</v>
      </c>
    </row>
    <row r="157" spans="1:33" x14ac:dyDescent="0.25">
      <c r="A157" s="16"/>
      <c r="B157" s="25"/>
      <c r="C157" s="96"/>
      <c r="D157" s="64"/>
      <c r="E157" s="65"/>
      <c r="F157" s="78"/>
      <c r="G157" s="81"/>
      <c r="H157" s="64"/>
      <c r="I157" s="65"/>
      <c r="J157" s="78"/>
      <c r="K157" s="81"/>
      <c r="L157" s="64"/>
      <c r="M157" s="65"/>
      <c r="N157" s="78"/>
      <c r="O157" s="81"/>
      <c r="P157" s="64"/>
      <c r="Q157" s="65"/>
      <c r="R157" s="78"/>
      <c r="S157" s="81"/>
      <c r="T157" s="64"/>
      <c r="U157" s="65"/>
      <c r="V157" s="78"/>
      <c r="W157" s="81"/>
      <c r="X157" s="64"/>
      <c r="Y157" s="65"/>
      <c r="Z157" s="61"/>
      <c r="AA157" s="81"/>
      <c r="AB157" s="64"/>
      <c r="AC157" s="65"/>
      <c r="AD157" s="61"/>
      <c r="AE157" s="63"/>
      <c r="AF157" s="97">
        <f>F157+J157+N157+R157+V157+Z157+AD157</f>
        <v>0</v>
      </c>
    </row>
    <row r="158" spans="1:33" x14ac:dyDescent="0.25">
      <c r="A158" s="16"/>
      <c r="B158" s="9"/>
      <c r="C158" s="22"/>
      <c r="D158" s="17"/>
      <c r="E158" s="18"/>
      <c r="F158" s="77"/>
      <c r="G158" s="19"/>
      <c r="H158" s="17"/>
      <c r="I158" s="18"/>
      <c r="J158" s="77"/>
      <c r="K158" s="19"/>
      <c r="L158" s="17"/>
      <c r="M158" s="18"/>
      <c r="N158" s="77"/>
      <c r="O158" s="19"/>
      <c r="P158" s="17"/>
      <c r="Q158" s="18"/>
      <c r="R158" s="77"/>
      <c r="S158" s="19"/>
      <c r="T158" s="17"/>
      <c r="U158" s="18"/>
      <c r="V158" s="77"/>
      <c r="W158" s="19"/>
      <c r="X158" s="17"/>
      <c r="Y158" s="18"/>
      <c r="Z158" s="60"/>
      <c r="AA158" s="19"/>
      <c r="AB158" s="17"/>
      <c r="AC158" s="18"/>
      <c r="AD158" s="60"/>
      <c r="AE158" s="23"/>
      <c r="AF158" s="97">
        <f t="shared" ref="AF158:AF159" si="38">F158+J158+N158+R158+V158+Z158+AD158</f>
        <v>0</v>
      </c>
    </row>
    <row r="159" spans="1:33" ht="15.75" thickBot="1" x14ac:dyDescent="0.3">
      <c r="A159" s="20"/>
      <c r="B159" s="26"/>
      <c r="C159" s="24"/>
      <c r="D159" s="107"/>
      <c r="E159" s="105"/>
      <c r="F159" s="108"/>
      <c r="G159" s="109"/>
      <c r="H159" s="107"/>
      <c r="I159" s="105"/>
      <c r="J159" s="108"/>
      <c r="K159" s="109"/>
      <c r="L159" s="107"/>
      <c r="M159" s="105"/>
      <c r="N159" s="108"/>
      <c r="O159" s="109"/>
      <c r="P159" s="107"/>
      <c r="Q159" s="105"/>
      <c r="R159" s="108"/>
      <c r="S159" s="109"/>
      <c r="T159" s="107"/>
      <c r="U159" s="105"/>
      <c r="V159" s="108"/>
      <c r="W159" s="109"/>
      <c r="X159" s="107"/>
      <c r="Y159" s="105"/>
      <c r="Z159" s="110"/>
      <c r="AA159" s="109"/>
      <c r="AB159" s="107"/>
      <c r="AC159" s="105"/>
      <c r="AD159" s="110"/>
      <c r="AE159" s="106"/>
      <c r="AF159" s="111">
        <f t="shared" si="38"/>
        <v>0</v>
      </c>
    </row>
    <row r="160" spans="1:33" ht="15.75" thickBot="1" x14ac:dyDescent="0.3">
      <c r="A160" s="112">
        <v>40</v>
      </c>
      <c r="B160" s="98">
        <v>11406</v>
      </c>
      <c r="C160" s="21" t="s">
        <v>172</v>
      </c>
      <c r="D160" s="99"/>
      <c r="E160" s="100"/>
      <c r="F160" s="101"/>
      <c r="G160" s="102"/>
      <c r="H160" s="99"/>
      <c r="I160" s="100"/>
      <c r="J160" s="101"/>
      <c r="K160" s="102"/>
      <c r="L160" s="99"/>
      <c r="M160" s="100"/>
      <c r="N160" s="101"/>
      <c r="O160" s="102"/>
      <c r="P160" s="99"/>
      <c r="Q160" s="100"/>
      <c r="R160" s="101"/>
      <c r="S160" s="102"/>
      <c r="T160" s="99"/>
      <c r="U160" s="100"/>
      <c r="V160" s="101"/>
      <c r="W160" s="102"/>
      <c r="X160" s="99"/>
      <c r="Y160" s="100"/>
      <c r="Z160" s="103"/>
      <c r="AA160" s="102"/>
      <c r="AB160" s="99"/>
      <c r="AC160" s="100"/>
      <c r="AD160" s="103"/>
      <c r="AE160" s="102"/>
      <c r="AF160" s="104">
        <f>F160+J160+N160+R160+V160+Z160+AD160</f>
        <v>0</v>
      </c>
      <c r="AG160">
        <f>SUM(AF160:AF163)</f>
        <v>0</v>
      </c>
    </row>
    <row r="161" spans="1:33" x14ac:dyDescent="0.25">
      <c r="A161" s="16"/>
      <c r="B161" s="25"/>
      <c r="C161" s="96"/>
      <c r="D161" s="64"/>
      <c r="E161" s="65"/>
      <c r="F161" s="78"/>
      <c r="G161" s="81"/>
      <c r="H161" s="64"/>
      <c r="I161" s="65"/>
      <c r="J161" s="78"/>
      <c r="K161" s="81"/>
      <c r="L161" s="64"/>
      <c r="M161" s="65"/>
      <c r="N161" s="78"/>
      <c r="O161" s="81"/>
      <c r="P161" s="64"/>
      <c r="Q161" s="65"/>
      <c r="R161" s="78"/>
      <c r="S161" s="81"/>
      <c r="T161" s="64"/>
      <c r="U161" s="65"/>
      <c r="V161" s="78"/>
      <c r="W161" s="81"/>
      <c r="X161" s="64"/>
      <c r="Y161" s="65"/>
      <c r="Z161" s="61"/>
      <c r="AA161" s="81"/>
      <c r="AB161" s="64"/>
      <c r="AC161" s="65"/>
      <c r="AD161" s="61"/>
      <c r="AE161" s="63"/>
      <c r="AF161" s="97">
        <f>F161+J161+N161+R161+V161+Z161+AD161</f>
        <v>0</v>
      </c>
    </row>
    <row r="162" spans="1:33" x14ac:dyDescent="0.25">
      <c r="A162" s="16"/>
      <c r="B162" s="9"/>
      <c r="C162" s="22"/>
      <c r="D162" s="17"/>
      <c r="E162" s="18"/>
      <c r="F162" s="77"/>
      <c r="G162" s="19"/>
      <c r="H162" s="17"/>
      <c r="I162" s="18"/>
      <c r="J162" s="77"/>
      <c r="K162" s="19"/>
      <c r="L162" s="17"/>
      <c r="M162" s="18"/>
      <c r="N162" s="77"/>
      <c r="O162" s="19"/>
      <c r="P162" s="17"/>
      <c r="Q162" s="18"/>
      <c r="R162" s="77"/>
      <c r="S162" s="19"/>
      <c r="T162" s="17"/>
      <c r="U162" s="18"/>
      <c r="V162" s="77"/>
      <c r="W162" s="19"/>
      <c r="X162" s="17"/>
      <c r="Y162" s="18"/>
      <c r="Z162" s="60"/>
      <c r="AA162" s="19"/>
      <c r="AB162" s="17"/>
      <c r="AC162" s="18"/>
      <c r="AD162" s="60"/>
      <c r="AE162" s="23"/>
      <c r="AF162" s="97">
        <f t="shared" ref="AF162:AF163" si="39">F162+J162+N162+R162+V162+Z162+AD162</f>
        <v>0</v>
      </c>
    </row>
    <row r="163" spans="1:33" ht="15.75" thickBot="1" x14ac:dyDescent="0.3">
      <c r="A163" s="20"/>
      <c r="B163" s="26"/>
      <c r="C163" s="24"/>
      <c r="D163" s="107"/>
      <c r="E163" s="105"/>
      <c r="F163" s="108"/>
      <c r="G163" s="109"/>
      <c r="H163" s="107"/>
      <c r="I163" s="105"/>
      <c r="J163" s="108"/>
      <c r="K163" s="109"/>
      <c r="L163" s="107"/>
      <c r="M163" s="105"/>
      <c r="N163" s="108"/>
      <c r="O163" s="109"/>
      <c r="P163" s="107"/>
      <c r="Q163" s="105"/>
      <c r="R163" s="108"/>
      <c r="S163" s="109"/>
      <c r="T163" s="107"/>
      <c r="U163" s="105"/>
      <c r="V163" s="108"/>
      <c r="W163" s="109"/>
      <c r="X163" s="107"/>
      <c r="Y163" s="105"/>
      <c r="Z163" s="110"/>
      <c r="AA163" s="109"/>
      <c r="AB163" s="107"/>
      <c r="AC163" s="105"/>
      <c r="AD163" s="110"/>
      <c r="AE163" s="106"/>
      <c r="AF163" s="111">
        <f t="shared" si="39"/>
        <v>0</v>
      </c>
    </row>
    <row r="164" spans="1:33" ht="15.75" thickBot="1" x14ac:dyDescent="0.3">
      <c r="A164" s="112">
        <v>41</v>
      </c>
      <c r="B164" s="98">
        <v>11497</v>
      </c>
      <c r="C164" s="21" t="s">
        <v>87</v>
      </c>
      <c r="D164" s="99"/>
      <c r="E164" s="100"/>
      <c r="F164" s="101"/>
      <c r="G164" s="102"/>
      <c r="H164" s="99"/>
      <c r="I164" s="100"/>
      <c r="J164" s="101"/>
      <c r="K164" s="102"/>
      <c r="L164" s="99"/>
      <c r="M164" s="100"/>
      <c r="N164" s="101"/>
      <c r="O164" s="102"/>
      <c r="P164" s="99"/>
      <c r="Q164" s="100"/>
      <c r="R164" s="101"/>
      <c r="S164" s="102"/>
      <c r="T164" s="99"/>
      <c r="U164" s="100"/>
      <c r="V164" s="101"/>
      <c r="W164" s="102"/>
      <c r="X164" s="99"/>
      <c r="Y164" s="100"/>
      <c r="Z164" s="103"/>
      <c r="AA164" s="102"/>
      <c r="AB164" s="99"/>
      <c r="AC164" s="100"/>
      <c r="AD164" s="103"/>
      <c r="AE164" s="102"/>
      <c r="AF164" s="104">
        <f>F164+J164+N164+R164+V164+Z164+AD164</f>
        <v>0</v>
      </c>
      <c r="AG164">
        <f>SUM(AF164:AF167)</f>
        <v>0</v>
      </c>
    </row>
    <row r="165" spans="1:33" x14ac:dyDescent="0.25">
      <c r="A165" s="16"/>
      <c r="B165" s="25"/>
      <c r="C165" s="96"/>
      <c r="D165" s="64"/>
      <c r="E165" s="65"/>
      <c r="F165" s="78"/>
      <c r="G165" s="81"/>
      <c r="H165" s="64"/>
      <c r="I165" s="65"/>
      <c r="J165" s="78"/>
      <c r="K165" s="81"/>
      <c r="L165" s="64"/>
      <c r="M165" s="65"/>
      <c r="N165" s="78"/>
      <c r="O165" s="81"/>
      <c r="P165" s="64"/>
      <c r="Q165" s="65"/>
      <c r="R165" s="78"/>
      <c r="S165" s="81"/>
      <c r="T165" s="64"/>
      <c r="U165" s="65"/>
      <c r="V165" s="78"/>
      <c r="W165" s="81"/>
      <c r="X165" s="64"/>
      <c r="Y165" s="65"/>
      <c r="Z165" s="61"/>
      <c r="AA165" s="81"/>
      <c r="AB165" s="64"/>
      <c r="AC165" s="65"/>
      <c r="AD165" s="61"/>
      <c r="AE165" s="63"/>
      <c r="AF165" s="97">
        <f>F165+J165+N165+R165+V165+Z165+AD165</f>
        <v>0</v>
      </c>
    </row>
    <row r="166" spans="1:33" x14ac:dyDescent="0.25">
      <c r="A166" s="16"/>
      <c r="B166" s="9"/>
      <c r="C166" s="22"/>
      <c r="D166" s="17"/>
      <c r="E166" s="18"/>
      <c r="F166" s="77"/>
      <c r="G166" s="19"/>
      <c r="H166" s="17"/>
      <c r="I166" s="18"/>
      <c r="J166" s="77"/>
      <c r="K166" s="19"/>
      <c r="L166" s="17"/>
      <c r="M166" s="18"/>
      <c r="N166" s="77"/>
      <c r="O166" s="19"/>
      <c r="P166" s="17"/>
      <c r="Q166" s="18"/>
      <c r="R166" s="77"/>
      <c r="S166" s="19"/>
      <c r="T166" s="17"/>
      <c r="U166" s="18"/>
      <c r="V166" s="77"/>
      <c r="W166" s="19"/>
      <c r="X166" s="17"/>
      <c r="Y166" s="18"/>
      <c r="Z166" s="60"/>
      <c r="AA166" s="19"/>
      <c r="AB166" s="17"/>
      <c r="AC166" s="18"/>
      <c r="AD166" s="60"/>
      <c r="AE166" s="23"/>
      <c r="AF166" s="97">
        <f t="shared" ref="AF166:AF167" si="40">F166+J166+N166+R166+V166+Z166+AD166</f>
        <v>0</v>
      </c>
    </row>
    <row r="167" spans="1:33" ht="15.75" thickBot="1" x14ac:dyDescent="0.3">
      <c r="A167" s="20"/>
      <c r="B167" s="26"/>
      <c r="C167" s="24"/>
      <c r="D167" s="107"/>
      <c r="E167" s="105"/>
      <c r="F167" s="108"/>
      <c r="G167" s="109"/>
      <c r="H167" s="107"/>
      <c r="I167" s="105"/>
      <c r="J167" s="108"/>
      <c r="K167" s="109"/>
      <c r="L167" s="107"/>
      <c r="M167" s="105"/>
      <c r="N167" s="108"/>
      <c r="O167" s="109"/>
      <c r="P167" s="107"/>
      <c r="Q167" s="105"/>
      <c r="R167" s="108"/>
      <c r="S167" s="109"/>
      <c r="T167" s="107"/>
      <c r="U167" s="105"/>
      <c r="V167" s="108"/>
      <c r="W167" s="109"/>
      <c r="X167" s="107"/>
      <c r="Y167" s="105"/>
      <c r="Z167" s="110"/>
      <c r="AA167" s="109"/>
      <c r="AB167" s="107"/>
      <c r="AC167" s="105"/>
      <c r="AD167" s="110"/>
      <c r="AE167" s="106"/>
      <c r="AF167" s="111">
        <f t="shared" si="40"/>
        <v>0</v>
      </c>
    </row>
    <row r="168" spans="1:33" ht="15.75" thickBot="1" x14ac:dyDescent="0.3">
      <c r="A168" s="112">
        <v>42</v>
      </c>
      <c r="B168" s="98">
        <v>11531</v>
      </c>
      <c r="C168" s="21" t="s">
        <v>122</v>
      </c>
      <c r="D168" s="99"/>
      <c r="E168" s="100"/>
      <c r="F168" s="101"/>
      <c r="G168" s="102"/>
      <c r="H168" s="99"/>
      <c r="I168" s="100"/>
      <c r="J168" s="101"/>
      <c r="K168" s="102"/>
      <c r="L168" s="99"/>
      <c r="M168" s="100"/>
      <c r="N168" s="101"/>
      <c r="O168" s="102"/>
      <c r="P168" s="99"/>
      <c r="Q168" s="100"/>
      <c r="R168" s="101"/>
      <c r="S168" s="102"/>
      <c r="T168" s="99"/>
      <c r="U168" s="100"/>
      <c r="V168" s="101"/>
      <c r="W168" s="102"/>
      <c r="X168" s="99"/>
      <c r="Y168" s="100"/>
      <c r="Z168" s="103"/>
      <c r="AA168" s="102"/>
      <c r="AB168" s="99"/>
      <c r="AC168" s="100"/>
      <c r="AD168" s="103"/>
      <c r="AE168" s="102"/>
      <c r="AF168" s="104">
        <f>F168+J168+N168+R168+V168+Z168+AD168</f>
        <v>0</v>
      </c>
      <c r="AG168">
        <f>SUM(AF168:AF171)</f>
        <v>0</v>
      </c>
    </row>
    <row r="169" spans="1:33" x14ac:dyDescent="0.25">
      <c r="A169" s="16"/>
      <c r="B169" s="25"/>
      <c r="C169" s="96"/>
      <c r="D169" s="64"/>
      <c r="E169" s="65"/>
      <c r="F169" s="78"/>
      <c r="G169" s="81"/>
      <c r="H169" s="64"/>
      <c r="I169" s="65"/>
      <c r="J169" s="78"/>
      <c r="K169" s="81"/>
      <c r="L169" s="64"/>
      <c r="M169" s="65"/>
      <c r="N169" s="78"/>
      <c r="O169" s="81"/>
      <c r="P169" s="64"/>
      <c r="Q169" s="65"/>
      <c r="R169" s="78"/>
      <c r="S169" s="81"/>
      <c r="T169" s="64"/>
      <c r="U169" s="65"/>
      <c r="V169" s="78"/>
      <c r="W169" s="81"/>
      <c r="X169" s="64"/>
      <c r="Y169" s="65"/>
      <c r="Z169" s="61"/>
      <c r="AA169" s="81"/>
      <c r="AB169" s="64"/>
      <c r="AC169" s="65"/>
      <c r="AD169" s="61"/>
      <c r="AE169" s="63"/>
      <c r="AF169" s="97">
        <f>F169+J169+N169+R169+V169+Z169+AD169</f>
        <v>0</v>
      </c>
    </row>
    <row r="170" spans="1:33" x14ac:dyDescent="0.25">
      <c r="A170" s="16"/>
      <c r="B170" s="9"/>
      <c r="C170" s="22"/>
      <c r="D170" s="17"/>
      <c r="E170" s="18"/>
      <c r="F170" s="77"/>
      <c r="G170" s="19"/>
      <c r="H170" s="17"/>
      <c r="I170" s="18"/>
      <c r="J170" s="77"/>
      <c r="K170" s="19"/>
      <c r="L170" s="17"/>
      <c r="M170" s="18"/>
      <c r="N170" s="77"/>
      <c r="O170" s="19"/>
      <c r="P170" s="17"/>
      <c r="Q170" s="18"/>
      <c r="R170" s="77"/>
      <c r="S170" s="19"/>
      <c r="T170" s="17"/>
      <c r="U170" s="18"/>
      <c r="V170" s="77"/>
      <c r="W170" s="19"/>
      <c r="X170" s="17"/>
      <c r="Y170" s="18"/>
      <c r="Z170" s="60"/>
      <c r="AA170" s="19"/>
      <c r="AB170" s="17"/>
      <c r="AC170" s="18"/>
      <c r="AD170" s="60"/>
      <c r="AE170" s="23"/>
      <c r="AF170" s="97">
        <f t="shared" ref="AF170:AF171" si="41">F170+J170+N170+R170+V170+Z170+AD170</f>
        <v>0</v>
      </c>
    </row>
    <row r="171" spans="1:33" ht="15.75" thickBot="1" x14ac:dyDescent="0.3">
      <c r="A171" s="20"/>
      <c r="B171" s="26"/>
      <c r="C171" s="24"/>
      <c r="D171" s="107"/>
      <c r="E171" s="105"/>
      <c r="F171" s="108"/>
      <c r="G171" s="109"/>
      <c r="H171" s="107"/>
      <c r="I171" s="105"/>
      <c r="J171" s="108"/>
      <c r="K171" s="109"/>
      <c r="L171" s="107"/>
      <c r="M171" s="105"/>
      <c r="N171" s="108"/>
      <c r="O171" s="109"/>
      <c r="P171" s="107"/>
      <c r="Q171" s="105"/>
      <c r="R171" s="108"/>
      <c r="S171" s="109"/>
      <c r="T171" s="107"/>
      <c r="U171" s="105"/>
      <c r="V171" s="108"/>
      <c r="W171" s="109"/>
      <c r="X171" s="107"/>
      <c r="Y171" s="105"/>
      <c r="Z171" s="110"/>
      <c r="AA171" s="109"/>
      <c r="AB171" s="107"/>
      <c r="AC171" s="105"/>
      <c r="AD171" s="110"/>
      <c r="AE171" s="106"/>
      <c r="AF171" s="111">
        <f t="shared" si="41"/>
        <v>0</v>
      </c>
    </row>
    <row r="172" spans="1:33" ht="15.75" thickBot="1" x14ac:dyDescent="0.3">
      <c r="A172" s="112">
        <v>43</v>
      </c>
      <c r="B172" s="98">
        <v>11469</v>
      </c>
      <c r="C172" s="21" t="s">
        <v>236</v>
      </c>
      <c r="D172" s="99"/>
      <c r="E172" s="100"/>
      <c r="F172" s="101"/>
      <c r="G172" s="102"/>
      <c r="H172" s="99"/>
      <c r="I172" s="100"/>
      <c r="J172" s="101"/>
      <c r="K172" s="102"/>
      <c r="L172" s="99"/>
      <c r="M172" s="100"/>
      <c r="N172" s="101"/>
      <c r="O172" s="102"/>
      <c r="P172" s="99"/>
      <c r="Q172" s="100"/>
      <c r="R172" s="101"/>
      <c r="S172" s="102"/>
      <c r="T172" s="99"/>
      <c r="U172" s="100"/>
      <c r="V172" s="101"/>
      <c r="W172" s="102"/>
      <c r="X172" s="99"/>
      <c r="Y172" s="100"/>
      <c r="Z172" s="103"/>
      <c r="AA172" s="102"/>
      <c r="AB172" s="99"/>
      <c r="AC172" s="100"/>
      <c r="AD172" s="103"/>
      <c r="AE172" s="102"/>
      <c r="AF172" s="104">
        <f>F172+J172+N172+R172+V172+Z172+AD172</f>
        <v>0</v>
      </c>
      <c r="AG172">
        <f>SUM(AF172:AF175)</f>
        <v>0</v>
      </c>
    </row>
    <row r="173" spans="1:33" x14ac:dyDescent="0.25">
      <c r="A173" s="16"/>
      <c r="B173" s="25"/>
      <c r="C173" s="96"/>
      <c r="D173" s="64"/>
      <c r="E173" s="65"/>
      <c r="F173" s="78"/>
      <c r="G173" s="81"/>
      <c r="H173" s="64"/>
      <c r="I173" s="65"/>
      <c r="J173" s="78"/>
      <c r="K173" s="81"/>
      <c r="L173" s="64"/>
      <c r="M173" s="65"/>
      <c r="N173" s="78"/>
      <c r="O173" s="81"/>
      <c r="P173" s="64"/>
      <c r="Q173" s="65"/>
      <c r="R173" s="78"/>
      <c r="S173" s="81"/>
      <c r="T173" s="64"/>
      <c r="U173" s="65"/>
      <c r="V173" s="78"/>
      <c r="W173" s="81"/>
      <c r="X173" s="64"/>
      <c r="Y173" s="65"/>
      <c r="Z173" s="61"/>
      <c r="AA173" s="81"/>
      <c r="AB173" s="64"/>
      <c r="AC173" s="65"/>
      <c r="AD173" s="61"/>
      <c r="AE173" s="63"/>
      <c r="AF173" s="97">
        <f>F173+J173+N173+R173+V173+Z173+AD173</f>
        <v>0</v>
      </c>
    </row>
    <row r="174" spans="1:33" x14ac:dyDescent="0.25">
      <c r="A174" s="16"/>
      <c r="B174" s="9"/>
      <c r="C174" s="22"/>
      <c r="D174" s="17"/>
      <c r="E174" s="18"/>
      <c r="F174" s="77"/>
      <c r="G174" s="19"/>
      <c r="H174" s="17"/>
      <c r="I174" s="18"/>
      <c r="J174" s="77"/>
      <c r="K174" s="19"/>
      <c r="L174" s="17"/>
      <c r="M174" s="18"/>
      <c r="N174" s="77"/>
      <c r="O174" s="19"/>
      <c r="P174" s="17"/>
      <c r="Q174" s="18"/>
      <c r="R174" s="77"/>
      <c r="S174" s="19"/>
      <c r="T174" s="17"/>
      <c r="U174" s="18"/>
      <c r="V174" s="77"/>
      <c r="W174" s="19"/>
      <c r="X174" s="17"/>
      <c r="Y174" s="18"/>
      <c r="Z174" s="60"/>
      <c r="AA174" s="19"/>
      <c r="AB174" s="17"/>
      <c r="AC174" s="18"/>
      <c r="AD174" s="60"/>
      <c r="AE174" s="23"/>
      <c r="AF174" s="97">
        <f t="shared" ref="AF174:AF175" si="42">F174+J174+N174+R174+V174+Z174+AD174</f>
        <v>0</v>
      </c>
    </row>
    <row r="175" spans="1:33" ht="15.75" thickBot="1" x14ac:dyDescent="0.3">
      <c r="A175" s="20"/>
      <c r="B175" s="26"/>
      <c r="C175" s="24"/>
      <c r="D175" s="107"/>
      <c r="E175" s="105"/>
      <c r="F175" s="108"/>
      <c r="G175" s="109"/>
      <c r="H175" s="107"/>
      <c r="I175" s="105"/>
      <c r="J175" s="108"/>
      <c r="K175" s="109"/>
      <c r="L175" s="107"/>
      <c r="M175" s="105"/>
      <c r="N175" s="108"/>
      <c r="O175" s="109"/>
      <c r="P175" s="107"/>
      <c r="Q175" s="105"/>
      <c r="R175" s="108"/>
      <c r="S175" s="109"/>
      <c r="T175" s="107"/>
      <c r="U175" s="105"/>
      <c r="V175" s="108"/>
      <c r="W175" s="109"/>
      <c r="X175" s="107"/>
      <c r="Y175" s="105"/>
      <c r="Z175" s="110"/>
      <c r="AA175" s="109"/>
      <c r="AB175" s="107"/>
      <c r="AC175" s="105"/>
      <c r="AD175" s="110"/>
      <c r="AE175" s="106"/>
      <c r="AF175" s="111">
        <f t="shared" si="42"/>
        <v>0</v>
      </c>
    </row>
    <row r="176" spans="1:33" ht="15.75" thickBot="1" x14ac:dyDescent="0.3">
      <c r="A176" s="112">
        <v>44</v>
      </c>
      <c r="B176" s="98">
        <v>11498</v>
      </c>
      <c r="C176" s="21" t="s">
        <v>234</v>
      </c>
      <c r="D176" s="99"/>
      <c r="E176" s="100"/>
      <c r="F176" s="101"/>
      <c r="G176" s="102"/>
      <c r="H176" s="99"/>
      <c r="I176" s="100"/>
      <c r="J176" s="101"/>
      <c r="K176" s="102"/>
      <c r="L176" s="99"/>
      <c r="M176" s="100"/>
      <c r="N176" s="101"/>
      <c r="O176" s="102"/>
      <c r="P176" s="99"/>
      <c r="Q176" s="100"/>
      <c r="R176" s="101"/>
      <c r="S176" s="102"/>
      <c r="T176" s="99"/>
      <c r="U176" s="100"/>
      <c r="V176" s="101"/>
      <c r="W176" s="102"/>
      <c r="X176" s="99"/>
      <c r="Y176" s="100"/>
      <c r="Z176" s="103"/>
      <c r="AA176" s="102"/>
      <c r="AB176" s="99"/>
      <c r="AC176" s="100"/>
      <c r="AD176" s="103"/>
      <c r="AE176" s="102"/>
      <c r="AF176" s="104">
        <f>F176+J176+N176+R176+V176+Z176+AD176</f>
        <v>0</v>
      </c>
      <c r="AG176">
        <f>SUM(AF176:AF179)</f>
        <v>0</v>
      </c>
    </row>
    <row r="177" spans="1:33" x14ac:dyDescent="0.25">
      <c r="A177" s="16"/>
      <c r="B177" s="25"/>
      <c r="C177" s="96"/>
      <c r="D177" s="64"/>
      <c r="E177" s="65"/>
      <c r="F177" s="78"/>
      <c r="G177" s="81"/>
      <c r="H177" s="64"/>
      <c r="I177" s="65"/>
      <c r="J177" s="78"/>
      <c r="K177" s="81"/>
      <c r="L177" s="64"/>
      <c r="M177" s="65"/>
      <c r="N177" s="78"/>
      <c r="O177" s="81"/>
      <c r="P177" s="64"/>
      <c r="Q177" s="65"/>
      <c r="R177" s="78"/>
      <c r="S177" s="81"/>
      <c r="T177" s="64"/>
      <c r="U177" s="65"/>
      <c r="V177" s="78"/>
      <c r="W177" s="81"/>
      <c r="X177" s="64"/>
      <c r="Y177" s="65"/>
      <c r="Z177" s="61"/>
      <c r="AA177" s="81"/>
      <c r="AB177" s="64"/>
      <c r="AC177" s="65"/>
      <c r="AD177" s="61"/>
      <c r="AE177" s="63"/>
      <c r="AF177" s="97">
        <f>F177+J177+N177+R177+V177+Z177+AD177</f>
        <v>0</v>
      </c>
    </row>
    <row r="178" spans="1:33" x14ac:dyDescent="0.25">
      <c r="A178" s="16"/>
      <c r="B178" s="9"/>
      <c r="C178" s="22"/>
      <c r="D178" s="17"/>
      <c r="E178" s="18"/>
      <c r="F178" s="77"/>
      <c r="G178" s="19"/>
      <c r="H178" s="17"/>
      <c r="I178" s="18"/>
      <c r="J178" s="77"/>
      <c r="K178" s="19"/>
      <c r="L178" s="17"/>
      <c r="M178" s="18"/>
      <c r="N178" s="77"/>
      <c r="O178" s="19"/>
      <c r="P178" s="17"/>
      <c r="Q178" s="18"/>
      <c r="R178" s="77"/>
      <c r="S178" s="19"/>
      <c r="T178" s="17"/>
      <c r="U178" s="18"/>
      <c r="V178" s="77"/>
      <c r="W178" s="19"/>
      <c r="X178" s="17"/>
      <c r="Y178" s="18"/>
      <c r="Z178" s="60"/>
      <c r="AA178" s="19"/>
      <c r="AB178" s="17"/>
      <c r="AC178" s="18"/>
      <c r="AD178" s="60"/>
      <c r="AE178" s="23"/>
      <c r="AF178" s="97">
        <f t="shared" ref="AF178:AF179" si="43">F178+J178+N178+R178+V178+Z178+AD178</f>
        <v>0</v>
      </c>
    </row>
    <row r="179" spans="1:33" ht="15.75" thickBot="1" x14ac:dyDescent="0.3">
      <c r="A179" s="20"/>
      <c r="B179" s="26"/>
      <c r="C179" s="24"/>
      <c r="D179" s="107"/>
      <c r="E179" s="105"/>
      <c r="F179" s="108"/>
      <c r="G179" s="109"/>
      <c r="H179" s="107"/>
      <c r="I179" s="105"/>
      <c r="J179" s="108"/>
      <c r="K179" s="109"/>
      <c r="L179" s="107"/>
      <c r="M179" s="105"/>
      <c r="N179" s="108"/>
      <c r="O179" s="109"/>
      <c r="P179" s="107"/>
      <c r="Q179" s="105"/>
      <c r="R179" s="108"/>
      <c r="S179" s="109"/>
      <c r="T179" s="107"/>
      <c r="U179" s="105"/>
      <c r="V179" s="108"/>
      <c r="W179" s="109"/>
      <c r="X179" s="107"/>
      <c r="Y179" s="105"/>
      <c r="Z179" s="110"/>
      <c r="AA179" s="109"/>
      <c r="AB179" s="107"/>
      <c r="AC179" s="105"/>
      <c r="AD179" s="110"/>
      <c r="AE179" s="106"/>
      <c r="AF179" s="111">
        <f t="shared" si="43"/>
        <v>0</v>
      </c>
    </row>
    <row r="180" spans="1:33" ht="15.75" thickBot="1" x14ac:dyDescent="0.3">
      <c r="A180" s="112">
        <v>45</v>
      </c>
      <c r="B180" s="98">
        <v>11504</v>
      </c>
      <c r="C180" s="21" t="s">
        <v>78</v>
      </c>
      <c r="D180" s="99"/>
      <c r="E180" s="100"/>
      <c r="F180" s="101"/>
      <c r="G180" s="102"/>
      <c r="H180" s="99"/>
      <c r="I180" s="100"/>
      <c r="J180" s="101"/>
      <c r="K180" s="102"/>
      <c r="L180" s="99"/>
      <c r="M180" s="100"/>
      <c r="N180" s="101"/>
      <c r="O180" s="102"/>
      <c r="P180" s="99"/>
      <c r="Q180" s="100"/>
      <c r="R180" s="101"/>
      <c r="S180" s="102"/>
      <c r="T180" s="99"/>
      <c r="U180" s="100"/>
      <c r="V180" s="101"/>
      <c r="W180" s="102"/>
      <c r="X180" s="99"/>
      <c r="Y180" s="100"/>
      <c r="Z180" s="103"/>
      <c r="AA180" s="102"/>
      <c r="AB180" s="99"/>
      <c r="AC180" s="100"/>
      <c r="AD180" s="103"/>
      <c r="AE180" s="102"/>
      <c r="AF180" s="104">
        <f>F180+J180+N180+R180+V180+Z180+AD180</f>
        <v>0</v>
      </c>
      <c r="AG180">
        <f>SUM(AF180:AF183)</f>
        <v>0</v>
      </c>
    </row>
    <row r="181" spans="1:33" x14ac:dyDescent="0.25">
      <c r="A181" s="16"/>
      <c r="B181" s="25"/>
      <c r="C181" s="96"/>
      <c r="D181" s="64"/>
      <c r="E181" s="65"/>
      <c r="F181" s="78"/>
      <c r="G181" s="81"/>
      <c r="H181" s="64"/>
      <c r="I181" s="65"/>
      <c r="J181" s="78"/>
      <c r="K181" s="81"/>
      <c r="L181" s="64"/>
      <c r="M181" s="65"/>
      <c r="N181" s="78"/>
      <c r="O181" s="81"/>
      <c r="P181" s="64"/>
      <c r="Q181" s="65"/>
      <c r="R181" s="78"/>
      <c r="S181" s="81"/>
      <c r="T181" s="64"/>
      <c r="U181" s="65"/>
      <c r="V181" s="78"/>
      <c r="W181" s="81"/>
      <c r="X181" s="64"/>
      <c r="Y181" s="65"/>
      <c r="Z181" s="61"/>
      <c r="AA181" s="81"/>
      <c r="AB181" s="64"/>
      <c r="AC181" s="65"/>
      <c r="AD181" s="61"/>
      <c r="AE181" s="63"/>
      <c r="AF181" s="97">
        <f>F181+J181+N181+R181+V181+Z181+AD181</f>
        <v>0</v>
      </c>
    </row>
    <row r="182" spans="1:33" x14ac:dyDescent="0.25">
      <c r="A182" s="16"/>
      <c r="B182" s="9"/>
      <c r="C182" s="22"/>
      <c r="D182" s="17"/>
      <c r="E182" s="18"/>
      <c r="F182" s="77"/>
      <c r="G182" s="19"/>
      <c r="H182" s="17"/>
      <c r="I182" s="18"/>
      <c r="J182" s="77"/>
      <c r="K182" s="19"/>
      <c r="L182" s="17"/>
      <c r="M182" s="18"/>
      <c r="N182" s="77"/>
      <c r="O182" s="19"/>
      <c r="P182" s="17"/>
      <c r="Q182" s="18"/>
      <c r="R182" s="77"/>
      <c r="S182" s="19"/>
      <c r="T182" s="17"/>
      <c r="U182" s="18"/>
      <c r="V182" s="77"/>
      <c r="W182" s="19"/>
      <c r="X182" s="17"/>
      <c r="Y182" s="18"/>
      <c r="Z182" s="60"/>
      <c r="AA182" s="19"/>
      <c r="AB182" s="17"/>
      <c r="AC182" s="18"/>
      <c r="AD182" s="60"/>
      <c r="AE182" s="23"/>
      <c r="AF182" s="97">
        <f t="shared" ref="AF182:AF183" si="44">F182+J182+N182+R182+V182+Z182+AD182</f>
        <v>0</v>
      </c>
    </row>
    <row r="183" spans="1:33" ht="15.75" thickBot="1" x14ac:dyDescent="0.3">
      <c r="A183" s="20"/>
      <c r="B183" s="26"/>
      <c r="C183" s="24"/>
      <c r="D183" s="107"/>
      <c r="E183" s="105"/>
      <c r="F183" s="108"/>
      <c r="G183" s="109"/>
      <c r="H183" s="107"/>
      <c r="I183" s="105"/>
      <c r="J183" s="108"/>
      <c r="K183" s="109"/>
      <c r="L183" s="107"/>
      <c r="M183" s="105"/>
      <c r="N183" s="108"/>
      <c r="O183" s="109"/>
      <c r="P183" s="107"/>
      <c r="Q183" s="105"/>
      <c r="R183" s="108"/>
      <c r="S183" s="109"/>
      <c r="T183" s="107"/>
      <c r="U183" s="105"/>
      <c r="V183" s="108"/>
      <c r="W183" s="109"/>
      <c r="X183" s="107"/>
      <c r="Y183" s="105"/>
      <c r="Z183" s="110"/>
      <c r="AA183" s="109"/>
      <c r="AB183" s="107"/>
      <c r="AC183" s="105"/>
      <c r="AD183" s="110"/>
      <c r="AE183" s="106"/>
      <c r="AF183" s="111">
        <f t="shared" si="44"/>
        <v>0</v>
      </c>
    </row>
    <row r="184" spans="1:33" ht="15.75" thickBot="1" x14ac:dyDescent="0.3">
      <c r="A184" s="112">
        <v>46</v>
      </c>
      <c r="B184" s="98">
        <v>11407</v>
      </c>
      <c r="C184" s="21" t="s">
        <v>80</v>
      </c>
      <c r="D184" s="99"/>
      <c r="E184" s="100"/>
      <c r="F184" s="101"/>
      <c r="G184" s="102"/>
      <c r="H184" s="99"/>
      <c r="I184" s="100"/>
      <c r="J184" s="101"/>
      <c r="K184" s="102"/>
      <c r="L184" s="99"/>
      <c r="M184" s="100"/>
      <c r="N184" s="101"/>
      <c r="O184" s="102"/>
      <c r="P184" s="99"/>
      <c r="Q184" s="100"/>
      <c r="R184" s="101"/>
      <c r="S184" s="102"/>
      <c r="T184" s="99"/>
      <c r="U184" s="100"/>
      <c r="V184" s="101"/>
      <c r="W184" s="102"/>
      <c r="X184" s="99"/>
      <c r="Y184" s="100"/>
      <c r="Z184" s="103"/>
      <c r="AA184" s="102"/>
      <c r="AB184" s="99"/>
      <c r="AC184" s="100"/>
      <c r="AD184" s="103"/>
      <c r="AE184" s="102"/>
      <c r="AF184" s="104">
        <f>F184+J184+N184+R184+V184+Z184+AD184</f>
        <v>0</v>
      </c>
      <c r="AG184">
        <f>SUM(AF184:AF187)</f>
        <v>0</v>
      </c>
    </row>
    <row r="185" spans="1:33" x14ac:dyDescent="0.25">
      <c r="A185" s="16"/>
      <c r="B185" s="25"/>
      <c r="C185" s="96"/>
      <c r="D185" s="64"/>
      <c r="E185" s="65"/>
      <c r="F185" s="78"/>
      <c r="G185" s="81"/>
      <c r="H185" s="64"/>
      <c r="I185" s="65"/>
      <c r="J185" s="78"/>
      <c r="K185" s="81"/>
      <c r="L185" s="64"/>
      <c r="M185" s="65"/>
      <c r="N185" s="78"/>
      <c r="O185" s="81"/>
      <c r="P185" s="64"/>
      <c r="Q185" s="65"/>
      <c r="R185" s="78"/>
      <c r="S185" s="81"/>
      <c r="T185" s="64"/>
      <c r="U185" s="65"/>
      <c r="V185" s="78"/>
      <c r="W185" s="81"/>
      <c r="X185" s="64"/>
      <c r="Y185" s="65"/>
      <c r="Z185" s="61"/>
      <c r="AA185" s="81"/>
      <c r="AB185" s="64"/>
      <c r="AC185" s="65"/>
      <c r="AD185" s="61"/>
      <c r="AE185" s="63"/>
      <c r="AF185" s="97">
        <f>F185+J185+N185+R185+V185+Z185+AD185</f>
        <v>0</v>
      </c>
    </row>
    <row r="186" spans="1:33" x14ac:dyDescent="0.25">
      <c r="A186" s="16"/>
      <c r="B186" s="9"/>
      <c r="C186" s="22"/>
      <c r="D186" s="17"/>
      <c r="E186" s="18"/>
      <c r="F186" s="77"/>
      <c r="G186" s="19"/>
      <c r="H186" s="17"/>
      <c r="I186" s="18"/>
      <c r="J186" s="77"/>
      <c r="K186" s="19"/>
      <c r="L186" s="17"/>
      <c r="M186" s="18"/>
      <c r="N186" s="77"/>
      <c r="O186" s="19"/>
      <c r="P186" s="17"/>
      <c r="Q186" s="18"/>
      <c r="R186" s="77"/>
      <c r="S186" s="19"/>
      <c r="T186" s="17"/>
      <c r="U186" s="18"/>
      <c r="V186" s="77"/>
      <c r="W186" s="19"/>
      <c r="X186" s="17"/>
      <c r="Y186" s="18"/>
      <c r="Z186" s="60"/>
      <c r="AA186" s="19"/>
      <c r="AB186" s="17"/>
      <c r="AC186" s="18"/>
      <c r="AD186" s="60"/>
      <c r="AE186" s="23"/>
      <c r="AF186" s="97">
        <f t="shared" ref="AF186:AF187" si="45">F186+J186+N186+R186+V186+Z186+AD186</f>
        <v>0</v>
      </c>
    </row>
    <row r="187" spans="1:33" ht="15.75" thickBot="1" x14ac:dyDescent="0.3">
      <c r="A187" s="20"/>
      <c r="B187" s="26"/>
      <c r="C187" s="24"/>
      <c r="D187" s="107"/>
      <c r="E187" s="105"/>
      <c r="F187" s="108"/>
      <c r="G187" s="109"/>
      <c r="H187" s="107"/>
      <c r="I187" s="105"/>
      <c r="J187" s="108"/>
      <c r="K187" s="109"/>
      <c r="L187" s="107"/>
      <c r="M187" s="105"/>
      <c r="N187" s="108"/>
      <c r="O187" s="109"/>
      <c r="P187" s="107"/>
      <c r="Q187" s="105"/>
      <c r="R187" s="108"/>
      <c r="S187" s="109"/>
      <c r="T187" s="107"/>
      <c r="U187" s="105"/>
      <c r="V187" s="108"/>
      <c r="W187" s="109"/>
      <c r="X187" s="107"/>
      <c r="Y187" s="105"/>
      <c r="Z187" s="110"/>
      <c r="AA187" s="109"/>
      <c r="AB187" s="107"/>
      <c r="AC187" s="105"/>
      <c r="AD187" s="110"/>
      <c r="AE187" s="106"/>
      <c r="AF187" s="111">
        <f t="shared" si="45"/>
        <v>0</v>
      </c>
    </row>
    <row r="188" spans="1:33" ht="15.75" thickBot="1" x14ac:dyDescent="0.3">
      <c r="A188" s="112">
        <v>47</v>
      </c>
      <c r="B188" s="98">
        <v>11430</v>
      </c>
      <c r="C188" s="21" t="s">
        <v>168</v>
      </c>
      <c r="D188" s="99"/>
      <c r="E188" s="100"/>
      <c r="F188" s="101"/>
      <c r="G188" s="102"/>
      <c r="H188" s="99"/>
      <c r="I188" s="100"/>
      <c r="J188" s="101"/>
      <c r="K188" s="102"/>
      <c r="L188" s="99"/>
      <c r="M188" s="100"/>
      <c r="N188" s="101"/>
      <c r="O188" s="102"/>
      <c r="P188" s="99"/>
      <c r="Q188" s="100"/>
      <c r="R188" s="101"/>
      <c r="S188" s="102"/>
      <c r="T188" s="99"/>
      <c r="U188" s="100"/>
      <c r="V188" s="101"/>
      <c r="W188" s="102"/>
      <c r="X188" s="99"/>
      <c r="Y188" s="100"/>
      <c r="Z188" s="103"/>
      <c r="AA188" s="102"/>
      <c r="AB188" s="99"/>
      <c r="AC188" s="100"/>
      <c r="AD188" s="103"/>
      <c r="AE188" s="102"/>
      <c r="AF188" s="104">
        <f>F188+J188+N188+R188+V188+Z188+AD188</f>
        <v>0</v>
      </c>
      <c r="AG188">
        <f>SUM(AF188:AF191)</f>
        <v>0</v>
      </c>
    </row>
    <row r="189" spans="1:33" x14ac:dyDescent="0.25">
      <c r="A189" s="16"/>
      <c r="B189" s="25"/>
      <c r="C189" s="96"/>
      <c r="D189" s="64"/>
      <c r="E189" s="65"/>
      <c r="F189" s="78"/>
      <c r="G189" s="81"/>
      <c r="H189" s="64"/>
      <c r="I189" s="65"/>
      <c r="J189" s="78"/>
      <c r="K189" s="81"/>
      <c r="L189" s="64"/>
      <c r="M189" s="65"/>
      <c r="N189" s="78"/>
      <c r="O189" s="81"/>
      <c r="P189" s="64"/>
      <c r="Q189" s="65"/>
      <c r="R189" s="78"/>
      <c r="S189" s="81"/>
      <c r="T189" s="64"/>
      <c r="U189" s="65"/>
      <c r="V189" s="78"/>
      <c r="W189" s="81"/>
      <c r="X189" s="64"/>
      <c r="Y189" s="65"/>
      <c r="Z189" s="61"/>
      <c r="AA189" s="81"/>
      <c r="AB189" s="64"/>
      <c r="AC189" s="65"/>
      <c r="AD189" s="61"/>
      <c r="AE189" s="63"/>
      <c r="AF189" s="97">
        <f>F189+J189+N189+R189+V189+Z189+AD189</f>
        <v>0</v>
      </c>
    </row>
    <row r="190" spans="1:33" x14ac:dyDescent="0.25">
      <c r="A190" s="16"/>
      <c r="B190" s="9"/>
      <c r="C190" s="22"/>
      <c r="D190" s="17"/>
      <c r="E190" s="18"/>
      <c r="F190" s="77"/>
      <c r="G190" s="19"/>
      <c r="H190" s="17"/>
      <c r="I190" s="18"/>
      <c r="J190" s="77"/>
      <c r="K190" s="19"/>
      <c r="L190" s="17"/>
      <c r="M190" s="18"/>
      <c r="N190" s="77"/>
      <c r="O190" s="19"/>
      <c r="P190" s="17"/>
      <c r="Q190" s="18"/>
      <c r="R190" s="77"/>
      <c r="S190" s="19"/>
      <c r="T190" s="17"/>
      <c r="U190" s="18"/>
      <c r="V190" s="77"/>
      <c r="W190" s="19"/>
      <c r="X190" s="17"/>
      <c r="Y190" s="18"/>
      <c r="Z190" s="60"/>
      <c r="AA190" s="19"/>
      <c r="AB190" s="17"/>
      <c r="AC190" s="18"/>
      <c r="AD190" s="60"/>
      <c r="AE190" s="23"/>
      <c r="AF190" s="97">
        <f t="shared" ref="AF190:AF191" si="46">F190+J190+N190+R190+V190+Z190+AD190</f>
        <v>0</v>
      </c>
    </row>
    <row r="191" spans="1:33" ht="15.75" thickBot="1" x14ac:dyDescent="0.3">
      <c r="A191" s="20"/>
      <c r="B191" s="26"/>
      <c r="C191" s="24"/>
      <c r="D191" s="107"/>
      <c r="E191" s="105"/>
      <c r="F191" s="108"/>
      <c r="G191" s="109"/>
      <c r="H191" s="107"/>
      <c r="I191" s="105"/>
      <c r="J191" s="108"/>
      <c r="K191" s="109"/>
      <c r="L191" s="107"/>
      <c r="M191" s="105"/>
      <c r="N191" s="108"/>
      <c r="O191" s="109"/>
      <c r="P191" s="107"/>
      <c r="Q191" s="105"/>
      <c r="R191" s="108"/>
      <c r="S191" s="109"/>
      <c r="T191" s="107"/>
      <c r="U191" s="105"/>
      <c r="V191" s="108"/>
      <c r="W191" s="109"/>
      <c r="X191" s="107"/>
      <c r="Y191" s="105"/>
      <c r="Z191" s="110"/>
      <c r="AA191" s="109"/>
      <c r="AB191" s="107"/>
      <c r="AC191" s="105"/>
      <c r="AD191" s="110"/>
      <c r="AE191" s="106"/>
      <c r="AF191" s="111">
        <f t="shared" si="46"/>
        <v>0</v>
      </c>
    </row>
    <row r="192" spans="1:33" ht="15.75" thickBot="1" x14ac:dyDescent="0.3">
      <c r="A192" s="112">
        <v>48</v>
      </c>
      <c r="B192" s="98">
        <v>11431</v>
      </c>
      <c r="C192" s="21" t="s">
        <v>54</v>
      </c>
      <c r="D192" s="99"/>
      <c r="E192" s="100"/>
      <c r="F192" s="101"/>
      <c r="G192" s="102"/>
      <c r="H192" s="99"/>
      <c r="I192" s="100"/>
      <c r="J192" s="101"/>
      <c r="K192" s="102"/>
      <c r="L192" s="99"/>
      <c r="M192" s="100"/>
      <c r="N192" s="101"/>
      <c r="O192" s="102"/>
      <c r="P192" s="99"/>
      <c r="Q192" s="100"/>
      <c r="R192" s="101"/>
      <c r="S192" s="102"/>
      <c r="T192" s="99"/>
      <c r="U192" s="100"/>
      <c r="V192" s="101"/>
      <c r="W192" s="102"/>
      <c r="X192" s="99"/>
      <c r="Y192" s="100"/>
      <c r="Z192" s="103"/>
      <c r="AA192" s="102"/>
      <c r="AB192" s="99"/>
      <c r="AC192" s="100"/>
      <c r="AD192" s="103"/>
      <c r="AE192" s="102"/>
      <c r="AF192" s="104">
        <f>F192+J192+N192+R192+V192+Z192+AD192</f>
        <v>0</v>
      </c>
      <c r="AG192">
        <f>SUM(AF192:AF195)</f>
        <v>0</v>
      </c>
    </row>
    <row r="193" spans="1:33" x14ac:dyDescent="0.25">
      <c r="A193" s="16"/>
      <c r="B193" s="25"/>
      <c r="C193" s="96"/>
      <c r="D193" s="64"/>
      <c r="E193" s="65"/>
      <c r="F193" s="78"/>
      <c r="G193" s="81"/>
      <c r="H193" s="64"/>
      <c r="I193" s="65"/>
      <c r="J193" s="78"/>
      <c r="K193" s="81"/>
      <c r="L193" s="64"/>
      <c r="M193" s="65"/>
      <c r="N193" s="78"/>
      <c r="O193" s="81"/>
      <c r="P193" s="64"/>
      <c r="Q193" s="65"/>
      <c r="R193" s="78"/>
      <c r="S193" s="81"/>
      <c r="T193" s="64"/>
      <c r="U193" s="65"/>
      <c r="V193" s="78"/>
      <c r="W193" s="81"/>
      <c r="X193" s="64"/>
      <c r="Y193" s="65"/>
      <c r="Z193" s="61"/>
      <c r="AA193" s="81"/>
      <c r="AB193" s="64"/>
      <c r="AC193" s="65"/>
      <c r="AD193" s="61"/>
      <c r="AE193" s="63"/>
      <c r="AF193" s="97">
        <f>F193+J193+N193+R193+V193+Z193+AD193</f>
        <v>0</v>
      </c>
    </row>
    <row r="194" spans="1:33" x14ac:dyDescent="0.25">
      <c r="A194" s="16"/>
      <c r="B194" s="9"/>
      <c r="C194" s="22"/>
      <c r="D194" s="17"/>
      <c r="E194" s="18"/>
      <c r="F194" s="77"/>
      <c r="G194" s="19"/>
      <c r="H194" s="17"/>
      <c r="I194" s="18"/>
      <c r="J194" s="77"/>
      <c r="K194" s="19"/>
      <c r="L194" s="17"/>
      <c r="M194" s="18"/>
      <c r="N194" s="77"/>
      <c r="O194" s="19"/>
      <c r="P194" s="17"/>
      <c r="Q194" s="18"/>
      <c r="R194" s="77"/>
      <c r="S194" s="19"/>
      <c r="T194" s="17"/>
      <c r="U194" s="18"/>
      <c r="V194" s="77"/>
      <c r="W194" s="19"/>
      <c r="X194" s="17"/>
      <c r="Y194" s="18"/>
      <c r="Z194" s="60"/>
      <c r="AA194" s="19"/>
      <c r="AB194" s="17"/>
      <c r="AC194" s="18"/>
      <c r="AD194" s="60"/>
      <c r="AE194" s="23"/>
      <c r="AF194" s="97">
        <f t="shared" ref="AF194:AF195" si="47">F194+J194+N194+R194+V194+Z194+AD194</f>
        <v>0</v>
      </c>
    </row>
    <row r="195" spans="1:33" ht="15.75" thickBot="1" x14ac:dyDescent="0.3">
      <c r="A195" s="20"/>
      <c r="B195" s="26"/>
      <c r="C195" s="24"/>
      <c r="D195" s="107"/>
      <c r="E195" s="105"/>
      <c r="F195" s="108"/>
      <c r="G195" s="109"/>
      <c r="H195" s="107"/>
      <c r="I195" s="105"/>
      <c r="J195" s="108"/>
      <c r="K195" s="109"/>
      <c r="L195" s="107"/>
      <c r="M195" s="105"/>
      <c r="N195" s="108"/>
      <c r="O195" s="109"/>
      <c r="P195" s="107"/>
      <c r="Q195" s="105"/>
      <c r="R195" s="108"/>
      <c r="S195" s="109"/>
      <c r="T195" s="107"/>
      <c r="U195" s="105"/>
      <c r="V195" s="108"/>
      <c r="W195" s="109"/>
      <c r="X195" s="107"/>
      <c r="Y195" s="105"/>
      <c r="Z195" s="110"/>
      <c r="AA195" s="109"/>
      <c r="AB195" s="107"/>
      <c r="AC195" s="105"/>
      <c r="AD195" s="110"/>
      <c r="AE195" s="106"/>
      <c r="AF195" s="111">
        <f t="shared" si="47"/>
        <v>0</v>
      </c>
    </row>
    <row r="196" spans="1:33" ht="15.75" thickBot="1" x14ac:dyDescent="0.3">
      <c r="A196" s="112">
        <v>49</v>
      </c>
      <c r="B196" s="98">
        <v>11448</v>
      </c>
      <c r="C196" s="21" t="s">
        <v>289</v>
      </c>
      <c r="D196" s="99"/>
      <c r="E196" s="100"/>
      <c r="F196" s="101"/>
      <c r="G196" s="102"/>
      <c r="H196" s="99"/>
      <c r="I196" s="100"/>
      <c r="J196" s="101"/>
      <c r="K196" s="102"/>
      <c r="L196" s="99"/>
      <c r="M196" s="100"/>
      <c r="N196" s="101"/>
      <c r="O196" s="102"/>
      <c r="P196" s="99"/>
      <c r="Q196" s="100"/>
      <c r="R196" s="101"/>
      <c r="S196" s="102"/>
      <c r="T196" s="99"/>
      <c r="U196" s="100"/>
      <c r="V196" s="101"/>
      <c r="W196" s="102"/>
      <c r="X196" s="99"/>
      <c r="Y196" s="100"/>
      <c r="Z196" s="103"/>
      <c r="AA196" s="102"/>
      <c r="AB196" s="99"/>
      <c r="AC196" s="100"/>
      <c r="AD196" s="103"/>
      <c r="AE196" s="102"/>
      <c r="AF196" s="104">
        <f>F196+J196+N196+R196+V196+Z196+AD196</f>
        <v>0</v>
      </c>
      <c r="AG196">
        <f>SUM(AF196:AF199)</f>
        <v>0</v>
      </c>
    </row>
    <row r="197" spans="1:33" x14ac:dyDescent="0.25">
      <c r="A197" s="16"/>
      <c r="B197" s="25"/>
      <c r="C197" s="96"/>
      <c r="D197" s="64"/>
      <c r="E197" s="65"/>
      <c r="F197" s="78"/>
      <c r="G197" s="81"/>
      <c r="H197" s="64"/>
      <c r="I197" s="65"/>
      <c r="J197" s="78"/>
      <c r="K197" s="81"/>
      <c r="L197" s="64"/>
      <c r="M197" s="65"/>
      <c r="N197" s="78"/>
      <c r="O197" s="81"/>
      <c r="P197" s="64"/>
      <c r="Q197" s="65"/>
      <c r="R197" s="78"/>
      <c r="S197" s="81"/>
      <c r="T197" s="64"/>
      <c r="U197" s="65"/>
      <c r="V197" s="78"/>
      <c r="W197" s="81"/>
      <c r="X197" s="64"/>
      <c r="Y197" s="65"/>
      <c r="Z197" s="61"/>
      <c r="AA197" s="81"/>
      <c r="AB197" s="64"/>
      <c r="AC197" s="65"/>
      <c r="AD197" s="61"/>
      <c r="AE197" s="63"/>
      <c r="AF197" s="97">
        <f>F197+J197+N197+R197+V197+Z197+AD197</f>
        <v>0</v>
      </c>
    </row>
    <row r="198" spans="1:33" x14ac:dyDescent="0.25">
      <c r="A198" s="16"/>
      <c r="B198" s="9"/>
      <c r="C198" s="22"/>
      <c r="D198" s="17"/>
      <c r="E198" s="18"/>
      <c r="F198" s="77"/>
      <c r="G198" s="19"/>
      <c r="H198" s="17"/>
      <c r="I198" s="18"/>
      <c r="J198" s="77"/>
      <c r="K198" s="19"/>
      <c r="L198" s="17"/>
      <c r="M198" s="18"/>
      <c r="N198" s="77"/>
      <c r="O198" s="19"/>
      <c r="P198" s="17"/>
      <c r="Q198" s="18"/>
      <c r="R198" s="77"/>
      <c r="S198" s="19"/>
      <c r="T198" s="17"/>
      <c r="U198" s="18"/>
      <c r="V198" s="77"/>
      <c r="W198" s="19"/>
      <c r="X198" s="17"/>
      <c r="Y198" s="18"/>
      <c r="Z198" s="60"/>
      <c r="AA198" s="19"/>
      <c r="AB198" s="17"/>
      <c r="AC198" s="18"/>
      <c r="AD198" s="60"/>
      <c r="AE198" s="23"/>
      <c r="AF198" s="97">
        <f t="shared" ref="AF198:AF199" si="48">F198+J198+N198+R198+V198+Z198+AD198</f>
        <v>0</v>
      </c>
    </row>
    <row r="199" spans="1:33" ht="15.75" thickBot="1" x14ac:dyDescent="0.3">
      <c r="A199" s="20"/>
      <c r="B199" s="26"/>
      <c r="C199" s="24"/>
      <c r="D199" s="107"/>
      <c r="E199" s="105"/>
      <c r="F199" s="108"/>
      <c r="G199" s="109"/>
      <c r="H199" s="107"/>
      <c r="I199" s="105"/>
      <c r="J199" s="108"/>
      <c r="K199" s="109"/>
      <c r="L199" s="107"/>
      <c r="M199" s="105"/>
      <c r="N199" s="108"/>
      <c r="O199" s="109"/>
      <c r="P199" s="107"/>
      <c r="Q199" s="105"/>
      <c r="R199" s="108"/>
      <c r="S199" s="109"/>
      <c r="T199" s="107"/>
      <c r="U199" s="105"/>
      <c r="V199" s="108"/>
      <c r="W199" s="109"/>
      <c r="X199" s="107"/>
      <c r="Y199" s="105"/>
      <c r="Z199" s="110"/>
      <c r="AA199" s="109"/>
      <c r="AB199" s="107"/>
      <c r="AC199" s="105"/>
      <c r="AD199" s="110"/>
      <c r="AE199" s="106"/>
      <c r="AF199" s="111">
        <f t="shared" si="48"/>
        <v>0</v>
      </c>
    </row>
    <row r="200" spans="1:33" ht="15.75" thickBot="1" x14ac:dyDescent="0.3">
      <c r="A200" s="112">
        <v>50</v>
      </c>
      <c r="B200" s="98">
        <v>11433</v>
      </c>
      <c r="C200" s="21" t="s">
        <v>283</v>
      </c>
      <c r="D200" s="99"/>
      <c r="E200" s="100"/>
      <c r="F200" s="101"/>
      <c r="G200" s="102"/>
      <c r="H200" s="99"/>
      <c r="I200" s="100"/>
      <c r="J200" s="101"/>
      <c r="K200" s="102"/>
      <c r="L200" s="99"/>
      <c r="M200" s="100"/>
      <c r="N200" s="101"/>
      <c r="O200" s="102"/>
      <c r="P200" s="99"/>
      <c r="Q200" s="100"/>
      <c r="R200" s="101"/>
      <c r="S200" s="102"/>
      <c r="T200" s="99"/>
      <c r="U200" s="100"/>
      <c r="V200" s="101"/>
      <c r="W200" s="102"/>
      <c r="X200" s="99"/>
      <c r="Y200" s="100"/>
      <c r="Z200" s="103"/>
      <c r="AA200" s="102"/>
      <c r="AB200" s="99"/>
      <c r="AC200" s="100"/>
      <c r="AD200" s="103"/>
      <c r="AE200" s="102"/>
      <c r="AF200" s="104">
        <f>F200+J200+N200+R200+V200+Z200+AD200</f>
        <v>0</v>
      </c>
      <c r="AG200">
        <f>SUM(AF200:AF203)</f>
        <v>0</v>
      </c>
    </row>
    <row r="201" spans="1:33" x14ac:dyDescent="0.25">
      <c r="A201" s="16"/>
      <c r="B201" s="25"/>
      <c r="C201" s="96"/>
      <c r="D201" s="64"/>
      <c r="E201" s="65"/>
      <c r="F201" s="78"/>
      <c r="G201" s="81"/>
      <c r="H201" s="64"/>
      <c r="I201" s="65"/>
      <c r="J201" s="78"/>
      <c r="K201" s="81"/>
      <c r="L201" s="64"/>
      <c r="M201" s="65"/>
      <c r="N201" s="78"/>
      <c r="O201" s="81"/>
      <c r="P201" s="64"/>
      <c r="Q201" s="65"/>
      <c r="R201" s="78"/>
      <c r="S201" s="81"/>
      <c r="T201" s="64"/>
      <c r="U201" s="65"/>
      <c r="V201" s="78"/>
      <c r="W201" s="81"/>
      <c r="X201" s="64"/>
      <c r="Y201" s="65"/>
      <c r="Z201" s="61"/>
      <c r="AA201" s="81"/>
      <c r="AB201" s="64"/>
      <c r="AC201" s="65"/>
      <c r="AD201" s="61"/>
      <c r="AE201" s="63"/>
      <c r="AF201" s="97">
        <f>F201+J201+N201+R201+V201+Z201+AD201</f>
        <v>0</v>
      </c>
    </row>
    <row r="202" spans="1:33" x14ac:dyDescent="0.25">
      <c r="A202" s="16"/>
      <c r="B202" s="9"/>
      <c r="C202" s="22"/>
      <c r="D202" s="17"/>
      <c r="E202" s="18"/>
      <c r="F202" s="77"/>
      <c r="G202" s="19"/>
      <c r="H202" s="17"/>
      <c r="I202" s="18"/>
      <c r="J202" s="77"/>
      <c r="K202" s="19"/>
      <c r="L202" s="17"/>
      <c r="M202" s="18"/>
      <c r="N202" s="77"/>
      <c r="O202" s="19"/>
      <c r="P202" s="17"/>
      <c r="Q202" s="18"/>
      <c r="R202" s="77"/>
      <c r="S202" s="19"/>
      <c r="T202" s="17"/>
      <c r="U202" s="18"/>
      <c r="V202" s="77"/>
      <c r="W202" s="19"/>
      <c r="X202" s="17"/>
      <c r="Y202" s="18"/>
      <c r="Z202" s="60"/>
      <c r="AA202" s="19"/>
      <c r="AB202" s="17"/>
      <c r="AC202" s="18"/>
      <c r="AD202" s="60"/>
      <c r="AE202" s="23"/>
      <c r="AF202" s="97">
        <f t="shared" ref="AF202:AF203" si="49">F202+J202+N202+R202+V202+Z202+AD202</f>
        <v>0</v>
      </c>
    </row>
    <row r="203" spans="1:33" ht="15.75" thickBot="1" x14ac:dyDescent="0.3">
      <c r="A203" s="20"/>
      <c r="B203" s="26"/>
      <c r="C203" s="24"/>
      <c r="D203" s="107"/>
      <c r="E203" s="105"/>
      <c r="F203" s="108"/>
      <c r="G203" s="109"/>
      <c r="H203" s="107"/>
      <c r="I203" s="105"/>
      <c r="J203" s="108"/>
      <c r="K203" s="109"/>
      <c r="L203" s="107"/>
      <c r="M203" s="105"/>
      <c r="N203" s="108"/>
      <c r="O203" s="109"/>
      <c r="P203" s="107"/>
      <c r="Q203" s="105"/>
      <c r="R203" s="108"/>
      <c r="S203" s="109"/>
      <c r="T203" s="107"/>
      <c r="U203" s="105"/>
      <c r="V203" s="108"/>
      <c r="W203" s="109"/>
      <c r="X203" s="107"/>
      <c r="Y203" s="105"/>
      <c r="Z203" s="110"/>
      <c r="AA203" s="109"/>
      <c r="AB203" s="107"/>
      <c r="AC203" s="105"/>
      <c r="AD203" s="110"/>
      <c r="AE203" s="106"/>
      <c r="AF203" s="111">
        <f t="shared" si="49"/>
        <v>0</v>
      </c>
    </row>
    <row r="204" spans="1:33" ht="15.75" thickBot="1" x14ac:dyDescent="0.3">
      <c r="A204" s="112">
        <v>51</v>
      </c>
      <c r="B204" s="98">
        <v>11511</v>
      </c>
      <c r="C204" s="21" t="s">
        <v>169</v>
      </c>
      <c r="D204" s="99"/>
      <c r="E204" s="100"/>
      <c r="F204" s="101"/>
      <c r="G204" s="102"/>
      <c r="H204" s="99"/>
      <c r="I204" s="100"/>
      <c r="J204" s="101"/>
      <c r="K204" s="102"/>
      <c r="L204" s="99"/>
      <c r="M204" s="100"/>
      <c r="N204" s="101"/>
      <c r="O204" s="102"/>
      <c r="P204" s="99"/>
      <c r="Q204" s="100"/>
      <c r="R204" s="101"/>
      <c r="S204" s="102"/>
      <c r="T204" s="99"/>
      <c r="U204" s="100"/>
      <c r="V204" s="101"/>
      <c r="W204" s="102"/>
      <c r="X204" s="99"/>
      <c r="Y204" s="100"/>
      <c r="Z204" s="103"/>
      <c r="AA204" s="102"/>
      <c r="AB204" s="99"/>
      <c r="AC204" s="100"/>
      <c r="AD204" s="103"/>
      <c r="AE204" s="102"/>
      <c r="AF204" s="104">
        <f>F204+J204+N204+R204+V204+Z204+AD204</f>
        <v>0</v>
      </c>
      <c r="AG204">
        <f>SUM(AF204:AF207)</f>
        <v>0</v>
      </c>
    </row>
    <row r="205" spans="1:33" x14ac:dyDescent="0.25">
      <c r="A205" s="16"/>
      <c r="B205" s="25"/>
      <c r="C205" s="96"/>
      <c r="D205" s="64"/>
      <c r="E205" s="65"/>
      <c r="F205" s="78"/>
      <c r="G205" s="81"/>
      <c r="H205" s="64"/>
      <c r="I205" s="65"/>
      <c r="J205" s="78"/>
      <c r="K205" s="81"/>
      <c r="L205" s="64"/>
      <c r="M205" s="65"/>
      <c r="N205" s="78"/>
      <c r="O205" s="81"/>
      <c r="P205" s="64"/>
      <c r="Q205" s="65"/>
      <c r="R205" s="78"/>
      <c r="S205" s="81"/>
      <c r="T205" s="64"/>
      <c r="U205" s="65"/>
      <c r="V205" s="78"/>
      <c r="W205" s="81"/>
      <c r="X205" s="64"/>
      <c r="Y205" s="65"/>
      <c r="Z205" s="61"/>
      <c r="AA205" s="81"/>
      <c r="AB205" s="64"/>
      <c r="AC205" s="65"/>
      <c r="AD205" s="61"/>
      <c r="AE205" s="63"/>
      <c r="AF205" s="97">
        <f>F205+J205+N205+R205+V205+Z205+AD205</f>
        <v>0</v>
      </c>
    </row>
    <row r="206" spans="1:33" x14ac:dyDescent="0.25">
      <c r="A206" s="16"/>
      <c r="B206" s="9"/>
      <c r="C206" s="22"/>
      <c r="D206" s="17"/>
      <c r="E206" s="18"/>
      <c r="F206" s="77"/>
      <c r="G206" s="19"/>
      <c r="H206" s="17"/>
      <c r="I206" s="18"/>
      <c r="J206" s="77"/>
      <c r="K206" s="19"/>
      <c r="L206" s="17"/>
      <c r="M206" s="18"/>
      <c r="N206" s="77"/>
      <c r="O206" s="19"/>
      <c r="P206" s="17"/>
      <c r="Q206" s="18"/>
      <c r="R206" s="77"/>
      <c r="S206" s="19"/>
      <c r="T206" s="17"/>
      <c r="U206" s="18"/>
      <c r="V206" s="77"/>
      <c r="W206" s="19"/>
      <c r="X206" s="17"/>
      <c r="Y206" s="18"/>
      <c r="Z206" s="60"/>
      <c r="AA206" s="19"/>
      <c r="AB206" s="17"/>
      <c r="AC206" s="18"/>
      <c r="AD206" s="60"/>
      <c r="AE206" s="23"/>
      <c r="AF206" s="97">
        <f t="shared" ref="AF206:AF207" si="50">F206+J206+N206+R206+V206+Z206+AD206</f>
        <v>0</v>
      </c>
    </row>
    <row r="207" spans="1:33" ht="15.75" thickBot="1" x14ac:dyDescent="0.3">
      <c r="A207" s="20"/>
      <c r="B207" s="26"/>
      <c r="C207" s="24"/>
      <c r="D207" s="107"/>
      <c r="E207" s="105"/>
      <c r="F207" s="108"/>
      <c r="G207" s="109"/>
      <c r="H207" s="107"/>
      <c r="I207" s="105"/>
      <c r="J207" s="108"/>
      <c r="K207" s="109"/>
      <c r="L207" s="107"/>
      <c r="M207" s="105"/>
      <c r="N207" s="108"/>
      <c r="O207" s="109"/>
      <c r="P207" s="107"/>
      <c r="Q207" s="105"/>
      <c r="R207" s="108"/>
      <c r="S207" s="109"/>
      <c r="T207" s="107"/>
      <c r="U207" s="105"/>
      <c r="V207" s="108"/>
      <c r="W207" s="109"/>
      <c r="X207" s="107"/>
      <c r="Y207" s="105"/>
      <c r="Z207" s="110"/>
      <c r="AA207" s="109"/>
      <c r="AB207" s="107"/>
      <c r="AC207" s="105"/>
      <c r="AD207" s="110"/>
      <c r="AE207" s="106"/>
      <c r="AF207" s="111">
        <f t="shared" si="50"/>
        <v>0</v>
      </c>
    </row>
    <row r="208" spans="1:33" ht="15.75" thickBot="1" x14ac:dyDescent="0.3">
      <c r="A208" s="112">
        <v>52</v>
      </c>
      <c r="B208" s="98">
        <v>11485</v>
      </c>
      <c r="C208" s="21" t="s">
        <v>830</v>
      </c>
      <c r="D208" s="99"/>
      <c r="E208" s="100"/>
      <c r="F208" s="101"/>
      <c r="G208" s="102"/>
      <c r="H208" s="99"/>
      <c r="I208" s="100"/>
      <c r="J208" s="101"/>
      <c r="K208" s="102"/>
      <c r="L208" s="99"/>
      <c r="M208" s="100"/>
      <c r="N208" s="101"/>
      <c r="O208" s="102"/>
      <c r="P208" s="99"/>
      <c r="Q208" s="100"/>
      <c r="R208" s="101"/>
      <c r="S208" s="102"/>
      <c r="T208" s="99"/>
      <c r="U208" s="100"/>
      <c r="V208" s="101"/>
      <c r="W208" s="102"/>
      <c r="X208" s="99"/>
      <c r="Y208" s="100"/>
      <c r="Z208" s="103"/>
      <c r="AA208" s="102"/>
      <c r="AB208" s="99"/>
      <c r="AC208" s="100"/>
      <c r="AD208" s="103"/>
      <c r="AE208" s="102"/>
      <c r="AF208" s="104">
        <f>F208+J208+N208+R208+V208+Z208+AD208</f>
        <v>0</v>
      </c>
      <c r="AG208">
        <f>SUM(AF208:AF211)</f>
        <v>0</v>
      </c>
    </row>
    <row r="209" spans="1:33" x14ac:dyDescent="0.25">
      <c r="A209" s="16"/>
      <c r="B209" s="25"/>
      <c r="C209" s="96"/>
      <c r="D209" s="64"/>
      <c r="E209" s="65"/>
      <c r="F209" s="78"/>
      <c r="G209" s="81"/>
      <c r="H209" s="64"/>
      <c r="I209" s="65"/>
      <c r="J209" s="78"/>
      <c r="K209" s="81"/>
      <c r="L209" s="64"/>
      <c r="M209" s="65"/>
      <c r="N209" s="78"/>
      <c r="O209" s="81"/>
      <c r="P209" s="64"/>
      <c r="Q209" s="65"/>
      <c r="R209" s="78"/>
      <c r="S209" s="81"/>
      <c r="T209" s="64"/>
      <c r="U209" s="65"/>
      <c r="V209" s="78"/>
      <c r="W209" s="81"/>
      <c r="X209" s="64"/>
      <c r="Y209" s="65"/>
      <c r="Z209" s="61"/>
      <c r="AA209" s="81"/>
      <c r="AB209" s="64"/>
      <c r="AC209" s="65"/>
      <c r="AD209" s="61"/>
      <c r="AE209" s="63"/>
      <c r="AF209" s="97">
        <f>F209+J209+N209+R209+V209+Z209+AD209</f>
        <v>0</v>
      </c>
    </row>
    <row r="210" spans="1:33" x14ac:dyDescent="0.25">
      <c r="A210" s="16"/>
      <c r="B210" s="9"/>
      <c r="C210" s="22"/>
      <c r="D210" s="17"/>
      <c r="E210" s="18"/>
      <c r="F210" s="77"/>
      <c r="G210" s="19"/>
      <c r="H210" s="17"/>
      <c r="I210" s="18"/>
      <c r="J210" s="77"/>
      <c r="K210" s="19"/>
      <c r="L210" s="17"/>
      <c r="M210" s="18"/>
      <c r="N210" s="77"/>
      <c r="O210" s="19"/>
      <c r="P210" s="17"/>
      <c r="Q210" s="18"/>
      <c r="R210" s="77"/>
      <c r="S210" s="19"/>
      <c r="T210" s="17"/>
      <c r="U210" s="18"/>
      <c r="V210" s="77"/>
      <c r="W210" s="19"/>
      <c r="X210" s="17"/>
      <c r="Y210" s="18"/>
      <c r="Z210" s="60"/>
      <c r="AA210" s="19"/>
      <c r="AB210" s="17"/>
      <c r="AC210" s="18"/>
      <c r="AD210" s="60"/>
      <c r="AE210" s="23"/>
      <c r="AF210" s="97">
        <f t="shared" ref="AF210:AF211" si="51">F210+J210+N210+R210+V210+Z210+AD210</f>
        <v>0</v>
      </c>
    </row>
    <row r="211" spans="1:33" ht="15.75" thickBot="1" x14ac:dyDescent="0.3">
      <c r="A211" s="20"/>
      <c r="B211" s="26"/>
      <c r="C211" s="24"/>
      <c r="D211" s="107"/>
      <c r="E211" s="105"/>
      <c r="F211" s="108"/>
      <c r="G211" s="109"/>
      <c r="H211" s="107"/>
      <c r="I211" s="105"/>
      <c r="J211" s="108"/>
      <c r="K211" s="109"/>
      <c r="L211" s="107"/>
      <c r="M211" s="105"/>
      <c r="N211" s="108"/>
      <c r="O211" s="109"/>
      <c r="P211" s="107"/>
      <c r="Q211" s="105"/>
      <c r="R211" s="108"/>
      <c r="S211" s="109"/>
      <c r="T211" s="107"/>
      <c r="U211" s="105"/>
      <c r="V211" s="108"/>
      <c r="W211" s="109"/>
      <c r="X211" s="107"/>
      <c r="Y211" s="105"/>
      <c r="Z211" s="110"/>
      <c r="AA211" s="109"/>
      <c r="AB211" s="107"/>
      <c r="AC211" s="105"/>
      <c r="AD211" s="110"/>
      <c r="AE211" s="106"/>
      <c r="AF211" s="111">
        <f t="shared" si="51"/>
        <v>0</v>
      </c>
    </row>
    <row r="212" spans="1:33" ht="15.75" thickBot="1" x14ac:dyDescent="0.3">
      <c r="A212" s="112">
        <v>53</v>
      </c>
      <c r="B212" s="98">
        <v>11421</v>
      </c>
      <c r="C212" s="21" t="s">
        <v>62</v>
      </c>
      <c r="D212" s="99"/>
      <c r="E212" s="100"/>
      <c r="F212" s="101"/>
      <c r="G212" s="102"/>
      <c r="H212" s="99"/>
      <c r="I212" s="100"/>
      <c r="J212" s="101"/>
      <c r="K212" s="102"/>
      <c r="L212" s="99"/>
      <c r="M212" s="100"/>
      <c r="N212" s="101"/>
      <c r="O212" s="102"/>
      <c r="P212" s="99"/>
      <c r="Q212" s="100"/>
      <c r="R212" s="101"/>
      <c r="S212" s="102"/>
      <c r="T212" s="99"/>
      <c r="U212" s="100"/>
      <c r="V212" s="101"/>
      <c r="W212" s="102"/>
      <c r="X212" s="99"/>
      <c r="Y212" s="100"/>
      <c r="Z212" s="103"/>
      <c r="AA212" s="102"/>
      <c r="AB212" s="99"/>
      <c r="AC212" s="100"/>
      <c r="AD212" s="103"/>
      <c r="AE212" s="102"/>
      <c r="AF212" s="104">
        <f>F212+J212+N212+R212+V212+Z212+AD212</f>
        <v>0</v>
      </c>
      <c r="AG212">
        <f>SUM(AF212:AF215)</f>
        <v>0</v>
      </c>
    </row>
    <row r="213" spans="1:33" x14ac:dyDescent="0.25">
      <c r="A213" s="16"/>
      <c r="B213" s="25"/>
      <c r="C213" s="96"/>
      <c r="D213" s="64"/>
      <c r="E213" s="65"/>
      <c r="F213" s="78"/>
      <c r="G213" s="81"/>
      <c r="H213" s="64"/>
      <c r="I213" s="65"/>
      <c r="J213" s="78"/>
      <c r="K213" s="81"/>
      <c r="L213" s="64"/>
      <c r="M213" s="65"/>
      <c r="N213" s="78"/>
      <c r="O213" s="81"/>
      <c r="P213" s="64"/>
      <c r="Q213" s="65"/>
      <c r="R213" s="78"/>
      <c r="S213" s="81"/>
      <c r="T213" s="64"/>
      <c r="U213" s="65"/>
      <c r="V213" s="78"/>
      <c r="W213" s="81"/>
      <c r="X213" s="64"/>
      <c r="Y213" s="65"/>
      <c r="Z213" s="61"/>
      <c r="AA213" s="81"/>
      <c r="AB213" s="64"/>
      <c r="AC213" s="65"/>
      <c r="AD213" s="61"/>
      <c r="AE213" s="63"/>
      <c r="AF213" s="97">
        <f>F213+J213+N213+R213+V213+Z213+AD213</f>
        <v>0</v>
      </c>
    </row>
    <row r="214" spans="1:33" x14ac:dyDescent="0.25">
      <c r="A214" s="16"/>
      <c r="B214" s="9"/>
      <c r="C214" s="22"/>
      <c r="D214" s="17"/>
      <c r="E214" s="18"/>
      <c r="F214" s="77"/>
      <c r="G214" s="19"/>
      <c r="H214" s="17"/>
      <c r="I214" s="18"/>
      <c r="J214" s="77"/>
      <c r="K214" s="19"/>
      <c r="L214" s="17"/>
      <c r="M214" s="18"/>
      <c r="N214" s="77"/>
      <c r="O214" s="19"/>
      <c r="P214" s="17"/>
      <c r="Q214" s="18"/>
      <c r="R214" s="77"/>
      <c r="S214" s="19"/>
      <c r="T214" s="17"/>
      <c r="U214" s="18"/>
      <c r="V214" s="77"/>
      <c r="W214" s="19"/>
      <c r="X214" s="17"/>
      <c r="Y214" s="18"/>
      <c r="Z214" s="60"/>
      <c r="AA214" s="19"/>
      <c r="AB214" s="17"/>
      <c r="AC214" s="18"/>
      <c r="AD214" s="60"/>
      <c r="AE214" s="23"/>
      <c r="AF214" s="97">
        <f t="shared" ref="AF214:AF215" si="52">F214+J214+N214+R214+V214+Z214+AD214</f>
        <v>0</v>
      </c>
    </row>
    <row r="215" spans="1:33" ht="15.75" thickBot="1" x14ac:dyDescent="0.3">
      <c r="A215" s="20"/>
      <c r="B215" s="26"/>
      <c r="C215" s="24"/>
      <c r="D215" s="107"/>
      <c r="E215" s="105"/>
      <c r="F215" s="108"/>
      <c r="G215" s="109"/>
      <c r="H215" s="107"/>
      <c r="I215" s="105"/>
      <c r="J215" s="108"/>
      <c r="K215" s="109"/>
      <c r="L215" s="107"/>
      <c r="M215" s="105"/>
      <c r="N215" s="108"/>
      <c r="O215" s="109"/>
      <c r="P215" s="107"/>
      <c r="Q215" s="105"/>
      <c r="R215" s="108"/>
      <c r="S215" s="109"/>
      <c r="T215" s="107"/>
      <c r="U215" s="105"/>
      <c r="V215" s="108"/>
      <c r="W215" s="109"/>
      <c r="X215" s="107"/>
      <c r="Y215" s="105"/>
      <c r="Z215" s="110"/>
      <c r="AA215" s="109"/>
      <c r="AB215" s="107"/>
      <c r="AC215" s="105"/>
      <c r="AD215" s="110"/>
      <c r="AE215" s="106"/>
      <c r="AF215" s="111">
        <f t="shared" si="52"/>
        <v>0</v>
      </c>
    </row>
    <row r="216" spans="1:33" ht="15.75" thickBot="1" x14ac:dyDescent="0.3">
      <c r="A216" s="112">
        <v>54</v>
      </c>
      <c r="B216" s="98">
        <v>11484</v>
      </c>
      <c r="C216" s="21" t="s">
        <v>63</v>
      </c>
      <c r="D216" s="99"/>
      <c r="E216" s="100"/>
      <c r="F216" s="101"/>
      <c r="G216" s="102"/>
      <c r="H216" s="99"/>
      <c r="I216" s="100"/>
      <c r="J216" s="101"/>
      <c r="K216" s="102"/>
      <c r="L216" s="99"/>
      <c r="M216" s="100"/>
      <c r="N216" s="101"/>
      <c r="O216" s="102"/>
      <c r="P216" s="99"/>
      <c r="Q216" s="100"/>
      <c r="R216" s="101"/>
      <c r="S216" s="102"/>
      <c r="T216" s="99"/>
      <c r="U216" s="100"/>
      <c r="V216" s="101"/>
      <c r="W216" s="102"/>
      <c r="X216" s="99"/>
      <c r="Y216" s="100"/>
      <c r="Z216" s="103"/>
      <c r="AA216" s="102"/>
      <c r="AB216" s="99"/>
      <c r="AC216" s="100"/>
      <c r="AD216" s="103"/>
      <c r="AE216" s="102"/>
      <c r="AF216" s="104">
        <f>F216+J216+N216+R216+V216+Z216+AD216</f>
        <v>0</v>
      </c>
      <c r="AG216">
        <f>SUM(AF216:AF219)</f>
        <v>0</v>
      </c>
    </row>
    <row r="217" spans="1:33" x14ac:dyDescent="0.25">
      <c r="A217" s="16"/>
      <c r="B217" s="25"/>
      <c r="C217" s="96"/>
      <c r="D217" s="64"/>
      <c r="E217" s="65"/>
      <c r="F217" s="78"/>
      <c r="G217" s="81"/>
      <c r="H217" s="64"/>
      <c r="I217" s="65"/>
      <c r="J217" s="78"/>
      <c r="K217" s="81"/>
      <c r="L217" s="64"/>
      <c r="M217" s="65"/>
      <c r="N217" s="78"/>
      <c r="O217" s="81"/>
      <c r="P217" s="64"/>
      <c r="Q217" s="65"/>
      <c r="R217" s="78"/>
      <c r="S217" s="81"/>
      <c r="T217" s="64"/>
      <c r="U217" s="65"/>
      <c r="V217" s="78"/>
      <c r="W217" s="81"/>
      <c r="X217" s="64"/>
      <c r="Y217" s="65"/>
      <c r="Z217" s="61"/>
      <c r="AA217" s="81"/>
      <c r="AB217" s="64"/>
      <c r="AC217" s="65"/>
      <c r="AD217" s="61"/>
      <c r="AE217" s="63"/>
      <c r="AF217" s="97">
        <f>F217+J217+N217+R217+V217+Z217+AD217</f>
        <v>0</v>
      </c>
    </row>
    <row r="218" spans="1:33" x14ac:dyDescent="0.25">
      <c r="A218" s="16"/>
      <c r="B218" s="9"/>
      <c r="C218" s="22"/>
      <c r="D218" s="17"/>
      <c r="E218" s="18"/>
      <c r="F218" s="77"/>
      <c r="G218" s="19"/>
      <c r="H218" s="17"/>
      <c r="I218" s="18"/>
      <c r="J218" s="77"/>
      <c r="K218" s="19"/>
      <c r="L218" s="17"/>
      <c r="M218" s="18"/>
      <c r="N218" s="77"/>
      <c r="O218" s="19"/>
      <c r="P218" s="17"/>
      <c r="Q218" s="18"/>
      <c r="R218" s="77"/>
      <c r="S218" s="19"/>
      <c r="T218" s="17"/>
      <c r="U218" s="18"/>
      <c r="V218" s="77"/>
      <c r="W218" s="19"/>
      <c r="X218" s="17"/>
      <c r="Y218" s="18"/>
      <c r="Z218" s="60"/>
      <c r="AA218" s="19"/>
      <c r="AB218" s="17"/>
      <c r="AC218" s="18"/>
      <c r="AD218" s="60"/>
      <c r="AE218" s="23"/>
      <c r="AF218" s="97">
        <f t="shared" ref="AF218:AF219" si="53">F218+J218+N218+R218+V218+Z218+AD218</f>
        <v>0</v>
      </c>
    </row>
    <row r="219" spans="1:33" ht="15.75" thickBot="1" x14ac:dyDescent="0.3">
      <c r="A219" s="20"/>
      <c r="B219" s="26"/>
      <c r="C219" s="24"/>
      <c r="D219" s="107"/>
      <c r="E219" s="105"/>
      <c r="F219" s="108"/>
      <c r="G219" s="109"/>
      <c r="H219" s="107"/>
      <c r="I219" s="105"/>
      <c r="J219" s="108"/>
      <c r="K219" s="109"/>
      <c r="L219" s="107"/>
      <c r="M219" s="105"/>
      <c r="N219" s="108"/>
      <c r="O219" s="109"/>
      <c r="P219" s="107"/>
      <c r="Q219" s="105"/>
      <c r="R219" s="108"/>
      <c r="S219" s="109"/>
      <c r="T219" s="107"/>
      <c r="U219" s="105"/>
      <c r="V219" s="108"/>
      <c r="W219" s="109"/>
      <c r="X219" s="107"/>
      <c r="Y219" s="105"/>
      <c r="Z219" s="110"/>
      <c r="AA219" s="109"/>
      <c r="AB219" s="107"/>
      <c r="AC219" s="105"/>
      <c r="AD219" s="110"/>
      <c r="AE219" s="106"/>
      <c r="AF219" s="111">
        <f t="shared" si="53"/>
        <v>0</v>
      </c>
    </row>
    <row r="220" spans="1:33" ht="15.75" thickBot="1" x14ac:dyDescent="0.3">
      <c r="A220" s="112">
        <v>55</v>
      </c>
      <c r="B220" s="98">
        <v>11445</v>
      </c>
      <c r="C220" s="21" t="s">
        <v>67</v>
      </c>
      <c r="D220" s="99"/>
      <c r="E220" s="100"/>
      <c r="F220" s="101"/>
      <c r="G220" s="102"/>
      <c r="H220" s="99"/>
      <c r="I220" s="100"/>
      <c r="J220" s="101"/>
      <c r="K220" s="102"/>
      <c r="L220" s="99"/>
      <c r="M220" s="100"/>
      <c r="N220" s="101"/>
      <c r="O220" s="102"/>
      <c r="P220" s="99"/>
      <c r="Q220" s="100"/>
      <c r="R220" s="101"/>
      <c r="S220" s="102"/>
      <c r="T220" s="99"/>
      <c r="U220" s="100"/>
      <c r="V220" s="101"/>
      <c r="W220" s="102"/>
      <c r="X220" s="99"/>
      <c r="Y220" s="100"/>
      <c r="Z220" s="103"/>
      <c r="AA220" s="102"/>
      <c r="AB220" s="99"/>
      <c r="AC220" s="100"/>
      <c r="AD220" s="103"/>
      <c r="AE220" s="102"/>
      <c r="AF220" s="104">
        <f>F220+J220+N220+R220+V220+Z220+AD220</f>
        <v>0</v>
      </c>
      <c r="AG220">
        <f>SUM(AF220:AF223)</f>
        <v>0</v>
      </c>
    </row>
    <row r="221" spans="1:33" x14ac:dyDescent="0.25">
      <c r="A221" s="16"/>
      <c r="B221" s="25"/>
      <c r="C221" s="96"/>
      <c r="D221" s="64"/>
      <c r="E221" s="65"/>
      <c r="F221" s="78"/>
      <c r="G221" s="81"/>
      <c r="H221" s="64"/>
      <c r="I221" s="65"/>
      <c r="J221" s="78"/>
      <c r="K221" s="81"/>
      <c r="L221" s="64"/>
      <c r="M221" s="65"/>
      <c r="N221" s="78"/>
      <c r="O221" s="81"/>
      <c r="P221" s="64"/>
      <c r="Q221" s="65"/>
      <c r="R221" s="78"/>
      <c r="S221" s="81"/>
      <c r="T221" s="64"/>
      <c r="U221" s="65"/>
      <c r="V221" s="78"/>
      <c r="W221" s="81"/>
      <c r="X221" s="64"/>
      <c r="Y221" s="65"/>
      <c r="Z221" s="61"/>
      <c r="AA221" s="81"/>
      <c r="AB221" s="64"/>
      <c r="AC221" s="65"/>
      <c r="AD221" s="61"/>
      <c r="AE221" s="63"/>
      <c r="AF221" s="97">
        <f>F221+J221+N221+R221+V221+Z221+AD221</f>
        <v>0</v>
      </c>
    </row>
    <row r="222" spans="1:33" x14ac:dyDescent="0.25">
      <c r="A222" s="16"/>
      <c r="B222" s="9"/>
      <c r="C222" s="22"/>
      <c r="D222" s="17"/>
      <c r="E222" s="18"/>
      <c r="F222" s="77"/>
      <c r="G222" s="19"/>
      <c r="H222" s="17"/>
      <c r="I222" s="18"/>
      <c r="J222" s="77"/>
      <c r="K222" s="19"/>
      <c r="L222" s="17"/>
      <c r="M222" s="18"/>
      <c r="N222" s="77"/>
      <c r="O222" s="19"/>
      <c r="P222" s="17"/>
      <c r="Q222" s="18"/>
      <c r="R222" s="77"/>
      <c r="S222" s="19"/>
      <c r="T222" s="17"/>
      <c r="U222" s="18"/>
      <c r="V222" s="77"/>
      <c r="W222" s="19"/>
      <c r="X222" s="17"/>
      <c r="Y222" s="18"/>
      <c r="Z222" s="60"/>
      <c r="AA222" s="19"/>
      <c r="AB222" s="17"/>
      <c r="AC222" s="18"/>
      <c r="AD222" s="60"/>
      <c r="AE222" s="23"/>
      <c r="AF222" s="97">
        <f t="shared" ref="AF222:AF223" si="54">F222+J222+N222+R222+V222+Z222+AD222</f>
        <v>0</v>
      </c>
    </row>
    <row r="223" spans="1:33" ht="15.75" thickBot="1" x14ac:dyDescent="0.3">
      <c r="A223" s="20"/>
      <c r="B223" s="26"/>
      <c r="C223" s="24"/>
      <c r="D223" s="107"/>
      <c r="E223" s="105"/>
      <c r="F223" s="108"/>
      <c r="G223" s="109"/>
      <c r="H223" s="107"/>
      <c r="I223" s="105"/>
      <c r="J223" s="108"/>
      <c r="K223" s="109"/>
      <c r="L223" s="107"/>
      <c r="M223" s="105"/>
      <c r="N223" s="108"/>
      <c r="O223" s="109"/>
      <c r="P223" s="107"/>
      <c r="Q223" s="105"/>
      <c r="R223" s="108"/>
      <c r="S223" s="109"/>
      <c r="T223" s="107"/>
      <c r="U223" s="105"/>
      <c r="V223" s="108"/>
      <c r="W223" s="109"/>
      <c r="X223" s="107"/>
      <c r="Y223" s="105"/>
      <c r="Z223" s="110"/>
      <c r="AA223" s="109"/>
      <c r="AB223" s="107"/>
      <c r="AC223" s="105"/>
      <c r="AD223" s="110"/>
      <c r="AE223" s="106"/>
      <c r="AF223" s="111">
        <f t="shared" si="54"/>
        <v>0</v>
      </c>
    </row>
    <row r="224" spans="1:33" ht="15.75" thickBot="1" x14ac:dyDescent="0.3">
      <c r="A224" s="112">
        <v>56</v>
      </c>
      <c r="B224" s="98">
        <v>11432</v>
      </c>
      <c r="C224" s="21" t="s">
        <v>171</v>
      </c>
      <c r="D224" s="99"/>
      <c r="E224" s="100"/>
      <c r="F224" s="101"/>
      <c r="G224" s="102"/>
      <c r="H224" s="99"/>
      <c r="I224" s="100"/>
      <c r="J224" s="101"/>
      <c r="K224" s="102"/>
      <c r="L224" s="99"/>
      <c r="M224" s="100"/>
      <c r="N224" s="101"/>
      <c r="O224" s="102"/>
      <c r="P224" s="99"/>
      <c r="Q224" s="100"/>
      <c r="R224" s="101"/>
      <c r="S224" s="102"/>
      <c r="T224" s="99"/>
      <c r="U224" s="100"/>
      <c r="V224" s="101"/>
      <c r="W224" s="102"/>
      <c r="X224" s="99"/>
      <c r="Y224" s="100"/>
      <c r="Z224" s="103"/>
      <c r="AA224" s="102"/>
      <c r="AB224" s="99"/>
      <c r="AC224" s="100"/>
      <c r="AD224" s="103"/>
      <c r="AE224" s="102"/>
      <c r="AF224" s="104">
        <f>F224+J224+N224+R224+V224+Z224+AD224</f>
        <v>0</v>
      </c>
      <c r="AG224">
        <f>SUM(AF224:AF227)</f>
        <v>0</v>
      </c>
    </row>
    <row r="225" spans="1:33" x14ac:dyDescent="0.25">
      <c r="A225" s="16"/>
      <c r="B225" s="25"/>
      <c r="C225" s="96"/>
      <c r="D225" s="64"/>
      <c r="E225" s="65"/>
      <c r="F225" s="78"/>
      <c r="G225" s="81"/>
      <c r="H225" s="64"/>
      <c r="I225" s="65"/>
      <c r="J225" s="78"/>
      <c r="K225" s="81"/>
      <c r="L225" s="64"/>
      <c r="M225" s="65"/>
      <c r="N225" s="78"/>
      <c r="O225" s="81"/>
      <c r="P225" s="64"/>
      <c r="Q225" s="65"/>
      <c r="R225" s="78"/>
      <c r="S225" s="81"/>
      <c r="T225" s="64"/>
      <c r="U225" s="65"/>
      <c r="V225" s="78"/>
      <c r="W225" s="81"/>
      <c r="X225" s="64"/>
      <c r="Y225" s="65"/>
      <c r="Z225" s="61"/>
      <c r="AA225" s="81"/>
      <c r="AB225" s="64"/>
      <c r="AC225" s="65"/>
      <c r="AD225" s="61"/>
      <c r="AE225" s="63"/>
      <c r="AF225" s="97">
        <f>F225+J225+N225+R225+V225+Z225+AD225</f>
        <v>0</v>
      </c>
    </row>
    <row r="226" spans="1:33" x14ac:dyDescent="0.25">
      <c r="A226" s="16"/>
      <c r="B226" s="9"/>
      <c r="C226" s="22"/>
      <c r="D226" s="17"/>
      <c r="E226" s="18"/>
      <c r="F226" s="77"/>
      <c r="G226" s="19"/>
      <c r="H226" s="17"/>
      <c r="I226" s="18"/>
      <c r="J226" s="77"/>
      <c r="K226" s="19"/>
      <c r="L226" s="17"/>
      <c r="M226" s="18"/>
      <c r="N226" s="77"/>
      <c r="O226" s="19"/>
      <c r="P226" s="17"/>
      <c r="Q226" s="18"/>
      <c r="R226" s="77"/>
      <c r="S226" s="19"/>
      <c r="T226" s="17"/>
      <c r="U226" s="18"/>
      <c r="V226" s="77"/>
      <c r="W226" s="19"/>
      <c r="X226" s="17"/>
      <c r="Y226" s="18"/>
      <c r="Z226" s="60"/>
      <c r="AA226" s="19"/>
      <c r="AB226" s="17"/>
      <c r="AC226" s="18"/>
      <c r="AD226" s="60"/>
      <c r="AE226" s="23"/>
      <c r="AF226" s="97">
        <f t="shared" ref="AF226:AF227" si="55">F226+J226+N226+R226+V226+Z226+AD226</f>
        <v>0</v>
      </c>
    </row>
    <row r="227" spans="1:33" ht="15.75" thickBot="1" x14ac:dyDescent="0.3">
      <c r="A227" s="20"/>
      <c r="B227" s="26"/>
      <c r="C227" s="24"/>
      <c r="D227" s="107"/>
      <c r="E227" s="105"/>
      <c r="F227" s="108"/>
      <c r="G227" s="109"/>
      <c r="H227" s="107"/>
      <c r="I227" s="105"/>
      <c r="J227" s="108"/>
      <c r="K227" s="109"/>
      <c r="L227" s="107"/>
      <c r="M227" s="105"/>
      <c r="N227" s="108"/>
      <c r="O227" s="109"/>
      <c r="P227" s="107"/>
      <c r="Q227" s="105"/>
      <c r="R227" s="108"/>
      <c r="S227" s="109"/>
      <c r="T227" s="107"/>
      <c r="U227" s="105"/>
      <c r="V227" s="108"/>
      <c r="W227" s="109"/>
      <c r="X227" s="107"/>
      <c r="Y227" s="105"/>
      <c r="Z227" s="110"/>
      <c r="AA227" s="109"/>
      <c r="AB227" s="107"/>
      <c r="AC227" s="105"/>
      <c r="AD227" s="110"/>
      <c r="AE227" s="106"/>
      <c r="AF227" s="111">
        <f t="shared" si="55"/>
        <v>0</v>
      </c>
    </row>
    <row r="228" spans="1:33" ht="15.75" thickBot="1" x14ac:dyDescent="0.3">
      <c r="A228" s="112">
        <v>57</v>
      </c>
      <c r="B228" s="98">
        <v>11422</v>
      </c>
      <c r="C228" s="21" t="s">
        <v>69</v>
      </c>
      <c r="D228" s="99"/>
      <c r="E228" s="100"/>
      <c r="F228" s="101"/>
      <c r="G228" s="102"/>
      <c r="H228" s="99"/>
      <c r="I228" s="100"/>
      <c r="J228" s="101"/>
      <c r="K228" s="102"/>
      <c r="L228" s="99"/>
      <c r="M228" s="100"/>
      <c r="N228" s="101"/>
      <c r="O228" s="102"/>
      <c r="P228" s="99"/>
      <c r="Q228" s="100"/>
      <c r="R228" s="101"/>
      <c r="S228" s="102"/>
      <c r="T228" s="99"/>
      <c r="U228" s="100"/>
      <c r="V228" s="101"/>
      <c r="W228" s="102"/>
      <c r="X228" s="99"/>
      <c r="Y228" s="100"/>
      <c r="Z228" s="103"/>
      <c r="AA228" s="102"/>
      <c r="AB228" s="99"/>
      <c r="AC228" s="100"/>
      <c r="AD228" s="103"/>
      <c r="AE228" s="102"/>
      <c r="AF228" s="104">
        <f>F228+J228+N228+R228+V228+Z228+AD228</f>
        <v>0</v>
      </c>
      <c r="AG228">
        <f>SUM(AF228:AF231)</f>
        <v>0</v>
      </c>
    </row>
    <row r="229" spans="1:33" x14ac:dyDescent="0.25">
      <c r="A229" s="16"/>
      <c r="B229" s="25"/>
      <c r="C229" s="96"/>
      <c r="D229" s="64"/>
      <c r="E229" s="65"/>
      <c r="F229" s="78"/>
      <c r="G229" s="81"/>
      <c r="H229" s="64"/>
      <c r="I229" s="65"/>
      <c r="J229" s="78"/>
      <c r="K229" s="81"/>
      <c r="L229" s="64"/>
      <c r="M229" s="65"/>
      <c r="N229" s="78"/>
      <c r="O229" s="81"/>
      <c r="P229" s="64"/>
      <c r="Q229" s="65"/>
      <c r="R229" s="78"/>
      <c r="S229" s="81"/>
      <c r="T229" s="64"/>
      <c r="U229" s="65"/>
      <c r="V229" s="78"/>
      <c r="W229" s="81"/>
      <c r="X229" s="64"/>
      <c r="Y229" s="65"/>
      <c r="Z229" s="61"/>
      <c r="AA229" s="81"/>
      <c r="AB229" s="64"/>
      <c r="AC229" s="65"/>
      <c r="AD229" s="61"/>
      <c r="AE229" s="63"/>
      <c r="AF229" s="97">
        <f>F229+J229+N229+R229+V229+Z229+AD229</f>
        <v>0</v>
      </c>
    </row>
    <row r="230" spans="1:33" x14ac:dyDescent="0.25">
      <c r="A230" s="16"/>
      <c r="B230" s="9"/>
      <c r="C230" s="22"/>
      <c r="D230" s="17"/>
      <c r="E230" s="18"/>
      <c r="F230" s="77"/>
      <c r="G230" s="19"/>
      <c r="H230" s="17"/>
      <c r="I230" s="18"/>
      <c r="J230" s="77"/>
      <c r="K230" s="19"/>
      <c r="L230" s="17"/>
      <c r="M230" s="18"/>
      <c r="N230" s="77"/>
      <c r="O230" s="19"/>
      <c r="P230" s="17"/>
      <c r="Q230" s="18"/>
      <c r="R230" s="77"/>
      <c r="S230" s="19"/>
      <c r="T230" s="17"/>
      <c r="U230" s="18"/>
      <c r="V230" s="77"/>
      <c r="W230" s="19"/>
      <c r="X230" s="17"/>
      <c r="Y230" s="18"/>
      <c r="Z230" s="60"/>
      <c r="AA230" s="19"/>
      <c r="AB230" s="17"/>
      <c r="AC230" s="18"/>
      <c r="AD230" s="60"/>
      <c r="AE230" s="23"/>
      <c r="AF230" s="97">
        <f t="shared" ref="AF230:AF231" si="56">F230+J230+N230+R230+V230+Z230+AD230</f>
        <v>0</v>
      </c>
    </row>
    <row r="231" spans="1:33" ht="15.75" thickBot="1" x14ac:dyDescent="0.3">
      <c r="A231" s="20"/>
      <c r="B231" s="26"/>
      <c r="C231" s="24"/>
      <c r="D231" s="107"/>
      <c r="E231" s="105"/>
      <c r="F231" s="108"/>
      <c r="G231" s="109"/>
      <c r="H231" s="107"/>
      <c r="I231" s="105"/>
      <c r="J231" s="108"/>
      <c r="K231" s="109"/>
      <c r="L231" s="107"/>
      <c r="M231" s="105"/>
      <c r="N231" s="108"/>
      <c r="O231" s="109"/>
      <c r="P231" s="107"/>
      <c r="Q231" s="105"/>
      <c r="R231" s="108"/>
      <c r="S231" s="109"/>
      <c r="T231" s="107"/>
      <c r="U231" s="105"/>
      <c r="V231" s="108"/>
      <c r="W231" s="109"/>
      <c r="X231" s="107"/>
      <c r="Y231" s="105"/>
      <c r="Z231" s="110"/>
      <c r="AA231" s="109"/>
      <c r="AB231" s="107"/>
      <c r="AC231" s="105"/>
      <c r="AD231" s="110"/>
      <c r="AE231" s="106"/>
      <c r="AF231" s="111">
        <f t="shared" si="56"/>
        <v>0</v>
      </c>
    </row>
    <row r="232" spans="1:33" ht="15.75" thickBot="1" x14ac:dyDescent="0.3">
      <c r="A232" s="112">
        <v>58</v>
      </c>
      <c r="B232" s="98">
        <v>11506</v>
      </c>
      <c r="C232" s="21" t="s">
        <v>100</v>
      </c>
      <c r="D232" s="99"/>
      <c r="E232" s="100"/>
      <c r="F232" s="101"/>
      <c r="G232" s="102"/>
      <c r="H232" s="99"/>
      <c r="I232" s="100"/>
      <c r="J232" s="101"/>
      <c r="K232" s="102"/>
      <c r="L232" s="99"/>
      <c r="M232" s="100"/>
      <c r="N232" s="101"/>
      <c r="O232" s="102"/>
      <c r="P232" s="99"/>
      <c r="Q232" s="100"/>
      <c r="R232" s="101"/>
      <c r="S232" s="102"/>
      <c r="T232" s="99"/>
      <c r="U232" s="100"/>
      <c r="V232" s="101"/>
      <c r="W232" s="102"/>
      <c r="X232" s="99"/>
      <c r="Y232" s="100"/>
      <c r="Z232" s="103"/>
      <c r="AA232" s="102"/>
      <c r="AB232" s="99"/>
      <c r="AC232" s="100"/>
      <c r="AD232" s="103"/>
      <c r="AE232" s="102"/>
      <c r="AF232" s="104">
        <f>F232+J232+N232+R232+V232+Z232+AD232</f>
        <v>0</v>
      </c>
      <c r="AG232">
        <f>SUM(AF232:AF235)</f>
        <v>0</v>
      </c>
    </row>
    <row r="233" spans="1:33" x14ac:dyDescent="0.25">
      <c r="A233" s="16"/>
      <c r="B233" s="25"/>
      <c r="C233" s="96"/>
      <c r="D233" s="64"/>
      <c r="E233" s="65"/>
      <c r="F233" s="78"/>
      <c r="G233" s="81"/>
      <c r="H233" s="64"/>
      <c r="I233" s="65"/>
      <c r="J233" s="78"/>
      <c r="K233" s="81"/>
      <c r="L233" s="64"/>
      <c r="M233" s="65"/>
      <c r="N233" s="78"/>
      <c r="O233" s="81"/>
      <c r="P233" s="64"/>
      <c r="Q233" s="65"/>
      <c r="R233" s="78"/>
      <c r="S233" s="81"/>
      <c r="T233" s="64"/>
      <c r="U233" s="65"/>
      <c r="V233" s="78"/>
      <c r="W233" s="81"/>
      <c r="X233" s="64"/>
      <c r="Y233" s="65"/>
      <c r="Z233" s="61"/>
      <c r="AA233" s="81"/>
      <c r="AB233" s="64"/>
      <c r="AC233" s="65"/>
      <c r="AD233" s="61"/>
      <c r="AE233" s="63"/>
      <c r="AF233" s="97">
        <f>F233+J233+N233+R233+V233+Z233+AD233</f>
        <v>0</v>
      </c>
    </row>
    <row r="234" spans="1:33" x14ac:dyDescent="0.25">
      <c r="A234" s="16"/>
      <c r="B234" s="9"/>
      <c r="C234" s="22"/>
      <c r="D234" s="17"/>
      <c r="E234" s="18"/>
      <c r="F234" s="77"/>
      <c r="G234" s="19"/>
      <c r="H234" s="17"/>
      <c r="I234" s="18"/>
      <c r="J234" s="77"/>
      <c r="K234" s="19"/>
      <c r="L234" s="17"/>
      <c r="M234" s="18"/>
      <c r="N234" s="77"/>
      <c r="O234" s="19"/>
      <c r="P234" s="17"/>
      <c r="Q234" s="18"/>
      <c r="R234" s="77"/>
      <c r="S234" s="19"/>
      <c r="T234" s="17"/>
      <c r="U234" s="18"/>
      <c r="V234" s="77"/>
      <c r="W234" s="19"/>
      <c r="X234" s="17"/>
      <c r="Y234" s="18"/>
      <c r="Z234" s="60"/>
      <c r="AA234" s="19"/>
      <c r="AB234" s="17"/>
      <c r="AC234" s="18"/>
      <c r="AD234" s="60"/>
      <c r="AE234" s="23"/>
      <c r="AF234" s="97">
        <f t="shared" ref="AF234:AF235" si="57">F234+J234+N234+R234+V234+Z234+AD234</f>
        <v>0</v>
      </c>
    </row>
    <row r="235" spans="1:33" ht="15.75" thickBot="1" x14ac:dyDescent="0.3">
      <c r="A235" s="20"/>
      <c r="B235" s="26"/>
      <c r="C235" s="24"/>
      <c r="D235" s="107"/>
      <c r="E235" s="105"/>
      <c r="F235" s="108"/>
      <c r="G235" s="109"/>
      <c r="H235" s="107"/>
      <c r="I235" s="105"/>
      <c r="J235" s="108"/>
      <c r="K235" s="109"/>
      <c r="L235" s="107"/>
      <c r="M235" s="105"/>
      <c r="N235" s="108"/>
      <c r="O235" s="109"/>
      <c r="P235" s="107"/>
      <c r="Q235" s="105"/>
      <c r="R235" s="108"/>
      <c r="S235" s="109"/>
      <c r="T235" s="107"/>
      <c r="U235" s="105"/>
      <c r="V235" s="108"/>
      <c r="W235" s="109"/>
      <c r="X235" s="107"/>
      <c r="Y235" s="105"/>
      <c r="Z235" s="110"/>
      <c r="AA235" s="109"/>
      <c r="AB235" s="107"/>
      <c r="AC235" s="105"/>
      <c r="AD235" s="110"/>
      <c r="AE235" s="106"/>
      <c r="AF235" s="111">
        <f t="shared" si="57"/>
        <v>0</v>
      </c>
    </row>
    <row r="236" spans="1:33" ht="15.75" thickBot="1" x14ac:dyDescent="0.3">
      <c r="A236" s="112">
        <v>59</v>
      </c>
      <c r="B236" s="98">
        <v>11477</v>
      </c>
      <c r="C236" s="21" t="s">
        <v>71</v>
      </c>
      <c r="D236" s="99"/>
      <c r="E236" s="100"/>
      <c r="F236" s="101"/>
      <c r="G236" s="102"/>
      <c r="H236" s="99"/>
      <c r="I236" s="100"/>
      <c r="J236" s="101"/>
      <c r="K236" s="102"/>
      <c r="L236" s="99"/>
      <c r="M236" s="100"/>
      <c r="N236" s="101"/>
      <c r="O236" s="102"/>
      <c r="P236" s="99"/>
      <c r="Q236" s="100"/>
      <c r="R236" s="101"/>
      <c r="S236" s="102"/>
      <c r="T236" s="99"/>
      <c r="U236" s="100"/>
      <c r="V236" s="101"/>
      <c r="W236" s="102"/>
      <c r="X236" s="99"/>
      <c r="Y236" s="100"/>
      <c r="Z236" s="103"/>
      <c r="AA236" s="102"/>
      <c r="AB236" s="99"/>
      <c r="AC236" s="100"/>
      <c r="AD236" s="103"/>
      <c r="AE236" s="102"/>
      <c r="AF236" s="104">
        <f>F236+J236+N236+R236+V236+Z236+AD236</f>
        <v>0</v>
      </c>
      <c r="AG236">
        <f>SUM(AF236:AF239)</f>
        <v>0</v>
      </c>
    </row>
    <row r="237" spans="1:33" x14ac:dyDescent="0.25">
      <c r="A237" s="16"/>
      <c r="B237" s="25"/>
      <c r="C237" s="96"/>
      <c r="D237" s="64"/>
      <c r="E237" s="65"/>
      <c r="F237" s="78"/>
      <c r="G237" s="81"/>
      <c r="H237" s="64"/>
      <c r="I237" s="65"/>
      <c r="J237" s="78"/>
      <c r="K237" s="81"/>
      <c r="L237" s="64"/>
      <c r="M237" s="65"/>
      <c r="N237" s="78"/>
      <c r="O237" s="81"/>
      <c r="P237" s="64"/>
      <c r="Q237" s="65"/>
      <c r="R237" s="78"/>
      <c r="S237" s="81"/>
      <c r="T237" s="64"/>
      <c r="U237" s="65"/>
      <c r="V237" s="78"/>
      <c r="W237" s="81"/>
      <c r="X237" s="64"/>
      <c r="Y237" s="65"/>
      <c r="Z237" s="61"/>
      <c r="AA237" s="81"/>
      <c r="AB237" s="64"/>
      <c r="AC237" s="65"/>
      <c r="AD237" s="61"/>
      <c r="AE237" s="63"/>
      <c r="AF237" s="97">
        <f>F237+J237+N237+R237+V237+Z237+AD237</f>
        <v>0</v>
      </c>
    </row>
    <row r="238" spans="1:33" x14ac:dyDescent="0.25">
      <c r="A238" s="16"/>
      <c r="B238" s="9"/>
      <c r="C238" s="22"/>
      <c r="D238" s="17"/>
      <c r="E238" s="18"/>
      <c r="F238" s="77"/>
      <c r="G238" s="19"/>
      <c r="H238" s="17"/>
      <c r="I238" s="18"/>
      <c r="J238" s="77"/>
      <c r="K238" s="19"/>
      <c r="L238" s="17"/>
      <c r="M238" s="18"/>
      <c r="N238" s="77"/>
      <c r="O238" s="19"/>
      <c r="P238" s="17"/>
      <c r="Q238" s="18"/>
      <c r="R238" s="77"/>
      <c r="S238" s="19"/>
      <c r="T238" s="17"/>
      <c r="U238" s="18"/>
      <c r="V238" s="77"/>
      <c r="W238" s="19"/>
      <c r="X238" s="17"/>
      <c r="Y238" s="18"/>
      <c r="Z238" s="60"/>
      <c r="AA238" s="19"/>
      <c r="AB238" s="17"/>
      <c r="AC238" s="18"/>
      <c r="AD238" s="60"/>
      <c r="AE238" s="23"/>
      <c r="AF238" s="97">
        <f t="shared" ref="AF238:AF239" si="58">F238+J238+N238+R238+V238+Z238+AD238</f>
        <v>0</v>
      </c>
    </row>
    <row r="239" spans="1:33" ht="15.75" thickBot="1" x14ac:dyDescent="0.3">
      <c r="A239" s="20"/>
      <c r="B239" s="26"/>
      <c r="C239" s="24"/>
      <c r="D239" s="107"/>
      <c r="E239" s="105"/>
      <c r="F239" s="108"/>
      <c r="G239" s="109"/>
      <c r="H239" s="107"/>
      <c r="I239" s="105"/>
      <c r="J239" s="108"/>
      <c r="K239" s="109"/>
      <c r="L239" s="107"/>
      <c r="M239" s="105"/>
      <c r="N239" s="108"/>
      <c r="O239" s="109"/>
      <c r="P239" s="107"/>
      <c r="Q239" s="105"/>
      <c r="R239" s="108"/>
      <c r="S239" s="109"/>
      <c r="T239" s="107"/>
      <c r="U239" s="105"/>
      <c r="V239" s="108"/>
      <c r="W239" s="109"/>
      <c r="X239" s="107"/>
      <c r="Y239" s="105"/>
      <c r="Z239" s="110"/>
      <c r="AA239" s="109"/>
      <c r="AB239" s="107"/>
      <c r="AC239" s="105"/>
      <c r="AD239" s="110"/>
      <c r="AE239" s="106"/>
      <c r="AF239" s="111">
        <f t="shared" si="58"/>
        <v>0</v>
      </c>
    </row>
    <row r="240" spans="1:33" ht="15.75" thickBot="1" x14ac:dyDescent="0.3">
      <c r="A240" s="112">
        <v>60</v>
      </c>
      <c r="B240" s="98">
        <v>11456</v>
      </c>
      <c r="C240" s="21" t="s">
        <v>72</v>
      </c>
      <c r="D240" s="99"/>
      <c r="E240" s="100"/>
      <c r="F240" s="101"/>
      <c r="G240" s="102"/>
      <c r="H240" s="99"/>
      <c r="I240" s="100"/>
      <c r="J240" s="101"/>
      <c r="K240" s="102"/>
      <c r="L240" s="99"/>
      <c r="M240" s="100"/>
      <c r="N240" s="101"/>
      <c r="O240" s="102"/>
      <c r="P240" s="99"/>
      <c r="Q240" s="100"/>
      <c r="R240" s="101"/>
      <c r="S240" s="102"/>
      <c r="T240" s="99"/>
      <c r="U240" s="100"/>
      <c r="V240" s="101"/>
      <c r="W240" s="102"/>
      <c r="X240" s="99"/>
      <c r="Y240" s="100"/>
      <c r="Z240" s="103"/>
      <c r="AA240" s="102"/>
      <c r="AB240" s="99"/>
      <c r="AC240" s="100"/>
      <c r="AD240" s="103"/>
      <c r="AE240" s="102"/>
      <c r="AF240" s="104">
        <f>F240+J240+N240+R240+V240+Z240+AD240</f>
        <v>0</v>
      </c>
      <c r="AG240">
        <f>SUM(AF240:AF243)</f>
        <v>0</v>
      </c>
    </row>
    <row r="241" spans="1:33" x14ac:dyDescent="0.25">
      <c r="A241" s="16"/>
      <c r="B241" s="25"/>
      <c r="C241" s="96"/>
      <c r="D241" s="64"/>
      <c r="E241" s="65"/>
      <c r="F241" s="78"/>
      <c r="G241" s="81"/>
      <c r="H241" s="64"/>
      <c r="I241" s="65"/>
      <c r="J241" s="78"/>
      <c r="K241" s="81"/>
      <c r="L241" s="64"/>
      <c r="M241" s="65"/>
      <c r="N241" s="78"/>
      <c r="O241" s="81"/>
      <c r="P241" s="64"/>
      <c r="Q241" s="65"/>
      <c r="R241" s="78"/>
      <c r="S241" s="81"/>
      <c r="T241" s="64"/>
      <c r="U241" s="65"/>
      <c r="V241" s="78"/>
      <c r="W241" s="81"/>
      <c r="X241" s="64"/>
      <c r="Y241" s="65"/>
      <c r="Z241" s="61"/>
      <c r="AA241" s="81"/>
      <c r="AB241" s="64"/>
      <c r="AC241" s="65"/>
      <c r="AD241" s="61"/>
      <c r="AE241" s="63"/>
      <c r="AF241" s="97">
        <f>F241+J241+N241+R241+V241+Z241+AD241</f>
        <v>0</v>
      </c>
    </row>
    <row r="242" spans="1:33" x14ac:dyDescent="0.25">
      <c r="A242" s="16"/>
      <c r="B242" s="9"/>
      <c r="C242" s="22"/>
      <c r="D242" s="17"/>
      <c r="E242" s="18"/>
      <c r="F242" s="77"/>
      <c r="G242" s="19"/>
      <c r="H242" s="17"/>
      <c r="I242" s="18"/>
      <c r="J242" s="77"/>
      <c r="K242" s="19"/>
      <c r="L242" s="17"/>
      <c r="M242" s="18"/>
      <c r="N242" s="77"/>
      <c r="O242" s="19"/>
      <c r="P242" s="17"/>
      <c r="Q242" s="18"/>
      <c r="R242" s="77"/>
      <c r="S242" s="19"/>
      <c r="T242" s="17"/>
      <c r="U242" s="18"/>
      <c r="V242" s="77"/>
      <c r="W242" s="19"/>
      <c r="X242" s="17"/>
      <c r="Y242" s="18"/>
      <c r="Z242" s="60"/>
      <c r="AA242" s="19"/>
      <c r="AB242" s="17"/>
      <c r="AC242" s="18"/>
      <c r="AD242" s="60"/>
      <c r="AE242" s="23"/>
      <c r="AF242" s="97">
        <f t="shared" ref="AF242:AF243" si="59">F242+J242+N242+R242+V242+Z242+AD242</f>
        <v>0</v>
      </c>
    </row>
    <row r="243" spans="1:33" ht="15.75" thickBot="1" x14ac:dyDescent="0.3">
      <c r="A243" s="20"/>
      <c r="B243" s="26"/>
      <c r="C243" s="24"/>
      <c r="D243" s="107"/>
      <c r="E243" s="105"/>
      <c r="F243" s="108"/>
      <c r="G243" s="109"/>
      <c r="H243" s="107"/>
      <c r="I243" s="105"/>
      <c r="J243" s="108"/>
      <c r="K243" s="109"/>
      <c r="L243" s="107"/>
      <c r="M243" s="105"/>
      <c r="N243" s="108"/>
      <c r="O243" s="109"/>
      <c r="P243" s="107"/>
      <c r="Q243" s="105"/>
      <c r="R243" s="108"/>
      <c r="S243" s="109"/>
      <c r="T243" s="107"/>
      <c r="U243" s="105"/>
      <c r="V243" s="108"/>
      <c r="W243" s="109"/>
      <c r="X243" s="107"/>
      <c r="Y243" s="105"/>
      <c r="Z243" s="110"/>
      <c r="AA243" s="109"/>
      <c r="AB243" s="107"/>
      <c r="AC243" s="105"/>
      <c r="AD243" s="110"/>
      <c r="AE243" s="106"/>
      <c r="AF243" s="111">
        <f t="shared" si="59"/>
        <v>0</v>
      </c>
    </row>
    <row r="244" spans="1:33" ht="15.75" thickBot="1" x14ac:dyDescent="0.3">
      <c r="A244" s="112">
        <v>61</v>
      </c>
      <c r="B244" s="98">
        <v>11533</v>
      </c>
      <c r="C244" s="21" t="s">
        <v>272</v>
      </c>
      <c r="D244" s="99"/>
      <c r="E244" s="100"/>
      <c r="F244" s="101"/>
      <c r="G244" s="102"/>
      <c r="H244" s="99"/>
      <c r="I244" s="100"/>
      <c r="J244" s="101"/>
      <c r="K244" s="102"/>
      <c r="L244" s="99"/>
      <c r="M244" s="100"/>
      <c r="N244" s="101"/>
      <c r="O244" s="102"/>
      <c r="P244" s="99"/>
      <c r="Q244" s="100"/>
      <c r="R244" s="101"/>
      <c r="S244" s="102"/>
      <c r="T244" s="99"/>
      <c r="U244" s="100"/>
      <c r="V244" s="101"/>
      <c r="W244" s="102"/>
      <c r="X244" s="99"/>
      <c r="Y244" s="100"/>
      <c r="Z244" s="103"/>
      <c r="AA244" s="102"/>
      <c r="AB244" s="99"/>
      <c r="AC244" s="100"/>
      <c r="AD244" s="103"/>
      <c r="AE244" s="102"/>
      <c r="AF244" s="104">
        <f>F244+J244+N244+R244+V244+Z244+AD244</f>
        <v>0</v>
      </c>
      <c r="AG244">
        <f>SUM(AF244:AF247)</f>
        <v>0</v>
      </c>
    </row>
    <row r="245" spans="1:33" x14ac:dyDescent="0.25">
      <c r="A245" s="16"/>
      <c r="B245" s="25"/>
      <c r="C245" s="96"/>
      <c r="D245" s="64"/>
      <c r="E245" s="65"/>
      <c r="F245" s="78"/>
      <c r="G245" s="81"/>
      <c r="H245" s="64"/>
      <c r="I245" s="65"/>
      <c r="J245" s="78"/>
      <c r="K245" s="81"/>
      <c r="L245" s="64"/>
      <c r="M245" s="65"/>
      <c r="N245" s="78"/>
      <c r="O245" s="81"/>
      <c r="P245" s="64"/>
      <c r="Q245" s="65"/>
      <c r="R245" s="78"/>
      <c r="S245" s="81"/>
      <c r="T245" s="64"/>
      <c r="U245" s="65"/>
      <c r="V245" s="78"/>
      <c r="W245" s="81"/>
      <c r="X245" s="64"/>
      <c r="Y245" s="65"/>
      <c r="Z245" s="61"/>
      <c r="AA245" s="81"/>
      <c r="AB245" s="64"/>
      <c r="AC245" s="65"/>
      <c r="AD245" s="61"/>
      <c r="AE245" s="63"/>
      <c r="AF245" s="97">
        <f>F245+J245+N245+R245+V245+Z245+AD245</f>
        <v>0</v>
      </c>
    </row>
    <row r="246" spans="1:33" x14ac:dyDescent="0.25">
      <c r="A246" s="16"/>
      <c r="B246" s="9"/>
      <c r="C246" s="22"/>
      <c r="D246" s="17"/>
      <c r="E246" s="18"/>
      <c r="F246" s="77"/>
      <c r="G246" s="19"/>
      <c r="H246" s="17"/>
      <c r="I246" s="18"/>
      <c r="J246" s="77"/>
      <c r="K246" s="19"/>
      <c r="L246" s="17"/>
      <c r="M246" s="18"/>
      <c r="N246" s="77"/>
      <c r="O246" s="19"/>
      <c r="P246" s="17"/>
      <c r="Q246" s="18"/>
      <c r="R246" s="77"/>
      <c r="S246" s="19"/>
      <c r="T246" s="17"/>
      <c r="U246" s="18"/>
      <c r="V246" s="77"/>
      <c r="W246" s="19"/>
      <c r="X246" s="17"/>
      <c r="Y246" s="18"/>
      <c r="Z246" s="60"/>
      <c r="AA246" s="19"/>
      <c r="AB246" s="17"/>
      <c r="AC246" s="18"/>
      <c r="AD246" s="60"/>
      <c r="AE246" s="23"/>
      <c r="AF246" s="97">
        <f t="shared" ref="AF246:AF247" si="60">F246+J246+N246+R246+V246+Z246+AD246</f>
        <v>0</v>
      </c>
    </row>
    <row r="247" spans="1:33" ht="15.75" thickBot="1" x14ac:dyDescent="0.3">
      <c r="A247" s="20"/>
      <c r="B247" s="26"/>
      <c r="C247" s="24"/>
      <c r="D247" s="107"/>
      <c r="E247" s="105"/>
      <c r="F247" s="108"/>
      <c r="G247" s="109"/>
      <c r="H247" s="107"/>
      <c r="I247" s="105"/>
      <c r="J247" s="108"/>
      <c r="K247" s="109"/>
      <c r="L247" s="107"/>
      <c r="M247" s="105"/>
      <c r="N247" s="108"/>
      <c r="O247" s="109"/>
      <c r="P247" s="107"/>
      <c r="Q247" s="105"/>
      <c r="R247" s="108"/>
      <c r="S247" s="109"/>
      <c r="T247" s="107"/>
      <c r="U247" s="105"/>
      <c r="V247" s="108"/>
      <c r="W247" s="109"/>
      <c r="X247" s="107"/>
      <c r="Y247" s="105"/>
      <c r="Z247" s="110"/>
      <c r="AA247" s="109"/>
      <c r="AB247" s="107"/>
      <c r="AC247" s="105"/>
      <c r="AD247" s="110"/>
      <c r="AE247" s="106"/>
      <c r="AF247" s="111">
        <f t="shared" si="60"/>
        <v>0</v>
      </c>
    </row>
    <row r="248" spans="1:33" ht="15.75" thickBot="1" x14ac:dyDescent="0.3">
      <c r="A248" s="112">
        <v>62</v>
      </c>
      <c r="B248" s="98">
        <v>11444</v>
      </c>
      <c r="C248" s="21" t="s">
        <v>75</v>
      </c>
      <c r="D248" s="99"/>
      <c r="E248" s="100"/>
      <c r="F248" s="101"/>
      <c r="G248" s="102"/>
      <c r="H248" s="99"/>
      <c r="I248" s="100"/>
      <c r="J248" s="101"/>
      <c r="K248" s="102"/>
      <c r="L248" s="99"/>
      <c r="M248" s="100"/>
      <c r="N248" s="101"/>
      <c r="O248" s="102"/>
      <c r="P248" s="99"/>
      <c r="Q248" s="100"/>
      <c r="R248" s="101"/>
      <c r="S248" s="102"/>
      <c r="T248" s="99"/>
      <c r="U248" s="100"/>
      <c r="V248" s="101"/>
      <c r="W248" s="102"/>
      <c r="X248" s="99"/>
      <c r="Y248" s="100"/>
      <c r="Z248" s="103"/>
      <c r="AA248" s="102"/>
      <c r="AB248" s="99"/>
      <c r="AC248" s="100"/>
      <c r="AD248" s="103"/>
      <c r="AE248" s="102"/>
      <c r="AF248" s="104">
        <f>F248+J248+N248+R248+V248+Z248+AD248</f>
        <v>0</v>
      </c>
      <c r="AG248">
        <f>SUM(AF248:AF251)</f>
        <v>0</v>
      </c>
    </row>
    <row r="249" spans="1:33" x14ac:dyDescent="0.25">
      <c r="A249" s="16"/>
      <c r="B249" s="25"/>
      <c r="C249" s="96"/>
      <c r="D249" s="64"/>
      <c r="E249" s="65"/>
      <c r="F249" s="78"/>
      <c r="G249" s="81"/>
      <c r="H249" s="64"/>
      <c r="I249" s="65"/>
      <c r="J249" s="78"/>
      <c r="K249" s="81"/>
      <c r="L249" s="64"/>
      <c r="M249" s="65"/>
      <c r="N249" s="78"/>
      <c r="O249" s="81"/>
      <c r="P249" s="64"/>
      <c r="Q249" s="65"/>
      <c r="R249" s="78"/>
      <c r="S249" s="81"/>
      <c r="T249" s="64"/>
      <c r="U249" s="65"/>
      <c r="V249" s="78"/>
      <c r="W249" s="81"/>
      <c r="X249" s="64"/>
      <c r="Y249" s="65"/>
      <c r="Z249" s="61"/>
      <c r="AA249" s="81"/>
      <c r="AB249" s="64"/>
      <c r="AC249" s="65"/>
      <c r="AD249" s="61"/>
      <c r="AE249" s="63"/>
      <c r="AF249" s="97">
        <f>F249+J249+N249+R249+V249+Z249+AD249</f>
        <v>0</v>
      </c>
    </row>
    <row r="250" spans="1:33" x14ac:dyDescent="0.25">
      <c r="A250" s="16"/>
      <c r="B250" s="9"/>
      <c r="C250" s="22"/>
      <c r="D250" s="17"/>
      <c r="E250" s="18"/>
      <c r="F250" s="77"/>
      <c r="G250" s="19"/>
      <c r="H250" s="17"/>
      <c r="I250" s="18"/>
      <c r="J250" s="77"/>
      <c r="K250" s="19"/>
      <c r="L250" s="17"/>
      <c r="M250" s="18"/>
      <c r="N250" s="77"/>
      <c r="O250" s="19"/>
      <c r="P250" s="17"/>
      <c r="Q250" s="18"/>
      <c r="R250" s="77"/>
      <c r="S250" s="19"/>
      <c r="T250" s="17"/>
      <c r="U250" s="18"/>
      <c r="V250" s="77"/>
      <c r="W250" s="19"/>
      <c r="X250" s="17"/>
      <c r="Y250" s="18"/>
      <c r="Z250" s="60"/>
      <c r="AA250" s="19"/>
      <c r="AB250" s="17"/>
      <c r="AC250" s="18"/>
      <c r="AD250" s="60"/>
      <c r="AE250" s="23"/>
      <c r="AF250" s="97">
        <f t="shared" ref="AF250:AF251" si="61">F250+J250+N250+R250+V250+Z250+AD250</f>
        <v>0</v>
      </c>
    </row>
    <row r="251" spans="1:33" ht="15.75" thickBot="1" x14ac:dyDescent="0.3">
      <c r="A251" s="20"/>
      <c r="B251" s="26"/>
      <c r="C251" s="24"/>
      <c r="D251" s="107"/>
      <c r="E251" s="105"/>
      <c r="F251" s="108"/>
      <c r="G251" s="109"/>
      <c r="H251" s="107"/>
      <c r="I251" s="105"/>
      <c r="J251" s="108"/>
      <c r="K251" s="109"/>
      <c r="L251" s="107"/>
      <c r="M251" s="105"/>
      <c r="N251" s="108"/>
      <c r="O251" s="109"/>
      <c r="P251" s="107"/>
      <c r="Q251" s="105"/>
      <c r="R251" s="108"/>
      <c r="S251" s="109"/>
      <c r="T251" s="107"/>
      <c r="U251" s="105"/>
      <c r="V251" s="108"/>
      <c r="W251" s="109"/>
      <c r="X251" s="107"/>
      <c r="Y251" s="105"/>
      <c r="Z251" s="110"/>
      <c r="AA251" s="109"/>
      <c r="AB251" s="107"/>
      <c r="AC251" s="105"/>
      <c r="AD251" s="110"/>
      <c r="AE251" s="106"/>
      <c r="AF251" s="111">
        <f t="shared" si="61"/>
        <v>0</v>
      </c>
    </row>
    <row r="252" spans="1:33" ht="15.75" thickBot="1" x14ac:dyDescent="0.3">
      <c r="A252" s="112">
        <v>63</v>
      </c>
      <c r="B252" s="98">
        <v>11434</v>
      </c>
      <c r="C252" s="21" t="s">
        <v>76</v>
      </c>
      <c r="D252" s="99"/>
      <c r="E252" s="100"/>
      <c r="F252" s="101"/>
      <c r="G252" s="102"/>
      <c r="H252" s="99"/>
      <c r="I252" s="100"/>
      <c r="J252" s="101"/>
      <c r="K252" s="102"/>
      <c r="L252" s="99"/>
      <c r="M252" s="100"/>
      <c r="N252" s="101"/>
      <c r="O252" s="102"/>
      <c r="P252" s="99"/>
      <c r="Q252" s="100"/>
      <c r="R252" s="101"/>
      <c r="S252" s="102"/>
      <c r="T252" s="99"/>
      <c r="U252" s="100"/>
      <c r="V252" s="101"/>
      <c r="W252" s="102"/>
      <c r="X252" s="99"/>
      <c r="Y252" s="100"/>
      <c r="Z252" s="103"/>
      <c r="AA252" s="102"/>
      <c r="AB252" s="99"/>
      <c r="AC252" s="100"/>
      <c r="AD252" s="103"/>
      <c r="AE252" s="102"/>
      <c r="AF252" s="104">
        <f>F252+J252+N252+R252+V252+Z252+AD252</f>
        <v>0</v>
      </c>
      <c r="AG252">
        <f>SUM(AF252:AF255)</f>
        <v>0</v>
      </c>
    </row>
    <row r="253" spans="1:33" x14ac:dyDescent="0.25">
      <c r="A253" s="16"/>
      <c r="B253" s="25"/>
      <c r="C253" s="96"/>
      <c r="D253" s="64"/>
      <c r="E253" s="65"/>
      <c r="F253" s="78"/>
      <c r="G253" s="81"/>
      <c r="H253" s="64"/>
      <c r="I253" s="65"/>
      <c r="J253" s="78"/>
      <c r="K253" s="81"/>
      <c r="L253" s="64"/>
      <c r="M253" s="65"/>
      <c r="N253" s="78"/>
      <c r="O253" s="81"/>
      <c r="P253" s="64"/>
      <c r="Q253" s="65"/>
      <c r="R253" s="78"/>
      <c r="S253" s="81"/>
      <c r="T253" s="64"/>
      <c r="U253" s="65"/>
      <c r="V253" s="78"/>
      <c r="W253" s="81"/>
      <c r="X253" s="64"/>
      <c r="Y253" s="65"/>
      <c r="Z253" s="61"/>
      <c r="AA253" s="81"/>
      <c r="AB253" s="64"/>
      <c r="AC253" s="65"/>
      <c r="AD253" s="61"/>
      <c r="AE253" s="63"/>
      <c r="AF253" s="97">
        <f>F253+J253+N253+R253+V253+Z253+AD253</f>
        <v>0</v>
      </c>
    </row>
    <row r="254" spans="1:33" x14ac:dyDescent="0.25">
      <c r="A254" s="16"/>
      <c r="B254" s="9"/>
      <c r="C254" s="22"/>
      <c r="D254" s="17"/>
      <c r="E254" s="18"/>
      <c r="F254" s="77"/>
      <c r="G254" s="19"/>
      <c r="H254" s="17"/>
      <c r="I254" s="18"/>
      <c r="J254" s="77"/>
      <c r="K254" s="19"/>
      <c r="L254" s="17"/>
      <c r="M254" s="18"/>
      <c r="N254" s="77"/>
      <c r="O254" s="19"/>
      <c r="P254" s="17"/>
      <c r="Q254" s="18"/>
      <c r="R254" s="77"/>
      <c r="S254" s="19"/>
      <c r="T254" s="17"/>
      <c r="U254" s="18"/>
      <c r="V254" s="77"/>
      <c r="W254" s="19"/>
      <c r="X254" s="17"/>
      <c r="Y254" s="18"/>
      <c r="Z254" s="60"/>
      <c r="AA254" s="19"/>
      <c r="AB254" s="17"/>
      <c r="AC254" s="18"/>
      <c r="AD254" s="60"/>
      <c r="AE254" s="23"/>
      <c r="AF254" s="97">
        <f t="shared" ref="AF254:AF255" si="62">F254+J254+N254+R254+V254+Z254+AD254</f>
        <v>0</v>
      </c>
    </row>
    <row r="255" spans="1:33" ht="15.75" thickBot="1" x14ac:dyDescent="0.3">
      <c r="A255" s="20"/>
      <c r="B255" s="26"/>
      <c r="C255" s="24"/>
      <c r="D255" s="107"/>
      <c r="E255" s="105"/>
      <c r="F255" s="108"/>
      <c r="G255" s="109"/>
      <c r="H255" s="107"/>
      <c r="I255" s="105"/>
      <c r="J255" s="108"/>
      <c r="K255" s="109"/>
      <c r="L255" s="107"/>
      <c r="M255" s="105"/>
      <c r="N255" s="108"/>
      <c r="O255" s="109"/>
      <c r="P255" s="107"/>
      <c r="Q255" s="105"/>
      <c r="R255" s="108"/>
      <c r="S255" s="109"/>
      <c r="T255" s="107"/>
      <c r="U255" s="105"/>
      <c r="V255" s="108"/>
      <c r="W255" s="109"/>
      <c r="X255" s="107"/>
      <c r="Y255" s="105"/>
      <c r="Z255" s="110"/>
      <c r="AA255" s="109"/>
      <c r="AB255" s="107"/>
      <c r="AC255" s="105"/>
      <c r="AD255" s="110"/>
      <c r="AE255" s="106"/>
      <c r="AF255" s="111">
        <f t="shared" si="62"/>
        <v>0</v>
      </c>
    </row>
    <row r="256" spans="1:33" ht="15.75" thickBot="1" x14ac:dyDescent="0.3">
      <c r="A256" s="112">
        <v>64</v>
      </c>
      <c r="B256" s="98">
        <v>11455</v>
      </c>
      <c r="C256" s="21" t="s">
        <v>173</v>
      </c>
      <c r="D256" s="99"/>
      <c r="E256" s="100"/>
      <c r="F256" s="101"/>
      <c r="G256" s="102"/>
      <c r="H256" s="99"/>
      <c r="I256" s="100"/>
      <c r="J256" s="101"/>
      <c r="K256" s="102"/>
      <c r="L256" s="99"/>
      <c r="M256" s="100"/>
      <c r="N256" s="101"/>
      <c r="O256" s="102"/>
      <c r="P256" s="99"/>
      <c r="Q256" s="100"/>
      <c r="R256" s="101"/>
      <c r="S256" s="102"/>
      <c r="T256" s="99"/>
      <c r="U256" s="100"/>
      <c r="V256" s="101"/>
      <c r="W256" s="102"/>
      <c r="X256" s="99"/>
      <c r="Y256" s="100"/>
      <c r="Z256" s="103"/>
      <c r="AA256" s="102"/>
      <c r="AB256" s="99"/>
      <c r="AC256" s="100"/>
      <c r="AD256" s="103"/>
      <c r="AE256" s="102"/>
      <c r="AF256" s="104">
        <f>F256+J256+N256+R256+V256+Z256+AD256</f>
        <v>0</v>
      </c>
      <c r="AG256">
        <f>SUM(AF256:AF259)</f>
        <v>0</v>
      </c>
    </row>
    <row r="257" spans="1:33" x14ac:dyDescent="0.25">
      <c r="A257" s="16"/>
      <c r="B257" s="25"/>
      <c r="C257" s="96"/>
      <c r="D257" s="64"/>
      <c r="E257" s="65"/>
      <c r="F257" s="78"/>
      <c r="G257" s="81"/>
      <c r="H257" s="64"/>
      <c r="I257" s="65"/>
      <c r="J257" s="78"/>
      <c r="K257" s="81"/>
      <c r="L257" s="64"/>
      <c r="M257" s="65"/>
      <c r="N257" s="78"/>
      <c r="O257" s="81"/>
      <c r="P257" s="64"/>
      <c r="Q257" s="65"/>
      <c r="R257" s="78"/>
      <c r="S257" s="81"/>
      <c r="T257" s="64"/>
      <c r="U257" s="65"/>
      <c r="V257" s="78"/>
      <c r="W257" s="81"/>
      <c r="X257" s="64"/>
      <c r="Y257" s="65"/>
      <c r="Z257" s="61"/>
      <c r="AA257" s="81"/>
      <c r="AB257" s="64"/>
      <c r="AC257" s="65"/>
      <c r="AD257" s="61"/>
      <c r="AE257" s="63"/>
      <c r="AF257" s="97">
        <f>F257+J257+N257+R257+V257+Z257+AD257</f>
        <v>0</v>
      </c>
    </row>
    <row r="258" spans="1:33" x14ac:dyDescent="0.25">
      <c r="A258" s="16"/>
      <c r="B258" s="9"/>
      <c r="C258" s="22"/>
      <c r="D258" s="17"/>
      <c r="E258" s="18"/>
      <c r="F258" s="77"/>
      <c r="G258" s="19"/>
      <c r="H258" s="17"/>
      <c r="I258" s="18"/>
      <c r="J258" s="77"/>
      <c r="K258" s="19"/>
      <c r="L258" s="17"/>
      <c r="M258" s="18"/>
      <c r="N258" s="77"/>
      <c r="O258" s="19"/>
      <c r="P258" s="17"/>
      <c r="Q258" s="18"/>
      <c r="R258" s="77"/>
      <c r="S258" s="19"/>
      <c r="T258" s="17"/>
      <c r="U258" s="18"/>
      <c r="V258" s="77"/>
      <c r="W258" s="19"/>
      <c r="X258" s="17"/>
      <c r="Y258" s="18"/>
      <c r="Z258" s="60"/>
      <c r="AA258" s="19"/>
      <c r="AB258" s="17"/>
      <c r="AC258" s="18"/>
      <c r="AD258" s="60"/>
      <c r="AE258" s="23"/>
      <c r="AF258" s="97">
        <f t="shared" ref="AF258:AF259" si="63">F258+J258+N258+R258+V258+Z258+AD258</f>
        <v>0</v>
      </c>
    </row>
    <row r="259" spans="1:33" ht="15.75" thickBot="1" x14ac:dyDescent="0.3">
      <c r="A259" s="20"/>
      <c r="B259" s="26"/>
      <c r="C259" s="24"/>
      <c r="D259" s="107"/>
      <c r="E259" s="105"/>
      <c r="F259" s="108"/>
      <c r="G259" s="109"/>
      <c r="H259" s="107"/>
      <c r="I259" s="105"/>
      <c r="J259" s="108"/>
      <c r="K259" s="109"/>
      <c r="L259" s="107"/>
      <c r="M259" s="105"/>
      <c r="N259" s="108"/>
      <c r="O259" s="109"/>
      <c r="P259" s="107"/>
      <c r="Q259" s="105"/>
      <c r="R259" s="108"/>
      <c r="S259" s="109"/>
      <c r="T259" s="107"/>
      <c r="U259" s="105"/>
      <c r="V259" s="108"/>
      <c r="W259" s="109"/>
      <c r="X259" s="107"/>
      <c r="Y259" s="105"/>
      <c r="Z259" s="110"/>
      <c r="AA259" s="109"/>
      <c r="AB259" s="107"/>
      <c r="AC259" s="105"/>
      <c r="AD259" s="110"/>
      <c r="AE259" s="106"/>
      <c r="AF259" s="111">
        <f t="shared" si="63"/>
        <v>0</v>
      </c>
    </row>
    <row r="260" spans="1:33" ht="15.75" thickBot="1" x14ac:dyDescent="0.3">
      <c r="A260" s="112">
        <v>65</v>
      </c>
      <c r="B260" s="98">
        <v>11463</v>
      </c>
      <c r="C260" s="21" t="s">
        <v>174</v>
      </c>
      <c r="D260" s="99"/>
      <c r="E260" s="100"/>
      <c r="F260" s="101"/>
      <c r="G260" s="102"/>
      <c r="H260" s="99"/>
      <c r="I260" s="100"/>
      <c r="J260" s="101"/>
      <c r="K260" s="102"/>
      <c r="L260" s="99"/>
      <c r="M260" s="100"/>
      <c r="N260" s="101"/>
      <c r="O260" s="102"/>
      <c r="P260" s="99"/>
      <c r="Q260" s="100"/>
      <c r="R260" s="101"/>
      <c r="S260" s="102"/>
      <c r="T260" s="99"/>
      <c r="U260" s="100"/>
      <c r="V260" s="101"/>
      <c r="W260" s="102"/>
      <c r="X260" s="99"/>
      <c r="Y260" s="100"/>
      <c r="Z260" s="103"/>
      <c r="AA260" s="102"/>
      <c r="AB260" s="99"/>
      <c r="AC260" s="100"/>
      <c r="AD260" s="103"/>
      <c r="AE260" s="102"/>
      <c r="AF260" s="104">
        <f>F260+J260+N260+R260+V260+Z260+AD260</f>
        <v>0</v>
      </c>
      <c r="AG260">
        <f>SUM(AF260:AF263)</f>
        <v>0</v>
      </c>
    </row>
    <row r="261" spans="1:33" x14ac:dyDescent="0.25">
      <c r="A261" s="16"/>
      <c r="B261" s="25"/>
      <c r="C261" s="96"/>
      <c r="D261" s="64"/>
      <c r="E261" s="65"/>
      <c r="F261" s="78"/>
      <c r="G261" s="81"/>
      <c r="H261" s="64"/>
      <c r="I261" s="65"/>
      <c r="J261" s="78"/>
      <c r="K261" s="81"/>
      <c r="L261" s="64"/>
      <c r="M261" s="65"/>
      <c r="N261" s="78"/>
      <c r="O261" s="81"/>
      <c r="P261" s="64"/>
      <c r="Q261" s="65"/>
      <c r="R261" s="78"/>
      <c r="S261" s="81"/>
      <c r="T261" s="64"/>
      <c r="U261" s="65"/>
      <c r="V261" s="78"/>
      <c r="W261" s="81"/>
      <c r="X261" s="64"/>
      <c r="Y261" s="65"/>
      <c r="Z261" s="61"/>
      <c r="AA261" s="81"/>
      <c r="AB261" s="64"/>
      <c r="AC261" s="65"/>
      <c r="AD261" s="61"/>
      <c r="AE261" s="63"/>
      <c r="AF261" s="97">
        <f>F261+J261+N261+R261+V261+Z261+AD261</f>
        <v>0</v>
      </c>
    </row>
    <row r="262" spans="1:33" x14ac:dyDescent="0.25">
      <c r="A262" s="16"/>
      <c r="B262" s="9"/>
      <c r="C262" s="22"/>
      <c r="D262" s="17"/>
      <c r="E262" s="18"/>
      <c r="F262" s="77"/>
      <c r="G262" s="19"/>
      <c r="H262" s="17"/>
      <c r="I262" s="18"/>
      <c r="J262" s="77"/>
      <c r="K262" s="19"/>
      <c r="L262" s="17"/>
      <c r="M262" s="18"/>
      <c r="N262" s="77"/>
      <c r="O262" s="19"/>
      <c r="P262" s="17"/>
      <c r="Q262" s="18"/>
      <c r="R262" s="77"/>
      <c r="S262" s="19"/>
      <c r="T262" s="17"/>
      <c r="U262" s="18"/>
      <c r="V262" s="77"/>
      <c r="W262" s="19"/>
      <c r="X262" s="17"/>
      <c r="Y262" s="18"/>
      <c r="Z262" s="60"/>
      <c r="AA262" s="19"/>
      <c r="AB262" s="17"/>
      <c r="AC262" s="18"/>
      <c r="AD262" s="60"/>
      <c r="AE262" s="23"/>
      <c r="AF262" s="97">
        <f t="shared" ref="AF262:AF263" si="64">F262+J262+N262+R262+V262+Z262+AD262</f>
        <v>0</v>
      </c>
    </row>
    <row r="263" spans="1:33" ht="15.75" thickBot="1" x14ac:dyDescent="0.3">
      <c r="A263" s="20"/>
      <c r="B263" s="26"/>
      <c r="C263" s="24"/>
      <c r="D263" s="107"/>
      <c r="E263" s="105"/>
      <c r="F263" s="108"/>
      <c r="G263" s="109"/>
      <c r="H263" s="107"/>
      <c r="I263" s="105"/>
      <c r="J263" s="108"/>
      <c r="K263" s="109"/>
      <c r="L263" s="107"/>
      <c r="M263" s="105"/>
      <c r="N263" s="108"/>
      <c r="O263" s="109"/>
      <c r="P263" s="107"/>
      <c r="Q263" s="105"/>
      <c r="R263" s="108"/>
      <c r="S263" s="109"/>
      <c r="T263" s="107"/>
      <c r="U263" s="105"/>
      <c r="V263" s="108"/>
      <c r="W263" s="109"/>
      <c r="X263" s="107"/>
      <c r="Y263" s="105"/>
      <c r="Z263" s="110"/>
      <c r="AA263" s="109"/>
      <c r="AB263" s="107"/>
      <c r="AC263" s="105"/>
      <c r="AD263" s="110"/>
      <c r="AE263" s="106"/>
      <c r="AF263" s="111">
        <f t="shared" si="64"/>
        <v>0</v>
      </c>
    </row>
    <row r="264" spans="1:33" ht="15.75" thickBot="1" x14ac:dyDescent="0.3">
      <c r="A264" s="112">
        <v>66</v>
      </c>
      <c r="B264" s="98">
        <v>11528</v>
      </c>
      <c r="C264" s="21" t="s">
        <v>121</v>
      </c>
      <c r="D264" s="99"/>
      <c r="E264" s="100"/>
      <c r="F264" s="101"/>
      <c r="G264" s="102"/>
      <c r="H264" s="99"/>
      <c r="I264" s="100"/>
      <c r="J264" s="101"/>
      <c r="K264" s="102"/>
      <c r="L264" s="99"/>
      <c r="M264" s="100"/>
      <c r="N264" s="101"/>
      <c r="O264" s="102"/>
      <c r="P264" s="99"/>
      <c r="Q264" s="100"/>
      <c r="R264" s="101"/>
      <c r="S264" s="102"/>
      <c r="T264" s="99"/>
      <c r="U264" s="100"/>
      <c r="V264" s="101"/>
      <c r="W264" s="102"/>
      <c r="X264" s="99"/>
      <c r="Y264" s="100"/>
      <c r="Z264" s="103"/>
      <c r="AA264" s="102"/>
      <c r="AB264" s="99"/>
      <c r="AC264" s="100"/>
      <c r="AD264" s="103"/>
      <c r="AE264" s="102"/>
      <c r="AF264" s="104">
        <f>F264+J264+N264+R264+V264+Z264+AD264</f>
        <v>0</v>
      </c>
      <c r="AG264">
        <f>SUM(AF264:AF267)</f>
        <v>0</v>
      </c>
    </row>
    <row r="265" spans="1:33" x14ac:dyDescent="0.25">
      <c r="A265" s="16"/>
      <c r="B265" s="25"/>
      <c r="C265" s="96"/>
      <c r="D265" s="64"/>
      <c r="E265" s="65"/>
      <c r="F265" s="78"/>
      <c r="G265" s="81"/>
      <c r="H265" s="64"/>
      <c r="I265" s="65"/>
      <c r="J265" s="78"/>
      <c r="K265" s="81"/>
      <c r="L265" s="64"/>
      <c r="M265" s="65"/>
      <c r="N265" s="78"/>
      <c r="O265" s="81"/>
      <c r="P265" s="64"/>
      <c r="Q265" s="65"/>
      <c r="R265" s="78"/>
      <c r="S265" s="81"/>
      <c r="T265" s="64"/>
      <c r="U265" s="65"/>
      <c r="V265" s="78"/>
      <c r="W265" s="81"/>
      <c r="X265" s="64"/>
      <c r="Y265" s="65"/>
      <c r="Z265" s="61"/>
      <c r="AA265" s="81"/>
      <c r="AB265" s="64"/>
      <c r="AC265" s="65"/>
      <c r="AD265" s="61"/>
      <c r="AE265" s="63"/>
      <c r="AF265" s="97">
        <f>F265+J265+N265+R265+V265+Z265+AD265</f>
        <v>0</v>
      </c>
    </row>
    <row r="266" spans="1:33" x14ac:dyDescent="0.25">
      <c r="A266" s="16"/>
      <c r="B266" s="9"/>
      <c r="C266" s="22"/>
      <c r="D266" s="17"/>
      <c r="E266" s="18"/>
      <c r="F266" s="77"/>
      <c r="G266" s="19"/>
      <c r="H266" s="17"/>
      <c r="I266" s="18"/>
      <c r="J266" s="77"/>
      <c r="K266" s="19"/>
      <c r="L266" s="17"/>
      <c r="M266" s="18"/>
      <c r="N266" s="77"/>
      <c r="O266" s="19"/>
      <c r="P266" s="17"/>
      <c r="Q266" s="18"/>
      <c r="R266" s="77"/>
      <c r="S266" s="19"/>
      <c r="T266" s="17"/>
      <c r="U266" s="18"/>
      <c r="V266" s="77"/>
      <c r="W266" s="19"/>
      <c r="X266" s="17"/>
      <c r="Y266" s="18"/>
      <c r="Z266" s="60"/>
      <c r="AA266" s="19"/>
      <c r="AB266" s="17"/>
      <c r="AC266" s="18"/>
      <c r="AD266" s="60"/>
      <c r="AE266" s="23"/>
      <c r="AF266" s="97">
        <f t="shared" ref="AF266:AF267" si="65">F266+J266+N266+R266+V266+Z266+AD266</f>
        <v>0</v>
      </c>
    </row>
    <row r="267" spans="1:33" ht="15.75" thickBot="1" x14ac:dyDescent="0.3">
      <c r="A267" s="20"/>
      <c r="B267" s="26"/>
      <c r="C267" s="24"/>
      <c r="D267" s="107"/>
      <c r="E267" s="105"/>
      <c r="F267" s="108"/>
      <c r="G267" s="109"/>
      <c r="H267" s="107"/>
      <c r="I267" s="105"/>
      <c r="J267" s="108"/>
      <c r="K267" s="109"/>
      <c r="L267" s="107"/>
      <c r="M267" s="105"/>
      <c r="N267" s="108"/>
      <c r="O267" s="109"/>
      <c r="P267" s="107"/>
      <c r="Q267" s="105"/>
      <c r="R267" s="108"/>
      <c r="S267" s="109"/>
      <c r="T267" s="107"/>
      <c r="U267" s="105"/>
      <c r="V267" s="108"/>
      <c r="W267" s="109"/>
      <c r="X267" s="107"/>
      <c r="Y267" s="105"/>
      <c r="Z267" s="110"/>
      <c r="AA267" s="109"/>
      <c r="AB267" s="107"/>
      <c r="AC267" s="105"/>
      <c r="AD267" s="110"/>
      <c r="AE267" s="106"/>
      <c r="AF267" s="111">
        <f t="shared" si="65"/>
        <v>0</v>
      </c>
    </row>
    <row r="268" spans="1:33" ht="15.75" thickBot="1" x14ac:dyDescent="0.3">
      <c r="A268" s="112">
        <v>67</v>
      </c>
      <c r="B268" s="98">
        <v>11526</v>
      </c>
      <c r="C268" s="21" t="s">
        <v>175</v>
      </c>
      <c r="D268" s="99"/>
      <c r="E268" s="100"/>
      <c r="F268" s="101"/>
      <c r="G268" s="102"/>
      <c r="H268" s="99"/>
      <c r="I268" s="100"/>
      <c r="J268" s="101"/>
      <c r="K268" s="102"/>
      <c r="L268" s="99"/>
      <c r="M268" s="100"/>
      <c r="N268" s="101"/>
      <c r="O268" s="102"/>
      <c r="P268" s="99"/>
      <c r="Q268" s="100"/>
      <c r="R268" s="101"/>
      <c r="S268" s="102"/>
      <c r="T268" s="99"/>
      <c r="U268" s="100"/>
      <c r="V268" s="101"/>
      <c r="W268" s="102"/>
      <c r="X268" s="99"/>
      <c r="Y268" s="100"/>
      <c r="Z268" s="103"/>
      <c r="AA268" s="102"/>
      <c r="AB268" s="99"/>
      <c r="AC268" s="100"/>
      <c r="AD268" s="103"/>
      <c r="AE268" s="102"/>
      <c r="AF268" s="104">
        <f>F268+J268+N268+R268+V268+Z268+AD268</f>
        <v>0</v>
      </c>
      <c r="AG268">
        <f>SUM(AF268:AF271)</f>
        <v>0</v>
      </c>
    </row>
    <row r="269" spans="1:33" x14ac:dyDescent="0.25">
      <c r="A269" s="16"/>
      <c r="B269" s="25"/>
      <c r="C269" s="96"/>
      <c r="D269" s="64"/>
      <c r="E269" s="65"/>
      <c r="F269" s="78"/>
      <c r="G269" s="81"/>
      <c r="H269" s="64"/>
      <c r="I269" s="65"/>
      <c r="J269" s="78"/>
      <c r="K269" s="81"/>
      <c r="L269" s="64"/>
      <c r="M269" s="65"/>
      <c r="N269" s="78"/>
      <c r="O269" s="81"/>
      <c r="P269" s="64"/>
      <c r="Q269" s="65"/>
      <c r="R269" s="78"/>
      <c r="S269" s="81"/>
      <c r="T269" s="64"/>
      <c r="U269" s="65"/>
      <c r="V269" s="78"/>
      <c r="W269" s="81"/>
      <c r="X269" s="64"/>
      <c r="Y269" s="65"/>
      <c r="Z269" s="61"/>
      <c r="AA269" s="81"/>
      <c r="AB269" s="64"/>
      <c r="AC269" s="65"/>
      <c r="AD269" s="61"/>
      <c r="AE269" s="63"/>
      <c r="AF269" s="97">
        <f>F269+J269+N269+R269+V269+Z269+AD269</f>
        <v>0</v>
      </c>
    </row>
    <row r="270" spans="1:33" x14ac:dyDescent="0.25">
      <c r="A270" s="16"/>
      <c r="B270" s="9"/>
      <c r="C270" s="22"/>
      <c r="D270" s="17"/>
      <c r="E270" s="18"/>
      <c r="F270" s="77"/>
      <c r="G270" s="19"/>
      <c r="H270" s="17"/>
      <c r="I270" s="18"/>
      <c r="J270" s="77"/>
      <c r="K270" s="19"/>
      <c r="L270" s="17"/>
      <c r="M270" s="18"/>
      <c r="N270" s="77"/>
      <c r="O270" s="19"/>
      <c r="P270" s="17"/>
      <c r="Q270" s="18"/>
      <c r="R270" s="77"/>
      <c r="S270" s="19"/>
      <c r="T270" s="17"/>
      <c r="U270" s="18"/>
      <c r="V270" s="77"/>
      <c r="W270" s="19"/>
      <c r="X270" s="17"/>
      <c r="Y270" s="18"/>
      <c r="Z270" s="60"/>
      <c r="AA270" s="19"/>
      <c r="AB270" s="17"/>
      <c r="AC270" s="18"/>
      <c r="AD270" s="60"/>
      <c r="AE270" s="23"/>
      <c r="AF270" s="97">
        <f t="shared" ref="AF270:AF271" si="66">F270+J270+N270+R270+V270+Z270+AD270</f>
        <v>0</v>
      </c>
    </row>
    <row r="271" spans="1:33" ht="15.75" thickBot="1" x14ac:dyDescent="0.3">
      <c r="A271" s="20"/>
      <c r="B271" s="26"/>
      <c r="C271" s="24"/>
      <c r="D271" s="107"/>
      <c r="E271" s="105"/>
      <c r="F271" s="108"/>
      <c r="G271" s="109"/>
      <c r="H271" s="107"/>
      <c r="I271" s="105"/>
      <c r="J271" s="108"/>
      <c r="K271" s="109"/>
      <c r="L271" s="107"/>
      <c r="M271" s="105"/>
      <c r="N271" s="108"/>
      <c r="O271" s="109"/>
      <c r="P271" s="107"/>
      <c r="Q271" s="105"/>
      <c r="R271" s="108"/>
      <c r="S271" s="109"/>
      <c r="T271" s="107"/>
      <c r="U271" s="105"/>
      <c r="V271" s="108"/>
      <c r="W271" s="109"/>
      <c r="X271" s="107"/>
      <c r="Y271" s="105"/>
      <c r="Z271" s="110"/>
      <c r="AA271" s="109"/>
      <c r="AB271" s="107"/>
      <c r="AC271" s="105"/>
      <c r="AD271" s="110"/>
      <c r="AE271" s="106"/>
      <c r="AF271" s="111">
        <f t="shared" si="66"/>
        <v>0</v>
      </c>
    </row>
    <row r="272" spans="1:33" ht="15.75" thickBot="1" x14ac:dyDescent="0.3">
      <c r="A272" s="112">
        <v>1</v>
      </c>
      <c r="B272" s="98"/>
      <c r="C272" s="21"/>
      <c r="D272" s="99"/>
      <c r="E272" s="100"/>
      <c r="F272" s="101"/>
      <c r="G272" s="102"/>
      <c r="H272" s="99"/>
      <c r="I272" s="100"/>
      <c r="J272" s="101"/>
      <c r="K272" s="102"/>
      <c r="L272" s="99"/>
      <c r="M272" s="100"/>
      <c r="N272" s="101"/>
      <c r="O272" s="102"/>
      <c r="P272" s="99"/>
      <c r="Q272" s="100"/>
      <c r="R272" s="101"/>
      <c r="S272" s="102"/>
      <c r="T272" s="99"/>
      <c r="U272" s="100"/>
      <c r="V272" s="101"/>
      <c r="W272" s="102"/>
      <c r="X272" s="99"/>
      <c r="Y272" s="100"/>
      <c r="Z272" s="103"/>
      <c r="AA272" s="102"/>
      <c r="AB272" s="99"/>
      <c r="AC272" s="100"/>
      <c r="AD272" s="103"/>
      <c r="AE272" s="102"/>
      <c r="AF272" s="104">
        <f>F272+J272+N272+R272+V272+Z272+AD272</f>
        <v>0</v>
      </c>
      <c r="AG272">
        <f>SUM(AF272:AF275)</f>
        <v>0</v>
      </c>
    </row>
    <row r="273" spans="1:32" x14ac:dyDescent="0.25">
      <c r="A273" s="16"/>
      <c r="B273" s="25"/>
      <c r="C273" s="96"/>
      <c r="D273" s="64"/>
      <c r="E273" s="65"/>
      <c r="F273" s="78"/>
      <c r="G273" s="81"/>
      <c r="H273" s="64"/>
      <c r="I273" s="65"/>
      <c r="J273" s="78"/>
      <c r="K273" s="81"/>
      <c r="L273" s="64"/>
      <c r="M273" s="65"/>
      <c r="N273" s="78"/>
      <c r="O273" s="81"/>
      <c r="P273" s="64"/>
      <c r="Q273" s="65"/>
      <c r="R273" s="78"/>
      <c r="S273" s="81"/>
      <c r="T273" s="64"/>
      <c r="U273" s="65"/>
      <c r="V273" s="78"/>
      <c r="W273" s="81"/>
      <c r="X273" s="64"/>
      <c r="Y273" s="65"/>
      <c r="Z273" s="61"/>
      <c r="AA273" s="81"/>
      <c r="AB273" s="64"/>
      <c r="AC273" s="65"/>
      <c r="AD273" s="61"/>
      <c r="AE273" s="63"/>
      <c r="AF273" s="97">
        <f>F273+J273+N273+R273+V273+Z273+AD273</f>
        <v>0</v>
      </c>
    </row>
    <row r="274" spans="1:32" x14ac:dyDescent="0.25">
      <c r="A274" s="16"/>
      <c r="B274" s="9"/>
      <c r="C274" s="22"/>
      <c r="D274" s="17"/>
      <c r="E274" s="18"/>
      <c r="F274" s="77"/>
      <c r="G274" s="19"/>
      <c r="H274" s="17"/>
      <c r="I274" s="18"/>
      <c r="J274" s="77"/>
      <c r="K274" s="19"/>
      <c r="L274" s="17"/>
      <c r="M274" s="18"/>
      <c r="N274" s="77"/>
      <c r="O274" s="19"/>
      <c r="P274" s="17"/>
      <c r="Q274" s="18"/>
      <c r="R274" s="77"/>
      <c r="S274" s="19"/>
      <c r="T274" s="17"/>
      <c r="U274" s="18"/>
      <c r="V274" s="77"/>
      <c r="W274" s="19"/>
      <c r="X274" s="17"/>
      <c r="Y274" s="18"/>
      <c r="Z274" s="60"/>
      <c r="AA274" s="19"/>
      <c r="AB274" s="17"/>
      <c r="AC274" s="18"/>
      <c r="AD274" s="60"/>
      <c r="AE274" s="23"/>
      <c r="AF274" s="97">
        <f t="shared" ref="AF274:AF275" si="67">F274+J274+N274+R274+V274+Z274+AD274</f>
        <v>0</v>
      </c>
    </row>
    <row r="275" spans="1:32" ht="15.75" thickBot="1" x14ac:dyDescent="0.3">
      <c r="A275" s="20"/>
      <c r="B275" s="26"/>
      <c r="C275" s="24"/>
      <c r="D275" s="107"/>
      <c r="E275" s="105"/>
      <c r="F275" s="108"/>
      <c r="G275" s="109"/>
      <c r="H275" s="107"/>
      <c r="I275" s="105"/>
      <c r="J275" s="108"/>
      <c r="K275" s="109"/>
      <c r="L275" s="107"/>
      <c r="M275" s="105"/>
      <c r="N275" s="108"/>
      <c r="O275" s="109"/>
      <c r="P275" s="107"/>
      <c r="Q275" s="105"/>
      <c r="R275" s="108"/>
      <c r="S275" s="109"/>
      <c r="T275" s="107"/>
      <c r="U275" s="105"/>
      <c r="V275" s="108"/>
      <c r="W275" s="109"/>
      <c r="X275" s="107"/>
      <c r="Y275" s="105"/>
      <c r="Z275" s="110"/>
      <c r="AA275" s="109"/>
      <c r="AB275" s="107"/>
      <c r="AC275" s="105"/>
      <c r="AD275" s="110"/>
      <c r="AE275" s="106"/>
      <c r="AF275" s="111">
        <f t="shared" si="67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75">
    <cfRule type="duplicateValues" dxfId="77" priority="1"/>
  </conditionalFormatting>
  <conditionalFormatting sqref="B4:B275">
    <cfRule type="duplicateValues" dxfId="76" priority="2"/>
    <cfRule type="duplicateValues" dxfId="75" priority="3"/>
    <cfRule type="duplicateValues" dxfId="74" priority="4"/>
  </conditionalFormatting>
  <conditionalFormatting sqref="B4:B20156">
    <cfRule type="duplicateValues" dxfId="73" priority="5"/>
    <cfRule type="duplicateValues" dxfId="72" priority="6"/>
  </conditionalFormatting>
  <conditionalFormatting sqref="B4:B20155">
    <cfRule type="duplicateValues" dxfId="71" priority="7"/>
  </conditionalFormatting>
  <conditionalFormatting sqref="B4:B20154">
    <cfRule type="duplicateValues" dxfId="70" priority="8"/>
  </conditionalFormatting>
  <conditionalFormatting sqref="B4:B19945">
    <cfRule type="duplicateValues" dxfId="69" priority="9"/>
  </conditionalFormatting>
  <conditionalFormatting sqref="B4:B19942">
    <cfRule type="duplicateValues" dxfId="68" priority="10"/>
  </conditionalFormatting>
  <conditionalFormatting sqref="B4:B19944">
    <cfRule type="duplicateValues" dxfId="67" priority="11"/>
  </conditionalFormatting>
  <conditionalFormatting sqref="B4:B19941">
    <cfRule type="duplicateValues" dxfId="66" priority="12"/>
  </conditionalFormatting>
  <conditionalFormatting sqref="B4:B19827">
    <cfRule type="duplicateValues" dxfId="65" priority="13"/>
    <cfRule type="duplicateValues" dxfId="64" priority="14"/>
    <cfRule type="duplicateValues" dxfId="63" priority="15"/>
    <cfRule type="duplicateValues" dxfId="62" priority="16"/>
    <cfRule type="duplicateValues" dxfId="61" priority="17"/>
    <cfRule type="duplicateValues" dxfId="60" priority="18"/>
    <cfRule type="duplicateValues" dxfId="59" priority="19"/>
    <cfRule type="duplicateValues" dxfId="58" priority="20"/>
    <cfRule type="duplicateValues" dxfId="57" priority="21"/>
    <cfRule type="duplicateValues" dxfId="56" priority="22"/>
    <cfRule type="duplicateValues" dxfId="55" priority="23"/>
    <cfRule type="duplicateValues" dxfId="54" priority="24"/>
    <cfRule type="duplicateValues" dxfId="53" priority="25"/>
  </conditionalFormatting>
  <conditionalFormatting sqref="B4:B19827">
    <cfRule type="duplicateValues" dxfId="52" priority="26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5A6C3-6633-42C0-BB5D-22ACD32EDD36}">
  <dimension ref="A1:AI275"/>
  <sheetViews>
    <sheetView workbookViewId="0">
      <selection sqref="A1:XFD1048576"/>
    </sheetView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9" customWidth="1"/>
    <col min="7" max="9" width="6.5703125" style="1" customWidth="1"/>
    <col min="10" max="10" width="6.5703125" style="79" customWidth="1"/>
    <col min="11" max="13" width="6.5703125" style="1" customWidth="1"/>
    <col min="14" max="14" width="6.5703125" style="79" customWidth="1"/>
    <col min="15" max="17" width="6.5703125" style="1" customWidth="1"/>
    <col min="18" max="18" width="6.5703125" style="79" customWidth="1"/>
    <col min="19" max="21" width="6.5703125" style="1" customWidth="1"/>
    <col min="22" max="22" width="6.5703125" style="79" customWidth="1"/>
    <col min="23" max="24" width="6.5703125" style="1" customWidth="1"/>
    <col min="25" max="25" width="6.5703125" customWidth="1"/>
    <col min="26" max="26" width="6.5703125" style="62" customWidth="1"/>
    <col min="27" max="29" width="6.5703125" customWidth="1"/>
    <col min="30" max="30" width="6.5703125" style="62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</row>
    <row r="2" spans="1:35" ht="15.75" thickBot="1" x14ac:dyDescent="0.3">
      <c r="A2" s="66"/>
      <c r="B2" s="9" t="s">
        <v>149</v>
      </c>
      <c r="C2" s="183" t="s">
        <v>123</v>
      </c>
      <c r="D2" s="218" t="s">
        <v>1127</v>
      </c>
      <c r="E2" s="186"/>
      <c r="F2" s="186"/>
      <c r="G2" s="187"/>
      <c r="H2" s="179" t="s">
        <v>1128</v>
      </c>
      <c r="I2" s="177"/>
      <c r="J2" s="177"/>
      <c r="K2" s="178"/>
      <c r="L2" s="179" t="s">
        <v>1129</v>
      </c>
      <c r="M2" s="177"/>
      <c r="N2" s="177"/>
      <c r="O2" s="178"/>
      <c r="P2" s="179" t="s">
        <v>1130</v>
      </c>
      <c r="Q2" s="177"/>
      <c r="R2" s="177"/>
      <c r="S2" s="178"/>
      <c r="T2" s="179" t="s">
        <v>1131</v>
      </c>
      <c r="U2" s="177"/>
      <c r="V2" s="177"/>
      <c r="W2" s="178"/>
      <c r="X2" s="179" t="s">
        <v>1132</v>
      </c>
      <c r="Y2" s="177"/>
      <c r="Z2" s="177"/>
      <c r="AA2" s="178"/>
      <c r="AB2" s="179" t="s">
        <v>1133</v>
      </c>
      <c r="AC2" s="177"/>
      <c r="AD2" s="177"/>
      <c r="AE2" s="178"/>
      <c r="AF2" s="180" t="s">
        <v>12</v>
      </c>
      <c r="AH2" t="s">
        <v>151</v>
      </c>
      <c r="AI2">
        <v>2024</v>
      </c>
    </row>
    <row r="3" spans="1:35" ht="18.75" customHeight="1" thickBot="1" x14ac:dyDescent="0.3">
      <c r="A3" s="20"/>
      <c r="B3" s="9"/>
      <c r="C3" s="184"/>
      <c r="D3" s="10" t="s">
        <v>124</v>
      </c>
      <c r="E3" s="11" t="s">
        <v>125</v>
      </c>
      <c r="F3" s="80" t="s">
        <v>126</v>
      </c>
      <c r="G3" s="12" t="s">
        <v>127</v>
      </c>
      <c r="H3" s="13" t="s">
        <v>124</v>
      </c>
      <c r="I3" s="14" t="s">
        <v>125</v>
      </c>
      <c r="J3" s="76" t="s">
        <v>126</v>
      </c>
      <c r="K3" s="15" t="s">
        <v>127</v>
      </c>
      <c r="L3" s="13" t="s">
        <v>124</v>
      </c>
      <c r="M3" s="14" t="s">
        <v>125</v>
      </c>
      <c r="N3" s="76" t="s">
        <v>126</v>
      </c>
      <c r="O3" s="15" t="s">
        <v>127</v>
      </c>
      <c r="P3" s="13" t="s">
        <v>124</v>
      </c>
      <c r="Q3" s="14" t="s">
        <v>125</v>
      </c>
      <c r="R3" s="76" t="s">
        <v>126</v>
      </c>
      <c r="S3" s="15" t="s">
        <v>127</v>
      </c>
      <c r="T3" s="13" t="s">
        <v>124</v>
      </c>
      <c r="U3" s="14" t="s">
        <v>125</v>
      </c>
      <c r="V3" s="76" t="s">
        <v>126</v>
      </c>
      <c r="W3" s="15" t="s">
        <v>127</v>
      </c>
      <c r="X3" s="13" t="s">
        <v>124</v>
      </c>
      <c r="Y3" s="14" t="s">
        <v>125</v>
      </c>
      <c r="Z3" s="59" t="s">
        <v>126</v>
      </c>
      <c r="AA3" s="15" t="s">
        <v>127</v>
      </c>
      <c r="AB3" s="13" t="s">
        <v>124</v>
      </c>
      <c r="AC3" s="14" t="s">
        <v>125</v>
      </c>
      <c r="AD3" s="59" t="s">
        <v>126</v>
      </c>
      <c r="AE3" s="15" t="s">
        <v>127</v>
      </c>
      <c r="AF3" s="181"/>
    </row>
    <row r="4" spans="1:35" ht="15.75" thickBot="1" x14ac:dyDescent="0.3">
      <c r="A4" s="112">
        <v>1</v>
      </c>
      <c r="B4" s="98">
        <v>11467</v>
      </c>
      <c r="C4" s="21" t="s">
        <v>15</v>
      </c>
      <c r="D4" s="99"/>
      <c r="E4" s="100"/>
      <c r="F4" s="101"/>
      <c r="G4" s="102"/>
      <c r="H4" s="99"/>
      <c r="I4" s="100"/>
      <c r="J4" s="101"/>
      <c r="K4" s="102"/>
      <c r="L4" s="99"/>
      <c r="M4" s="100"/>
      <c r="N4" s="101"/>
      <c r="O4" s="102"/>
      <c r="P4" s="99"/>
      <c r="Q4" s="100"/>
      <c r="R4" s="101"/>
      <c r="S4" s="102"/>
      <c r="T4" s="99"/>
      <c r="U4" s="100"/>
      <c r="V4" s="101"/>
      <c r="W4" s="102"/>
      <c r="X4" s="99"/>
      <c r="Y4" s="100"/>
      <c r="Z4" s="103"/>
      <c r="AA4" s="102"/>
      <c r="AB4" s="99"/>
      <c r="AC4" s="100"/>
      <c r="AD4" s="103"/>
      <c r="AE4" s="102"/>
      <c r="AF4" s="104">
        <f>F4+J4+N4+R4+V4+Z4+AD4</f>
        <v>0</v>
      </c>
      <c r="AG4">
        <f>SUM(AF4:AF7)</f>
        <v>0</v>
      </c>
    </row>
    <row r="5" spans="1:35" x14ac:dyDescent="0.25">
      <c r="A5" s="16"/>
      <c r="B5" s="25"/>
      <c r="C5" s="96"/>
      <c r="D5" s="64"/>
      <c r="E5" s="65"/>
      <c r="F5" s="78"/>
      <c r="G5" s="81"/>
      <c r="H5" s="64"/>
      <c r="I5" s="65"/>
      <c r="J5" s="78"/>
      <c r="K5" s="81"/>
      <c r="L5" s="64"/>
      <c r="M5" s="65"/>
      <c r="N5" s="78"/>
      <c r="O5" s="81"/>
      <c r="P5" s="64"/>
      <c r="Q5" s="65"/>
      <c r="R5" s="78"/>
      <c r="S5" s="81"/>
      <c r="T5" s="64"/>
      <c r="U5" s="65"/>
      <c r="V5" s="78"/>
      <c r="W5" s="81"/>
      <c r="X5" s="64"/>
      <c r="Y5" s="65"/>
      <c r="Z5" s="61"/>
      <c r="AA5" s="81"/>
      <c r="AB5" s="64"/>
      <c r="AC5" s="65"/>
      <c r="AD5" s="61"/>
      <c r="AE5" s="63"/>
      <c r="AF5" s="97">
        <f>F5+J5+N5+R5+V5+Z5+AD5</f>
        <v>0</v>
      </c>
    </row>
    <row r="6" spans="1:35" x14ac:dyDescent="0.25">
      <c r="A6" s="16"/>
      <c r="B6" s="9"/>
      <c r="C6" s="22"/>
      <c r="D6" s="17"/>
      <c r="E6" s="18"/>
      <c r="F6" s="77"/>
      <c r="G6" s="19"/>
      <c r="H6" s="17"/>
      <c r="I6" s="18"/>
      <c r="J6" s="77"/>
      <c r="K6" s="19"/>
      <c r="L6" s="17"/>
      <c r="M6" s="18"/>
      <c r="N6" s="77"/>
      <c r="O6" s="19"/>
      <c r="P6" s="17"/>
      <c r="Q6" s="18"/>
      <c r="R6" s="77"/>
      <c r="S6" s="19"/>
      <c r="T6" s="17"/>
      <c r="U6" s="18"/>
      <c r="V6" s="77"/>
      <c r="W6" s="19"/>
      <c r="X6" s="17"/>
      <c r="Y6" s="18"/>
      <c r="Z6" s="60"/>
      <c r="AA6" s="19"/>
      <c r="AB6" s="17"/>
      <c r="AC6" s="18"/>
      <c r="AD6" s="60"/>
      <c r="AE6" s="23"/>
      <c r="AF6" s="97">
        <f t="shared" ref="AF6:AF7" si="0">F6+J6+N6+R6+V6+Z6+AD6</f>
        <v>0</v>
      </c>
    </row>
    <row r="7" spans="1:35" ht="15.75" thickBot="1" x14ac:dyDescent="0.3">
      <c r="A7" s="20"/>
      <c r="B7" s="26"/>
      <c r="C7" s="24"/>
      <c r="D7" s="107"/>
      <c r="E7" s="105"/>
      <c r="F7" s="108"/>
      <c r="G7" s="109"/>
      <c r="H7" s="107"/>
      <c r="I7" s="105"/>
      <c r="J7" s="108"/>
      <c r="K7" s="109"/>
      <c r="L7" s="107"/>
      <c r="M7" s="105"/>
      <c r="N7" s="108"/>
      <c r="O7" s="109"/>
      <c r="P7" s="107"/>
      <c r="Q7" s="105"/>
      <c r="R7" s="108"/>
      <c r="S7" s="109"/>
      <c r="T7" s="107"/>
      <c r="U7" s="105"/>
      <c r="V7" s="108"/>
      <c r="W7" s="109"/>
      <c r="X7" s="107"/>
      <c r="Y7" s="105"/>
      <c r="Z7" s="110"/>
      <c r="AA7" s="109"/>
      <c r="AB7" s="107"/>
      <c r="AC7" s="105"/>
      <c r="AD7" s="110"/>
      <c r="AE7" s="106"/>
      <c r="AF7" s="111">
        <f t="shared" si="0"/>
        <v>0</v>
      </c>
    </row>
    <row r="8" spans="1:35" ht="15.75" thickBot="1" x14ac:dyDescent="0.3">
      <c r="A8" s="112">
        <v>2</v>
      </c>
      <c r="B8" s="98">
        <v>11438</v>
      </c>
      <c r="C8" s="21" t="s">
        <v>2</v>
      </c>
      <c r="D8" s="99"/>
      <c r="E8" s="100"/>
      <c r="F8" s="101"/>
      <c r="G8" s="102"/>
      <c r="H8" s="99"/>
      <c r="I8" s="100"/>
      <c r="J8" s="101"/>
      <c r="K8" s="102"/>
      <c r="L8" s="99"/>
      <c r="M8" s="100"/>
      <c r="N8" s="101"/>
      <c r="O8" s="102"/>
      <c r="P8" s="99"/>
      <c r="Q8" s="100"/>
      <c r="R8" s="101"/>
      <c r="S8" s="102"/>
      <c r="T8" s="99"/>
      <c r="U8" s="100"/>
      <c r="V8" s="101"/>
      <c r="W8" s="102"/>
      <c r="X8" s="99"/>
      <c r="Y8" s="100"/>
      <c r="Z8" s="103"/>
      <c r="AA8" s="102"/>
      <c r="AB8" s="99"/>
      <c r="AC8" s="100"/>
      <c r="AD8" s="103"/>
      <c r="AE8" s="102"/>
      <c r="AF8" s="104">
        <f>F8+J8+N8+R8+V8+Z8+AD8</f>
        <v>0</v>
      </c>
      <c r="AG8">
        <f>SUM(AF8:AF11)</f>
        <v>0</v>
      </c>
    </row>
    <row r="9" spans="1:35" x14ac:dyDescent="0.25">
      <c r="A9" s="16"/>
      <c r="B9" s="25"/>
      <c r="C9" s="96"/>
      <c r="D9" s="64"/>
      <c r="E9" s="65"/>
      <c r="F9" s="78"/>
      <c r="G9" s="81"/>
      <c r="H9" s="64"/>
      <c r="I9" s="65"/>
      <c r="J9" s="78"/>
      <c r="K9" s="81"/>
      <c r="L9" s="64"/>
      <c r="M9" s="65"/>
      <c r="N9" s="78"/>
      <c r="O9" s="81"/>
      <c r="P9" s="64"/>
      <c r="Q9" s="65"/>
      <c r="R9" s="78"/>
      <c r="S9" s="81"/>
      <c r="T9" s="64"/>
      <c r="U9" s="65"/>
      <c r="V9" s="78"/>
      <c r="W9" s="81"/>
      <c r="X9" s="64"/>
      <c r="Y9" s="65"/>
      <c r="Z9" s="61"/>
      <c r="AA9" s="81"/>
      <c r="AB9" s="64"/>
      <c r="AC9" s="65"/>
      <c r="AD9" s="61"/>
      <c r="AE9" s="63"/>
      <c r="AF9" s="97">
        <f>F9+J9+N9+R9+V9+Z9+AD9</f>
        <v>0</v>
      </c>
    </row>
    <row r="10" spans="1:35" x14ac:dyDescent="0.25">
      <c r="A10" s="16"/>
      <c r="B10" s="9"/>
      <c r="C10" s="22"/>
      <c r="D10" s="17"/>
      <c r="E10" s="18"/>
      <c r="F10" s="77"/>
      <c r="G10" s="19"/>
      <c r="H10" s="17"/>
      <c r="I10" s="18"/>
      <c r="J10" s="77"/>
      <c r="K10" s="19"/>
      <c r="L10" s="17"/>
      <c r="M10" s="18"/>
      <c r="N10" s="77"/>
      <c r="O10" s="19"/>
      <c r="P10" s="17"/>
      <c r="Q10" s="18"/>
      <c r="R10" s="77"/>
      <c r="S10" s="19"/>
      <c r="T10" s="17"/>
      <c r="U10" s="18"/>
      <c r="V10" s="77"/>
      <c r="W10" s="19"/>
      <c r="X10" s="17"/>
      <c r="Y10" s="18"/>
      <c r="Z10" s="60"/>
      <c r="AA10" s="19"/>
      <c r="AB10" s="17"/>
      <c r="AC10" s="18"/>
      <c r="AD10" s="60"/>
      <c r="AE10" s="23"/>
      <c r="AF10" s="97">
        <f t="shared" ref="AF10:AF11" si="1">F10+J10+N10+R10+V10+Z10+AD10</f>
        <v>0</v>
      </c>
    </row>
    <row r="11" spans="1:35" ht="15.75" thickBot="1" x14ac:dyDescent="0.3">
      <c r="A11" s="20"/>
      <c r="B11" s="26"/>
      <c r="C11" s="24"/>
      <c r="D11" s="107"/>
      <c r="E11" s="105"/>
      <c r="F11" s="108"/>
      <c r="G11" s="109"/>
      <c r="H11" s="107"/>
      <c r="I11" s="105"/>
      <c r="J11" s="108"/>
      <c r="K11" s="109"/>
      <c r="L11" s="107"/>
      <c r="M11" s="105"/>
      <c r="N11" s="108"/>
      <c r="O11" s="109"/>
      <c r="P11" s="107"/>
      <c r="Q11" s="105"/>
      <c r="R11" s="108"/>
      <c r="S11" s="109"/>
      <c r="T11" s="107"/>
      <c r="U11" s="105"/>
      <c r="V11" s="108"/>
      <c r="W11" s="109"/>
      <c r="X11" s="107"/>
      <c r="Y11" s="105"/>
      <c r="Z11" s="110"/>
      <c r="AA11" s="109"/>
      <c r="AB11" s="107"/>
      <c r="AC11" s="105"/>
      <c r="AD11" s="110"/>
      <c r="AE11" s="106"/>
      <c r="AF11" s="111">
        <f t="shared" si="1"/>
        <v>0</v>
      </c>
    </row>
    <row r="12" spans="1:35" ht="15.75" thickBot="1" x14ac:dyDescent="0.3">
      <c r="A12" s="112">
        <v>3</v>
      </c>
      <c r="B12" s="98">
        <v>11525</v>
      </c>
      <c r="C12" s="21" t="s">
        <v>221</v>
      </c>
      <c r="D12" s="99"/>
      <c r="E12" s="100"/>
      <c r="F12" s="101"/>
      <c r="G12" s="102"/>
      <c r="H12" s="99"/>
      <c r="I12" s="100"/>
      <c r="J12" s="101"/>
      <c r="K12" s="102"/>
      <c r="L12" s="99"/>
      <c r="M12" s="100"/>
      <c r="N12" s="101"/>
      <c r="O12" s="102"/>
      <c r="P12" s="99"/>
      <c r="Q12" s="100"/>
      <c r="R12" s="101"/>
      <c r="S12" s="102"/>
      <c r="T12" s="99"/>
      <c r="U12" s="100"/>
      <c r="V12" s="101"/>
      <c r="W12" s="102"/>
      <c r="X12" s="99"/>
      <c r="Y12" s="100"/>
      <c r="Z12" s="103"/>
      <c r="AA12" s="102"/>
      <c r="AB12" s="99"/>
      <c r="AC12" s="100"/>
      <c r="AD12" s="103"/>
      <c r="AE12" s="102"/>
      <c r="AF12" s="104">
        <f>F12+J12+N12+R12+V12+Z12+AD12</f>
        <v>0</v>
      </c>
      <c r="AG12">
        <f>SUM(AF12:AF15)</f>
        <v>0</v>
      </c>
    </row>
    <row r="13" spans="1:35" x14ac:dyDescent="0.25">
      <c r="A13" s="16"/>
      <c r="B13" s="25"/>
      <c r="C13" s="96"/>
      <c r="D13" s="64"/>
      <c r="E13" s="65"/>
      <c r="F13" s="78"/>
      <c r="G13" s="81"/>
      <c r="H13" s="64"/>
      <c r="I13" s="65"/>
      <c r="J13" s="78"/>
      <c r="K13" s="81"/>
      <c r="L13" s="64"/>
      <c r="M13" s="65"/>
      <c r="N13" s="78"/>
      <c r="O13" s="81"/>
      <c r="P13" s="64"/>
      <c r="Q13" s="65"/>
      <c r="R13" s="78"/>
      <c r="S13" s="81"/>
      <c r="T13" s="64"/>
      <c r="U13" s="65"/>
      <c r="V13" s="78"/>
      <c r="W13" s="81"/>
      <c r="X13" s="64"/>
      <c r="Y13" s="65"/>
      <c r="Z13" s="61"/>
      <c r="AA13" s="81"/>
      <c r="AB13" s="64"/>
      <c r="AC13" s="65"/>
      <c r="AD13" s="61"/>
      <c r="AE13" s="63"/>
      <c r="AF13" s="97">
        <f>F13+J13+N13+R13+V13+Z13+AD13</f>
        <v>0</v>
      </c>
    </row>
    <row r="14" spans="1:35" x14ac:dyDescent="0.25">
      <c r="A14" s="16"/>
      <c r="B14" s="9"/>
      <c r="C14" s="22"/>
      <c r="D14" s="17"/>
      <c r="E14" s="18"/>
      <c r="F14" s="77"/>
      <c r="G14" s="19"/>
      <c r="H14" s="17"/>
      <c r="I14" s="18"/>
      <c r="J14" s="77"/>
      <c r="K14" s="19"/>
      <c r="L14" s="17"/>
      <c r="M14" s="18"/>
      <c r="N14" s="77"/>
      <c r="O14" s="19"/>
      <c r="P14" s="17"/>
      <c r="Q14" s="18"/>
      <c r="R14" s="77"/>
      <c r="S14" s="19"/>
      <c r="T14" s="17"/>
      <c r="U14" s="18"/>
      <c r="V14" s="77"/>
      <c r="W14" s="19"/>
      <c r="X14" s="17"/>
      <c r="Y14" s="18"/>
      <c r="Z14" s="60"/>
      <c r="AA14" s="19"/>
      <c r="AB14" s="17"/>
      <c r="AC14" s="18"/>
      <c r="AD14" s="60"/>
      <c r="AE14" s="23"/>
      <c r="AF14" s="97">
        <f t="shared" ref="AF14:AF15" si="2">F14+J14+N14+R14+V14+Z14+AD14</f>
        <v>0</v>
      </c>
    </row>
    <row r="15" spans="1:35" ht="15.75" thickBot="1" x14ac:dyDescent="0.3">
      <c r="A15" s="20"/>
      <c r="B15" s="26"/>
      <c r="C15" s="24"/>
      <c r="D15" s="107"/>
      <c r="E15" s="105"/>
      <c r="F15" s="108"/>
      <c r="G15" s="109"/>
      <c r="H15" s="107"/>
      <c r="I15" s="105"/>
      <c r="J15" s="108"/>
      <c r="K15" s="109"/>
      <c r="L15" s="107"/>
      <c r="M15" s="105"/>
      <c r="N15" s="108"/>
      <c r="O15" s="109"/>
      <c r="P15" s="107"/>
      <c r="Q15" s="105"/>
      <c r="R15" s="108"/>
      <c r="S15" s="109"/>
      <c r="T15" s="107"/>
      <c r="U15" s="105"/>
      <c r="V15" s="108"/>
      <c r="W15" s="109"/>
      <c r="X15" s="107"/>
      <c r="Y15" s="105"/>
      <c r="Z15" s="110"/>
      <c r="AA15" s="109"/>
      <c r="AB15" s="107"/>
      <c r="AC15" s="105"/>
      <c r="AD15" s="110"/>
      <c r="AE15" s="106"/>
      <c r="AF15" s="111">
        <f t="shared" si="2"/>
        <v>0</v>
      </c>
    </row>
    <row r="16" spans="1:35" ht="15.75" thickBot="1" x14ac:dyDescent="0.3">
      <c r="A16" s="112">
        <v>4</v>
      </c>
      <c r="B16" s="98">
        <v>2096</v>
      </c>
      <c r="C16" s="21" t="s">
        <v>7</v>
      </c>
      <c r="D16" s="99"/>
      <c r="E16" s="100"/>
      <c r="F16" s="101"/>
      <c r="G16" s="102"/>
      <c r="H16" s="99"/>
      <c r="I16" s="100"/>
      <c r="J16" s="101"/>
      <c r="K16" s="102"/>
      <c r="L16" s="99"/>
      <c r="M16" s="100"/>
      <c r="N16" s="101"/>
      <c r="O16" s="102"/>
      <c r="P16" s="99"/>
      <c r="Q16" s="100"/>
      <c r="R16" s="101"/>
      <c r="S16" s="102"/>
      <c r="T16" s="99"/>
      <c r="U16" s="100"/>
      <c r="V16" s="101"/>
      <c r="W16" s="102"/>
      <c r="X16" s="99"/>
      <c r="Y16" s="100"/>
      <c r="Z16" s="103"/>
      <c r="AA16" s="102"/>
      <c r="AB16" s="99"/>
      <c r="AC16" s="100"/>
      <c r="AD16" s="103"/>
      <c r="AE16" s="102"/>
      <c r="AF16" s="104">
        <f>F16+J16+N16+R16+V16+Z16+AD16</f>
        <v>0</v>
      </c>
      <c r="AG16">
        <f>SUM(AF16:AF19)</f>
        <v>0</v>
      </c>
    </row>
    <row r="17" spans="1:33" x14ac:dyDescent="0.25">
      <c r="A17" s="16"/>
      <c r="B17" s="25"/>
      <c r="C17" s="96"/>
      <c r="D17" s="64"/>
      <c r="E17" s="65"/>
      <c r="F17" s="78"/>
      <c r="G17" s="81"/>
      <c r="H17" s="64"/>
      <c r="I17" s="65"/>
      <c r="J17" s="78"/>
      <c r="K17" s="81"/>
      <c r="L17" s="64"/>
      <c r="M17" s="65"/>
      <c r="N17" s="78"/>
      <c r="O17" s="81"/>
      <c r="P17" s="64"/>
      <c r="Q17" s="65"/>
      <c r="R17" s="78"/>
      <c r="S17" s="81"/>
      <c r="T17" s="64"/>
      <c r="U17" s="65"/>
      <c r="V17" s="78"/>
      <c r="W17" s="81"/>
      <c r="X17" s="64"/>
      <c r="Y17" s="65"/>
      <c r="Z17" s="61"/>
      <c r="AA17" s="81"/>
      <c r="AB17" s="64"/>
      <c r="AC17" s="65"/>
      <c r="AD17" s="61"/>
      <c r="AE17" s="63"/>
      <c r="AF17" s="97">
        <f>F17+J17+N17+R17+V17+Z17+AD17</f>
        <v>0</v>
      </c>
    </row>
    <row r="18" spans="1:33" x14ac:dyDescent="0.25">
      <c r="A18" s="16"/>
      <c r="B18" s="9"/>
      <c r="C18" s="22"/>
      <c r="D18" s="17"/>
      <c r="E18" s="18"/>
      <c r="F18" s="77"/>
      <c r="G18" s="19"/>
      <c r="H18" s="17"/>
      <c r="I18" s="18"/>
      <c r="J18" s="77"/>
      <c r="K18" s="19"/>
      <c r="L18" s="17"/>
      <c r="M18" s="18"/>
      <c r="N18" s="77"/>
      <c r="O18" s="19"/>
      <c r="P18" s="17"/>
      <c r="Q18" s="18"/>
      <c r="R18" s="77"/>
      <c r="S18" s="19"/>
      <c r="T18" s="17"/>
      <c r="U18" s="18"/>
      <c r="V18" s="77"/>
      <c r="W18" s="19"/>
      <c r="X18" s="17"/>
      <c r="Y18" s="18"/>
      <c r="Z18" s="60"/>
      <c r="AA18" s="19"/>
      <c r="AB18" s="17"/>
      <c r="AC18" s="18"/>
      <c r="AD18" s="60"/>
      <c r="AE18" s="23"/>
      <c r="AF18" s="97">
        <f t="shared" ref="AF18:AF19" si="3">F18+J18+N18+R18+V18+Z18+AD18</f>
        <v>0</v>
      </c>
    </row>
    <row r="19" spans="1:33" ht="15.75" thickBot="1" x14ac:dyDescent="0.3">
      <c r="A19" s="20"/>
      <c r="B19" s="26"/>
      <c r="C19" s="24"/>
      <c r="D19" s="107"/>
      <c r="E19" s="105"/>
      <c r="F19" s="108"/>
      <c r="G19" s="109"/>
      <c r="H19" s="107"/>
      <c r="I19" s="105"/>
      <c r="J19" s="108"/>
      <c r="K19" s="109"/>
      <c r="L19" s="107"/>
      <c r="M19" s="105"/>
      <c r="N19" s="108"/>
      <c r="O19" s="109"/>
      <c r="P19" s="107"/>
      <c r="Q19" s="105"/>
      <c r="R19" s="108"/>
      <c r="S19" s="109"/>
      <c r="T19" s="107"/>
      <c r="U19" s="105"/>
      <c r="V19" s="108"/>
      <c r="W19" s="109"/>
      <c r="X19" s="107"/>
      <c r="Y19" s="105"/>
      <c r="Z19" s="110"/>
      <c r="AA19" s="109"/>
      <c r="AB19" s="107"/>
      <c r="AC19" s="105"/>
      <c r="AD19" s="110"/>
      <c r="AE19" s="106"/>
      <c r="AF19" s="111">
        <f t="shared" si="3"/>
        <v>0</v>
      </c>
    </row>
    <row r="20" spans="1:33" ht="15.75" thickBot="1" x14ac:dyDescent="0.3">
      <c r="A20" s="112">
        <v>5</v>
      </c>
      <c r="B20" s="98">
        <v>11411</v>
      </c>
      <c r="C20" s="21" t="s">
        <v>21</v>
      </c>
      <c r="D20" s="99"/>
      <c r="E20" s="100"/>
      <c r="F20" s="101"/>
      <c r="G20" s="102"/>
      <c r="H20" s="99"/>
      <c r="I20" s="100"/>
      <c r="J20" s="101"/>
      <c r="K20" s="102"/>
      <c r="L20" s="99"/>
      <c r="M20" s="100"/>
      <c r="N20" s="101"/>
      <c r="O20" s="102"/>
      <c r="P20" s="99"/>
      <c r="Q20" s="100"/>
      <c r="R20" s="101"/>
      <c r="S20" s="102"/>
      <c r="T20" s="99"/>
      <c r="U20" s="100"/>
      <c r="V20" s="101"/>
      <c r="W20" s="102"/>
      <c r="X20" s="99"/>
      <c r="Y20" s="100"/>
      <c r="Z20" s="103"/>
      <c r="AA20" s="102"/>
      <c r="AB20" s="99"/>
      <c r="AC20" s="100"/>
      <c r="AD20" s="103"/>
      <c r="AE20" s="102"/>
      <c r="AF20" s="104">
        <f>F20+J20+N20+R20+V20+Z20+AD20</f>
        <v>0</v>
      </c>
      <c r="AG20">
        <f>SUM(AF20:AF23)</f>
        <v>0</v>
      </c>
    </row>
    <row r="21" spans="1:33" x14ac:dyDescent="0.25">
      <c r="A21" s="16"/>
      <c r="B21" s="25"/>
      <c r="C21" s="96"/>
      <c r="D21" s="64"/>
      <c r="E21" s="65"/>
      <c r="F21" s="78"/>
      <c r="G21" s="81"/>
      <c r="H21" s="64"/>
      <c r="I21" s="65"/>
      <c r="J21" s="78"/>
      <c r="K21" s="81"/>
      <c r="L21" s="64"/>
      <c r="M21" s="65"/>
      <c r="N21" s="78"/>
      <c r="O21" s="81"/>
      <c r="P21" s="64"/>
      <c r="Q21" s="65"/>
      <c r="R21" s="78"/>
      <c r="S21" s="81"/>
      <c r="T21" s="64"/>
      <c r="U21" s="65"/>
      <c r="V21" s="78"/>
      <c r="W21" s="81"/>
      <c r="X21" s="64"/>
      <c r="Y21" s="65"/>
      <c r="Z21" s="61"/>
      <c r="AA21" s="81"/>
      <c r="AB21" s="64"/>
      <c r="AC21" s="65"/>
      <c r="AD21" s="61"/>
      <c r="AE21" s="63"/>
      <c r="AF21" s="97">
        <f>F21+J21+N21+R21+V21+Z21+AD21</f>
        <v>0</v>
      </c>
    </row>
    <row r="22" spans="1:33" x14ac:dyDescent="0.25">
      <c r="A22" s="16"/>
      <c r="B22" s="9"/>
      <c r="C22" s="22"/>
      <c r="D22" s="17"/>
      <c r="E22" s="18"/>
      <c r="F22" s="77"/>
      <c r="G22" s="19"/>
      <c r="H22" s="17"/>
      <c r="I22" s="18"/>
      <c r="J22" s="77"/>
      <c r="K22" s="19"/>
      <c r="L22" s="17"/>
      <c r="M22" s="18"/>
      <c r="N22" s="77"/>
      <c r="O22" s="19"/>
      <c r="P22" s="17"/>
      <c r="Q22" s="18"/>
      <c r="R22" s="77"/>
      <c r="S22" s="19"/>
      <c r="T22" s="17"/>
      <c r="U22" s="18"/>
      <c r="V22" s="77"/>
      <c r="W22" s="19"/>
      <c r="X22" s="17"/>
      <c r="Y22" s="18"/>
      <c r="Z22" s="60"/>
      <c r="AA22" s="19"/>
      <c r="AB22" s="17"/>
      <c r="AC22" s="18"/>
      <c r="AD22" s="60"/>
      <c r="AE22" s="23"/>
      <c r="AF22" s="97">
        <f t="shared" ref="AF22:AF23" si="4">F22+J22+N22+R22+V22+Z22+AD22</f>
        <v>0</v>
      </c>
    </row>
    <row r="23" spans="1:33" ht="15.75" thickBot="1" x14ac:dyDescent="0.3">
      <c r="A23" s="20"/>
      <c r="B23" s="26"/>
      <c r="C23" s="24"/>
      <c r="D23" s="107"/>
      <c r="E23" s="105"/>
      <c r="F23" s="108"/>
      <c r="G23" s="109"/>
      <c r="H23" s="107"/>
      <c r="I23" s="105"/>
      <c r="J23" s="108"/>
      <c r="K23" s="109"/>
      <c r="L23" s="107"/>
      <c r="M23" s="105"/>
      <c r="N23" s="108"/>
      <c r="O23" s="109"/>
      <c r="P23" s="107"/>
      <c r="Q23" s="105"/>
      <c r="R23" s="108"/>
      <c r="S23" s="109"/>
      <c r="T23" s="107"/>
      <c r="U23" s="105"/>
      <c r="V23" s="108"/>
      <c r="W23" s="109"/>
      <c r="X23" s="107"/>
      <c r="Y23" s="105"/>
      <c r="Z23" s="110"/>
      <c r="AA23" s="109"/>
      <c r="AB23" s="107"/>
      <c r="AC23" s="105"/>
      <c r="AD23" s="110"/>
      <c r="AE23" s="106"/>
      <c r="AF23" s="111">
        <f t="shared" si="4"/>
        <v>0</v>
      </c>
    </row>
    <row r="24" spans="1:33" ht="15.75" thickBot="1" x14ac:dyDescent="0.3">
      <c r="A24" s="112">
        <v>6</v>
      </c>
      <c r="B24" s="98">
        <v>11414</v>
      </c>
      <c r="C24" s="21" t="s">
        <v>22</v>
      </c>
      <c r="D24" s="99"/>
      <c r="E24" s="100"/>
      <c r="F24" s="101"/>
      <c r="G24" s="102"/>
      <c r="H24" s="99"/>
      <c r="I24" s="100"/>
      <c r="J24" s="101"/>
      <c r="K24" s="102"/>
      <c r="L24" s="99"/>
      <c r="M24" s="100"/>
      <c r="N24" s="101"/>
      <c r="O24" s="102"/>
      <c r="P24" s="99"/>
      <c r="Q24" s="100"/>
      <c r="R24" s="101"/>
      <c r="S24" s="102"/>
      <c r="T24" s="99"/>
      <c r="U24" s="100"/>
      <c r="V24" s="101"/>
      <c r="W24" s="102"/>
      <c r="X24" s="99"/>
      <c r="Y24" s="100"/>
      <c r="Z24" s="103"/>
      <c r="AA24" s="102"/>
      <c r="AB24" s="99"/>
      <c r="AC24" s="100"/>
      <c r="AD24" s="103"/>
      <c r="AE24" s="102"/>
      <c r="AF24" s="104">
        <f>F24+J24+N24+R24+V24+Z24+AD24</f>
        <v>0</v>
      </c>
      <c r="AG24">
        <f>SUM(AF24:AF27)</f>
        <v>0</v>
      </c>
    </row>
    <row r="25" spans="1:33" x14ac:dyDescent="0.25">
      <c r="A25" s="16"/>
      <c r="B25" s="25"/>
      <c r="C25" s="96"/>
      <c r="D25" s="64"/>
      <c r="E25" s="65"/>
      <c r="F25" s="78"/>
      <c r="G25" s="81"/>
      <c r="H25" s="64"/>
      <c r="I25" s="65"/>
      <c r="J25" s="78"/>
      <c r="K25" s="81"/>
      <c r="L25" s="64"/>
      <c r="M25" s="65"/>
      <c r="N25" s="78"/>
      <c r="O25" s="81"/>
      <c r="P25" s="64"/>
      <c r="Q25" s="65"/>
      <c r="R25" s="78"/>
      <c r="S25" s="81"/>
      <c r="T25" s="64"/>
      <c r="U25" s="65"/>
      <c r="V25" s="78"/>
      <c r="W25" s="81"/>
      <c r="X25" s="64"/>
      <c r="Y25" s="65"/>
      <c r="Z25" s="61"/>
      <c r="AA25" s="81"/>
      <c r="AB25" s="64"/>
      <c r="AC25" s="65"/>
      <c r="AD25" s="61"/>
      <c r="AE25" s="63"/>
      <c r="AF25" s="97">
        <f>F25+J25+N25+R25+V25+Z25+AD25</f>
        <v>0</v>
      </c>
    </row>
    <row r="26" spans="1:33" x14ac:dyDescent="0.25">
      <c r="A26" s="16"/>
      <c r="B26" s="9"/>
      <c r="C26" s="22"/>
      <c r="D26" s="17"/>
      <c r="E26" s="18"/>
      <c r="F26" s="77"/>
      <c r="G26" s="19"/>
      <c r="H26" s="17"/>
      <c r="I26" s="18"/>
      <c r="J26" s="77"/>
      <c r="K26" s="19"/>
      <c r="L26" s="17"/>
      <c r="M26" s="18"/>
      <c r="N26" s="77"/>
      <c r="O26" s="19"/>
      <c r="P26" s="17"/>
      <c r="Q26" s="18"/>
      <c r="R26" s="77"/>
      <c r="S26" s="19"/>
      <c r="T26" s="17"/>
      <c r="U26" s="18"/>
      <c r="V26" s="77"/>
      <c r="W26" s="19"/>
      <c r="X26" s="17"/>
      <c r="Y26" s="18"/>
      <c r="Z26" s="60"/>
      <c r="AA26" s="19"/>
      <c r="AB26" s="17"/>
      <c r="AC26" s="18"/>
      <c r="AD26" s="60"/>
      <c r="AE26" s="23"/>
      <c r="AF26" s="97">
        <f t="shared" ref="AF26:AF27" si="5">F26+J26+N26+R26+V26+Z26+AD26</f>
        <v>0</v>
      </c>
    </row>
    <row r="27" spans="1:33" ht="15.75" thickBot="1" x14ac:dyDescent="0.3">
      <c r="A27" s="20"/>
      <c r="B27" s="26"/>
      <c r="C27" s="24"/>
      <c r="D27" s="107"/>
      <c r="E27" s="105"/>
      <c r="F27" s="108"/>
      <c r="G27" s="109"/>
      <c r="H27" s="107"/>
      <c r="I27" s="105"/>
      <c r="J27" s="108"/>
      <c r="K27" s="109"/>
      <c r="L27" s="107"/>
      <c r="M27" s="105"/>
      <c r="N27" s="108"/>
      <c r="O27" s="109"/>
      <c r="P27" s="107"/>
      <c r="Q27" s="105"/>
      <c r="R27" s="108"/>
      <c r="S27" s="109"/>
      <c r="T27" s="107"/>
      <c r="U27" s="105"/>
      <c r="V27" s="108"/>
      <c r="W27" s="109"/>
      <c r="X27" s="107"/>
      <c r="Y27" s="105"/>
      <c r="Z27" s="110"/>
      <c r="AA27" s="109"/>
      <c r="AB27" s="107"/>
      <c r="AC27" s="105"/>
      <c r="AD27" s="110"/>
      <c r="AE27" s="106"/>
      <c r="AF27" s="111">
        <f t="shared" si="5"/>
        <v>0</v>
      </c>
    </row>
    <row r="28" spans="1:33" ht="15.75" thickBot="1" x14ac:dyDescent="0.3">
      <c r="A28" s="112">
        <v>7</v>
      </c>
      <c r="B28" s="98">
        <v>11453</v>
      </c>
      <c r="C28" s="21" t="s">
        <v>23</v>
      </c>
      <c r="D28" s="99"/>
      <c r="E28" s="100"/>
      <c r="F28" s="101"/>
      <c r="G28" s="102"/>
      <c r="H28" s="99"/>
      <c r="I28" s="100"/>
      <c r="J28" s="101"/>
      <c r="K28" s="102"/>
      <c r="L28" s="99"/>
      <c r="M28" s="100"/>
      <c r="N28" s="101"/>
      <c r="O28" s="102"/>
      <c r="P28" s="99"/>
      <c r="Q28" s="100"/>
      <c r="R28" s="101"/>
      <c r="S28" s="102"/>
      <c r="T28" s="99"/>
      <c r="U28" s="100"/>
      <c r="V28" s="101"/>
      <c r="W28" s="102"/>
      <c r="X28" s="99"/>
      <c r="Y28" s="100"/>
      <c r="Z28" s="103"/>
      <c r="AA28" s="102"/>
      <c r="AB28" s="99"/>
      <c r="AC28" s="100"/>
      <c r="AD28" s="103"/>
      <c r="AE28" s="102"/>
      <c r="AF28" s="104">
        <f>F28+J28+N28+R28+V28+Z28+AD28</f>
        <v>0</v>
      </c>
      <c r="AG28">
        <f>SUM(AF28:AF31)</f>
        <v>0</v>
      </c>
    </row>
    <row r="29" spans="1:33" x14ac:dyDescent="0.25">
      <c r="A29" s="16"/>
      <c r="B29" s="25"/>
      <c r="C29" s="96"/>
      <c r="D29" s="64"/>
      <c r="E29" s="65"/>
      <c r="F29" s="78"/>
      <c r="G29" s="81"/>
      <c r="H29" s="64"/>
      <c r="I29" s="65"/>
      <c r="J29" s="78"/>
      <c r="K29" s="81"/>
      <c r="L29" s="64"/>
      <c r="M29" s="65"/>
      <c r="N29" s="78"/>
      <c r="O29" s="81"/>
      <c r="P29" s="64"/>
      <c r="Q29" s="65"/>
      <c r="R29" s="78"/>
      <c r="S29" s="81"/>
      <c r="T29" s="64"/>
      <c r="U29" s="65"/>
      <c r="V29" s="78"/>
      <c r="W29" s="81"/>
      <c r="X29" s="64"/>
      <c r="Y29" s="65"/>
      <c r="Z29" s="61"/>
      <c r="AA29" s="81"/>
      <c r="AB29" s="64"/>
      <c r="AC29" s="65"/>
      <c r="AD29" s="61"/>
      <c r="AE29" s="63"/>
      <c r="AF29" s="97">
        <f>F29+J29+N29+R29+V29+Z29+AD29</f>
        <v>0</v>
      </c>
    </row>
    <row r="30" spans="1:33" x14ac:dyDescent="0.25">
      <c r="A30" s="16"/>
      <c r="B30" s="9"/>
      <c r="C30" s="22"/>
      <c r="D30" s="17"/>
      <c r="E30" s="18"/>
      <c r="F30" s="77"/>
      <c r="G30" s="19"/>
      <c r="H30" s="17"/>
      <c r="I30" s="18"/>
      <c r="J30" s="77"/>
      <c r="K30" s="19"/>
      <c r="L30" s="17"/>
      <c r="M30" s="18"/>
      <c r="N30" s="77"/>
      <c r="O30" s="19"/>
      <c r="P30" s="17"/>
      <c r="Q30" s="18"/>
      <c r="R30" s="77"/>
      <c r="S30" s="19"/>
      <c r="T30" s="17"/>
      <c r="U30" s="18"/>
      <c r="V30" s="77"/>
      <c r="W30" s="19"/>
      <c r="X30" s="17"/>
      <c r="Y30" s="18"/>
      <c r="Z30" s="60"/>
      <c r="AA30" s="19"/>
      <c r="AB30" s="17"/>
      <c r="AC30" s="18"/>
      <c r="AD30" s="60"/>
      <c r="AE30" s="23"/>
      <c r="AF30" s="97">
        <f t="shared" ref="AF30:AF31" si="6">F30+J30+N30+R30+V30+Z30+AD30</f>
        <v>0</v>
      </c>
    </row>
    <row r="31" spans="1:33" ht="15.75" thickBot="1" x14ac:dyDescent="0.3">
      <c r="A31" s="20"/>
      <c r="B31" s="26"/>
      <c r="C31" s="24"/>
      <c r="D31" s="107"/>
      <c r="E31" s="105"/>
      <c r="F31" s="108"/>
      <c r="G31" s="109"/>
      <c r="H31" s="107"/>
      <c r="I31" s="105"/>
      <c r="J31" s="108"/>
      <c r="K31" s="109"/>
      <c r="L31" s="107"/>
      <c r="M31" s="105"/>
      <c r="N31" s="108"/>
      <c r="O31" s="109"/>
      <c r="P31" s="107"/>
      <c r="Q31" s="105"/>
      <c r="R31" s="108"/>
      <c r="S31" s="109"/>
      <c r="T31" s="107"/>
      <c r="U31" s="105"/>
      <c r="V31" s="108"/>
      <c r="W31" s="109"/>
      <c r="X31" s="107"/>
      <c r="Y31" s="105"/>
      <c r="Z31" s="110"/>
      <c r="AA31" s="109"/>
      <c r="AB31" s="107"/>
      <c r="AC31" s="105"/>
      <c r="AD31" s="110"/>
      <c r="AE31" s="106"/>
      <c r="AF31" s="111">
        <f t="shared" si="6"/>
        <v>0</v>
      </c>
    </row>
    <row r="32" spans="1:33" ht="15.75" thickBot="1" x14ac:dyDescent="0.3">
      <c r="A32" s="112">
        <v>8</v>
      </c>
      <c r="B32" s="98">
        <v>11415</v>
      </c>
      <c r="C32" s="21" t="s">
        <v>25</v>
      </c>
      <c r="D32" s="99"/>
      <c r="E32" s="100"/>
      <c r="F32" s="101"/>
      <c r="G32" s="102"/>
      <c r="H32" s="99"/>
      <c r="I32" s="100"/>
      <c r="J32" s="101"/>
      <c r="K32" s="102"/>
      <c r="L32" s="99"/>
      <c r="M32" s="100"/>
      <c r="N32" s="101"/>
      <c r="O32" s="102"/>
      <c r="P32" s="99"/>
      <c r="Q32" s="100"/>
      <c r="R32" s="101"/>
      <c r="S32" s="102"/>
      <c r="T32" s="99"/>
      <c r="U32" s="100"/>
      <c r="V32" s="101"/>
      <c r="W32" s="102"/>
      <c r="X32" s="99"/>
      <c r="Y32" s="100"/>
      <c r="Z32" s="103"/>
      <c r="AA32" s="102"/>
      <c r="AB32" s="99"/>
      <c r="AC32" s="100"/>
      <c r="AD32" s="103"/>
      <c r="AE32" s="102"/>
      <c r="AF32" s="104">
        <f>F32+J32+N32+R32+V32+Z32+AD32</f>
        <v>0</v>
      </c>
      <c r="AG32">
        <f>SUM(AF32:AF35)</f>
        <v>0</v>
      </c>
    </row>
    <row r="33" spans="1:33" x14ac:dyDescent="0.25">
      <c r="A33" s="16"/>
      <c r="B33" s="25"/>
      <c r="C33" s="96"/>
      <c r="D33" s="64"/>
      <c r="E33" s="65"/>
      <c r="F33" s="78"/>
      <c r="G33" s="81"/>
      <c r="H33" s="64"/>
      <c r="I33" s="65"/>
      <c r="J33" s="78"/>
      <c r="K33" s="81"/>
      <c r="L33" s="64"/>
      <c r="M33" s="65"/>
      <c r="N33" s="78"/>
      <c r="O33" s="81"/>
      <c r="P33" s="64"/>
      <c r="Q33" s="65"/>
      <c r="R33" s="78"/>
      <c r="S33" s="81"/>
      <c r="T33" s="64"/>
      <c r="U33" s="65"/>
      <c r="V33" s="78"/>
      <c r="W33" s="81"/>
      <c r="X33" s="64"/>
      <c r="Y33" s="65"/>
      <c r="Z33" s="61"/>
      <c r="AA33" s="81"/>
      <c r="AB33" s="64"/>
      <c r="AC33" s="65"/>
      <c r="AD33" s="61"/>
      <c r="AE33" s="63"/>
      <c r="AF33" s="97">
        <f>F33+J33+N33+R33+V33+Z33+AD33</f>
        <v>0</v>
      </c>
    </row>
    <row r="34" spans="1:33" x14ac:dyDescent="0.25">
      <c r="A34" s="16"/>
      <c r="B34" s="9"/>
      <c r="C34" s="22"/>
      <c r="D34" s="17"/>
      <c r="E34" s="18"/>
      <c r="F34" s="77"/>
      <c r="G34" s="19"/>
      <c r="H34" s="17"/>
      <c r="I34" s="18"/>
      <c r="J34" s="77"/>
      <c r="K34" s="19"/>
      <c r="L34" s="17"/>
      <c r="M34" s="18"/>
      <c r="N34" s="77"/>
      <c r="O34" s="19"/>
      <c r="P34" s="17"/>
      <c r="Q34" s="18"/>
      <c r="R34" s="77"/>
      <c r="S34" s="19"/>
      <c r="T34" s="17"/>
      <c r="U34" s="18"/>
      <c r="V34" s="77"/>
      <c r="W34" s="19"/>
      <c r="X34" s="17"/>
      <c r="Y34" s="18"/>
      <c r="Z34" s="60"/>
      <c r="AA34" s="19"/>
      <c r="AB34" s="17"/>
      <c r="AC34" s="18"/>
      <c r="AD34" s="60"/>
      <c r="AE34" s="23"/>
      <c r="AF34" s="97">
        <f t="shared" ref="AF34:AF35" si="7">F34+J34+N34+R34+V34+Z34+AD34</f>
        <v>0</v>
      </c>
    </row>
    <row r="35" spans="1:33" ht="15.75" thickBot="1" x14ac:dyDescent="0.3">
      <c r="A35" s="20"/>
      <c r="B35" s="26"/>
      <c r="C35" s="24"/>
      <c r="D35" s="107"/>
      <c r="E35" s="105"/>
      <c r="F35" s="108"/>
      <c r="G35" s="109"/>
      <c r="H35" s="107"/>
      <c r="I35" s="105"/>
      <c r="J35" s="108"/>
      <c r="K35" s="109"/>
      <c r="L35" s="107"/>
      <c r="M35" s="105"/>
      <c r="N35" s="108"/>
      <c r="O35" s="109"/>
      <c r="P35" s="107"/>
      <c r="Q35" s="105"/>
      <c r="R35" s="108"/>
      <c r="S35" s="109"/>
      <c r="T35" s="107"/>
      <c r="U35" s="105"/>
      <c r="V35" s="108"/>
      <c r="W35" s="109"/>
      <c r="X35" s="107"/>
      <c r="Y35" s="105"/>
      <c r="Z35" s="110"/>
      <c r="AA35" s="109"/>
      <c r="AB35" s="107"/>
      <c r="AC35" s="105"/>
      <c r="AD35" s="110"/>
      <c r="AE35" s="106"/>
      <c r="AF35" s="111">
        <f t="shared" si="7"/>
        <v>0</v>
      </c>
    </row>
    <row r="36" spans="1:33" ht="15.75" thickBot="1" x14ac:dyDescent="0.3">
      <c r="A36" s="112">
        <v>9</v>
      </c>
      <c r="B36" s="98">
        <v>11503</v>
      </c>
      <c r="C36" s="21" t="s">
        <v>16</v>
      </c>
      <c r="D36" s="99"/>
      <c r="E36" s="100"/>
      <c r="F36" s="101"/>
      <c r="G36" s="102"/>
      <c r="H36" s="99"/>
      <c r="I36" s="100"/>
      <c r="J36" s="101"/>
      <c r="K36" s="102"/>
      <c r="L36" s="99"/>
      <c r="M36" s="100"/>
      <c r="N36" s="101"/>
      <c r="O36" s="102"/>
      <c r="P36" s="99"/>
      <c r="Q36" s="100"/>
      <c r="R36" s="101"/>
      <c r="S36" s="102"/>
      <c r="T36" s="99"/>
      <c r="U36" s="100"/>
      <c r="V36" s="101"/>
      <c r="W36" s="102"/>
      <c r="X36" s="99"/>
      <c r="Y36" s="100"/>
      <c r="Z36" s="103"/>
      <c r="AA36" s="102"/>
      <c r="AB36" s="99"/>
      <c r="AC36" s="100"/>
      <c r="AD36" s="103"/>
      <c r="AE36" s="102"/>
      <c r="AF36" s="104">
        <f>F36+J36+N36+R36+V36+Z36+AD36</f>
        <v>0</v>
      </c>
      <c r="AG36">
        <f>SUM(AF36:AF39)</f>
        <v>0</v>
      </c>
    </row>
    <row r="37" spans="1:33" x14ac:dyDescent="0.25">
      <c r="A37" s="16"/>
      <c r="B37" s="25"/>
      <c r="C37" s="96"/>
      <c r="D37" s="64"/>
      <c r="E37" s="65"/>
      <c r="F37" s="78"/>
      <c r="G37" s="81"/>
      <c r="H37" s="64"/>
      <c r="I37" s="65"/>
      <c r="J37" s="78"/>
      <c r="K37" s="81"/>
      <c r="L37" s="64"/>
      <c r="M37" s="65"/>
      <c r="N37" s="78"/>
      <c r="O37" s="81"/>
      <c r="P37" s="64"/>
      <c r="Q37" s="65"/>
      <c r="R37" s="78"/>
      <c r="S37" s="81"/>
      <c r="T37" s="64"/>
      <c r="U37" s="65"/>
      <c r="V37" s="78"/>
      <c r="W37" s="81"/>
      <c r="X37" s="64"/>
      <c r="Y37" s="65"/>
      <c r="Z37" s="61"/>
      <c r="AA37" s="81"/>
      <c r="AB37" s="64"/>
      <c r="AC37" s="65"/>
      <c r="AD37" s="61"/>
      <c r="AE37" s="63"/>
      <c r="AF37" s="97">
        <f>F37+J37+N37+R37+V37+Z37+AD37</f>
        <v>0</v>
      </c>
    </row>
    <row r="38" spans="1:33" x14ac:dyDescent="0.25">
      <c r="A38" s="16"/>
      <c r="B38" s="9"/>
      <c r="C38" s="22"/>
      <c r="D38" s="17"/>
      <c r="E38" s="18"/>
      <c r="F38" s="77"/>
      <c r="G38" s="19"/>
      <c r="H38" s="17"/>
      <c r="I38" s="18"/>
      <c r="J38" s="77"/>
      <c r="K38" s="19"/>
      <c r="L38" s="17"/>
      <c r="M38" s="18"/>
      <c r="N38" s="77"/>
      <c r="O38" s="19"/>
      <c r="P38" s="17"/>
      <c r="Q38" s="18"/>
      <c r="R38" s="77"/>
      <c r="S38" s="19"/>
      <c r="T38" s="17"/>
      <c r="U38" s="18"/>
      <c r="V38" s="77"/>
      <c r="W38" s="19"/>
      <c r="X38" s="17"/>
      <c r="Y38" s="18"/>
      <c r="Z38" s="60"/>
      <c r="AA38" s="19"/>
      <c r="AB38" s="17"/>
      <c r="AC38" s="18"/>
      <c r="AD38" s="60"/>
      <c r="AE38" s="23"/>
      <c r="AF38" s="97">
        <f t="shared" ref="AF38:AF39" si="8">F38+J38+N38+R38+V38+Z38+AD38</f>
        <v>0</v>
      </c>
    </row>
    <row r="39" spans="1:33" ht="15.75" thickBot="1" x14ac:dyDescent="0.3">
      <c r="A39" s="20"/>
      <c r="B39" s="26"/>
      <c r="C39" s="24"/>
      <c r="D39" s="107"/>
      <c r="E39" s="105"/>
      <c r="F39" s="108"/>
      <c r="G39" s="109"/>
      <c r="H39" s="107"/>
      <c r="I39" s="105"/>
      <c r="J39" s="108"/>
      <c r="K39" s="109"/>
      <c r="L39" s="107"/>
      <c r="M39" s="105"/>
      <c r="N39" s="108"/>
      <c r="O39" s="109"/>
      <c r="P39" s="107"/>
      <c r="Q39" s="105"/>
      <c r="R39" s="108"/>
      <c r="S39" s="109"/>
      <c r="T39" s="107"/>
      <c r="U39" s="105"/>
      <c r="V39" s="108"/>
      <c r="W39" s="109"/>
      <c r="X39" s="107"/>
      <c r="Y39" s="105"/>
      <c r="Z39" s="110"/>
      <c r="AA39" s="109"/>
      <c r="AB39" s="107"/>
      <c r="AC39" s="105"/>
      <c r="AD39" s="110"/>
      <c r="AE39" s="106"/>
      <c r="AF39" s="111">
        <f t="shared" si="8"/>
        <v>0</v>
      </c>
    </row>
    <row r="40" spans="1:33" ht="15.75" thickBot="1" x14ac:dyDescent="0.3">
      <c r="A40" s="112">
        <v>10</v>
      </c>
      <c r="B40" s="98">
        <v>11413</v>
      </c>
      <c r="C40" s="21" t="s">
        <v>26</v>
      </c>
      <c r="D40" s="99"/>
      <c r="E40" s="100"/>
      <c r="F40" s="101"/>
      <c r="G40" s="102"/>
      <c r="H40" s="99"/>
      <c r="I40" s="100"/>
      <c r="J40" s="101"/>
      <c r="K40" s="102"/>
      <c r="L40" s="99"/>
      <c r="M40" s="100"/>
      <c r="N40" s="101"/>
      <c r="O40" s="102"/>
      <c r="P40" s="99"/>
      <c r="Q40" s="100"/>
      <c r="R40" s="101"/>
      <c r="S40" s="102"/>
      <c r="T40" s="99"/>
      <c r="U40" s="100"/>
      <c r="V40" s="101"/>
      <c r="W40" s="102"/>
      <c r="X40" s="99"/>
      <c r="Y40" s="100"/>
      <c r="Z40" s="103"/>
      <c r="AA40" s="102"/>
      <c r="AB40" s="99"/>
      <c r="AC40" s="100"/>
      <c r="AD40" s="103"/>
      <c r="AE40" s="102"/>
      <c r="AF40" s="104">
        <f>F40+J40+N40+R40+V40+Z40+AD40</f>
        <v>0</v>
      </c>
      <c r="AG40">
        <f>SUM(AF40:AF43)</f>
        <v>0</v>
      </c>
    </row>
    <row r="41" spans="1:33" x14ac:dyDescent="0.25">
      <c r="A41" s="16"/>
      <c r="B41" s="25"/>
      <c r="C41" s="96"/>
      <c r="D41" s="64"/>
      <c r="E41" s="65"/>
      <c r="F41" s="78"/>
      <c r="G41" s="81"/>
      <c r="H41" s="64"/>
      <c r="I41" s="65"/>
      <c r="J41" s="78"/>
      <c r="K41" s="81"/>
      <c r="L41" s="64"/>
      <c r="M41" s="65"/>
      <c r="N41" s="78"/>
      <c r="O41" s="81"/>
      <c r="P41" s="64"/>
      <c r="Q41" s="65"/>
      <c r="R41" s="78"/>
      <c r="S41" s="81"/>
      <c r="T41" s="64"/>
      <c r="U41" s="65"/>
      <c r="V41" s="78"/>
      <c r="W41" s="81"/>
      <c r="X41" s="64"/>
      <c r="Y41" s="65"/>
      <c r="Z41" s="61"/>
      <c r="AA41" s="81"/>
      <c r="AB41" s="64"/>
      <c r="AC41" s="65"/>
      <c r="AD41" s="61"/>
      <c r="AE41" s="63"/>
      <c r="AF41" s="97">
        <f>F41+J41+N41+R41+V41+Z41+AD41</f>
        <v>0</v>
      </c>
    </row>
    <row r="42" spans="1:33" x14ac:dyDescent="0.25">
      <c r="A42" s="16"/>
      <c r="B42" s="9"/>
      <c r="C42" s="22"/>
      <c r="D42" s="17"/>
      <c r="E42" s="18"/>
      <c r="F42" s="77"/>
      <c r="G42" s="19"/>
      <c r="H42" s="17"/>
      <c r="I42" s="18"/>
      <c r="J42" s="77"/>
      <c r="K42" s="19"/>
      <c r="L42" s="17"/>
      <c r="M42" s="18"/>
      <c r="N42" s="77"/>
      <c r="O42" s="19"/>
      <c r="P42" s="17"/>
      <c r="Q42" s="18"/>
      <c r="R42" s="77"/>
      <c r="S42" s="19"/>
      <c r="T42" s="17"/>
      <c r="U42" s="18"/>
      <c r="V42" s="77"/>
      <c r="W42" s="19"/>
      <c r="X42" s="17"/>
      <c r="Y42" s="18"/>
      <c r="Z42" s="60"/>
      <c r="AA42" s="19"/>
      <c r="AB42" s="17"/>
      <c r="AC42" s="18"/>
      <c r="AD42" s="60"/>
      <c r="AE42" s="23"/>
      <c r="AF42" s="97">
        <f t="shared" ref="AF42:AF43" si="9">F42+J42+N42+R42+V42+Z42+AD42</f>
        <v>0</v>
      </c>
    </row>
    <row r="43" spans="1:33" ht="15.75" thickBot="1" x14ac:dyDescent="0.3">
      <c r="A43" s="20"/>
      <c r="B43" s="26"/>
      <c r="C43" s="24"/>
      <c r="D43" s="107"/>
      <c r="E43" s="105"/>
      <c r="F43" s="108"/>
      <c r="G43" s="109"/>
      <c r="H43" s="107"/>
      <c r="I43" s="105"/>
      <c r="J43" s="108"/>
      <c r="K43" s="109"/>
      <c r="L43" s="107"/>
      <c r="M43" s="105"/>
      <c r="N43" s="108"/>
      <c r="O43" s="109"/>
      <c r="P43" s="107"/>
      <c r="Q43" s="105"/>
      <c r="R43" s="108"/>
      <c r="S43" s="109"/>
      <c r="T43" s="107"/>
      <c r="U43" s="105"/>
      <c r="V43" s="108"/>
      <c r="W43" s="109"/>
      <c r="X43" s="107"/>
      <c r="Y43" s="105"/>
      <c r="Z43" s="110"/>
      <c r="AA43" s="109"/>
      <c r="AB43" s="107"/>
      <c r="AC43" s="105"/>
      <c r="AD43" s="110"/>
      <c r="AE43" s="106"/>
      <c r="AF43" s="111">
        <f t="shared" si="9"/>
        <v>0</v>
      </c>
    </row>
    <row r="44" spans="1:33" ht="15.75" thickBot="1" x14ac:dyDescent="0.3">
      <c r="A44" s="112">
        <v>11</v>
      </c>
      <c r="B44" s="98">
        <v>11450</v>
      </c>
      <c r="C44" s="21" t="s">
        <v>27</v>
      </c>
      <c r="D44" s="99"/>
      <c r="E44" s="100"/>
      <c r="F44" s="101"/>
      <c r="G44" s="102"/>
      <c r="H44" s="99"/>
      <c r="I44" s="100"/>
      <c r="J44" s="101"/>
      <c r="K44" s="102"/>
      <c r="L44" s="99"/>
      <c r="M44" s="100"/>
      <c r="N44" s="101"/>
      <c r="O44" s="102"/>
      <c r="P44" s="99"/>
      <c r="Q44" s="100"/>
      <c r="R44" s="101"/>
      <c r="S44" s="102"/>
      <c r="T44" s="99"/>
      <c r="U44" s="100"/>
      <c r="V44" s="101"/>
      <c r="W44" s="102"/>
      <c r="X44" s="99"/>
      <c r="Y44" s="100"/>
      <c r="Z44" s="103"/>
      <c r="AA44" s="102"/>
      <c r="AB44" s="99"/>
      <c r="AC44" s="100"/>
      <c r="AD44" s="103"/>
      <c r="AE44" s="102"/>
      <c r="AF44" s="104">
        <f>F44+J44+N44+R44+V44+Z44+AD44</f>
        <v>0</v>
      </c>
      <c r="AG44">
        <f>SUM(AF44:AF47)</f>
        <v>0</v>
      </c>
    </row>
    <row r="45" spans="1:33" x14ac:dyDescent="0.25">
      <c r="A45" s="16"/>
      <c r="B45" s="25"/>
      <c r="C45" s="96"/>
      <c r="D45" s="64"/>
      <c r="E45" s="65"/>
      <c r="F45" s="78"/>
      <c r="G45" s="81"/>
      <c r="H45" s="64"/>
      <c r="I45" s="65"/>
      <c r="J45" s="78"/>
      <c r="K45" s="81"/>
      <c r="L45" s="64"/>
      <c r="M45" s="65"/>
      <c r="N45" s="78"/>
      <c r="O45" s="81"/>
      <c r="P45" s="64"/>
      <c r="Q45" s="65"/>
      <c r="R45" s="78"/>
      <c r="S45" s="81"/>
      <c r="T45" s="64"/>
      <c r="U45" s="65"/>
      <c r="V45" s="78"/>
      <c r="W45" s="81"/>
      <c r="X45" s="64"/>
      <c r="Y45" s="65"/>
      <c r="Z45" s="61"/>
      <c r="AA45" s="81"/>
      <c r="AB45" s="64"/>
      <c r="AC45" s="65"/>
      <c r="AD45" s="61"/>
      <c r="AE45" s="63"/>
      <c r="AF45" s="97">
        <f>F45+J45+N45+R45+V45+Z45+AD45</f>
        <v>0</v>
      </c>
    </row>
    <row r="46" spans="1:33" x14ac:dyDescent="0.25">
      <c r="A46" s="16"/>
      <c r="B46" s="9"/>
      <c r="C46" s="22"/>
      <c r="D46" s="17"/>
      <c r="E46" s="18"/>
      <c r="F46" s="77"/>
      <c r="G46" s="19"/>
      <c r="H46" s="17"/>
      <c r="I46" s="18"/>
      <c r="J46" s="77"/>
      <c r="K46" s="19"/>
      <c r="L46" s="17"/>
      <c r="M46" s="18"/>
      <c r="N46" s="77"/>
      <c r="O46" s="19"/>
      <c r="P46" s="17"/>
      <c r="Q46" s="18"/>
      <c r="R46" s="77"/>
      <c r="S46" s="19"/>
      <c r="T46" s="17"/>
      <c r="U46" s="18"/>
      <c r="V46" s="77"/>
      <c r="W46" s="19"/>
      <c r="X46" s="17"/>
      <c r="Y46" s="18"/>
      <c r="Z46" s="60"/>
      <c r="AA46" s="19"/>
      <c r="AB46" s="17"/>
      <c r="AC46" s="18"/>
      <c r="AD46" s="60"/>
      <c r="AE46" s="23"/>
      <c r="AF46" s="97">
        <f t="shared" ref="AF46:AF47" si="10">F46+J46+N46+R46+V46+Z46+AD46</f>
        <v>0</v>
      </c>
    </row>
    <row r="47" spans="1:33" ht="15.75" thickBot="1" x14ac:dyDescent="0.3">
      <c r="A47" s="20"/>
      <c r="B47" s="26"/>
      <c r="C47" s="24"/>
      <c r="D47" s="107"/>
      <c r="E47" s="105"/>
      <c r="F47" s="108"/>
      <c r="G47" s="109"/>
      <c r="H47" s="107"/>
      <c r="I47" s="105"/>
      <c r="J47" s="108"/>
      <c r="K47" s="109"/>
      <c r="L47" s="107"/>
      <c r="M47" s="105"/>
      <c r="N47" s="108"/>
      <c r="O47" s="109"/>
      <c r="P47" s="107"/>
      <c r="Q47" s="105"/>
      <c r="R47" s="108"/>
      <c r="S47" s="109"/>
      <c r="T47" s="107"/>
      <c r="U47" s="105"/>
      <c r="V47" s="108"/>
      <c r="W47" s="109"/>
      <c r="X47" s="107"/>
      <c r="Y47" s="105"/>
      <c r="Z47" s="110"/>
      <c r="AA47" s="109"/>
      <c r="AB47" s="107"/>
      <c r="AC47" s="105"/>
      <c r="AD47" s="110"/>
      <c r="AE47" s="106"/>
      <c r="AF47" s="111">
        <f t="shared" si="10"/>
        <v>0</v>
      </c>
    </row>
    <row r="48" spans="1:33" ht="15.75" thickBot="1" x14ac:dyDescent="0.3">
      <c r="A48" s="112">
        <v>12</v>
      </c>
      <c r="B48" s="98">
        <v>11473</v>
      </c>
      <c r="C48" s="21" t="s">
        <v>28</v>
      </c>
      <c r="D48" s="99"/>
      <c r="E48" s="100"/>
      <c r="F48" s="101"/>
      <c r="G48" s="102"/>
      <c r="H48" s="99"/>
      <c r="I48" s="100"/>
      <c r="J48" s="101"/>
      <c r="K48" s="102"/>
      <c r="L48" s="99"/>
      <c r="M48" s="100"/>
      <c r="N48" s="101"/>
      <c r="O48" s="102"/>
      <c r="P48" s="99"/>
      <c r="Q48" s="100"/>
      <c r="R48" s="101"/>
      <c r="S48" s="102"/>
      <c r="T48" s="99"/>
      <c r="U48" s="100"/>
      <c r="V48" s="101"/>
      <c r="W48" s="102"/>
      <c r="X48" s="99"/>
      <c r="Y48" s="100"/>
      <c r="Z48" s="103"/>
      <c r="AA48" s="102"/>
      <c r="AB48" s="99"/>
      <c r="AC48" s="100"/>
      <c r="AD48" s="103"/>
      <c r="AE48" s="102"/>
      <c r="AF48" s="104">
        <f>F48+J48+N48+R48+V48+Z48+AD48</f>
        <v>0</v>
      </c>
      <c r="AG48">
        <f>SUM(AF48:AF51)</f>
        <v>0</v>
      </c>
    </row>
    <row r="49" spans="1:33" x14ac:dyDescent="0.25">
      <c r="A49" s="16"/>
      <c r="B49" s="25"/>
      <c r="C49" s="96"/>
      <c r="D49" s="64"/>
      <c r="E49" s="65"/>
      <c r="F49" s="78"/>
      <c r="G49" s="81"/>
      <c r="H49" s="64"/>
      <c r="I49" s="65"/>
      <c r="J49" s="78"/>
      <c r="K49" s="81"/>
      <c r="L49" s="64"/>
      <c r="M49" s="65"/>
      <c r="N49" s="78"/>
      <c r="O49" s="81"/>
      <c r="P49" s="64"/>
      <c r="Q49" s="65"/>
      <c r="R49" s="78"/>
      <c r="S49" s="81"/>
      <c r="T49" s="64"/>
      <c r="U49" s="65"/>
      <c r="V49" s="78"/>
      <c r="W49" s="81"/>
      <c r="X49" s="64"/>
      <c r="Y49" s="65"/>
      <c r="Z49" s="61"/>
      <c r="AA49" s="81"/>
      <c r="AB49" s="64"/>
      <c r="AC49" s="65"/>
      <c r="AD49" s="61"/>
      <c r="AE49" s="63"/>
      <c r="AF49" s="97">
        <f>F49+J49+N49+R49+V49+Z49+AD49</f>
        <v>0</v>
      </c>
    </row>
    <row r="50" spans="1:33" x14ac:dyDescent="0.25">
      <c r="A50" s="16"/>
      <c r="B50" s="9"/>
      <c r="C50" s="22"/>
      <c r="D50" s="17"/>
      <c r="E50" s="18"/>
      <c r="F50" s="77"/>
      <c r="G50" s="19"/>
      <c r="H50" s="17"/>
      <c r="I50" s="18"/>
      <c r="J50" s="77"/>
      <c r="K50" s="19"/>
      <c r="L50" s="17"/>
      <c r="M50" s="18"/>
      <c r="N50" s="77"/>
      <c r="O50" s="19"/>
      <c r="P50" s="17"/>
      <c r="Q50" s="18"/>
      <c r="R50" s="77"/>
      <c r="S50" s="19"/>
      <c r="T50" s="17"/>
      <c r="U50" s="18"/>
      <c r="V50" s="77"/>
      <c r="W50" s="19"/>
      <c r="X50" s="17"/>
      <c r="Y50" s="18"/>
      <c r="Z50" s="60"/>
      <c r="AA50" s="19"/>
      <c r="AB50" s="17"/>
      <c r="AC50" s="18"/>
      <c r="AD50" s="60"/>
      <c r="AE50" s="23"/>
      <c r="AF50" s="97">
        <f t="shared" ref="AF50:AF51" si="11">F50+J50+N50+R50+V50+Z50+AD50</f>
        <v>0</v>
      </c>
    </row>
    <row r="51" spans="1:33" ht="15.75" thickBot="1" x14ac:dyDescent="0.3">
      <c r="A51" s="20"/>
      <c r="B51" s="26"/>
      <c r="C51" s="24"/>
      <c r="D51" s="107"/>
      <c r="E51" s="105"/>
      <c r="F51" s="108"/>
      <c r="G51" s="109"/>
      <c r="H51" s="107"/>
      <c r="I51" s="105"/>
      <c r="J51" s="108"/>
      <c r="K51" s="109"/>
      <c r="L51" s="107"/>
      <c r="M51" s="105"/>
      <c r="N51" s="108"/>
      <c r="O51" s="109"/>
      <c r="P51" s="107"/>
      <c r="Q51" s="105"/>
      <c r="R51" s="108"/>
      <c r="S51" s="109"/>
      <c r="T51" s="107"/>
      <c r="U51" s="105"/>
      <c r="V51" s="108"/>
      <c r="W51" s="109"/>
      <c r="X51" s="107"/>
      <c r="Y51" s="105"/>
      <c r="Z51" s="110"/>
      <c r="AA51" s="109"/>
      <c r="AB51" s="107"/>
      <c r="AC51" s="105"/>
      <c r="AD51" s="110"/>
      <c r="AE51" s="106"/>
      <c r="AF51" s="111">
        <f t="shared" si="11"/>
        <v>0</v>
      </c>
    </row>
    <row r="52" spans="1:33" ht="15.75" thickBot="1" x14ac:dyDescent="0.3">
      <c r="A52" s="112">
        <v>13</v>
      </c>
      <c r="B52" s="98">
        <v>11479</v>
      </c>
      <c r="C52" s="21" t="s">
        <v>30</v>
      </c>
      <c r="D52" s="99"/>
      <c r="E52" s="100"/>
      <c r="F52" s="101"/>
      <c r="G52" s="102"/>
      <c r="H52" s="99"/>
      <c r="I52" s="100"/>
      <c r="J52" s="101"/>
      <c r="K52" s="102"/>
      <c r="L52" s="99"/>
      <c r="M52" s="100"/>
      <c r="N52" s="101"/>
      <c r="O52" s="102"/>
      <c r="P52" s="99"/>
      <c r="Q52" s="100"/>
      <c r="R52" s="101"/>
      <c r="S52" s="102"/>
      <c r="T52" s="99"/>
      <c r="U52" s="100"/>
      <c r="V52" s="101"/>
      <c r="W52" s="102"/>
      <c r="X52" s="99"/>
      <c r="Y52" s="100"/>
      <c r="Z52" s="103"/>
      <c r="AA52" s="102"/>
      <c r="AB52" s="99"/>
      <c r="AC52" s="100"/>
      <c r="AD52" s="103"/>
      <c r="AE52" s="102"/>
      <c r="AF52" s="104">
        <f>F52+J52+N52+R52+V52+Z52+AD52</f>
        <v>0</v>
      </c>
      <c r="AG52">
        <f>SUM(AF52:AF55)</f>
        <v>0</v>
      </c>
    </row>
    <row r="53" spans="1:33" x14ac:dyDescent="0.25">
      <c r="A53" s="16"/>
      <c r="B53" s="25"/>
      <c r="C53" s="96"/>
      <c r="D53" s="64"/>
      <c r="E53" s="65"/>
      <c r="F53" s="78"/>
      <c r="G53" s="81"/>
      <c r="H53" s="64"/>
      <c r="I53" s="65"/>
      <c r="J53" s="78"/>
      <c r="K53" s="81"/>
      <c r="L53" s="64"/>
      <c r="M53" s="65"/>
      <c r="N53" s="78"/>
      <c r="O53" s="81"/>
      <c r="P53" s="64"/>
      <c r="Q53" s="65"/>
      <c r="R53" s="78"/>
      <c r="S53" s="81"/>
      <c r="T53" s="64"/>
      <c r="U53" s="65"/>
      <c r="V53" s="78"/>
      <c r="W53" s="81"/>
      <c r="X53" s="64"/>
      <c r="Y53" s="65"/>
      <c r="Z53" s="61"/>
      <c r="AA53" s="81"/>
      <c r="AB53" s="64"/>
      <c r="AC53" s="65"/>
      <c r="AD53" s="61"/>
      <c r="AE53" s="63"/>
      <c r="AF53" s="97">
        <f>F53+J53+N53+R53+V53+Z53+AD53</f>
        <v>0</v>
      </c>
    </row>
    <row r="54" spans="1:33" x14ac:dyDescent="0.25">
      <c r="A54" s="16"/>
      <c r="B54" s="9"/>
      <c r="C54" s="22"/>
      <c r="D54" s="17"/>
      <c r="E54" s="18"/>
      <c r="F54" s="77"/>
      <c r="G54" s="19"/>
      <c r="H54" s="17"/>
      <c r="I54" s="18"/>
      <c r="J54" s="77"/>
      <c r="K54" s="19"/>
      <c r="L54" s="17"/>
      <c r="M54" s="18"/>
      <c r="N54" s="77"/>
      <c r="O54" s="19"/>
      <c r="P54" s="17"/>
      <c r="Q54" s="18"/>
      <c r="R54" s="77"/>
      <c r="S54" s="19"/>
      <c r="T54" s="17"/>
      <c r="U54" s="18"/>
      <c r="V54" s="77"/>
      <c r="W54" s="19"/>
      <c r="X54" s="17"/>
      <c r="Y54" s="18"/>
      <c r="Z54" s="60"/>
      <c r="AA54" s="19"/>
      <c r="AB54" s="17"/>
      <c r="AC54" s="18"/>
      <c r="AD54" s="60"/>
      <c r="AE54" s="23"/>
      <c r="AF54" s="97">
        <f t="shared" ref="AF54:AF55" si="12">F54+J54+N54+R54+V54+Z54+AD54</f>
        <v>0</v>
      </c>
    </row>
    <row r="55" spans="1:33" ht="15.75" thickBot="1" x14ac:dyDescent="0.3">
      <c r="A55" s="20"/>
      <c r="B55" s="26"/>
      <c r="C55" s="24"/>
      <c r="D55" s="107"/>
      <c r="E55" s="105"/>
      <c r="F55" s="108"/>
      <c r="G55" s="109"/>
      <c r="H55" s="107"/>
      <c r="I55" s="105"/>
      <c r="J55" s="108"/>
      <c r="K55" s="109"/>
      <c r="L55" s="107"/>
      <c r="M55" s="105"/>
      <c r="N55" s="108"/>
      <c r="O55" s="109"/>
      <c r="P55" s="107"/>
      <c r="Q55" s="105"/>
      <c r="R55" s="108"/>
      <c r="S55" s="109"/>
      <c r="T55" s="107"/>
      <c r="U55" s="105"/>
      <c r="V55" s="108"/>
      <c r="W55" s="109"/>
      <c r="X55" s="107"/>
      <c r="Y55" s="105"/>
      <c r="Z55" s="110"/>
      <c r="AA55" s="109"/>
      <c r="AB55" s="107"/>
      <c r="AC55" s="105"/>
      <c r="AD55" s="110"/>
      <c r="AE55" s="106"/>
      <c r="AF55" s="111">
        <f t="shared" si="12"/>
        <v>0</v>
      </c>
    </row>
    <row r="56" spans="1:33" ht="15.75" thickBot="1" x14ac:dyDescent="0.3">
      <c r="A56" s="112">
        <v>14</v>
      </c>
      <c r="B56" s="98">
        <v>11423</v>
      </c>
      <c r="C56" s="21" t="s">
        <v>32</v>
      </c>
      <c r="D56" s="99"/>
      <c r="E56" s="100"/>
      <c r="F56" s="101"/>
      <c r="G56" s="102"/>
      <c r="H56" s="99"/>
      <c r="I56" s="100"/>
      <c r="J56" s="101"/>
      <c r="K56" s="102"/>
      <c r="L56" s="99"/>
      <c r="M56" s="100"/>
      <c r="N56" s="101"/>
      <c r="O56" s="102"/>
      <c r="P56" s="99"/>
      <c r="Q56" s="100"/>
      <c r="R56" s="101"/>
      <c r="S56" s="102"/>
      <c r="T56" s="99"/>
      <c r="U56" s="100"/>
      <c r="V56" s="101"/>
      <c r="W56" s="102"/>
      <c r="X56" s="99"/>
      <c r="Y56" s="100"/>
      <c r="Z56" s="103"/>
      <c r="AA56" s="102"/>
      <c r="AB56" s="99"/>
      <c r="AC56" s="100"/>
      <c r="AD56" s="103"/>
      <c r="AE56" s="102"/>
      <c r="AF56" s="104">
        <f>F56+J56+N56+R56+V56+Z56+AD56</f>
        <v>0</v>
      </c>
      <c r="AG56">
        <f>SUM(AF56:AF59)</f>
        <v>0</v>
      </c>
    </row>
    <row r="57" spans="1:33" x14ac:dyDescent="0.25">
      <c r="A57" s="16"/>
      <c r="B57" s="25"/>
      <c r="C57" s="96"/>
      <c r="D57" s="64"/>
      <c r="E57" s="65"/>
      <c r="F57" s="78"/>
      <c r="G57" s="81"/>
      <c r="H57" s="64"/>
      <c r="I57" s="65"/>
      <c r="J57" s="78"/>
      <c r="K57" s="81"/>
      <c r="L57" s="64"/>
      <c r="M57" s="65"/>
      <c r="N57" s="78"/>
      <c r="O57" s="81"/>
      <c r="P57" s="64"/>
      <c r="Q57" s="65"/>
      <c r="R57" s="78"/>
      <c r="S57" s="81"/>
      <c r="T57" s="64"/>
      <c r="U57" s="65"/>
      <c r="V57" s="78"/>
      <c r="W57" s="81"/>
      <c r="X57" s="64"/>
      <c r="Y57" s="65"/>
      <c r="Z57" s="61"/>
      <c r="AA57" s="81"/>
      <c r="AB57" s="64"/>
      <c r="AC57" s="65"/>
      <c r="AD57" s="61"/>
      <c r="AE57" s="63"/>
      <c r="AF57" s="97">
        <f>F57+J57+N57+R57+V57+Z57+AD57</f>
        <v>0</v>
      </c>
    </row>
    <row r="58" spans="1:33" x14ac:dyDescent="0.25">
      <c r="A58" s="16"/>
      <c r="B58" s="9"/>
      <c r="C58" s="22"/>
      <c r="D58" s="17"/>
      <c r="E58" s="18"/>
      <c r="F58" s="77"/>
      <c r="G58" s="19"/>
      <c r="H58" s="17"/>
      <c r="I58" s="18"/>
      <c r="J58" s="77"/>
      <c r="K58" s="19"/>
      <c r="L58" s="17"/>
      <c r="M58" s="18"/>
      <c r="N58" s="77"/>
      <c r="O58" s="19"/>
      <c r="P58" s="17"/>
      <c r="Q58" s="18"/>
      <c r="R58" s="77"/>
      <c r="S58" s="19"/>
      <c r="T58" s="17"/>
      <c r="U58" s="18"/>
      <c r="V58" s="77"/>
      <c r="W58" s="19"/>
      <c r="X58" s="17"/>
      <c r="Y58" s="18"/>
      <c r="Z58" s="60"/>
      <c r="AA58" s="19"/>
      <c r="AB58" s="17"/>
      <c r="AC58" s="18"/>
      <c r="AD58" s="60"/>
      <c r="AE58" s="23"/>
      <c r="AF58" s="97">
        <f t="shared" ref="AF58:AF59" si="13">F58+J58+N58+R58+V58+Z58+AD58</f>
        <v>0</v>
      </c>
    </row>
    <row r="59" spans="1:33" ht="15.75" thickBot="1" x14ac:dyDescent="0.3">
      <c r="A59" s="20"/>
      <c r="B59" s="26"/>
      <c r="C59" s="24"/>
      <c r="D59" s="107"/>
      <c r="E59" s="105"/>
      <c r="F59" s="108"/>
      <c r="G59" s="109"/>
      <c r="H59" s="107"/>
      <c r="I59" s="105"/>
      <c r="J59" s="108"/>
      <c r="K59" s="109"/>
      <c r="L59" s="107"/>
      <c r="M59" s="105"/>
      <c r="N59" s="108"/>
      <c r="O59" s="109"/>
      <c r="P59" s="107"/>
      <c r="Q59" s="105"/>
      <c r="R59" s="108"/>
      <c r="S59" s="109"/>
      <c r="T59" s="107"/>
      <c r="U59" s="105"/>
      <c r="V59" s="108"/>
      <c r="W59" s="109"/>
      <c r="X59" s="107"/>
      <c r="Y59" s="105"/>
      <c r="Z59" s="110"/>
      <c r="AA59" s="109"/>
      <c r="AB59" s="107"/>
      <c r="AC59" s="105"/>
      <c r="AD59" s="110"/>
      <c r="AE59" s="106"/>
      <c r="AF59" s="111">
        <f t="shared" si="13"/>
        <v>0</v>
      </c>
    </row>
    <row r="60" spans="1:33" ht="15.75" thickBot="1" x14ac:dyDescent="0.3">
      <c r="A60" s="112">
        <v>15</v>
      </c>
      <c r="B60" s="98">
        <v>11292</v>
      </c>
      <c r="C60" s="21" t="s">
        <v>4</v>
      </c>
      <c r="D60" s="99"/>
      <c r="E60" s="100"/>
      <c r="F60" s="101"/>
      <c r="G60" s="102"/>
      <c r="H60" s="99"/>
      <c r="I60" s="100"/>
      <c r="J60" s="101"/>
      <c r="K60" s="102"/>
      <c r="L60" s="99"/>
      <c r="M60" s="100"/>
      <c r="N60" s="101"/>
      <c r="O60" s="102"/>
      <c r="P60" s="99"/>
      <c r="Q60" s="100"/>
      <c r="R60" s="101"/>
      <c r="S60" s="102"/>
      <c r="T60" s="99"/>
      <c r="U60" s="100"/>
      <c r="V60" s="101"/>
      <c r="W60" s="102"/>
      <c r="X60" s="99"/>
      <c r="Y60" s="100"/>
      <c r="Z60" s="103"/>
      <c r="AA60" s="102"/>
      <c r="AB60" s="99"/>
      <c r="AC60" s="100"/>
      <c r="AD60" s="103"/>
      <c r="AE60" s="102"/>
      <c r="AF60" s="104">
        <f>F60+J60+N60+R60+V60+Z60+AD60</f>
        <v>0</v>
      </c>
      <c r="AG60">
        <f>SUM(AF60:AF63)</f>
        <v>0</v>
      </c>
    </row>
    <row r="61" spans="1:33" x14ac:dyDescent="0.25">
      <c r="A61" s="16"/>
      <c r="B61" s="25"/>
      <c r="C61" s="96"/>
      <c r="D61" s="64"/>
      <c r="E61" s="65"/>
      <c r="F61" s="78"/>
      <c r="G61" s="81"/>
      <c r="H61" s="64"/>
      <c r="I61" s="65"/>
      <c r="J61" s="78"/>
      <c r="K61" s="81"/>
      <c r="L61" s="64"/>
      <c r="M61" s="65"/>
      <c r="N61" s="78"/>
      <c r="O61" s="81"/>
      <c r="P61" s="64"/>
      <c r="Q61" s="65"/>
      <c r="R61" s="78"/>
      <c r="S61" s="81"/>
      <c r="T61" s="64"/>
      <c r="U61" s="65"/>
      <c r="V61" s="78"/>
      <c r="W61" s="81"/>
      <c r="X61" s="64"/>
      <c r="Y61" s="65"/>
      <c r="Z61" s="61"/>
      <c r="AA61" s="81"/>
      <c r="AB61" s="64"/>
      <c r="AC61" s="65"/>
      <c r="AD61" s="61"/>
      <c r="AE61" s="63"/>
      <c r="AF61" s="97">
        <f>F61+J61+N61+R61+V61+Z61+AD61</f>
        <v>0</v>
      </c>
    </row>
    <row r="62" spans="1:33" x14ac:dyDescent="0.25">
      <c r="A62" s="16"/>
      <c r="B62" s="9"/>
      <c r="C62" s="22"/>
      <c r="D62" s="17"/>
      <c r="E62" s="18"/>
      <c r="F62" s="77"/>
      <c r="G62" s="19"/>
      <c r="H62" s="17"/>
      <c r="I62" s="18"/>
      <c r="J62" s="77"/>
      <c r="K62" s="19"/>
      <c r="L62" s="17"/>
      <c r="M62" s="18"/>
      <c r="N62" s="77"/>
      <c r="O62" s="19"/>
      <c r="P62" s="17"/>
      <c r="Q62" s="18"/>
      <c r="R62" s="77"/>
      <c r="S62" s="19"/>
      <c r="T62" s="17"/>
      <c r="U62" s="18"/>
      <c r="V62" s="77"/>
      <c r="W62" s="19"/>
      <c r="X62" s="17"/>
      <c r="Y62" s="18"/>
      <c r="Z62" s="60"/>
      <c r="AA62" s="19"/>
      <c r="AB62" s="17"/>
      <c r="AC62" s="18"/>
      <c r="AD62" s="60"/>
      <c r="AE62" s="23"/>
      <c r="AF62" s="97">
        <f t="shared" ref="AF62:AF63" si="14">F62+J62+N62+R62+V62+Z62+AD62</f>
        <v>0</v>
      </c>
    </row>
    <row r="63" spans="1:33" ht="15.75" thickBot="1" x14ac:dyDescent="0.3">
      <c r="A63" s="20"/>
      <c r="B63" s="26"/>
      <c r="C63" s="24"/>
      <c r="D63" s="107"/>
      <c r="E63" s="105"/>
      <c r="F63" s="108"/>
      <c r="G63" s="109"/>
      <c r="H63" s="107"/>
      <c r="I63" s="105"/>
      <c r="J63" s="108"/>
      <c r="K63" s="109"/>
      <c r="L63" s="107"/>
      <c r="M63" s="105"/>
      <c r="N63" s="108"/>
      <c r="O63" s="109"/>
      <c r="P63" s="107"/>
      <c r="Q63" s="105"/>
      <c r="R63" s="108"/>
      <c r="S63" s="109"/>
      <c r="T63" s="107"/>
      <c r="U63" s="105"/>
      <c r="V63" s="108"/>
      <c r="W63" s="109"/>
      <c r="X63" s="107"/>
      <c r="Y63" s="105"/>
      <c r="Z63" s="110"/>
      <c r="AA63" s="109"/>
      <c r="AB63" s="107"/>
      <c r="AC63" s="105"/>
      <c r="AD63" s="110"/>
      <c r="AE63" s="106"/>
      <c r="AF63" s="111">
        <f t="shared" si="14"/>
        <v>0</v>
      </c>
    </row>
    <row r="64" spans="1:33" ht="15.75" thickBot="1" x14ac:dyDescent="0.3">
      <c r="A64" s="112">
        <v>16</v>
      </c>
      <c r="B64" s="98">
        <v>11441</v>
      </c>
      <c r="C64" s="21" t="s">
        <v>36</v>
      </c>
      <c r="D64" s="99"/>
      <c r="E64" s="100"/>
      <c r="F64" s="101"/>
      <c r="G64" s="102"/>
      <c r="H64" s="99"/>
      <c r="I64" s="100"/>
      <c r="J64" s="101"/>
      <c r="K64" s="102"/>
      <c r="L64" s="99"/>
      <c r="M64" s="100"/>
      <c r="N64" s="101"/>
      <c r="O64" s="102"/>
      <c r="P64" s="99"/>
      <c r="Q64" s="100"/>
      <c r="R64" s="101"/>
      <c r="S64" s="102"/>
      <c r="T64" s="99"/>
      <c r="U64" s="100"/>
      <c r="V64" s="101"/>
      <c r="W64" s="102"/>
      <c r="X64" s="99"/>
      <c r="Y64" s="100"/>
      <c r="Z64" s="103"/>
      <c r="AA64" s="102"/>
      <c r="AB64" s="99"/>
      <c r="AC64" s="100"/>
      <c r="AD64" s="103"/>
      <c r="AE64" s="102"/>
      <c r="AF64" s="104">
        <f>F64+J64+N64+R64+V64+Z64+AD64</f>
        <v>0</v>
      </c>
      <c r="AG64">
        <f>SUM(AF64:AF67)</f>
        <v>0</v>
      </c>
    </row>
    <row r="65" spans="1:33" x14ac:dyDescent="0.25">
      <c r="A65" s="16"/>
      <c r="B65" s="25"/>
      <c r="C65" s="96"/>
      <c r="D65" s="64"/>
      <c r="E65" s="65"/>
      <c r="F65" s="78"/>
      <c r="G65" s="81"/>
      <c r="H65" s="64"/>
      <c r="I65" s="65"/>
      <c r="J65" s="78"/>
      <c r="K65" s="81"/>
      <c r="L65" s="64"/>
      <c r="M65" s="65"/>
      <c r="N65" s="78"/>
      <c r="O65" s="81"/>
      <c r="P65" s="64"/>
      <c r="Q65" s="65"/>
      <c r="R65" s="78"/>
      <c r="S65" s="81"/>
      <c r="T65" s="64"/>
      <c r="U65" s="65"/>
      <c r="V65" s="78"/>
      <c r="W65" s="81"/>
      <c r="X65" s="64"/>
      <c r="Y65" s="65"/>
      <c r="Z65" s="61"/>
      <c r="AA65" s="81"/>
      <c r="AB65" s="64"/>
      <c r="AC65" s="65"/>
      <c r="AD65" s="61"/>
      <c r="AE65" s="63"/>
      <c r="AF65" s="97">
        <f>F65+J65+N65+R65+V65+Z65+AD65</f>
        <v>0</v>
      </c>
    </row>
    <row r="66" spans="1:33" x14ac:dyDescent="0.25">
      <c r="A66" s="16"/>
      <c r="B66" s="9"/>
      <c r="C66" s="22"/>
      <c r="D66" s="17"/>
      <c r="E66" s="18"/>
      <c r="F66" s="77"/>
      <c r="G66" s="19"/>
      <c r="H66" s="17"/>
      <c r="I66" s="18"/>
      <c r="J66" s="77"/>
      <c r="K66" s="19"/>
      <c r="L66" s="17"/>
      <c r="M66" s="18"/>
      <c r="N66" s="77"/>
      <c r="O66" s="19"/>
      <c r="P66" s="17"/>
      <c r="Q66" s="18"/>
      <c r="R66" s="77"/>
      <c r="S66" s="19"/>
      <c r="T66" s="17"/>
      <c r="U66" s="18"/>
      <c r="V66" s="77"/>
      <c r="W66" s="19"/>
      <c r="X66" s="17"/>
      <c r="Y66" s="18"/>
      <c r="Z66" s="60"/>
      <c r="AA66" s="19"/>
      <c r="AB66" s="17"/>
      <c r="AC66" s="18"/>
      <c r="AD66" s="60"/>
      <c r="AE66" s="23"/>
      <c r="AF66" s="97">
        <f t="shared" ref="AF66:AF67" si="15">F66+J66+N66+R66+V66+Z66+AD66</f>
        <v>0</v>
      </c>
    </row>
    <row r="67" spans="1:33" ht="15.75" thickBot="1" x14ac:dyDescent="0.3">
      <c r="A67" s="20"/>
      <c r="B67" s="26"/>
      <c r="C67" s="24"/>
      <c r="D67" s="107"/>
      <c r="E67" s="105"/>
      <c r="F67" s="108"/>
      <c r="G67" s="109"/>
      <c r="H67" s="107"/>
      <c r="I67" s="105"/>
      <c r="J67" s="108"/>
      <c r="K67" s="109"/>
      <c r="L67" s="107"/>
      <c r="M67" s="105"/>
      <c r="N67" s="108"/>
      <c r="O67" s="109"/>
      <c r="P67" s="107"/>
      <c r="Q67" s="105"/>
      <c r="R67" s="108"/>
      <c r="S67" s="109"/>
      <c r="T67" s="107"/>
      <c r="U67" s="105"/>
      <c r="V67" s="108"/>
      <c r="W67" s="109"/>
      <c r="X67" s="107"/>
      <c r="Y67" s="105"/>
      <c r="Z67" s="110"/>
      <c r="AA67" s="109"/>
      <c r="AB67" s="107"/>
      <c r="AC67" s="105"/>
      <c r="AD67" s="110"/>
      <c r="AE67" s="106"/>
      <c r="AF67" s="111">
        <f t="shared" si="15"/>
        <v>0</v>
      </c>
    </row>
    <row r="68" spans="1:33" ht="15.75" thickBot="1" x14ac:dyDescent="0.3">
      <c r="A68" s="112">
        <v>17</v>
      </c>
      <c r="B68" s="98">
        <v>11376</v>
      </c>
      <c r="C68" s="21" t="s">
        <v>37</v>
      </c>
      <c r="D68" s="99"/>
      <c r="E68" s="100"/>
      <c r="F68" s="101"/>
      <c r="G68" s="102"/>
      <c r="H68" s="99"/>
      <c r="I68" s="100"/>
      <c r="J68" s="101"/>
      <c r="K68" s="102"/>
      <c r="L68" s="99"/>
      <c r="M68" s="100"/>
      <c r="N68" s="101"/>
      <c r="O68" s="102"/>
      <c r="P68" s="99"/>
      <c r="Q68" s="100"/>
      <c r="R68" s="101"/>
      <c r="S68" s="102"/>
      <c r="T68" s="99"/>
      <c r="U68" s="100"/>
      <c r="V68" s="101"/>
      <c r="W68" s="102"/>
      <c r="X68" s="99"/>
      <c r="Y68" s="100"/>
      <c r="Z68" s="103"/>
      <c r="AA68" s="102"/>
      <c r="AB68" s="99"/>
      <c r="AC68" s="100"/>
      <c r="AD68" s="103"/>
      <c r="AE68" s="102"/>
      <c r="AF68" s="104">
        <f>F68+J68+N68+R68+V68+Z68+AD68</f>
        <v>0</v>
      </c>
      <c r="AG68">
        <f>SUM(AF68:AF71)</f>
        <v>0</v>
      </c>
    </row>
    <row r="69" spans="1:33" x14ac:dyDescent="0.25">
      <c r="A69" s="16"/>
      <c r="B69" s="25"/>
      <c r="C69" s="96"/>
      <c r="D69" s="64"/>
      <c r="E69" s="65"/>
      <c r="F69" s="78"/>
      <c r="G69" s="81"/>
      <c r="H69" s="64"/>
      <c r="I69" s="65"/>
      <c r="J69" s="78"/>
      <c r="K69" s="81"/>
      <c r="L69" s="64"/>
      <c r="M69" s="65"/>
      <c r="N69" s="78"/>
      <c r="O69" s="81"/>
      <c r="P69" s="64"/>
      <c r="Q69" s="65"/>
      <c r="R69" s="78"/>
      <c r="S69" s="81"/>
      <c r="T69" s="64"/>
      <c r="U69" s="65"/>
      <c r="V69" s="78"/>
      <c r="W69" s="81"/>
      <c r="X69" s="64"/>
      <c r="Y69" s="65"/>
      <c r="Z69" s="61"/>
      <c r="AA69" s="81"/>
      <c r="AB69" s="64"/>
      <c r="AC69" s="65"/>
      <c r="AD69" s="61"/>
      <c r="AE69" s="63"/>
      <c r="AF69" s="97">
        <f>F69+J69+N69+R69+V69+Z69+AD69</f>
        <v>0</v>
      </c>
    </row>
    <row r="70" spans="1:33" x14ac:dyDescent="0.25">
      <c r="A70" s="16"/>
      <c r="B70" s="9"/>
      <c r="C70" s="22"/>
      <c r="D70" s="17"/>
      <c r="E70" s="18"/>
      <c r="F70" s="77"/>
      <c r="G70" s="19"/>
      <c r="H70" s="17"/>
      <c r="I70" s="18"/>
      <c r="J70" s="77"/>
      <c r="K70" s="19"/>
      <c r="L70" s="17"/>
      <c r="M70" s="18"/>
      <c r="N70" s="77"/>
      <c r="O70" s="19"/>
      <c r="P70" s="17"/>
      <c r="Q70" s="18"/>
      <c r="R70" s="77"/>
      <c r="S70" s="19"/>
      <c r="T70" s="17"/>
      <c r="U70" s="18"/>
      <c r="V70" s="77"/>
      <c r="W70" s="19"/>
      <c r="X70" s="17"/>
      <c r="Y70" s="18"/>
      <c r="Z70" s="60"/>
      <c r="AA70" s="19"/>
      <c r="AB70" s="17"/>
      <c r="AC70" s="18"/>
      <c r="AD70" s="60"/>
      <c r="AE70" s="23"/>
      <c r="AF70" s="97">
        <f t="shared" ref="AF70:AF71" si="16">F70+J70+N70+R70+V70+Z70+AD70</f>
        <v>0</v>
      </c>
    </row>
    <row r="71" spans="1:33" ht="15.75" thickBot="1" x14ac:dyDescent="0.3">
      <c r="A71" s="20"/>
      <c r="B71" s="26"/>
      <c r="C71" s="24"/>
      <c r="D71" s="107"/>
      <c r="E71" s="105"/>
      <c r="F71" s="108"/>
      <c r="G71" s="109"/>
      <c r="H71" s="107"/>
      <c r="I71" s="105"/>
      <c r="J71" s="108"/>
      <c r="K71" s="109"/>
      <c r="L71" s="107"/>
      <c r="M71" s="105"/>
      <c r="N71" s="108"/>
      <c r="O71" s="109"/>
      <c r="P71" s="107"/>
      <c r="Q71" s="105"/>
      <c r="R71" s="108"/>
      <c r="S71" s="109"/>
      <c r="T71" s="107"/>
      <c r="U71" s="105"/>
      <c r="V71" s="108"/>
      <c r="W71" s="109"/>
      <c r="X71" s="107"/>
      <c r="Y71" s="105"/>
      <c r="Z71" s="110"/>
      <c r="AA71" s="109"/>
      <c r="AB71" s="107"/>
      <c r="AC71" s="105"/>
      <c r="AD71" s="110"/>
      <c r="AE71" s="106"/>
      <c r="AF71" s="111">
        <f t="shared" si="16"/>
        <v>0</v>
      </c>
    </row>
    <row r="72" spans="1:33" ht="15.75" thickBot="1" x14ac:dyDescent="0.3">
      <c r="A72" s="112">
        <v>18</v>
      </c>
      <c r="B72" s="98">
        <v>11420</v>
      </c>
      <c r="C72" s="21" t="s">
        <v>38</v>
      </c>
      <c r="D72" s="99"/>
      <c r="E72" s="100"/>
      <c r="F72" s="101"/>
      <c r="G72" s="102"/>
      <c r="H72" s="99"/>
      <c r="I72" s="100"/>
      <c r="J72" s="101"/>
      <c r="K72" s="102"/>
      <c r="L72" s="99"/>
      <c r="M72" s="100"/>
      <c r="N72" s="101"/>
      <c r="O72" s="102"/>
      <c r="P72" s="99"/>
      <c r="Q72" s="100"/>
      <c r="R72" s="101"/>
      <c r="S72" s="102"/>
      <c r="T72" s="99"/>
      <c r="U72" s="100"/>
      <c r="V72" s="101"/>
      <c r="W72" s="102"/>
      <c r="X72" s="99"/>
      <c r="Y72" s="100"/>
      <c r="Z72" s="103"/>
      <c r="AA72" s="102"/>
      <c r="AB72" s="99"/>
      <c r="AC72" s="100"/>
      <c r="AD72" s="103"/>
      <c r="AE72" s="102"/>
      <c r="AF72" s="104">
        <f>F72+J72+N72+R72+V72+Z72+AD72</f>
        <v>0</v>
      </c>
      <c r="AG72">
        <f>SUM(AF72:AF75)</f>
        <v>0</v>
      </c>
    </row>
    <row r="73" spans="1:33" x14ac:dyDescent="0.25">
      <c r="A73" s="16"/>
      <c r="B73" s="25"/>
      <c r="C73" s="96"/>
      <c r="D73" s="64"/>
      <c r="E73" s="65"/>
      <c r="F73" s="78"/>
      <c r="G73" s="81"/>
      <c r="H73" s="64"/>
      <c r="I73" s="65"/>
      <c r="J73" s="78"/>
      <c r="K73" s="81"/>
      <c r="L73" s="64"/>
      <c r="M73" s="65"/>
      <c r="N73" s="78"/>
      <c r="O73" s="81"/>
      <c r="P73" s="64"/>
      <c r="Q73" s="65"/>
      <c r="R73" s="78"/>
      <c r="S73" s="81"/>
      <c r="T73" s="64"/>
      <c r="U73" s="65"/>
      <c r="V73" s="78"/>
      <c r="W73" s="81"/>
      <c r="X73" s="64"/>
      <c r="Y73" s="65"/>
      <c r="Z73" s="61"/>
      <c r="AA73" s="81"/>
      <c r="AB73" s="64"/>
      <c r="AC73" s="65"/>
      <c r="AD73" s="61"/>
      <c r="AE73" s="63"/>
      <c r="AF73" s="97">
        <f>F73+J73+N73+R73+V73+Z73+AD73</f>
        <v>0</v>
      </c>
    </row>
    <row r="74" spans="1:33" x14ac:dyDescent="0.25">
      <c r="A74" s="16"/>
      <c r="B74" s="9"/>
      <c r="C74" s="22"/>
      <c r="D74" s="17"/>
      <c r="E74" s="18"/>
      <c r="F74" s="77"/>
      <c r="G74" s="19"/>
      <c r="H74" s="17"/>
      <c r="I74" s="18"/>
      <c r="J74" s="77"/>
      <c r="K74" s="19"/>
      <c r="L74" s="17"/>
      <c r="M74" s="18"/>
      <c r="N74" s="77"/>
      <c r="O74" s="19"/>
      <c r="P74" s="17"/>
      <c r="Q74" s="18"/>
      <c r="R74" s="77"/>
      <c r="S74" s="19"/>
      <c r="T74" s="17"/>
      <c r="U74" s="18"/>
      <c r="V74" s="77"/>
      <c r="W74" s="19"/>
      <c r="X74" s="17"/>
      <c r="Y74" s="18"/>
      <c r="Z74" s="60"/>
      <c r="AA74" s="19"/>
      <c r="AB74" s="17"/>
      <c r="AC74" s="18"/>
      <c r="AD74" s="60"/>
      <c r="AE74" s="23"/>
      <c r="AF74" s="97">
        <f t="shared" ref="AF74:AF75" si="17">F74+J74+N74+R74+V74+Z74+AD74</f>
        <v>0</v>
      </c>
    </row>
    <row r="75" spans="1:33" ht="15.75" thickBot="1" x14ac:dyDescent="0.3">
      <c r="A75" s="20"/>
      <c r="B75" s="26"/>
      <c r="C75" s="24"/>
      <c r="D75" s="107"/>
      <c r="E75" s="105"/>
      <c r="F75" s="108"/>
      <c r="G75" s="109"/>
      <c r="H75" s="107"/>
      <c r="I75" s="105"/>
      <c r="J75" s="108"/>
      <c r="K75" s="109"/>
      <c r="L75" s="107"/>
      <c r="M75" s="105"/>
      <c r="N75" s="108"/>
      <c r="O75" s="109"/>
      <c r="P75" s="107"/>
      <c r="Q75" s="105"/>
      <c r="R75" s="108"/>
      <c r="S75" s="109"/>
      <c r="T75" s="107"/>
      <c r="U75" s="105"/>
      <c r="V75" s="108"/>
      <c r="W75" s="109"/>
      <c r="X75" s="107"/>
      <c r="Y75" s="105"/>
      <c r="Z75" s="110"/>
      <c r="AA75" s="109"/>
      <c r="AB75" s="107"/>
      <c r="AC75" s="105"/>
      <c r="AD75" s="110"/>
      <c r="AE75" s="106"/>
      <c r="AF75" s="111">
        <f t="shared" si="17"/>
        <v>0</v>
      </c>
    </row>
    <row r="76" spans="1:33" ht="15.75" thickBot="1" x14ac:dyDescent="0.3">
      <c r="A76" s="112">
        <v>19</v>
      </c>
      <c r="B76" s="98">
        <v>11419</v>
      </c>
      <c r="C76" s="21" t="s">
        <v>44</v>
      </c>
      <c r="D76" s="99"/>
      <c r="E76" s="100"/>
      <c r="F76" s="101"/>
      <c r="G76" s="102"/>
      <c r="H76" s="99"/>
      <c r="I76" s="100"/>
      <c r="J76" s="101"/>
      <c r="K76" s="102"/>
      <c r="L76" s="99"/>
      <c r="M76" s="100"/>
      <c r="N76" s="101"/>
      <c r="O76" s="102"/>
      <c r="P76" s="99"/>
      <c r="Q76" s="100"/>
      <c r="R76" s="101"/>
      <c r="S76" s="102"/>
      <c r="T76" s="99"/>
      <c r="U76" s="100"/>
      <c r="V76" s="101"/>
      <c r="W76" s="102"/>
      <c r="X76" s="99"/>
      <c r="Y76" s="100"/>
      <c r="Z76" s="103"/>
      <c r="AA76" s="102"/>
      <c r="AB76" s="99"/>
      <c r="AC76" s="100"/>
      <c r="AD76" s="103"/>
      <c r="AE76" s="102"/>
      <c r="AF76" s="104">
        <f>F76+J76+N76+R76+V76+Z76+AD76</f>
        <v>0</v>
      </c>
      <c r="AG76">
        <f>SUM(AF76:AF79)</f>
        <v>0</v>
      </c>
    </row>
    <row r="77" spans="1:33" x14ac:dyDescent="0.25">
      <c r="A77" s="16"/>
      <c r="B77" s="25"/>
      <c r="C77" s="96"/>
      <c r="D77" s="64"/>
      <c r="E77" s="65"/>
      <c r="F77" s="78"/>
      <c r="G77" s="81"/>
      <c r="H77" s="64"/>
      <c r="I77" s="65"/>
      <c r="J77" s="78"/>
      <c r="K77" s="81"/>
      <c r="L77" s="64"/>
      <c r="M77" s="65"/>
      <c r="N77" s="78"/>
      <c r="O77" s="81"/>
      <c r="P77" s="64"/>
      <c r="Q77" s="65"/>
      <c r="R77" s="78"/>
      <c r="S77" s="81"/>
      <c r="T77" s="64"/>
      <c r="U77" s="65"/>
      <c r="V77" s="78"/>
      <c r="W77" s="81"/>
      <c r="X77" s="64"/>
      <c r="Y77" s="65"/>
      <c r="Z77" s="61"/>
      <c r="AA77" s="81"/>
      <c r="AB77" s="64"/>
      <c r="AC77" s="65"/>
      <c r="AD77" s="61"/>
      <c r="AE77" s="63"/>
      <c r="AF77" s="97">
        <f>F77+J77+N77+R77+V77+Z77+AD77</f>
        <v>0</v>
      </c>
    </row>
    <row r="78" spans="1:33" x14ac:dyDescent="0.25">
      <c r="A78" s="16"/>
      <c r="B78" s="9"/>
      <c r="C78" s="22"/>
      <c r="D78" s="17"/>
      <c r="E78" s="18"/>
      <c r="F78" s="77"/>
      <c r="G78" s="19"/>
      <c r="H78" s="17"/>
      <c r="I78" s="18"/>
      <c r="J78" s="77"/>
      <c r="K78" s="19"/>
      <c r="L78" s="17"/>
      <c r="M78" s="18"/>
      <c r="N78" s="77"/>
      <c r="O78" s="19"/>
      <c r="P78" s="17"/>
      <c r="Q78" s="18"/>
      <c r="R78" s="77"/>
      <c r="S78" s="19"/>
      <c r="T78" s="17"/>
      <c r="U78" s="18"/>
      <c r="V78" s="77"/>
      <c r="W78" s="19"/>
      <c r="X78" s="17"/>
      <c r="Y78" s="18"/>
      <c r="Z78" s="60"/>
      <c r="AA78" s="19"/>
      <c r="AB78" s="17"/>
      <c r="AC78" s="18"/>
      <c r="AD78" s="60"/>
      <c r="AE78" s="23"/>
      <c r="AF78" s="97">
        <f t="shared" ref="AF78:AF79" si="18">F78+J78+N78+R78+V78+Z78+AD78</f>
        <v>0</v>
      </c>
    </row>
    <row r="79" spans="1:33" ht="15.75" thickBot="1" x14ac:dyDescent="0.3">
      <c r="A79" s="20"/>
      <c r="B79" s="26"/>
      <c r="C79" s="24"/>
      <c r="D79" s="107"/>
      <c r="E79" s="105"/>
      <c r="F79" s="108"/>
      <c r="G79" s="109"/>
      <c r="H79" s="107"/>
      <c r="I79" s="105"/>
      <c r="J79" s="108"/>
      <c r="K79" s="109"/>
      <c r="L79" s="107"/>
      <c r="M79" s="105"/>
      <c r="N79" s="108"/>
      <c r="O79" s="109"/>
      <c r="P79" s="107"/>
      <c r="Q79" s="105"/>
      <c r="R79" s="108"/>
      <c r="S79" s="109"/>
      <c r="T79" s="107"/>
      <c r="U79" s="105"/>
      <c r="V79" s="108"/>
      <c r="W79" s="109"/>
      <c r="X79" s="107"/>
      <c r="Y79" s="105"/>
      <c r="Z79" s="110"/>
      <c r="AA79" s="109"/>
      <c r="AB79" s="107"/>
      <c r="AC79" s="105"/>
      <c r="AD79" s="110"/>
      <c r="AE79" s="106"/>
      <c r="AF79" s="111">
        <f t="shared" si="18"/>
        <v>0</v>
      </c>
    </row>
    <row r="80" spans="1:33" ht="15.75" thickBot="1" x14ac:dyDescent="0.3">
      <c r="A80" s="112">
        <v>20</v>
      </c>
      <c r="B80" s="98">
        <v>11416</v>
      </c>
      <c r="C80" s="21" t="s">
        <v>45</v>
      </c>
      <c r="D80" s="99"/>
      <c r="E80" s="100"/>
      <c r="F80" s="101"/>
      <c r="G80" s="102"/>
      <c r="H80" s="99"/>
      <c r="I80" s="100"/>
      <c r="J80" s="101"/>
      <c r="K80" s="102"/>
      <c r="L80" s="99"/>
      <c r="M80" s="100"/>
      <c r="N80" s="101"/>
      <c r="O80" s="102"/>
      <c r="P80" s="99"/>
      <c r="Q80" s="100"/>
      <c r="R80" s="101"/>
      <c r="S80" s="102"/>
      <c r="T80" s="99"/>
      <c r="U80" s="100"/>
      <c r="V80" s="101"/>
      <c r="W80" s="102"/>
      <c r="X80" s="99"/>
      <c r="Y80" s="100"/>
      <c r="Z80" s="103"/>
      <c r="AA80" s="102"/>
      <c r="AB80" s="99"/>
      <c r="AC80" s="100"/>
      <c r="AD80" s="103"/>
      <c r="AE80" s="102"/>
      <c r="AF80" s="104">
        <f>F80+J80+N80+R80+V80+Z80+AD80</f>
        <v>0</v>
      </c>
      <c r="AG80">
        <f>SUM(AF80:AF83)</f>
        <v>0</v>
      </c>
    </row>
    <row r="81" spans="1:33" x14ac:dyDescent="0.25">
      <c r="A81" s="16"/>
      <c r="B81" s="25"/>
      <c r="C81" s="96"/>
      <c r="D81" s="64"/>
      <c r="E81" s="65"/>
      <c r="F81" s="78"/>
      <c r="G81" s="81"/>
      <c r="H81" s="64"/>
      <c r="I81" s="65"/>
      <c r="J81" s="78"/>
      <c r="K81" s="81"/>
      <c r="L81" s="64"/>
      <c r="M81" s="65"/>
      <c r="N81" s="78"/>
      <c r="O81" s="81"/>
      <c r="P81" s="64"/>
      <c r="Q81" s="65"/>
      <c r="R81" s="78"/>
      <c r="S81" s="81"/>
      <c r="T81" s="64"/>
      <c r="U81" s="65"/>
      <c r="V81" s="78"/>
      <c r="W81" s="81"/>
      <c r="X81" s="64"/>
      <c r="Y81" s="65"/>
      <c r="Z81" s="61"/>
      <c r="AA81" s="81"/>
      <c r="AB81" s="64"/>
      <c r="AC81" s="65"/>
      <c r="AD81" s="61"/>
      <c r="AE81" s="63"/>
      <c r="AF81" s="97">
        <f>F81+J81+N81+R81+V81+Z81+AD81</f>
        <v>0</v>
      </c>
    </row>
    <row r="82" spans="1:33" x14ac:dyDescent="0.25">
      <c r="A82" s="16"/>
      <c r="B82" s="9"/>
      <c r="C82" s="22"/>
      <c r="D82" s="17"/>
      <c r="E82" s="18"/>
      <c r="F82" s="77"/>
      <c r="G82" s="19"/>
      <c r="H82" s="17"/>
      <c r="I82" s="18"/>
      <c r="J82" s="77"/>
      <c r="K82" s="19"/>
      <c r="L82" s="17"/>
      <c r="M82" s="18"/>
      <c r="N82" s="77"/>
      <c r="O82" s="19"/>
      <c r="P82" s="17"/>
      <c r="Q82" s="18"/>
      <c r="R82" s="77"/>
      <c r="S82" s="19"/>
      <c r="T82" s="17"/>
      <c r="U82" s="18"/>
      <c r="V82" s="77"/>
      <c r="W82" s="19"/>
      <c r="X82" s="17"/>
      <c r="Y82" s="18"/>
      <c r="Z82" s="60"/>
      <c r="AA82" s="19"/>
      <c r="AB82" s="17"/>
      <c r="AC82" s="18"/>
      <c r="AD82" s="60"/>
      <c r="AE82" s="23"/>
      <c r="AF82" s="97">
        <f t="shared" ref="AF82:AF83" si="19">F82+J82+N82+R82+V82+Z82+AD82</f>
        <v>0</v>
      </c>
    </row>
    <row r="83" spans="1:33" ht="15.75" thickBot="1" x14ac:dyDescent="0.3">
      <c r="A83" s="20"/>
      <c r="B83" s="26"/>
      <c r="C83" s="24"/>
      <c r="D83" s="107"/>
      <c r="E83" s="105"/>
      <c r="F83" s="108"/>
      <c r="G83" s="109"/>
      <c r="H83" s="107"/>
      <c r="I83" s="105"/>
      <c r="J83" s="108"/>
      <c r="K83" s="109"/>
      <c r="L83" s="107"/>
      <c r="M83" s="105"/>
      <c r="N83" s="108"/>
      <c r="O83" s="109"/>
      <c r="P83" s="107"/>
      <c r="Q83" s="105"/>
      <c r="R83" s="108"/>
      <c r="S83" s="109"/>
      <c r="T83" s="107"/>
      <c r="U83" s="105"/>
      <c r="V83" s="108"/>
      <c r="W83" s="109"/>
      <c r="X83" s="107"/>
      <c r="Y83" s="105"/>
      <c r="Z83" s="110"/>
      <c r="AA83" s="109"/>
      <c r="AB83" s="107"/>
      <c r="AC83" s="105"/>
      <c r="AD83" s="110"/>
      <c r="AE83" s="106"/>
      <c r="AF83" s="111">
        <f t="shared" si="19"/>
        <v>0</v>
      </c>
    </row>
    <row r="84" spans="1:33" ht="15.75" thickBot="1" x14ac:dyDescent="0.3">
      <c r="A84" s="112">
        <v>21</v>
      </c>
      <c r="B84" s="98">
        <v>11418</v>
      </c>
      <c r="C84" s="21" t="s">
        <v>51</v>
      </c>
      <c r="D84" s="99"/>
      <c r="E84" s="100"/>
      <c r="F84" s="101"/>
      <c r="G84" s="102"/>
      <c r="H84" s="99"/>
      <c r="I84" s="100"/>
      <c r="J84" s="101"/>
      <c r="K84" s="102"/>
      <c r="L84" s="99"/>
      <c r="M84" s="100"/>
      <c r="N84" s="101"/>
      <c r="O84" s="102"/>
      <c r="P84" s="99"/>
      <c r="Q84" s="100"/>
      <c r="R84" s="101"/>
      <c r="S84" s="102"/>
      <c r="T84" s="99"/>
      <c r="U84" s="100"/>
      <c r="V84" s="101"/>
      <c r="W84" s="102"/>
      <c r="X84" s="99"/>
      <c r="Y84" s="100"/>
      <c r="Z84" s="103"/>
      <c r="AA84" s="102"/>
      <c r="AB84" s="99"/>
      <c r="AC84" s="100"/>
      <c r="AD84" s="103"/>
      <c r="AE84" s="102"/>
      <c r="AF84" s="104">
        <f>F84+J84+N84+R84+V84+Z84+AD84</f>
        <v>0</v>
      </c>
      <c r="AG84">
        <f>SUM(AF84:AF87)</f>
        <v>0</v>
      </c>
    </row>
    <row r="85" spans="1:33" x14ac:dyDescent="0.25">
      <c r="A85" s="16"/>
      <c r="B85" s="25"/>
      <c r="C85" s="96"/>
      <c r="D85" s="64"/>
      <c r="E85" s="65"/>
      <c r="F85" s="78"/>
      <c r="G85" s="81"/>
      <c r="H85" s="64"/>
      <c r="I85" s="65"/>
      <c r="J85" s="78"/>
      <c r="K85" s="81"/>
      <c r="L85" s="64"/>
      <c r="M85" s="65"/>
      <c r="N85" s="78"/>
      <c r="O85" s="81"/>
      <c r="P85" s="64"/>
      <c r="Q85" s="65"/>
      <c r="R85" s="78"/>
      <c r="S85" s="81"/>
      <c r="T85" s="64"/>
      <c r="U85" s="65"/>
      <c r="V85" s="78"/>
      <c r="W85" s="81"/>
      <c r="X85" s="64"/>
      <c r="Y85" s="65"/>
      <c r="Z85" s="61"/>
      <c r="AA85" s="81"/>
      <c r="AB85" s="64"/>
      <c r="AC85" s="65"/>
      <c r="AD85" s="61"/>
      <c r="AE85" s="63"/>
      <c r="AF85" s="97">
        <f>F85+J85+N85+R85+V85+Z85+AD85</f>
        <v>0</v>
      </c>
    </row>
    <row r="86" spans="1:33" x14ac:dyDescent="0.25">
      <c r="A86" s="16"/>
      <c r="B86" s="9"/>
      <c r="C86" s="22"/>
      <c r="D86" s="17"/>
      <c r="E86" s="18"/>
      <c r="F86" s="77"/>
      <c r="G86" s="19"/>
      <c r="H86" s="17"/>
      <c r="I86" s="18"/>
      <c r="J86" s="77"/>
      <c r="K86" s="19"/>
      <c r="L86" s="17"/>
      <c r="M86" s="18"/>
      <c r="N86" s="77"/>
      <c r="O86" s="19"/>
      <c r="P86" s="17"/>
      <c r="Q86" s="18"/>
      <c r="R86" s="77"/>
      <c r="S86" s="19"/>
      <c r="T86" s="17"/>
      <c r="U86" s="18"/>
      <c r="V86" s="77"/>
      <c r="W86" s="19"/>
      <c r="X86" s="17"/>
      <c r="Y86" s="18"/>
      <c r="Z86" s="60"/>
      <c r="AA86" s="19"/>
      <c r="AB86" s="17"/>
      <c r="AC86" s="18"/>
      <c r="AD86" s="60"/>
      <c r="AE86" s="23"/>
      <c r="AF86" s="97">
        <f t="shared" ref="AF86:AF87" si="20">F86+J86+N86+R86+V86+Z86+AD86</f>
        <v>0</v>
      </c>
    </row>
    <row r="87" spans="1:33" ht="15.75" thickBot="1" x14ac:dyDescent="0.3">
      <c r="A87" s="20"/>
      <c r="B87" s="26"/>
      <c r="C87" s="24"/>
      <c r="D87" s="107"/>
      <c r="E87" s="105"/>
      <c r="F87" s="108"/>
      <c r="G87" s="109"/>
      <c r="H87" s="107"/>
      <c r="I87" s="105"/>
      <c r="J87" s="108"/>
      <c r="K87" s="109"/>
      <c r="L87" s="107"/>
      <c r="M87" s="105"/>
      <c r="N87" s="108"/>
      <c r="O87" s="109"/>
      <c r="P87" s="107"/>
      <c r="Q87" s="105"/>
      <c r="R87" s="108"/>
      <c r="S87" s="109"/>
      <c r="T87" s="107"/>
      <c r="U87" s="105"/>
      <c r="V87" s="108"/>
      <c r="W87" s="109"/>
      <c r="X87" s="107"/>
      <c r="Y87" s="105"/>
      <c r="Z87" s="110"/>
      <c r="AA87" s="109"/>
      <c r="AB87" s="107"/>
      <c r="AC87" s="105"/>
      <c r="AD87" s="110"/>
      <c r="AE87" s="106"/>
      <c r="AF87" s="111">
        <f t="shared" si="20"/>
        <v>0</v>
      </c>
    </row>
    <row r="88" spans="1:33" ht="15.75" thickBot="1" x14ac:dyDescent="0.3">
      <c r="A88" s="112">
        <v>22</v>
      </c>
      <c r="B88" s="98">
        <v>11494</v>
      </c>
      <c r="C88" s="21" t="s">
        <v>84</v>
      </c>
      <c r="D88" s="99"/>
      <c r="E88" s="100"/>
      <c r="F88" s="101"/>
      <c r="G88" s="102"/>
      <c r="H88" s="99"/>
      <c r="I88" s="100"/>
      <c r="J88" s="101"/>
      <c r="K88" s="102"/>
      <c r="L88" s="99"/>
      <c r="M88" s="100"/>
      <c r="N88" s="101"/>
      <c r="O88" s="102"/>
      <c r="P88" s="99"/>
      <c r="Q88" s="100"/>
      <c r="R88" s="101"/>
      <c r="S88" s="102"/>
      <c r="T88" s="99"/>
      <c r="U88" s="100"/>
      <c r="V88" s="101"/>
      <c r="W88" s="102"/>
      <c r="X88" s="99"/>
      <c r="Y88" s="100"/>
      <c r="Z88" s="103"/>
      <c r="AA88" s="102"/>
      <c r="AB88" s="99"/>
      <c r="AC88" s="100"/>
      <c r="AD88" s="103"/>
      <c r="AE88" s="102"/>
      <c r="AF88" s="104">
        <f>F88+J88+N88+R88+V88+Z88+AD88</f>
        <v>0</v>
      </c>
      <c r="AG88">
        <f>SUM(AF88:AF91)</f>
        <v>0</v>
      </c>
    </row>
    <row r="89" spans="1:33" x14ac:dyDescent="0.25">
      <c r="A89" s="16"/>
      <c r="B89" s="25"/>
      <c r="C89" s="96"/>
      <c r="D89" s="64"/>
      <c r="E89" s="65"/>
      <c r="F89" s="78"/>
      <c r="G89" s="81"/>
      <c r="H89" s="64"/>
      <c r="I89" s="65"/>
      <c r="J89" s="78"/>
      <c r="K89" s="81"/>
      <c r="L89" s="64"/>
      <c r="M89" s="65"/>
      <c r="N89" s="78"/>
      <c r="O89" s="81"/>
      <c r="P89" s="64"/>
      <c r="Q89" s="65"/>
      <c r="R89" s="78"/>
      <c r="S89" s="81"/>
      <c r="T89" s="64"/>
      <c r="U89" s="65"/>
      <c r="V89" s="78"/>
      <c r="W89" s="81"/>
      <c r="X89" s="64"/>
      <c r="Y89" s="65"/>
      <c r="Z89" s="61"/>
      <c r="AA89" s="81"/>
      <c r="AB89" s="64"/>
      <c r="AC89" s="65"/>
      <c r="AD89" s="61"/>
      <c r="AE89" s="63"/>
      <c r="AF89" s="97">
        <f>F89+J89+N89+R89+V89+Z89+AD89</f>
        <v>0</v>
      </c>
    </row>
    <row r="90" spans="1:33" x14ac:dyDescent="0.25">
      <c r="A90" s="16"/>
      <c r="B90" s="9"/>
      <c r="C90" s="22"/>
      <c r="D90" s="17"/>
      <c r="E90" s="18"/>
      <c r="F90" s="77"/>
      <c r="G90" s="19"/>
      <c r="H90" s="17"/>
      <c r="I90" s="18"/>
      <c r="J90" s="77"/>
      <c r="K90" s="19"/>
      <c r="L90" s="17"/>
      <c r="M90" s="18"/>
      <c r="N90" s="77"/>
      <c r="O90" s="19"/>
      <c r="P90" s="17"/>
      <c r="Q90" s="18"/>
      <c r="R90" s="77"/>
      <c r="S90" s="19"/>
      <c r="T90" s="17"/>
      <c r="U90" s="18"/>
      <c r="V90" s="77"/>
      <c r="W90" s="19"/>
      <c r="X90" s="17"/>
      <c r="Y90" s="18"/>
      <c r="Z90" s="60"/>
      <c r="AA90" s="19"/>
      <c r="AB90" s="17"/>
      <c r="AC90" s="18"/>
      <c r="AD90" s="60"/>
      <c r="AE90" s="23"/>
      <c r="AF90" s="97">
        <f t="shared" ref="AF90:AF91" si="21">F90+J90+N90+R90+V90+Z90+AD90</f>
        <v>0</v>
      </c>
    </row>
    <row r="91" spans="1:33" ht="15.75" thickBot="1" x14ac:dyDescent="0.3">
      <c r="A91" s="20"/>
      <c r="B91" s="26"/>
      <c r="C91" s="24"/>
      <c r="D91" s="107"/>
      <c r="E91" s="105"/>
      <c r="F91" s="108"/>
      <c r="G91" s="109"/>
      <c r="H91" s="107"/>
      <c r="I91" s="105"/>
      <c r="J91" s="108"/>
      <c r="K91" s="109"/>
      <c r="L91" s="107"/>
      <c r="M91" s="105"/>
      <c r="N91" s="108"/>
      <c r="O91" s="109"/>
      <c r="P91" s="107"/>
      <c r="Q91" s="105"/>
      <c r="R91" s="108"/>
      <c r="S91" s="109"/>
      <c r="T91" s="107"/>
      <c r="U91" s="105"/>
      <c r="V91" s="108"/>
      <c r="W91" s="109"/>
      <c r="X91" s="107"/>
      <c r="Y91" s="105"/>
      <c r="Z91" s="110"/>
      <c r="AA91" s="109"/>
      <c r="AB91" s="107"/>
      <c r="AC91" s="105"/>
      <c r="AD91" s="110"/>
      <c r="AE91" s="106"/>
      <c r="AF91" s="111">
        <f t="shared" si="21"/>
        <v>0</v>
      </c>
    </row>
    <row r="92" spans="1:33" ht="15.75" thickBot="1" x14ac:dyDescent="0.3">
      <c r="A92" s="112">
        <v>23</v>
      </c>
      <c r="B92" s="98">
        <v>11449</v>
      </c>
      <c r="C92" s="21" t="s">
        <v>58</v>
      </c>
      <c r="D92" s="99"/>
      <c r="E92" s="100"/>
      <c r="F92" s="101"/>
      <c r="G92" s="102"/>
      <c r="H92" s="99"/>
      <c r="I92" s="100"/>
      <c r="J92" s="101"/>
      <c r="K92" s="102"/>
      <c r="L92" s="99"/>
      <c r="M92" s="100"/>
      <c r="N92" s="101"/>
      <c r="O92" s="102"/>
      <c r="P92" s="99"/>
      <c r="Q92" s="100"/>
      <c r="R92" s="101"/>
      <c r="S92" s="102"/>
      <c r="T92" s="99"/>
      <c r="U92" s="100"/>
      <c r="V92" s="101"/>
      <c r="W92" s="102"/>
      <c r="X92" s="99"/>
      <c r="Y92" s="100"/>
      <c r="Z92" s="103"/>
      <c r="AA92" s="102"/>
      <c r="AB92" s="99"/>
      <c r="AC92" s="100"/>
      <c r="AD92" s="103"/>
      <c r="AE92" s="102"/>
      <c r="AF92" s="104">
        <f>F92+J92+N92+R92+V92+Z92+AD92</f>
        <v>0</v>
      </c>
      <c r="AG92">
        <f>SUM(AF92:AF95)</f>
        <v>0</v>
      </c>
    </row>
    <row r="93" spans="1:33" x14ac:dyDescent="0.25">
      <c r="A93" s="16"/>
      <c r="B93" s="25"/>
      <c r="C93" s="96"/>
      <c r="D93" s="64"/>
      <c r="E93" s="65"/>
      <c r="F93" s="78"/>
      <c r="G93" s="81"/>
      <c r="H93" s="64"/>
      <c r="I93" s="65"/>
      <c r="J93" s="78"/>
      <c r="K93" s="81"/>
      <c r="L93" s="64"/>
      <c r="M93" s="65"/>
      <c r="N93" s="78"/>
      <c r="O93" s="81"/>
      <c r="P93" s="64"/>
      <c r="Q93" s="65"/>
      <c r="R93" s="78"/>
      <c r="S93" s="81"/>
      <c r="T93" s="64"/>
      <c r="U93" s="65"/>
      <c r="V93" s="78"/>
      <c r="W93" s="81"/>
      <c r="X93" s="64"/>
      <c r="Y93" s="65"/>
      <c r="Z93" s="61"/>
      <c r="AA93" s="81"/>
      <c r="AB93" s="64"/>
      <c r="AC93" s="65"/>
      <c r="AD93" s="61"/>
      <c r="AE93" s="63"/>
      <c r="AF93" s="97">
        <f>F93+J93+N93+R93+V93+Z93+AD93</f>
        <v>0</v>
      </c>
    </row>
    <row r="94" spans="1:33" x14ac:dyDescent="0.25">
      <c r="A94" s="16"/>
      <c r="B94" s="9"/>
      <c r="C94" s="22"/>
      <c r="D94" s="17"/>
      <c r="E94" s="18"/>
      <c r="F94" s="77"/>
      <c r="G94" s="19"/>
      <c r="H94" s="17"/>
      <c r="I94" s="18"/>
      <c r="J94" s="77"/>
      <c r="K94" s="19"/>
      <c r="L94" s="17"/>
      <c r="M94" s="18"/>
      <c r="N94" s="77"/>
      <c r="O94" s="19"/>
      <c r="P94" s="17"/>
      <c r="Q94" s="18"/>
      <c r="R94" s="77"/>
      <c r="S94" s="19"/>
      <c r="T94" s="17"/>
      <c r="U94" s="18"/>
      <c r="V94" s="77"/>
      <c r="W94" s="19"/>
      <c r="X94" s="17"/>
      <c r="Y94" s="18"/>
      <c r="Z94" s="60"/>
      <c r="AA94" s="19"/>
      <c r="AB94" s="17"/>
      <c r="AC94" s="18"/>
      <c r="AD94" s="60"/>
      <c r="AE94" s="23"/>
      <c r="AF94" s="97">
        <f t="shared" ref="AF94:AF95" si="22">F94+J94+N94+R94+V94+Z94+AD94</f>
        <v>0</v>
      </c>
    </row>
    <row r="95" spans="1:33" ht="15.75" thickBot="1" x14ac:dyDescent="0.3">
      <c r="A95" s="20"/>
      <c r="B95" s="26"/>
      <c r="C95" s="24"/>
      <c r="D95" s="107"/>
      <c r="E95" s="105"/>
      <c r="F95" s="108"/>
      <c r="G95" s="109"/>
      <c r="H95" s="107"/>
      <c r="I95" s="105"/>
      <c r="J95" s="108"/>
      <c r="K95" s="109"/>
      <c r="L95" s="107"/>
      <c r="M95" s="105"/>
      <c r="N95" s="108"/>
      <c r="O95" s="109"/>
      <c r="P95" s="107"/>
      <c r="Q95" s="105"/>
      <c r="R95" s="108"/>
      <c r="S95" s="109"/>
      <c r="T95" s="107"/>
      <c r="U95" s="105"/>
      <c r="V95" s="108"/>
      <c r="W95" s="109"/>
      <c r="X95" s="107"/>
      <c r="Y95" s="105"/>
      <c r="Z95" s="110"/>
      <c r="AA95" s="109"/>
      <c r="AB95" s="107"/>
      <c r="AC95" s="105"/>
      <c r="AD95" s="110"/>
      <c r="AE95" s="106"/>
      <c r="AF95" s="111">
        <f t="shared" si="22"/>
        <v>0</v>
      </c>
    </row>
    <row r="96" spans="1:33" ht="15.75" thickBot="1" x14ac:dyDescent="0.3">
      <c r="A96" s="112">
        <v>24</v>
      </c>
      <c r="B96" s="98">
        <v>11290</v>
      </c>
      <c r="C96" s="21" t="s">
        <v>3</v>
      </c>
      <c r="D96" s="99"/>
      <c r="E96" s="100"/>
      <c r="F96" s="101"/>
      <c r="G96" s="102"/>
      <c r="H96" s="99"/>
      <c r="I96" s="100"/>
      <c r="J96" s="101"/>
      <c r="K96" s="102"/>
      <c r="L96" s="99"/>
      <c r="M96" s="100"/>
      <c r="N96" s="101"/>
      <c r="O96" s="102"/>
      <c r="P96" s="99"/>
      <c r="Q96" s="100"/>
      <c r="R96" s="101"/>
      <c r="S96" s="102"/>
      <c r="T96" s="99"/>
      <c r="U96" s="100"/>
      <c r="V96" s="101"/>
      <c r="W96" s="102"/>
      <c r="X96" s="99"/>
      <c r="Y96" s="100"/>
      <c r="Z96" s="103"/>
      <c r="AA96" s="102"/>
      <c r="AB96" s="99"/>
      <c r="AC96" s="100"/>
      <c r="AD96" s="103"/>
      <c r="AE96" s="102"/>
      <c r="AF96" s="104">
        <f>F96+J96+N96+R96+V96+Z96+AD96</f>
        <v>0</v>
      </c>
      <c r="AG96">
        <f>SUM(AF96:AF99)</f>
        <v>0</v>
      </c>
    </row>
    <row r="97" spans="1:33" x14ac:dyDescent="0.25">
      <c r="A97" s="16"/>
      <c r="B97" s="25"/>
      <c r="C97" s="96"/>
      <c r="D97" s="64"/>
      <c r="E97" s="65"/>
      <c r="F97" s="78"/>
      <c r="G97" s="81"/>
      <c r="H97" s="64"/>
      <c r="I97" s="65"/>
      <c r="J97" s="78"/>
      <c r="K97" s="81"/>
      <c r="L97" s="64"/>
      <c r="M97" s="65"/>
      <c r="N97" s="78"/>
      <c r="O97" s="81"/>
      <c r="P97" s="64"/>
      <c r="Q97" s="65"/>
      <c r="R97" s="78"/>
      <c r="S97" s="81"/>
      <c r="T97" s="64"/>
      <c r="U97" s="65"/>
      <c r="V97" s="78"/>
      <c r="W97" s="81"/>
      <c r="X97" s="64"/>
      <c r="Y97" s="65"/>
      <c r="Z97" s="61"/>
      <c r="AA97" s="81"/>
      <c r="AB97" s="64"/>
      <c r="AC97" s="65"/>
      <c r="AD97" s="61"/>
      <c r="AE97" s="63"/>
      <c r="AF97" s="97">
        <f>F97+J97+N97+R97+V97+Z97+AD97</f>
        <v>0</v>
      </c>
    </row>
    <row r="98" spans="1:33" x14ac:dyDescent="0.25">
      <c r="A98" s="16"/>
      <c r="B98" s="9"/>
      <c r="C98" s="22"/>
      <c r="D98" s="17"/>
      <c r="E98" s="18"/>
      <c r="F98" s="77"/>
      <c r="G98" s="19"/>
      <c r="H98" s="17"/>
      <c r="I98" s="18"/>
      <c r="J98" s="77"/>
      <c r="K98" s="19"/>
      <c r="L98" s="17"/>
      <c r="M98" s="18"/>
      <c r="N98" s="77"/>
      <c r="O98" s="19"/>
      <c r="P98" s="17"/>
      <c r="Q98" s="18"/>
      <c r="R98" s="77"/>
      <c r="S98" s="19"/>
      <c r="T98" s="17"/>
      <c r="U98" s="18"/>
      <c r="V98" s="77"/>
      <c r="W98" s="19"/>
      <c r="X98" s="17"/>
      <c r="Y98" s="18"/>
      <c r="Z98" s="60"/>
      <c r="AA98" s="19"/>
      <c r="AB98" s="17"/>
      <c r="AC98" s="18"/>
      <c r="AD98" s="60"/>
      <c r="AE98" s="23"/>
      <c r="AF98" s="97">
        <f t="shared" ref="AF98:AF99" si="23">F98+J98+N98+R98+V98+Z98+AD98</f>
        <v>0</v>
      </c>
    </row>
    <row r="99" spans="1:33" ht="15.75" thickBot="1" x14ac:dyDescent="0.3">
      <c r="A99" s="20"/>
      <c r="B99" s="26"/>
      <c r="C99" s="24"/>
      <c r="D99" s="107"/>
      <c r="E99" s="105"/>
      <c r="F99" s="108"/>
      <c r="G99" s="109"/>
      <c r="H99" s="107"/>
      <c r="I99" s="105"/>
      <c r="J99" s="108"/>
      <c r="K99" s="109"/>
      <c r="L99" s="107"/>
      <c r="M99" s="105"/>
      <c r="N99" s="108"/>
      <c r="O99" s="109"/>
      <c r="P99" s="107"/>
      <c r="Q99" s="105"/>
      <c r="R99" s="108"/>
      <c r="S99" s="109"/>
      <c r="T99" s="107"/>
      <c r="U99" s="105"/>
      <c r="V99" s="108"/>
      <c r="W99" s="109"/>
      <c r="X99" s="107"/>
      <c r="Y99" s="105"/>
      <c r="Z99" s="110"/>
      <c r="AA99" s="109"/>
      <c r="AB99" s="107"/>
      <c r="AC99" s="105"/>
      <c r="AD99" s="110"/>
      <c r="AE99" s="106"/>
      <c r="AF99" s="111">
        <f t="shared" si="23"/>
        <v>0</v>
      </c>
    </row>
    <row r="100" spans="1:33" ht="15.75" thickBot="1" x14ac:dyDescent="0.3">
      <c r="A100" s="112">
        <v>25</v>
      </c>
      <c r="B100" s="98">
        <v>11401</v>
      </c>
      <c r="C100" s="21" t="s">
        <v>108</v>
      </c>
      <c r="D100" s="99"/>
      <c r="E100" s="100"/>
      <c r="F100" s="101"/>
      <c r="G100" s="102"/>
      <c r="H100" s="99"/>
      <c r="I100" s="100"/>
      <c r="J100" s="101"/>
      <c r="K100" s="102"/>
      <c r="L100" s="99"/>
      <c r="M100" s="100"/>
      <c r="N100" s="101"/>
      <c r="O100" s="102"/>
      <c r="P100" s="99"/>
      <c r="Q100" s="100"/>
      <c r="R100" s="101"/>
      <c r="S100" s="102"/>
      <c r="T100" s="99"/>
      <c r="U100" s="100"/>
      <c r="V100" s="101"/>
      <c r="W100" s="102"/>
      <c r="X100" s="99"/>
      <c r="Y100" s="100"/>
      <c r="Z100" s="103"/>
      <c r="AA100" s="102"/>
      <c r="AB100" s="99"/>
      <c r="AC100" s="100"/>
      <c r="AD100" s="103"/>
      <c r="AE100" s="102"/>
      <c r="AF100" s="104">
        <f>F100+J100+N100+R100+V100+Z100+AD100</f>
        <v>0</v>
      </c>
      <c r="AG100">
        <f>SUM(AF100:AF103)</f>
        <v>0</v>
      </c>
    </row>
    <row r="101" spans="1:33" x14ac:dyDescent="0.25">
      <c r="A101" s="16"/>
      <c r="B101" s="25"/>
      <c r="C101" s="96"/>
      <c r="D101" s="64"/>
      <c r="E101" s="65"/>
      <c r="F101" s="78"/>
      <c r="G101" s="81"/>
      <c r="H101" s="64"/>
      <c r="I101" s="65"/>
      <c r="J101" s="78"/>
      <c r="K101" s="81"/>
      <c r="L101" s="64"/>
      <c r="M101" s="65"/>
      <c r="N101" s="78"/>
      <c r="O101" s="81"/>
      <c r="P101" s="64"/>
      <c r="Q101" s="65"/>
      <c r="R101" s="78"/>
      <c r="S101" s="81"/>
      <c r="T101" s="64"/>
      <c r="U101" s="65"/>
      <c r="V101" s="78"/>
      <c r="W101" s="81"/>
      <c r="X101" s="64"/>
      <c r="Y101" s="65"/>
      <c r="Z101" s="61"/>
      <c r="AA101" s="81"/>
      <c r="AB101" s="64"/>
      <c r="AC101" s="65"/>
      <c r="AD101" s="61"/>
      <c r="AE101" s="63"/>
      <c r="AF101" s="97">
        <f>F101+J101+N101+R101+V101+Z101+AD101</f>
        <v>0</v>
      </c>
    </row>
    <row r="102" spans="1:33" x14ac:dyDescent="0.25">
      <c r="A102" s="16"/>
      <c r="B102" s="9"/>
      <c r="C102" s="22"/>
      <c r="D102" s="17"/>
      <c r="E102" s="18"/>
      <c r="F102" s="77"/>
      <c r="G102" s="19"/>
      <c r="H102" s="17"/>
      <c r="I102" s="18"/>
      <c r="J102" s="77"/>
      <c r="K102" s="19"/>
      <c r="L102" s="17"/>
      <c r="M102" s="18"/>
      <c r="N102" s="77"/>
      <c r="O102" s="19"/>
      <c r="P102" s="17"/>
      <c r="Q102" s="18"/>
      <c r="R102" s="77"/>
      <c r="S102" s="19"/>
      <c r="T102" s="17"/>
      <c r="U102" s="18"/>
      <c r="V102" s="77"/>
      <c r="W102" s="19"/>
      <c r="X102" s="17"/>
      <c r="Y102" s="18"/>
      <c r="Z102" s="60"/>
      <c r="AA102" s="19"/>
      <c r="AB102" s="17"/>
      <c r="AC102" s="18"/>
      <c r="AD102" s="60"/>
      <c r="AE102" s="23"/>
      <c r="AF102" s="97">
        <f t="shared" ref="AF102:AF103" si="24">F102+J102+N102+R102+V102+Z102+AD102</f>
        <v>0</v>
      </c>
    </row>
    <row r="103" spans="1:33" ht="15.75" thickBot="1" x14ac:dyDescent="0.3">
      <c r="A103" s="20"/>
      <c r="B103" s="26"/>
      <c r="C103" s="24"/>
      <c r="D103" s="107"/>
      <c r="E103" s="105"/>
      <c r="F103" s="108"/>
      <c r="G103" s="109"/>
      <c r="H103" s="107"/>
      <c r="I103" s="105"/>
      <c r="J103" s="108"/>
      <c r="K103" s="109"/>
      <c r="L103" s="107"/>
      <c r="M103" s="105"/>
      <c r="N103" s="108"/>
      <c r="O103" s="109"/>
      <c r="P103" s="107"/>
      <c r="Q103" s="105"/>
      <c r="R103" s="108"/>
      <c r="S103" s="109"/>
      <c r="T103" s="107"/>
      <c r="U103" s="105"/>
      <c r="V103" s="108"/>
      <c r="W103" s="109"/>
      <c r="X103" s="107"/>
      <c r="Y103" s="105"/>
      <c r="Z103" s="110"/>
      <c r="AA103" s="109"/>
      <c r="AB103" s="107"/>
      <c r="AC103" s="105"/>
      <c r="AD103" s="110"/>
      <c r="AE103" s="106"/>
      <c r="AF103" s="111">
        <f t="shared" si="24"/>
        <v>0</v>
      </c>
    </row>
    <row r="104" spans="1:33" ht="15.75" thickBot="1" x14ac:dyDescent="0.3">
      <c r="A104" s="112">
        <v>26</v>
      </c>
      <c r="B104" s="98">
        <v>11499</v>
      </c>
      <c r="C104" s="21" t="s">
        <v>89</v>
      </c>
      <c r="D104" s="99"/>
      <c r="E104" s="100"/>
      <c r="F104" s="101"/>
      <c r="G104" s="102"/>
      <c r="H104" s="99"/>
      <c r="I104" s="100"/>
      <c r="J104" s="101"/>
      <c r="K104" s="102"/>
      <c r="L104" s="99"/>
      <c r="M104" s="100"/>
      <c r="N104" s="101"/>
      <c r="O104" s="102"/>
      <c r="P104" s="99"/>
      <c r="Q104" s="100"/>
      <c r="R104" s="101"/>
      <c r="S104" s="102"/>
      <c r="T104" s="99"/>
      <c r="U104" s="100"/>
      <c r="V104" s="101"/>
      <c r="W104" s="102"/>
      <c r="X104" s="99"/>
      <c r="Y104" s="100"/>
      <c r="Z104" s="103"/>
      <c r="AA104" s="102"/>
      <c r="AB104" s="99"/>
      <c r="AC104" s="100"/>
      <c r="AD104" s="103"/>
      <c r="AE104" s="102"/>
      <c r="AF104" s="104">
        <f>F104+J104+N104+R104+V104+Z104+AD104</f>
        <v>0</v>
      </c>
      <c r="AG104">
        <f>SUM(AF104:AF107)</f>
        <v>0</v>
      </c>
    </row>
    <row r="105" spans="1:33" x14ac:dyDescent="0.25">
      <c r="A105" s="16"/>
      <c r="B105" s="25"/>
      <c r="C105" s="96"/>
      <c r="D105" s="64"/>
      <c r="E105" s="65"/>
      <c r="F105" s="78"/>
      <c r="G105" s="81"/>
      <c r="H105" s="64"/>
      <c r="I105" s="65"/>
      <c r="J105" s="78"/>
      <c r="K105" s="81"/>
      <c r="L105" s="64"/>
      <c r="M105" s="65"/>
      <c r="N105" s="78"/>
      <c r="O105" s="81"/>
      <c r="P105" s="64"/>
      <c r="Q105" s="65"/>
      <c r="R105" s="78"/>
      <c r="S105" s="81"/>
      <c r="T105" s="64"/>
      <c r="U105" s="65"/>
      <c r="V105" s="78"/>
      <c r="W105" s="81"/>
      <c r="X105" s="64"/>
      <c r="Y105" s="65"/>
      <c r="Z105" s="61"/>
      <c r="AA105" s="81"/>
      <c r="AB105" s="64"/>
      <c r="AC105" s="65"/>
      <c r="AD105" s="61"/>
      <c r="AE105" s="63"/>
      <c r="AF105" s="97">
        <f>F105+J105+N105+R105+V105+Z105+AD105</f>
        <v>0</v>
      </c>
    </row>
    <row r="106" spans="1:33" x14ac:dyDescent="0.25">
      <c r="A106" s="16"/>
      <c r="B106" s="9"/>
      <c r="C106" s="22"/>
      <c r="D106" s="17"/>
      <c r="E106" s="18"/>
      <c r="F106" s="77"/>
      <c r="G106" s="19"/>
      <c r="H106" s="17"/>
      <c r="I106" s="18"/>
      <c r="J106" s="77"/>
      <c r="K106" s="19"/>
      <c r="L106" s="17"/>
      <c r="M106" s="18"/>
      <c r="N106" s="77"/>
      <c r="O106" s="19"/>
      <c r="P106" s="17"/>
      <c r="Q106" s="18"/>
      <c r="R106" s="77"/>
      <c r="S106" s="19"/>
      <c r="T106" s="17"/>
      <c r="U106" s="18"/>
      <c r="V106" s="77"/>
      <c r="W106" s="19"/>
      <c r="X106" s="17"/>
      <c r="Y106" s="18"/>
      <c r="Z106" s="60"/>
      <c r="AA106" s="19"/>
      <c r="AB106" s="17"/>
      <c r="AC106" s="18"/>
      <c r="AD106" s="60"/>
      <c r="AE106" s="23"/>
      <c r="AF106" s="97">
        <f t="shared" ref="AF106:AF107" si="25">F106+J106+N106+R106+V106+Z106+AD106</f>
        <v>0</v>
      </c>
    </row>
    <row r="107" spans="1:33" ht="15.75" thickBot="1" x14ac:dyDescent="0.3">
      <c r="A107" s="20"/>
      <c r="B107" s="26"/>
      <c r="C107" s="24"/>
      <c r="D107" s="107"/>
      <c r="E107" s="105"/>
      <c r="F107" s="108"/>
      <c r="G107" s="109"/>
      <c r="H107" s="107"/>
      <c r="I107" s="105"/>
      <c r="J107" s="108"/>
      <c r="K107" s="109"/>
      <c r="L107" s="107"/>
      <c r="M107" s="105"/>
      <c r="N107" s="108"/>
      <c r="O107" s="109"/>
      <c r="P107" s="107"/>
      <c r="Q107" s="105"/>
      <c r="R107" s="108"/>
      <c r="S107" s="109"/>
      <c r="T107" s="107"/>
      <c r="U107" s="105"/>
      <c r="V107" s="108"/>
      <c r="W107" s="109"/>
      <c r="X107" s="107"/>
      <c r="Y107" s="105"/>
      <c r="Z107" s="110"/>
      <c r="AA107" s="109"/>
      <c r="AB107" s="107"/>
      <c r="AC107" s="105"/>
      <c r="AD107" s="110"/>
      <c r="AE107" s="106"/>
      <c r="AF107" s="111">
        <f t="shared" si="25"/>
        <v>0</v>
      </c>
    </row>
    <row r="108" spans="1:33" ht="15.75" thickBot="1" x14ac:dyDescent="0.3">
      <c r="A108" s="112">
        <v>27</v>
      </c>
      <c r="B108" s="98">
        <v>11363</v>
      </c>
      <c r="C108" s="21" t="s">
        <v>5</v>
      </c>
      <c r="D108" s="99"/>
      <c r="E108" s="100"/>
      <c r="F108" s="101"/>
      <c r="G108" s="102"/>
      <c r="H108" s="99"/>
      <c r="I108" s="100"/>
      <c r="J108" s="101"/>
      <c r="K108" s="102"/>
      <c r="L108" s="99"/>
      <c r="M108" s="100"/>
      <c r="N108" s="101"/>
      <c r="O108" s="102"/>
      <c r="P108" s="99"/>
      <c r="Q108" s="100"/>
      <c r="R108" s="101"/>
      <c r="S108" s="102"/>
      <c r="T108" s="99"/>
      <c r="U108" s="100"/>
      <c r="V108" s="101"/>
      <c r="W108" s="102"/>
      <c r="X108" s="99"/>
      <c r="Y108" s="100"/>
      <c r="Z108" s="103"/>
      <c r="AA108" s="102"/>
      <c r="AB108" s="99"/>
      <c r="AC108" s="100"/>
      <c r="AD108" s="103"/>
      <c r="AE108" s="102"/>
      <c r="AF108" s="104">
        <f>F108+J108+N108+R108+V108+Z108+AD108</f>
        <v>0</v>
      </c>
      <c r="AG108">
        <f>SUM(AF108:AF111)</f>
        <v>0</v>
      </c>
    </row>
    <row r="109" spans="1:33" x14ac:dyDescent="0.25">
      <c r="A109" s="16"/>
      <c r="B109" s="25"/>
      <c r="C109" s="96"/>
      <c r="D109" s="64"/>
      <c r="E109" s="65"/>
      <c r="F109" s="78"/>
      <c r="G109" s="81"/>
      <c r="H109" s="64"/>
      <c r="I109" s="65"/>
      <c r="J109" s="78"/>
      <c r="K109" s="81"/>
      <c r="L109" s="64"/>
      <c r="M109" s="65"/>
      <c r="N109" s="78"/>
      <c r="O109" s="81"/>
      <c r="P109" s="64"/>
      <c r="Q109" s="65"/>
      <c r="R109" s="78"/>
      <c r="S109" s="81"/>
      <c r="T109" s="64"/>
      <c r="U109" s="65"/>
      <c r="V109" s="78"/>
      <c r="W109" s="81"/>
      <c r="X109" s="64"/>
      <c r="Y109" s="65"/>
      <c r="Z109" s="61"/>
      <c r="AA109" s="81"/>
      <c r="AB109" s="64"/>
      <c r="AC109" s="65"/>
      <c r="AD109" s="61"/>
      <c r="AE109" s="63"/>
      <c r="AF109" s="97">
        <f>F109+J109+N109+R109+V109+Z109+AD109</f>
        <v>0</v>
      </c>
    </row>
    <row r="110" spans="1:33" x14ac:dyDescent="0.25">
      <c r="A110" s="16"/>
      <c r="B110" s="9"/>
      <c r="C110" s="22"/>
      <c r="D110" s="17"/>
      <c r="E110" s="18"/>
      <c r="F110" s="77"/>
      <c r="G110" s="19"/>
      <c r="H110" s="17"/>
      <c r="I110" s="18"/>
      <c r="J110" s="77"/>
      <c r="K110" s="19"/>
      <c r="L110" s="17"/>
      <c r="M110" s="18"/>
      <c r="N110" s="77"/>
      <c r="O110" s="19"/>
      <c r="P110" s="17"/>
      <c r="Q110" s="18"/>
      <c r="R110" s="77"/>
      <c r="S110" s="19"/>
      <c r="T110" s="17"/>
      <c r="U110" s="18"/>
      <c r="V110" s="77"/>
      <c r="W110" s="19"/>
      <c r="X110" s="17"/>
      <c r="Y110" s="18"/>
      <c r="Z110" s="60"/>
      <c r="AA110" s="19"/>
      <c r="AB110" s="17"/>
      <c r="AC110" s="18"/>
      <c r="AD110" s="60"/>
      <c r="AE110" s="23"/>
      <c r="AF110" s="97">
        <f t="shared" ref="AF110:AF111" si="26">F110+J110+N110+R110+V110+Z110+AD110</f>
        <v>0</v>
      </c>
    </row>
    <row r="111" spans="1:33" ht="15.75" thickBot="1" x14ac:dyDescent="0.3">
      <c r="A111" s="20"/>
      <c r="B111" s="26"/>
      <c r="C111" s="24"/>
      <c r="D111" s="107"/>
      <c r="E111" s="105"/>
      <c r="F111" s="108"/>
      <c r="G111" s="109"/>
      <c r="H111" s="107"/>
      <c r="I111" s="105"/>
      <c r="J111" s="108"/>
      <c r="K111" s="109"/>
      <c r="L111" s="107"/>
      <c r="M111" s="105"/>
      <c r="N111" s="108"/>
      <c r="O111" s="109"/>
      <c r="P111" s="107"/>
      <c r="Q111" s="105"/>
      <c r="R111" s="108"/>
      <c r="S111" s="109"/>
      <c r="T111" s="107"/>
      <c r="U111" s="105"/>
      <c r="V111" s="108"/>
      <c r="W111" s="109"/>
      <c r="X111" s="107"/>
      <c r="Y111" s="105"/>
      <c r="Z111" s="110"/>
      <c r="AA111" s="109"/>
      <c r="AB111" s="107"/>
      <c r="AC111" s="105"/>
      <c r="AD111" s="110"/>
      <c r="AE111" s="106"/>
      <c r="AF111" s="111">
        <f t="shared" si="26"/>
        <v>0</v>
      </c>
    </row>
    <row r="112" spans="1:33" ht="15.75" thickBot="1" x14ac:dyDescent="0.3">
      <c r="A112" s="112">
        <v>28</v>
      </c>
      <c r="B112" s="98">
        <v>11291</v>
      </c>
      <c r="C112" s="21" t="s">
        <v>6</v>
      </c>
      <c r="D112" s="99"/>
      <c r="E112" s="100"/>
      <c r="F112" s="101"/>
      <c r="G112" s="102"/>
      <c r="H112" s="99"/>
      <c r="I112" s="100"/>
      <c r="J112" s="101"/>
      <c r="K112" s="102"/>
      <c r="L112" s="99"/>
      <c r="M112" s="100"/>
      <c r="N112" s="101"/>
      <c r="O112" s="102"/>
      <c r="P112" s="99"/>
      <c r="Q112" s="100"/>
      <c r="R112" s="101"/>
      <c r="S112" s="102"/>
      <c r="T112" s="99"/>
      <c r="U112" s="100"/>
      <c r="V112" s="101"/>
      <c r="W112" s="102"/>
      <c r="X112" s="99"/>
      <c r="Y112" s="100"/>
      <c r="Z112" s="103"/>
      <c r="AA112" s="102"/>
      <c r="AB112" s="99"/>
      <c r="AC112" s="100"/>
      <c r="AD112" s="103"/>
      <c r="AE112" s="102"/>
      <c r="AF112" s="104">
        <f>F112+J112+N112+R112+V112+Z112+AD112</f>
        <v>0</v>
      </c>
      <c r="AG112">
        <f>SUM(AF112:AF115)</f>
        <v>0</v>
      </c>
    </row>
    <row r="113" spans="1:33" x14ac:dyDescent="0.25">
      <c r="A113" s="16"/>
      <c r="B113" s="25"/>
      <c r="C113" s="96"/>
      <c r="D113" s="64"/>
      <c r="E113" s="65"/>
      <c r="F113" s="78"/>
      <c r="G113" s="81"/>
      <c r="H113" s="64"/>
      <c r="I113" s="65"/>
      <c r="J113" s="78"/>
      <c r="K113" s="81"/>
      <c r="L113" s="64"/>
      <c r="M113" s="65"/>
      <c r="N113" s="78"/>
      <c r="O113" s="81"/>
      <c r="P113" s="64"/>
      <c r="Q113" s="65"/>
      <c r="R113" s="78"/>
      <c r="S113" s="81"/>
      <c r="T113" s="64"/>
      <c r="U113" s="65"/>
      <c r="V113" s="78"/>
      <c r="W113" s="81"/>
      <c r="X113" s="64"/>
      <c r="Y113" s="65"/>
      <c r="Z113" s="61"/>
      <c r="AA113" s="81"/>
      <c r="AB113" s="64"/>
      <c r="AC113" s="65"/>
      <c r="AD113" s="61"/>
      <c r="AE113" s="63"/>
      <c r="AF113" s="97">
        <f>F113+J113+N113+R113+V113+Z113+AD113</f>
        <v>0</v>
      </c>
    </row>
    <row r="114" spans="1:33" x14ac:dyDescent="0.25">
      <c r="A114" s="16"/>
      <c r="B114" s="9"/>
      <c r="C114" s="22"/>
      <c r="D114" s="17"/>
      <c r="E114" s="18"/>
      <c r="F114" s="77"/>
      <c r="G114" s="19"/>
      <c r="H114" s="17"/>
      <c r="I114" s="18"/>
      <c r="J114" s="77"/>
      <c r="K114" s="19"/>
      <c r="L114" s="17"/>
      <c r="M114" s="18"/>
      <c r="N114" s="77"/>
      <c r="O114" s="19"/>
      <c r="P114" s="17"/>
      <c r="Q114" s="18"/>
      <c r="R114" s="77"/>
      <c r="S114" s="19"/>
      <c r="T114" s="17"/>
      <c r="U114" s="18"/>
      <c r="V114" s="77"/>
      <c r="W114" s="19"/>
      <c r="X114" s="17"/>
      <c r="Y114" s="18"/>
      <c r="Z114" s="60"/>
      <c r="AA114" s="19"/>
      <c r="AB114" s="17"/>
      <c r="AC114" s="18"/>
      <c r="AD114" s="60"/>
      <c r="AE114" s="23"/>
      <c r="AF114" s="97">
        <f t="shared" ref="AF114:AF115" si="27">F114+J114+N114+R114+V114+Z114+AD114</f>
        <v>0</v>
      </c>
    </row>
    <row r="115" spans="1:33" ht="15.75" thickBot="1" x14ac:dyDescent="0.3">
      <c r="A115" s="20"/>
      <c r="B115" s="26"/>
      <c r="C115" s="24"/>
      <c r="D115" s="107"/>
      <c r="E115" s="105"/>
      <c r="F115" s="108"/>
      <c r="G115" s="109"/>
      <c r="H115" s="107"/>
      <c r="I115" s="105"/>
      <c r="J115" s="108"/>
      <c r="K115" s="109"/>
      <c r="L115" s="107"/>
      <c r="M115" s="105"/>
      <c r="N115" s="108"/>
      <c r="O115" s="109"/>
      <c r="P115" s="107"/>
      <c r="Q115" s="105"/>
      <c r="R115" s="108"/>
      <c r="S115" s="109"/>
      <c r="T115" s="107"/>
      <c r="U115" s="105"/>
      <c r="V115" s="108"/>
      <c r="W115" s="109"/>
      <c r="X115" s="107"/>
      <c r="Y115" s="105"/>
      <c r="Z115" s="110"/>
      <c r="AA115" s="109"/>
      <c r="AB115" s="107"/>
      <c r="AC115" s="105"/>
      <c r="AD115" s="110"/>
      <c r="AE115" s="106"/>
      <c r="AF115" s="111">
        <f t="shared" si="27"/>
        <v>0</v>
      </c>
    </row>
    <row r="116" spans="1:33" ht="15.75" thickBot="1" x14ac:dyDescent="0.3">
      <c r="A116" s="112">
        <v>29</v>
      </c>
      <c r="B116" s="98">
        <v>11502</v>
      </c>
      <c r="C116" s="21" t="s">
        <v>91</v>
      </c>
      <c r="D116" s="99"/>
      <c r="E116" s="100"/>
      <c r="F116" s="101"/>
      <c r="G116" s="102"/>
      <c r="H116" s="99"/>
      <c r="I116" s="100"/>
      <c r="J116" s="101"/>
      <c r="K116" s="102"/>
      <c r="L116" s="99"/>
      <c r="M116" s="100"/>
      <c r="N116" s="101"/>
      <c r="O116" s="102"/>
      <c r="P116" s="99"/>
      <c r="Q116" s="100"/>
      <c r="R116" s="101"/>
      <c r="S116" s="102"/>
      <c r="T116" s="99"/>
      <c r="U116" s="100"/>
      <c r="V116" s="101"/>
      <c r="W116" s="102"/>
      <c r="X116" s="99"/>
      <c r="Y116" s="100"/>
      <c r="Z116" s="103"/>
      <c r="AA116" s="102"/>
      <c r="AB116" s="99"/>
      <c r="AC116" s="100"/>
      <c r="AD116" s="103"/>
      <c r="AE116" s="102"/>
      <c r="AF116" s="104">
        <f>F116+J116+N116+R116+V116+Z116+AD116</f>
        <v>0</v>
      </c>
      <c r="AG116">
        <f>SUM(AF116:AF119)</f>
        <v>0</v>
      </c>
    </row>
    <row r="117" spans="1:33" x14ac:dyDescent="0.25">
      <c r="A117" s="16"/>
      <c r="B117" s="25"/>
      <c r="C117" s="96"/>
      <c r="D117" s="64"/>
      <c r="E117" s="65"/>
      <c r="F117" s="78"/>
      <c r="G117" s="81"/>
      <c r="H117" s="64"/>
      <c r="I117" s="65"/>
      <c r="J117" s="78"/>
      <c r="K117" s="81"/>
      <c r="L117" s="64"/>
      <c r="M117" s="65"/>
      <c r="N117" s="78"/>
      <c r="O117" s="81"/>
      <c r="P117" s="64"/>
      <c r="Q117" s="65"/>
      <c r="R117" s="78"/>
      <c r="S117" s="81"/>
      <c r="T117" s="64"/>
      <c r="U117" s="65"/>
      <c r="V117" s="78"/>
      <c r="W117" s="81"/>
      <c r="X117" s="64"/>
      <c r="Y117" s="65"/>
      <c r="Z117" s="61"/>
      <c r="AA117" s="81"/>
      <c r="AB117" s="64"/>
      <c r="AC117" s="65"/>
      <c r="AD117" s="61"/>
      <c r="AE117" s="63"/>
      <c r="AF117" s="97">
        <f>F117+J117+N117+R117+V117+Z117+AD117</f>
        <v>0</v>
      </c>
    </row>
    <row r="118" spans="1:33" x14ac:dyDescent="0.25">
      <c r="A118" s="16"/>
      <c r="B118" s="9"/>
      <c r="C118" s="22"/>
      <c r="D118" s="17"/>
      <c r="E118" s="18"/>
      <c r="F118" s="77"/>
      <c r="G118" s="19"/>
      <c r="H118" s="17"/>
      <c r="I118" s="18"/>
      <c r="J118" s="77"/>
      <c r="K118" s="19"/>
      <c r="L118" s="17"/>
      <c r="M118" s="18"/>
      <c r="N118" s="77"/>
      <c r="O118" s="19"/>
      <c r="P118" s="17"/>
      <c r="Q118" s="18"/>
      <c r="R118" s="77"/>
      <c r="S118" s="19"/>
      <c r="T118" s="17"/>
      <c r="U118" s="18"/>
      <c r="V118" s="77"/>
      <c r="W118" s="19"/>
      <c r="X118" s="17"/>
      <c r="Y118" s="18"/>
      <c r="Z118" s="60"/>
      <c r="AA118" s="19"/>
      <c r="AB118" s="17"/>
      <c r="AC118" s="18"/>
      <c r="AD118" s="60"/>
      <c r="AE118" s="23"/>
      <c r="AF118" s="97">
        <f t="shared" ref="AF118:AF119" si="28">F118+J118+N118+R118+V118+Z118+AD118</f>
        <v>0</v>
      </c>
    </row>
    <row r="119" spans="1:33" ht="15.75" thickBot="1" x14ac:dyDescent="0.3">
      <c r="A119" s="20"/>
      <c r="B119" s="26"/>
      <c r="C119" s="24"/>
      <c r="D119" s="107"/>
      <c r="E119" s="105"/>
      <c r="F119" s="108"/>
      <c r="G119" s="109"/>
      <c r="H119" s="107"/>
      <c r="I119" s="105"/>
      <c r="J119" s="108"/>
      <c r="K119" s="109"/>
      <c r="L119" s="107"/>
      <c r="M119" s="105"/>
      <c r="N119" s="108"/>
      <c r="O119" s="109"/>
      <c r="P119" s="107"/>
      <c r="Q119" s="105"/>
      <c r="R119" s="108"/>
      <c r="S119" s="109"/>
      <c r="T119" s="107"/>
      <c r="U119" s="105"/>
      <c r="V119" s="108"/>
      <c r="W119" s="109"/>
      <c r="X119" s="107"/>
      <c r="Y119" s="105"/>
      <c r="Z119" s="110"/>
      <c r="AA119" s="109"/>
      <c r="AB119" s="107"/>
      <c r="AC119" s="105"/>
      <c r="AD119" s="110"/>
      <c r="AE119" s="106"/>
      <c r="AF119" s="111">
        <f t="shared" si="28"/>
        <v>0</v>
      </c>
    </row>
    <row r="120" spans="1:33" ht="15.75" thickBot="1" x14ac:dyDescent="0.3">
      <c r="A120" s="112">
        <v>30</v>
      </c>
      <c r="B120" s="98">
        <v>11408</v>
      </c>
      <c r="C120" s="21" t="s">
        <v>64</v>
      </c>
      <c r="D120" s="99"/>
      <c r="E120" s="100"/>
      <c r="F120" s="101"/>
      <c r="G120" s="102"/>
      <c r="H120" s="99"/>
      <c r="I120" s="100"/>
      <c r="J120" s="101"/>
      <c r="K120" s="102"/>
      <c r="L120" s="99"/>
      <c r="M120" s="100"/>
      <c r="N120" s="101"/>
      <c r="O120" s="102"/>
      <c r="P120" s="99"/>
      <c r="Q120" s="100"/>
      <c r="R120" s="101"/>
      <c r="S120" s="102"/>
      <c r="T120" s="99"/>
      <c r="U120" s="100"/>
      <c r="V120" s="101"/>
      <c r="W120" s="102"/>
      <c r="X120" s="99"/>
      <c r="Y120" s="100"/>
      <c r="Z120" s="103"/>
      <c r="AA120" s="102"/>
      <c r="AB120" s="99"/>
      <c r="AC120" s="100"/>
      <c r="AD120" s="103"/>
      <c r="AE120" s="102"/>
      <c r="AF120" s="104">
        <f>F120+J120+N120+R120+V120+Z120+AD120</f>
        <v>0</v>
      </c>
      <c r="AG120">
        <f>SUM(AF120:AF123)</f>
        <v>0</v>
      </c>
    </row>
    <row r="121" spans="1:33" x14ac:dyDescent="0.25">
      <c r="A121" s="16"/>
      <c r="B121" s="25"/>
      <c r="C121" s="96"/>
      <c r="D121" s="64"/>
      <c r="E121" s="65"/>
      <c r="F121" s="78"/>
      <c r="G121" s="81"/>
      <c r="H121" s="64"/>
      <c r="I121" s="65"/>
      <c r="J121" s="78"/>
      <c r="K121" s="81"/>
      <c r="L121" s="64"/>
      <c r="M121" s="65"/>
      <c r="N121" s="78"/>
      <c r="O121" s="81"/>
      <c r="P121" s="64"/>
      <c r="Q121" s="65"/>
      <c r="R121" s="78"/>
      <c r="S121" s="81"/>
      <c r="T121" s="64"/>
      <c r="U121" s="65"/>
      <c r="V121" s="78"/>
      <c r="W121" s="81"/>
      <c r="X121" s="64"/>
      <c r="Y121" s="65"/>
      <c r="Z121" s="61"/>
      <c r="AA121" s="81"/>
      <c r="AB121" s="64"/>
      <c r="AC121" s="65"/>
      <c r="AD121" s="61"/>
      <c r="AE121" s="63"/>
      <c r="AF121" s="97">
        <f>F121+J121+N121+R121+V121+Z121+AD121</f>
        <v>0</v>
      </c>
    </row>
    <row r="122" spans="1:33" x14ac:dyDescent="0.25">
      <c r="A122" s="16"/>
      <c r="B122" s="9"/>
      <c r="C122" s="22"/>
      <c r="D122" s="17"/>
      <c r="E122" s="18"/>
      <c r="F122" s="77"/>
      <c r="G122" s="19"/>
      <c r="H122" s="17"/>
      <c r="I122" s="18"/>
      <c r="J122" s="77"/>
      <c r="K122" s="19"/>
      <c r="L122" s="17"/>
      <c r="M122" s="18"/>
      <c r="N122" s="77"/>
      <c r="O122" s="19"/>
      <c r="P122" s="17"/>
      <c r="Q122" s="18"/>
      <c r="R122" s="77"/>
      <c r="S122" s="19"/>
      <c r="T122" s="17"/>
      <c r="U122" s="18"/>
      <c r="V122" s="77"/>
      <c r="W122" s="19"/>
      <c r="X122" s="17"/>
      <c r="Y122" s="18"/>
      <c r="Z122" s="60"/>
      <c r="AA122" s="19"/>
      <c r="AB122" s="17"/>
      <c r="AC122" s="18"/>
      <c r="AD122" s="60"/>
      <c r="AE122" s="23"/>
      <c r="AF122" s="97">
        <f t="shared" ref="AF122:AF123" si="29">F122+J122+N122+R122+V122+Z122+AD122</f>
        <v>0</v>
      </c>
    </row>
    <row r="123" spans="1:33" ht="15.75" thickBot="1" x14ac:dyDescent="0.3">
      <c r="A123" s="20"/>
      <c r="B123" s="26"/>
      <c r="C123" s="24"/>
      <c r="D123" s="107"/>
      <c r="E123" s="105"/>
      <c r="F123" s="108"/>
      <c r="G123" s="109"/>
      <c r="H123" s="107"/>
      <c r="I123" s="105"/>
      <c r="J123" s="108"/>
      <c r="K123" s="109"/>
      <c r="L123" s="107"/>
      <c r="M123" s="105"/>
      <c r="N123" s="108"/>
      <c r="O123" s="109"/>
      <c r="P123" s="107"/>
      <c r="Q123" s="105"/>
      <c r="R123" s="108"/>
      <c r="S123" s="109"/>
      <c r="T123" s="107"/>
      <c r="U123" s="105"/>
      <c r="V123" s="108"/>
      <c r="W123" s="109"/>
      <c r="X123" s="107"/>
      <c r="Y123" s="105"/>
      <c r="Z123" s="110"/>
      <c r="AA123" s="109"/>
      <c r="AB123" s="107"/>
      <c r="AC123" s="105"/>
      <c r="AD123" s="110"/>
      <c r="AE123" s="106"/>
      <c r="AF123" s="111">
        <f t="shared" si="29"/>
        <v>0</v>
      </c>
    </row>
    <row r="124" spans="1:33" ht="15.75" thickBot="1" x14ac:dyDescent="0.3">
      <c r="A124" s="112">
        <v>31</v>
      </c>
      <c r="B124" s="98">
        <v>11428</v>
      </c>
      <c r="C124" s="21" t="s">
        <v>170</v>
      </c>
      <c r="D124" s="99"/>
      <c r="E124" s="100"/>
      <c r="F124" s="101"/>
      <c r="G124" s="102"/>
      <c r="H124" s="99"/>
      <c r="I124" s="100"/>
      <c r="J124" s="101"/>
      <c r="K124" s="102"/>
      <c r="L124" s="99"/>
      <c r="M124" s="100"/>
      <c r="N124" s="101"/>
      <c r="O124" s="102"/>
      <c r="P124" s="99"/>
      <c r="Q124" s="100"/>
      <c r="R124" s="101"/>
      <c r="S124" s="102"/>
      <c r="T124" s="99"/>
      <c r="U124" s="100"/>
      <c r="V124" s="101"/>
      <c r="W124" s="102"/>
      <c r="X124" s="99"/>
      <c r="Y124" s="100"/>
      <c r="Z124" s="103"/>
      <c r="AA124" s="102"/>
      <c r="AB124" s="99"/>
      <c r="AC124" s="100"/>
      <c r="AD124" s="103"/>
      <c r="AE124" s="102"/>
      <c r="AF124" s="104">
        <f>F124+J124+N124+R124+V124+Z124+AD124</f>
        <v>0</v>
      </c>
      <c r="AG124">
        <f>SUM(AF124:AF127)</f>
        <v>0</v>
      </c>
    </row>
    <row r="125" spans="1:33" x14ac:dyDescent="0.25">
      <c r="A125" s="16"/>
      <c r="B125" s="25"/>
      <c r="C125" s="96"/>
      <c r="D125" s="64"/>
      <c r="E125" s="65"/>
      <c r="F125" s="78"/>
      <c r="G125" s="81"/>
      <c r="H125" s="64"/>
      <c r="I125" s="65"/>
      <c r="J125" s="78"/>
      <c r="K125" s="81"/>
      <c r="L125" s="64"/>
      <c r="M125" s="65"/>
      <c r="N125" s="78"/>
      <c r="O125" s="81"/>
      <c r="P125" s="64"/>
      <c r="Q125" s="65"/>
      <c r="R125" s="78"/>
      <c r="S125" s="81"/>
      <c r="T125" s="64"/>
      <c r="U125" s="65"/>
      <c r="V125" s="78"/>
      <c r="W125" s="81"/>
      <c r="X125" s="64"/>
      <c r="Y125" s="65"/>
      <c r="Z125" s="61"/>
      <c r="AA125" s="81"/>
      <c r="AB125" s="64"/>
      <c r="AC125" s="65"/>
      <c r="AD125" s="61"/>
      <c r="AE125" s="63"/>
      <c r="AF125" s="97">
        <f>F125+J125+N125+R125+V125+Z125+AD125</f>
        <v>0</v>
      </c>
    </row>
    <row r="126" spans="1:33" x14ac:dyDescent="0.25">
      <c r="A126" s="16"/>
      <c r="B126" s="9"/>
      <c r="C126" s="22"/>
      <c r="D126" s="17"/>
      <c r="E126" s="18"/>
      <c r="F126" s="77"/>
      <c r="G126" s="19"/>
      <c r="H126" s="17"/>
      <c r="I126" s="18"/>
      <c r="J126" s="77"/>
      <c r="K126" s="19"/>
      <c r="L126" s="17"/>
      <c r="M126" s="18"/>
      <c r="N126" s="77"/>
      <c r="O126" s="19"/>
      <c r="P126" s="17"/>
      <c r="Q126" s="18"/>
      <c r="R126" s="77"/>
      <c r="S126" s="19"/>
      <c r="T126" s="17"/>
      <c r="U126" s="18"/>
      <c r="V126" s="77"/>
      <c r="W126" s="19"/>
      <c r="X126" s="17"/>
      <c r="Y126" s="18"/>
      <c r="Z126" s="60"/>
      <c r="AA126" s="19"/>
      <c r="AB126" s="17"/>
      <c r="AC126" s="18"/>
      <c r="AD126" s="60"/>
      <c r="AE126" s="23"/>
      <c r="AF126" s="97">
        <f t="shared" ref="AF126:AF127" si="30">F126+J126+N126+R126+V126+Z126+AD126</f>
        <v>0</v>
      </c>
    </row>
    <row r="127" spans="1:33" ht="15.75" thickBot="1" x14ac:dyDescent="0.3">
      <c r="A127" s="20"/>
      <c r="B127" s="26"/>
      <c r="C127" s="24"/>
      <c r="D127" s="107"/>
      <c r="E127" s="105"/>
      <c r="F127" s="108"/>
      <c r="G127" s="109"/>
      <c r="H127" s="107"/>
      <c r="I127" s="105"/>
      <c r="J127" s="108"/>
      <c r="K127" s="109"/>
      <c r="L127" s="107"/>
      <c r="M127" s="105"/>
      <c r="N127" s="108"/>
      <c r="O127" s="109"/>
      <c r="P127" s="107"/>
      <c r="Q127" s="105"/>
      <c r="R127" s="108"/>
      <c r="S127" s="109"/>
      <c r="T127" s="107"/>
      <c r="U127" s="105"/>
      <c r="V127" s="108"/>
      <c r="W127" s="109"/>
      <c r="X127" s="107"/>
      <c r="Y127" s="105"/>
      <c r="Z127" s="110"/>
      <c r="AA127" s="109"/>
      <c r="AB127" s="107"/>
      <c r="AC127" s="105"/>
      <c r="AD127" s="110"/>
      <c r="AE127" s="106"/>
      <c r="AF127" s="111">
        <f t="shared" si="30"/>
        <v>0</v>
      </c>
    </row>
    <row r="128" spans="1:33" ht="15.75" thickBot="1" x14ac:dyDescent="0.3">
      <c r="A128" s="112">
        <v>32</v>
      </c>
      <c r="B128" s="98">
        <v>11478</v>
      </c>
      <c r="C128" s="21" t="s">
        <v>70</v>
      </c>
      <c r="D128" s="99"/>
      <c r="E128" s="100"/>
      <c r="F128" s="101"/>
      <c r="G128" s="102"/>
      <c r="H128" s="99"/>
      <c r="I128" s="100"/>
      <c r="J128" s="101"/>
      <c r="K128" s="102"/>
      <c r="L128" s="99"/>
      <c r="M128" s="100"/>
      <c r="N128" s="101"/>
      <c r="O128" s="102"/>
      <c r="P128" s="99"/>
      <c r="Q128" s="100"/>
      <c r="R128" s="101"/>
      <c r="S128" s="102"/>
      <c r="T128" s="99"/>
      <c r="U128" s="100"/>
      <c r="V128" s="101"/>
      <c r="W128" s="102"/>
      <c r="X128" s="99"/>
      <c r="Y128" s="100"/>
      <c r="Z128" s="103"/>
      <c r="AA128" s="102"/>
      <c r="AB128" s="99"/>
      <c r="AC128" s="100"/>
      <c r="AD128" s="103"/>
      <c r="AE128" s="102"/>
      <c r="AF128" s="104">
        <f>F128+J128+N128+R128+V128+Z128+AD128</f>
        <v>0</v>
      </c>
      <c r="AG128">
        <f>SUM(AF128:AF131)</f>
        <v>0</v>
      </c>
    </row>
    <row r="129" spans="1:33" x14ac:dyDescent="0.25">
      <c r="A129" s="16"/>
      <c r="B129" s="25"/>
      <c r="C129" s="96"/>
      <c r="D129" s="64"/>
      <c r="E129" s="65"/>
      <c r="F129" s="78"/>
      <c r="G129" s="81"/>
      <c r="H129" s="64"/>
      <c r="I129" s="65"/>
      <c r="J129" s="78"/>
      <c r="K129" s="81"/>
      <c r="L129" s="64"/>
      <c r="M129" s="65"/>
      <c r="N129" s="78"/>
      <c r="O129" s="81"/>
      <c r="P129" s="64"/>
      <c r="Q129" s="65"/>
      <c r="R129" s="78"/>
      <c r="S129" s="81"/>
      <c r="T129" s="64"/>
      <c r="U129" s="65"/>
      <c r="V129" s="78"/>
      <c r="W129" s="81"/>
      <c r="X129" s="64"/>
      <c r="Y129" s="65"/>
      <c r="Z129" s="61"/>
      <c r="AA129" s="81"/>
      <c r="AB129" s="64"/>
      <c r="AC129" s="65"/>
      <c r="AD129" s="61"/>
      <c r="AE129" s="63"/>
      <c r="AF129" s="97">
        <f>F129+J129+N129+R129+V129+Z129+AD129</f>
        <v>0</v>
      </c>
    </row>
    <row r="130" spans="1:33" x14ac:dyDescent="0.25">
      <c r="A130" s="16"/>
      <c r="B130" s="9"/>
      <c r="C130" s="22"/>
      <c r="D130" s="17"/>
      <c r="E130" s="18"/>
      <c r="F130" s="77"/>
      <c r="G130" s="19"/>
      <c r="H130" s="17"/>
      <c r="I130" s="18"/>
      <c r="J130" s="77"/>
      <c r="K130" s="19"/>
      <c r="L130" s="17"/>
      <c r="M130" s="18"/>
      <c r="N130" s="77"/>
      <c r="O130" s="19"/>
      <c r="P130" s="17"/>
      <c r="Q130" s="18"/>
      <c r="R130" s="77"/>
      <c r="S130" s="19"/>
      <c r="T130" s="17"/>
      <c r="U130" s="18"/>
      <c r="V130" s="77"/>
      <c r="W130" s="19"/>
      <c r="X130" s="17"/>
      <c r="Y130" s="18"/>
      <c r="Z130" s="60"/>
      <c r="AA130" s="19"/>
      <c r="AB130" s="17"/>
      <c r="AC130" s="18"/>
      <c r="AD130" s="60"/>
      <c r="AE130" s="23"/>
      <c r="AF130" s="97">
        <f t="shared" ref="AF130:AF131" si="31">F130+J130+N130+R130+V130+Z130+AD130</f>
        <v>0</v>
      </c>
    </row>
    <row r="131" spans="1:33" ht="15.75" thickBot="1" x14ac:dyDescent="0.3">
      <c r="A131" s="20"/>
      <c r="B131" s="26"/>
      <c r="C131" s="24"/>
      <c r="D131" s="107"/>
      <c r="E131" s="105"/>
      <c r="F131" s="108"/>
      <c r="G131" s="109"/>
      <c r="H131" s="107"/>
      <c r="I131" s="105"/>
      <c r="J131" s="108"/>
      <c r="K131" s="109"/>
      <c r="L131" s="107"/>
      <c r="M131" s="105"/>
      <c r="N131" s="108"/>
      <c r="O131" s="109"/>
      <c r="P131" s="107"/>
      <c r="Q131" s="105"/>
      <c r="R131" s="108"/>
      <c r="S131" s="109"/>
      <c r="T131" s="107"/>
      <c r="U131" s="105"/>
      <c r="V131" s="108"/>
      <c r="W131" s="109"/>
      <c r="X131" s="107"/>
      <c r="Y131" s="105"/>
      <c r="Z131" s="110"/>
      <c r="AA131" s="109"/>
      <c r="AB131" s="107"/>
      <c r="AC131" s="105"/>
      <c r="AD131" s="110"/>
      <c r="AE131" s="106"/>
      <c r="AF131" s="111">
        <f t="shared" si="31"/>
        <v>0</v>
      </c>
    </row>
    <row r="132" spans="1:33" ht="15.75" thickBot="1" x14ac:dyDescent="0.3">
      <c r="A132" s="112">
        <v>33</v>
      </c>
      <c r="B132" s="98">
        <v>11534</v>
      </c>
      <c r="C132" s="21" t="s">
        <v>270</v>
      </c>
      <c r="D132" s="99"/>
      <c r="E132" s="100"/>
      <c r="F132" s="101"/>
      <c r="G132" s="102"/>
      <c r="H132" s="99"/>
      <c r="I132" s="100"/>
      <c r="J132" s="101"/>
      <c r="K132" s="102"/>
      <c r="L132" s="99"/>
      <c r="M132" s="100"/>
      <c r="N132" s="101"/>
      <c r="O132" s="102"/>
      <c r="P132" s="99"/>
      <c r="Q132" s="100"/>
      <c r="R132" s="101"/>
      <c r="S132" s="102"/>
      <c r="T132" s="99"/>
      <c r="U132" s="100"/>
      <c r="V132" s="101"/>
      <c r="W132" s="102"/>
      <c r="X132" s="99"/>
      <c r="Y132" s="100"/>
      <c r="Z132" s="103"/>
      <c r="AA132" s="102"/>
      <c r="AB132" s="99"/>
      <c r="AC132" s="100"/>
      <c r="AD132" s="103"/>
      <c r="AE132" s="102"/>
      <c r="AF132" s="104">
        <f>F132+J132+N132+R132+V132+Z132+AD132</f>
        <v>0</v>
      </c>
      <c r="AG132">
        <f>SUM(AF132:AF135)</f>
        <v>0</v>
      </c>
    </row>
    <row r="133" spans="1:33" x14ac:dyDescent="0.25">
      <c r="A133" s="16"/>
      <c r="B133" s="25"/>
      <c r="C133" s="96"/>
      <c r="D133" s="64"/>
      <c r="E133" s="65"/>
      <c r="F133" s="78"/>
      <c r="G133" s="81"/>
      <c r="H133" s="64"/>
      <c r="I133" s="65"/>
      <c r="J133" s="78"/>
      <c r="K133" s="81"/>
      <c r="L133" s="64"/>
      <c r="M133" s="65"/>
      <c r="N133" s="78"/>
      <c r="O133" s="81"/>
      <c r="P133" s="64"/>
      <c r="Q133" s="65"/>
      <c r="R133" s="78"/>
      <c r="S133" s="81"/>
      <c r="T133" s="64"/>
      <c r="U133" s="65"/>
      <c r="V133" s="78"/>
      <c r="W133" s="81"/>
      <c r="X133" s="64"/>
      <c r="Y133" s="65"/>
      <c r="Z133" s="61"/>
      <c r="AA133" s="81"/>
      <c r="AB133" s="64"/>
      <c r="AC133" s="65"/>
      <c r="AD133" s="61"/>
      <c r="AE133" s="63"/>
      <c r="AF133" s="97">
        <f>F133+J133+N133+R133+V133+Z133+AD133</f>
        <v>0</v>
      </c>
    </row>
    <row r="134" spans="1:33" x14ac:dyDescent="0.25">
      <c r="A134" s="16"/>
      <c r="B134" s="9"/>
      <c r="C134" s="22"/>
      <c r="D134" s="17"/>
      <c r="E134" s="18"/>
      <c r="F134" s="77"/>
      <c r="G134" s="19"/>
      <c r="H134" s="17"/>
      <c r="I134" s="18"/>
      <c r="J134" s="77"/>
      <c r="K134" s="19"/>
      <c r="L134" s="17"/>
      <c r="M134" s="18"/>
      <c r="N134" s="77"/>
      <c r="O134" s="19"/>
      <c r="P134" s="17"/>
      <c r="Q134" s="18"/>
      <c r="R134" s="77"/>
      <c r="S134" s="19"/>
      <c r="T134" s="17"/>
      <c r="U134" s="18"/>
      <c r="V134" s="77"/>
      <c r="W134" s="19"/>
      <c r="X134" s="17"/>
      <c r="Y134" s="18"/>
      <c r="Z134" s="60"/>
      <c r="AA134" s="19"/>
      <c r="AB134" s="17"/>
      <c r="AC134" s="18"/>
      <c r="AD134" s="60"/>
      <c r="AE134" s="23"/>
      <c r="AF134" s="97">
        <f t="shared" ref="AF134:AF135" si="32">F134+J134+N134+R134+V134+Z134+AD134</f>
        <v>0</v>
      </c>
    </row>
    <row r="135" spans="1:33" ht="15.75" thickBot="1" x14ac:dyDescent="0.3">
      <c r="A135" s="20"/>
      <c r="B135" s="26"/>
      <c r="C135" s="24"/>
      <c r="D135" s="107"/>
      <c r="E135" s="105"/>
      <c r="F135" s="108"/>
      <c r="G135" s="109"/>
      <c r="H135" s="107"/>
      <c r="I135" s="105"/>
      <c r="J135" s="108"/>
      <c r="K135" s="109"/>
      <c r="L135" s="107"/>
      <c r="M135" s="105"/>
      <c r="N135" s="108"/>
      <c r="O135" s="109"/>
      <c r="P135" s="107"/>
      <c r="Q135" s="105"/>
      <c r="R135" s="108"/>
      <c r="S135" s="109"/>
      <c r="T135" s="107"/>
      <c r="U135" s="105"/>
      <c r="V135" s="108"/>
      <c r="W135" s="109"/>
      <c r="X135" s="107"/>
      <c r="Y135" s="105"/>
      <c r="Z135" s="110"/>
      <c r="AA135" s="109"/>
      <c r="AB135" s="107"/>
      <c r="AC135" s="105"/>
      <c r="AD135" s="110"/>
      <c r="AE135" s="106"/>
      <c r="AF135" s="111">
        <f t="shared" si="32"/>
        <v>0</v>
      </c>
    </row>
    <row r="136" spans="1:33" ht="15.75" thickBot="1" x14ac:dyDescent="0.3">
      <c r="A136" s="112">
        <v>34</v>
      </c>
      <c r="B136" s="98">
        <v>11514</v>
      </c>
      <c r="C136" s="21" t="s">
        <v>267</v>
      </c>
      <c r="D136" s="99"/>
      <c r="E136" s="100"/>
      <c r="F136" s="101"/>
      <c r="G136" s="102"/>
      <c r="H136" s="99"/>
      <c r="I136" s="100"/>
      <c r="J136" s="101"/>
      <c r="K136" s="102"/>
      <c r="L136" s="99"/>
      <c r="M136" s="100"/>
      <c r="N136" s="101"/>
      <c r="O136" s="102"/>
      <c r="P136" s="99"/>
      <c r="Q136" s="100"/>
      <c r="R136" s="101"/>
      <c r="S136" s="102"/>
      <c r="T136" s="99"/>
      <c r="U136" s="100"/>
      <c r="V136" s="101"/>
      <c r="W136" s="102"/>
      <c r="X136" s="99"/>
      <c r="Y136" s="100"/>
      <c r="Z136" s="103"/>
      <c r="AA136" s="102"/>
      <c r="AB136" s="99"/>
      <c r="AC136" s="100"/>
      <c r="AD136" s="103"/>
      <c r="AE136" s="102"/>
      <c r="AF136" s="104">
        <f>F136+J136+N136+R136+V136+Z136+AD136</f>
        <v>0</v>
      </c>
      <c r="AG136">
        <f>SUM(AF136:AF139)</f>
        <v>0</v>
      </c>
    </row>
    <row r="137" spans="1:33" x14ac:dyDescent="0.25">
      <c r="A137" s="16"/>
      <c r="B137" s="25"/>
      <c r="C137" s="96"/>
      <c r="D137" s="64"/>
      <c r="E137" s="65"/>
      <c r="F137" s="78"/>
      <c r="G137" s="81"/>
      <c r="H137" s="64"/>
      <c r="I137" s="65"/>
      <c r="J137" s="78"/>
      <c r="K137" s="81"/>
      <c r="L137" s="64"/>
      <c r="M137" s="65"/>
      <c r="N137" s="78"/>
      <c r="O137" s="81"/>
      <c r="P137" s="64"/>
      <c r="Q137" s="65"/>
      <c r="R137" s="78"/>
      <c r="S137" s="81"/>
      <c r="T137" s="64"/>
      <c r="U137" s="65"/>
      <c r="V137" s="78"/>
      <c r="W137" s="81"/>
      <c r="X137" s="64"/>
      <c r="Y137" s="65"/>
      <c r="Z137" s="61"/>
      <c r="AA137" s="81"/>
      <c r="AB137" s="64"/>
      <c r="AC137" s="65"/>
      <c r="AD137" s="61"/>
      <c r="AE137" s="63"/>
      <c r="AF137" s="97">
        <f>F137+J137+N137+R137+V137+Z137+AD137</f>
        <v>0</v>
      </c>
    </row>
    <row r="138" spans="1:33" x14ac:dyDescent="0.25">
      <c r="A138" s="16"/>
      <c r="B138" s="9"/>
      <c r="C138" s="22"/>
      <c r="D138" s="17"/>
      <c r="E138" s="18"/>
      <c r="F138" s="77"/>
      <c r="G138" s="19"/>
      <c r="H138" s="17"/>
      <c r="I138" s="18"/>
      <c r="J138" s="77"/>
      <c r="K138" s="19"/>
      <c r="L138" s="17"/>
      <c r="M138" s="18"/>
      <c r="N138" s="77"/>
      <c r="O138" s="19"/>
      <c r="P138" s="17"/>
      <c r="Q138" s="18"/>
      <c r="R138" s="77"/>
      <c r="S138" s="19"/>
      <c r="T138" s="17"/>
      <c r="U138" s="18"/>
      <c r="V138" s="77"/>
      <c r="W138" s="19"/>
      <c r="X138" s="17"/>
      <c r="Y138" s="18"/>
      <c r="Z138" s="60"/>
      <c r="AA138" s="19"/>
      <c r="AB138" s="17"/>
      <c r="AC138" s="18"/>
      <c r="AD138" s="60"/>
      <c r="AE138" s="23"/>
      <c r="AF138" s="97">
        <f t="shared" ref="AF138:AF139" si="33">F138+J138+N138+R138+V138+Z138+AD138</f>
        <v>0</v>
      </c>
    </row>
    <row r="139" spans="1:33" ht="15.75" thickBot="1" x14ac:dyDescent="0.3">
      <c r="A139" s="20"/>
      <c r="B139" s="26"/>
      <c r="C139" s="24"/>
      <c r="D139" s="107"/>
      <c r="E139" s="105"/>
      <c r="F139" s="108"/>
      <c r="G139" s="109"/>
      <c r="H139" s="107"/>
      <c r="I139" s="105"/>
      <c r="J139" s="108"/>
      <c r="K139" s="109"/>
      <c r="L139" s="107"/>
      <c r="M139" s="105"/>
      <c r="N139" s="108"/>
      <c r="O139" s="109"/>
      <c r="P139" s="107"/>
      <c r="Q139" s="105"/>
      <c r="R139" s="108"/>
      <c r="S139" s="109"/>
      <c r="T139" s="107"/>
      <c r="U139" s="105"/>
      <c r="V139" s="108"/>
      <c r="W139" s="109"/>
      <c r="X139" s="107"/>
      <c r="Y139" s="105"/>
      <c r="Z139" s="110"/>
      <c r="AA139" s="109"/>
      <c r="AB139" s="107"/>
      <c r="AC139" s="105"/>
      <c r="AD139" s="110"/>
      <c r="AE139" s="106"/>
      <c r="AF139" s="111">
        <f t="shared" si="33"/>
        <v>0</v>
      </c>
    </row>
    <row r="140" spans="1:33" ht="15.75" thickBot="1" x14ac:dyDescent="0.3">
      <c r="A140" s="112">
        <v>35</v>
      </c>
      <c r="B140" s="98">
        <v>11500</v>
      </c>
      <c r="C140" s="21" t="s">
        <v>90</v>
      </c>
      <c r="D140" s="99"/>
      <c r="E140" s="100"/>
      <c r="F140" s="101"/>
      <c r="G140" s="102"/>
      <c r="H140" s="99"/>
      <c r="I140" s="100"/>
      <c r="J140" s="101"/>
      <c r="K140" s="102"/>
      <c r="L140" s="99"/>
      <c r="M140" s="100"/>
      <c r="N140" s="101"/>
      <c r="O140" s="102"/>
      <c r="P140" s="99"/>
      <c r="Q140" s="100"/>
      <c r="R140" s="101"/>
      <c r="S140" s="102"/>
      <c r="T140" s="99"/>
      <c r="U140" s="100"/>
      <c r="V140" s="101"/>
      <c r="W140" s="102"/>
      <c r="X140" s="99"/>
      <c r="Y140" s="100"/>
      <c r="Z140" s="103"/>
      <c r="AA140" s="102"/>
      <c r="AB140" s="99"/>
      <c r="AC140" s="100"/>
      <c r="AD140" s="103"/>
      <c r="AE140" s="102"/>
      <c r="AF140" s="104">
        <f>F140+J140+N140+R140+V140+Z140+AD140</f>
        <v>0</v>
      </c>
      <c r="AG140">
        <f>SUM(AF140:AF143)</f>
        <v>0</v>
      </c>
    </row>
    <row r="141" spans="1:33" x14ac:dyDescent="0.25">
      <c r="A141" s="16"/>
      <c r="B141" s="25"/>
      <c r="C141" s="96"/>
      <c r="D141" s="64"/>
      <c r="E141" s="65"/>
      <c r="F141" s="78"/>
      <c r="G141" s="81"/>
      <c r="H141" s="64"/>
      <c r="I141" s="65"/>
      <c r="J141" s="78"/>
      <c r="K141" s="81"/>
      <c r="L141" s="64"/>
      <c r="M141" s="65"/>
      <c r="N141" s="78"/>
      <c r="O141" s="81"/>
      <c r="P141" s="64"/>
      <c r="Q141" s="65"/>
      <c r="R141" s="78"/>
      <c r="S141" s="81"/>
      <c r="T141" s="64"/>
      <c r="U141" s="65"/>
      <c r="V141" s="78"/>
      <c r="W141" s="81"/>
      <c r="X141" s="64"/>
      <c r="Y141" s="65"/>
      <c r="Z141" s="61"/>
      <c r="AA141" s="81"/>
      <c r="AB141" s="64"/>
      <c r="AC141" s="65"/>
      <c r="AD141" s="61"/>
      <c r="AE141" s="63"/>
      <c r="AF141" s="97">
        <f>F141+J141+N141+R141+V141+Z141+AD141</f>
        <v>0</v>
      </c>
    </row>
    <row r="142" spans="1:33" x14ac:dyDescent="0.25">
      <c r="A142" s="16"/>
      <c r="B142" s="9"/>
      <c r="C142" s="22"/>
      <c r="D142" s="17"/>
      <c r="E142" s="18"/>
      <c r="F142" s="77"/>
      <c r="G142" s="19"/>
      <c r="H142" s="17"/>
      <c r="I142" s="18"/>
      <c r="J142" s="77"/>
      <c r="K142" s="19"/>
      <c r="L142" s="17"/>
      <c r="M142" s="18"/>
      <c r="N142" s="77"/>
      <c r="O142" s="19"/>
      <c r="P142" s="17"/>
      <c r="Q142" s="18"/>
      <c r="R142" s="77"/>
      <c r="S142" s="19"/>
      <c r="T142" s="17"/>
      <c r="U142" s="18"/>
      <c r="V142" s="77"/>
      <c r="W142" s="19"/>
      <c r="X142" s="17"/>
      <c r="Y142" s="18"/>
      <c r="Z142" s="60"/>
      <c r="AA142" s="19"/>
      <c r="AB142" s="17"/>
      <c r="AC142" s="18"/>
      <c r="AD142" s="60"/>
      <c r="AE142" s="23"/>
      <c r="AF142" s="97">
        <f t="shared" ref="AF142:AF143" si="34">F142+J142+N142+R142+V142+Z142+AD142</f>
        <v>0</v>
      </c>
    </row>
    <row r="143" spans="1:33" ht="15.75" thickBot="1" x14ac:dyDescent="0.3">
      <c r="A143" s="20"/>
      <c r="B143" s="26"/>
      <c r="C143" s="24"/>
      <c r="D143" s="107"/>
      <c r="E143" s="105"/>
      <c r="F143" s="108"/>
      <c r="G143" s="109"/>
      <c r="H143" s="107"/>
      <c r="I143" s="105"/>
      <c r="J143" s="108"/>
      <c r="K143" s="109"/>
      <c r="L143" s="107"/>
      <c r="M143" s="105"/>
      <c r="N143" s="108"/>
      <c r="O143" s="109"/>
      <c r="P143" s="107"/>
      <c r="Q143" s="105"/>
      <c r="R143" s="108"/>
      <c r="S143" s="109"/>
      <c r="T143" s="107"/>
      <c r="U143" s="105"/>
      <c r="V143" s="108"/>
      <c r="W143" s="109"/>
      <c r="X143" s="107"/>
      <c r="Y143" s="105"/>
      <c r="Z143" s="110"/>
      <c r="AA143" s="109"/>
      <c r="AB143" s="107"/>
      <c r="AC143" s="105"/>
      <c r="AD143" s="110"/>
      <c r="AE143" s="106"/>
      <c r="AF143" s="111">
        <f t="shared" si="34"/>
        <v>0</v>
      </c>
    </row>
    <row r="144" spans="1:33" ht="15.75" thickBot="1" x14ac:dyDescent="0.3">
      <c r="A144" s="112">
        <v>36</v>
      </c>
      <c r="B144" s="98">
        <v>11501</v>
      </c>
      <c r="C144" s="21" t="s">
        <v>85</v>
      </c>
      <c r="D144" s="99"/>
      <c r="E144" s="100"/>
      <c r="F144" s="101"/>
      <c r="G144" s="102"/>
      <c r="H144" s="99"/>
      <c r="I144" s="100"/>
      <c r="J144" s="101"/>
      <c r="K144" s="102"/>
      <c r="L144" s="99"/>
      <c r="M144" s="100"/>
      <c r="N144" s="101"/>
      <c r="O144" s="102"/>
      <c r="P144" s="99"/>
      <c r="Q144" s="100"/>
      <c r="R144" s="101"/>
      <c r="S144" s="102"/>
      <c r="T144" s="99"/>
      <c r="U144" s="100"/>
      <c r="V144" s="101"/>
      <c r="W144" s="102"/>
      <c r="X144" s="99"/>
      <c r="Y144" s="100"/>
      <c r="Z144" s="103"/>
      <c r="AA144" s="102"/>
      <c r="AB144" s="99"/>
      <c r="AC144" s="100"/>
      <c r="AD144" s="103"/>
      <c r="AE144" s="102"/>
      <c r="AF144" s="104">
        <f>F144+J144+N144+R144+V144+Z144+AD144</f>
        <v>0</v>
      </c>
      <c r="AG144">
        <f>SUM(AF144:AF147)</f>
        <v>0</v>
      </c>
    </row>
    <row r="145" spans="1:33" x14ac:dyDescent="0.25">
      <c r="A145" s="16"/>
      <c r="B145" s="25"/>
      <c r="C145" s="96"/>
      <c r="D145" s="64"/>
      <c r="E145" s="65"/>
      <c r="F145" s="78"/>
      <c r="G145" s="81"/>
      <c r="H145" s="64"/>
      <c r="I145" s="65"/>
      <c r="J145" s="78"/>
      <c r="K145" s="81"/>
      <c r="L145" s="64"/>
      <c r="M145" s="65"/>
      <c r="N145" s="78"/>
      <c r="O145" s="81"/>
      <c r="P145" s="64"/>
      <c r="Q145" s="65"/>
      <c r="R145" s="78"/>
      <c r="S145" s="81"/>
      <c r="T145" s="64"/>
      <c r="U145" s="65"/>
      <c r="V145" s="78"/>
      <c r="W145" s="81"/>
      <c r="X145" s="64"/>
      <c r="Y145" s="65"/>
      <c r="Z145" s="61"/>
      <c r="AA145" s="81"/>
      <c r="AB145" s="64"/>
      <c r="AC145" s="65"/>
      <c r="AD145" s="61"/>
      <c r="AE145" s="63"/>
      <c r="AF145" s="97">
        <f>F145+J145+N145+R145+V145+Z145+AD145</f>
        <v>0</v>
      </c>
    </row>
    <row r="146" spans="1:33" x14ac:dyDescent="0.25">
      <c r="A146" s="16"/>
      <c r="B146" s="9"/>
      <c r="C146" s="22"/>
      <c r="D146" s="17"/>
      <c r="E146" s="18"/>
      <c r="F146" s="77"/>
      <c r="G146" s="19"/>
      <c r="H146" s="17"/>
      <c r="I146" s="18"/>
      <c r="J146" s="77"/>
      <c r="K146" s="19"/>
      <c r="L146" s="17"/>
      <c r="M146" s="18"/>
      <c r="N146" s="77"/>
      <c r="O146" s="19"/>
      <c r="P146" s="17"/>
      <c r="Q146" s="18"/>
      <c r="R146" s="77"/>
      <c r="S146" s="19"/>
      <c r="T146" s="17"/>
      <c r="U146" s="18"/>
      <c r="V146" s="77"/>
      <c r="W146" s="19"/>
      <c r="X146" s="17"/>
      <c r="Y146" s="18"/>
      <c r="Z146" s="60"/>
      <c r="AA146" s="19"/>
      <c r="AB146" s="17"/>
      <c r="AC146" s="18"/>
      <c r="AD146" s="60"/>
      <c r="AE146" s="23"/>
      <c r="AF146" s="97">
        <f t="shared" ref="AF146:AF147" si="35">F146+J146+N146+R146+V146+Z146+AD146</f>
        <v>0</v>
      </c>
    </row>
    <row r="147" spans="1:33" ht="15.75" thickBot="1" x14ac:dyDescent="0.3">
      <c r="A147" s="20"/>
      <c r="B147" s="26"/>
      <c r="C147" s="24"/>
      <c r="D147" s="107"/>
      <c r="E147" s="105"/>
      <c r="F147" s="108"/>
      <c r="G147" s="109"/>
      <c r="H147" s="107"/>
      <c r="I147" s="105"/>
      <c r="J147" s="108"/>
      <c r="K147" s="109"/>
      <c r="L147" s="107"/>
      <c r="M147" s="105"/>
      <c r="N147" s="108"/>
      <c r="O147" s="109"/>
      <c r="P147" s="107"/>
      <c r="Q147" s="105"/>
      <c r="R147" s="108"/>
      <c r="S147" s="109"/>
      <c r="T147" s="107"/>
      <c r="U147" s="105"/>
      <c r="V147" s="108"/>
      <c r="W147" s="109"/>
      <c r="X147" s="107"/>
      <c r="Y147" s="105"/>
      <c r="Z147" s="110"/>
      <c r="AA147" s="109"/>
      <c r="AB147" s="107"/>
      <c r="AC147" s="105"/>
      <c r="AD147" s="110"/>
      <c r="AE147" s="106"/>
      <c r="AF147" s="111">
        <f t="shared" si="35"/>
        <v>0</v>
      </c>
    </row>
    <row r="148" spans="1:33" ht="15.75" thickBot="1" x14ac:dyDescent="0.3">
      <c r="A148" s="112">
        <v>37</v>
      </c>
      <c r="B148" s="98">
        <v>11495</v>
      </c>
      <c r="C148" s="21" t="s">
        <v>92</v>
      </c>
      <c r="D148" s="99"/>
      <c r="E148" s="100"/>
      <c r="F148" s="101"/>
      <c r="G148" s="102"/>
      <c r="H148" s="99"/>
      <c r="I148" s="100"/>
      <c r="J148" s="101"/>
      <c r="K148" s="102"/>
      <c r="L148" s="99"/>
      <c r="M148" s="100"/>
      <c r="N148" s="101"/>
      <c r="O148" s="102"/>
      <c r="P148" s="99"/>
      <c r="Q148" s="100"/>
      <c r="R148" s="101"/>
      <c r="S148" s="102"/>
      <c r="T148" s="99"/>
      <c r="U148" s="100"/>
      <c r="V148" s="101"/>
      <c r="W148" s="102"/>
      <c r="X148" s="99"/>
      <c r="Y148" s="100"/>
      <c r="Z148" s="103"/>
      <c r="AA148" s="102"/>
      <c r="AB148" s="99"/>
      <c r="AC148" s="100"/>
      <c r="AD148" s="103"/>
      <c r="AE148" s="102"/>
      <c r="AF148" s="104">
        <f>F148+J148+N148+R148+V148+Z148+AD148</f>
        <v>0</v>
      </c>
      <c r="AG148">
        <f>SUM(AF148:AF151)</f>
        <v>0</v>
      </c>
    </row>
    <row r="149" spans="1:33" x14ac:dyDescent="0.25">
      <c r="A149" s="16"/>
      <c r="B149" s="25"/>
      <c r="C149" s="96"/>
      <c r="D149" s="64"/>
      <c r="E149" s="65"/>
      <c r="F149" s="78"/>
      <c r="G149" s="81"/>
      <c r="H149" s="64"/>
      <c r="I149" s="65"/>
      <c r="J149" s="78"/>
      <c r="K149" s="81"/>
      <c r="L149" s="64"/>
      <c r="M149" s="65"/>
      <c r="N149" s="78"/>
      <c r="O149" s="81"/>
      <c r="P149" s="64"/>
      <c r="Q149" s="65"/>
      <c r="R149" s="78"/>
      <c r="S149" s="81"/>
      <c r="T149" s="64"/>
      <c r="U149" s="65"/>
      <c r="V149" s="78"/>
      <c r="W149" s="81"/>
      <c r="X149" s="64"/>
      <c r="Y149" s="65"/>
      <c r="Z149" s="61"/>
      <c r="AA149" s="81"/>
      <c r="AB149" s="64"/>
      <c r="AC149" s="65"/>
      <c r="AD149" s="61"/>
      <c r="AE149" s="63"/>
      <c r="AF149" s="97">
        <f>F149+J149+N149+R149+V149+Z149+AD149</f>
        <v>0</v>
      </c>
    </row>
    <row r="150" spans="1:33" x14ac:dyDescent="0.25">
      <c r="A150" s="16"/>
      <c r="B150" s="9"/>
      <c r="C150" s="22"/>
      <c r="D150" s="17"/>
      <c r="E150" s="18"/>
      <c r="F150" s="77"/>
      <c r="G150" s="19"/>
      <c r="H150" s="17"/>
      <c r="I150" s="18"/>
      <c r="J150" s="77"/>
      <c r="K150" s="19"/>
      <c r="L150" s="17"/>
      <c r="M150" s="18"/>
      <c r="N150" s="77"/>
      <c r="O150" s="19"/>
      <c r="P150" s="17"/>
      <c r="Q150" s="18"/>
      <c r="R150" s="77"/>
      <c r="S150" s="19"/>
      <c r="T150" s="17"/>
      <c r="U150" s="18"/>
      <c r="V150" s="77"/>
      <c r="W150" s="19"/>
      <c r="X150" s="17"/>
      <c r="Y150" s="18"/>
      <c r="Z150" s="60"/>
      <c r="AA150" s="19"/>
      <c r="AB150" s="17"/>
      <c r="AC150" s="18"/>
      <c r="AD150" s="60"/>
      <c r="AE150" s="23"/>
      <c r="AF150" s="97">
        <f t="shared" ref="AF150:AF151" si="36">F150+J150+N150+R150+V150+Z150+AD150</f>
        <v>0</v>
      </c>
    </row>
    <row r="151" spans="1:33" ht="15.75" thickBot="1" x14ac:dyDescent="0.3">
      <c r="A151" s="20"/>
      <c r="B151" s="26"/>
      <c r="C151" s="24"/>
      <c r="D151" s="107"/>
      <c r="E151" s="105"/>
      <c r="F151" s="108"/>
      <c r="G151" s="109"/>
      <c r="H151" s="107"/>
      <c r="I151" s="105"/>
      <c r="J151" s="108"/>
      <c r="K151" s="109"/>
      <c r="L151" s="107"/>
      <c r="M151" s="105"/>
      <c r="N151" s="108"/>
      <c r="O151" s="109"/>
      <c r="P151" s="107"/>
      <c r="Q151" s="105"/>
      <c r="R151" s="108"/>
      <c r="S151" s="109"/>
      <c r="T151" s="107"/>
      <c r="U151" s="105"/>
      <c r="V151" s="108"/>
      <c r="W151" s="109"/>
      <c r="X151" s="107"/>
      <c r="Y151" s="105"/>
      <c r="Z151" s="110"/>
      <c r="AA151" s="109"/>
      <c r="AB151" s="107"/>
      <c r="AC151" s="105"/>
      <c r="AD151" s="110"/>
      <c r="AE151" s="106"/>
      <c r="AF151" s="111">
        <f t="shared" si="36"/>
        <v>0</v>
      </c>
    </row>
    <row r="152" spans="1:33" ht="15.75" thickBot="1" x14ac:dyDescent="0.3">
      <c r="A152" s="112">
        <v>38</v>
      </c>
      <c r="B152" s="98">
        <v>11496</v>
      </c>
      <c r="C152" s="21" t="s">
        <v>86</v>
      </c>
      <c r="D152" s="99"/>
      <c r="E152" s="100"/>
      <c r="F152" s="101"/>
      <c r="G152" s="102"/>
      <c r="H152" s="99"/>
      <c r="I152" s="100"/>
      <c r="J152" s="101"/>
      <c r="K152" s="102"/>
      <c r="L152" s="99"/>
      <c r="M152" s="100"/>
      <c r="N152" s="101"/>
      <c r="O152" s="102"/>
      <c r="P152" s="99"/>
      <c r="Q152" s="100"/>
      <c r="R152" s="101"/>
      <c r="S152" s="102"/>
      <c r="T152" s="99"/>
      <c r="U152" s="100"/>
      <c r="V152" s="101"/>
      <c r="W152" s="102"/>
      <c r="X152" s="99"/>
      <c r="Y152" s="100"/>
      <c r="Z152" s="103"/>
      <c r="AA152" s="102"/>
      <c r="AB152" s="99"/>
      <c r="AC152" s="100"/>
      <c r="AD152" s="103"/>
      <c r="AE152" s="102"/>
      <c r="AF152" s="104">
        <f>F152+J152+N152+R152+V152+Z152+AD152</f>
        <v>0</v>
      </c>
      <c r="AG152">
        <f>SUM(AF152:AF155)</f>
        <v>0</v>
      </c>
    </row>
    <row r="153" spans="1:33" x14ac:dyDescent="0.25">
      <c r="A153" s="16"/>
      <c r="B153" s="25"/>
      <c r="C153" s="96"/>
      <c r="D153" s="64"/>
      <c r="E153" s="65"/>
      <c r="F153" s="78"/>
      <c r="G153" s="81"/>
      <c r="H153" s="64"/>
      <c r="I153" s="65"/>
      <c r="J153" s="78"/>
      <c r="K153" s="81"/>
      <c r="L153" s="64"/>
      <c r="M153" s="65"/>
      <c r="N153" s="78"/>
      <c r="O153" s="81"/>
      <c r="P153" s="64"/>
      <c r="Q153" s="65"/>
      <c r="R153" s="78"/>
      <c r="S153" s="81"/>
      <c r="T153" s="64"/>
      <c r="U153" s="65"/>
      <c r="V153" s="78"/>
      <c r="W153" s="81"/>
      <c r="X153" s="64"/>
      <c r="Y153" s="65"/>
      <c r="Z153" s="61"/>
      <c r="AA153" s="81"/>
      <c r="AB153" s="64"/>
      <c r="AC153" s="65"/>
      <c r="AD153" s="61"/>
      <c r="AE153" s="63"/>
      <c r="AF153" s="97">
        <f>F153+J153+N153+R153+V153+Z153+AD153</f>
        <v>0</v>
      </c>
    </row>
    <row r="154" spans="1:33" x14ac:dyDescent="0.25">
      <c r="A154" s="16"/>
      <c r="B154" s="9"/>
      <c r="C154" s="22"/>
      <c r="D154" s="17"/>
      <c r="E154" s="18"/>
      <c r="F154" s="77"/>
      <c r="G154" s="19"/>
      <c r="H154" s="17"/>
      <c r="I154" s="18"/>
      <c r="J154" s="77"/>
      <c r="K154" s="19"/>
      <c r="L154" s="17"/>
      <c r="M154" s="18"/>
      <c r="N154" s="77"/>
      <c r="O154" s="19"/>
      <c r="P154" s="17"/>
      <c r="Q154" s="18"/>
      <c r="R154" s="77"/>
      <c r="S154" s="19"/>
      <c r="T154" s="17"/>
      <c r="U154" s="18"/>
      <c r="V154" s="77"/>
      <c r="W154" s="19"/>
      <c r="X154" s="17"/>
      <c r="Y154" s="18"/>
      <c r="Z154" s="60"/>
      <c r="AA154" s="19"/>
      <c r="AB154" s="17"/>
      <c r="AC154" s="18"/>
      <c r="AD154" s="60"/>
      <c r="AE154" s="23"/>
      <c r="AF154" s="97">
        <f t="shared" ref="AF154:AF155" si="37">F154+J154+N154+R154+V154+Z154+AD154</f>
        <v>0</v>
      </c>
    </row>
    <row r="155" spans="1:33" ht="15.75" thickBot="1" x14ac:dyDescent="0.3">
      <c r="A155" s="20"/>
      <c r="B155" s="26"/>
      <c r="C155" s="24"/>
      <c r="D155" s="107"/>
      <c r="E155" s="105"/>
      <c r="F155" s="108"/>
      <c r="G155" s="109"/>
      <c r="H155" s="107"/>
      <c r="I155" s="105"/>
      <c r="J155" s="108"/>
      <c r="K155" s="109"/>
      <c r="L155" s="107"/>
      <c r="M155" s="105"/>
      <c r="N155" s="108"/>
      <c r="O155" s="109"/>
      <c r="P155" s="107"/>
      <c r="Q155" s="105"/>
      <c r="R155" s="108"/>
      <c r="S155" s="109"/>
      <c r="T155" s="107"/>
      <c r="U155" s="105"/>
      <c r="V155" s="108"/>
      <c r="W155" s="109"/>
      <c r="X155" s="107"/>
      <c r="Y155" s="105"/>
      <c r="Z155" s="110"/>
      <c r="AA155" s="109"/>
      <c r="AB155" s="107"/>
      <c r="AC155" s="105"/>
      <c r="AD155" s="110"/>
      <c r="AE155" s="106"/>
      <c r="AF155" s="111">
        <f t="shared" si="37"/>
        <v>0</v>
      </c>
    </row>
    <row r="156" spans="1:33" ht="15.75" thickBot="1" x14ac:dyDescent="0.3">
      <c r="A156" s="112">
        <v>39</v>
      </c>
      <c r="B156" s="98">
        <v>11493</v>
      </c>
      <c r="C156" s="21" t="s">
        <v>83</v>
      </c>
      <c r="D156" s="99"/>
      <c r="E156" s="100"/>
      <c r="F156" s="101"/>
      <c r="G156" s="102"/>
      <c r="H156" s="99"/>
      <c r="I156" s="100"/>
      <c r="J156" s="101"/>
      <c r="K156" s="102"/>
      <c r="L156" s="99"/>
      <c r="M156" s="100"/>
      <c r="N156" s="101"/>
      <c r="O156" s="102"/>
      <c r="P156" s="99"/>
      <c r="Q156" s="100"/>
      <c r="R156" s="101"/>
      <c r="S156" s="102"/>
      <c r="T156" s="99"/>
      <c r="U156" s="100"/>
      <c r="V156" s="101"/>
      <c r="W156" s="102"/>
      <c r="X156" s="99"/>
      <c r="Y156" s="100"/>
      <c r="Z156" s="103"/>
      <c r="AA156" s="102"/>
      <c r="AB156" s="99"/>
      <c r="AC156" s="100"/>
      <c r="AD156" s="103"/>
      <c r="AE156" s="102"/>
      <c r="AF156" s="104">
        <f>F156+J156+N156+R156+V156+Z156+AD156</f>
        <v>0</v>
      </c>
      <c r="AG156">
        <f>SUM(AF156:AF159)</f>
        <v>0</v>
      </c>
    </row>
    <row r="157" spans="1:33" x14ac:dyDescent="0.25">
      <c r="A157" s="16"/>
      <c r="B157" s="25"/>
      <c r="C157" s="96"/>
      <c r="D157" s="64"/>
      <c r="E157" s="65"/>
      <c r="F157" s="78"/>
      <c r="G157" s="81"/>
      <c r="H157" s="64"/>
      <c r="I157" s="65"/>
      <c r="J157" s="78"/>
      <c r="K157" s="81"/>
      <c r="L157" s="64"/>
      <c r="M157" s="65"/>
      <c r="N157" s="78"/>
      <c r="O157" s="81"/>
      <c r="P157" s="64"/>
      <c r="Q157" s="65"/>
      <c r="R157" s="78"/>
      <c r="S157" s="81"/>
      <c r="T157" s="64"/>
      <c r="U157" s="65"/>
      <c r="V157" s="78"/>
      <c r="W157" s="81"/>
      <c r="X157" s="64"/>
      <c r="Y157" s="65"/>
      <c r="Z157" s="61"/>
      <c r="AA157" s="81"/>
      <c r="AB157" s="64"/>
      <c r="AC157" s="65"/>
      <c r="AD157" s="61"/>
      <c r="AE157" s="63"/>
      <c r="AF157" s="97">
        <f>F157+J157+N157+R157+V157+Z157+AD157</f>
        <v>0</v>
      </c>
    </row>
    <row r="158" spans="1:33" x14ac:dyDescent="0.25">
      <c r="A158" s="16"/>
      <c r="B158" s="9"/>
      <c r="C158" s="22"/>
      <c r="D158" s="17"/>
      <c r="E158" s="18"/>
      <c r="F158" s="77"/>
      <c r="G158" s="19"/>
      <c r="H158" s="17"/>
      <c r="I158" s="18"/>
      <c r="J158" s="77"/>
      <c r="K158" s="19"/>
      <c r="L158" s="17"/>
      <c r="M158" s="18"/>
      <c r="N158" s="77"/>
      <c r="O158" s="19"/>
      <c r="P158" s="17"/>
      <c r="Q158" s="18"/>
      <c r="R158" s="77"/>
      <c r="S158" s="19"/>
      <c r="T158" s="17"/>
      <c r="U158" s="18"/>
      <c r="V158" s="77"/>
      <c r="W158" s="19"/>
      <c r="X158" s="17"/>
      <c r="Y158" s="18"/>
      <c r="Z158" s="60"/>
      <c r="AA158" s="19"/>
      <c r="AB158" s="17"/>
      <c r="AC158" s="18"/>
      <c r="AD158" s="60"/>
      <c r="AE158" s="23"/>
      <c r="AF158" s="97">
        <f t="shared" ref="AF158:AF159" si="38">F158+J158+N158+R158+V158+Z158+AD158</f>
        <v>0</v>
      </c>
    </row>
    <row r="159" spans="1:33" ht="15.75" thickBot="1" x14ac:dyDescent="0.3">
      <c r="A159" s="20"/>
      <c r="B159" s="26"/>
      <c r="C159" s="24"/>
      <c r="D159" s="107"/>
      <c r="E159" s="105"/>
      <c r="F159" s="108"/>
      <c r="G159" s="109"/>
      <c r="H159" s="107"/>
      <c r="I159" s="105"/>
      <c r="J159" s="108"/>
      <c r="K159" s="109"/>
      <c r="L159" s="107"/>
      <c r="M159" s="105"/>
      <c r="N159" s="108"/>
      <c r="O159" s="109"/>
      <c r="P159" s="107"/>
      <c r="Q159" s="105"/>
      <c r="R159" s="108"/>
      <c r="S159" s="109"/>
      <c r="T159" s="107"/>
      <c r="U159" s="105"/>
      <c r="V159" s="108"/>
      <c r="W159" s="109"/>
      <c r="X159" s="107"/>
      <c r="Y159" s="105"/>
      <c r="Z159" s="110"/>
      <c r="AA159" s="109"/>
      <c r="AB159" s="107"/>
      <c r="AC159" s="105"/>
      <c r="AD159" s="110"/>
      <c r="AE159" s="106"/>
      <c r="AF159" s="111">
        <f t="shared" si="38"/>
        <v>0</v>
      </c>
    </row>
    <row r="160" spans="1:33" ht="15.75" thickBot="1" x14ac:dyDescent="0.3">
      <c r="A160" s="112">
        <v>40</v>
      </c>
      <c r="B160" s="98">
        <v>11406</v>
      </c>
      <c r="C160" s="21" t="s">
        <v>172</v>
      </c>
      <c r="D160" s="99"/>
      <c r="E160" s="100"/>
      <c r="F160" s="101"/>
      <c r="G160" s="102"/>
      <c r="H160" s="99"/>
      <c r="I160" s="100"/>
      <c r="J160" s="101"/>
      <c r="K160" s="102"/>
      <c r="L160" s="99"/>
      <c r="M160" s="100"/>
      <c r="N160" s="101"/>
      <c r="O160" s="102"/>
      <c r="P160" s="99"/>
      <c r="Q160" s="100"/>
      <c r="R160" s="101"/>
      <c r="S160" s="102"/>
      <c r="T160" s="99"/>
      <c r="U160" s="100"/>
      <c r="V160" s="101"/>
      <c r="W160" s="102"/>
      <c r="X160" s="99"/>
      <c r="Y160" s="100"/>
      <c r="Z160" s="103"/>
      <c r="AA160" s="102"/>
      <c r="AB160" s="99"/>
      <c r="AC160" s="100"/>
      <c r="AD160" s="103"/>
      <c r="AE160" s="102"/>
      <c r="AF160" s="104">
        <f>F160+J160+N160+R160+V160+Z160+AD160</f>
        <v>0</v>
      </c>
      <c r="AG160">
        <f>SUM(AF160:AF163)</f>
        <v>0</v>
      </c>
    </row>
    <row r="161" spans="1:33" x14ac:dyDescent="0.25">
      <c r="A161" s="16"/>
      <c r="B161" s="25"/>
      <c r="C161" s="96"/>
      <c r="D161" s="64"/>
      <c r="E161" s="65"/>
      <c r="F161" s="78"/>
      <c r="G161" s="81"/>
      <c r="H161" s="64"/>
      <c r="I161" s="65"/>
      <c r="J161" s="78"/>
      <c r="K161" s="81"/>
      <c r="L161" s="64"/>
      <c r="M161" s="65"/>
      <c r="N161" s="78"/>
      <c r="O161" s="81"/>
      <c r="P161" s="64"/>
      <c r="Q161" s="65"/>
      <c r="R161" s="78"/>
      <c r="S161" s="81"/>
      <c r="T161" s="64"/>
      <c r="U161" s="65"/>
      <c r="V161" s="78"/>
      <c r="W161" s="81"/>
      <c r="X161" s="64"/>
      <c r="Y161" s="65"/>
      <c r="Z161" s="61"/>
      <c r="AA161" s="81"/>
      <c r="AB161" s="64"/>
      <c r="AC161" s="65"/>
      <c r="AD161" s="61"/>
      <c r="AE161" s="63"/>
      <c r="AF161" s="97">
        <f>F161+J161+N161+R161+V161+Z161+AD161</f>
        <v>0</v>
      </c>
    </row>
    <row r="162" spans="1:33" x14ac:dyDescent="0.25">
      <c r="A162" s="16"/>
      <c r="B162" s="9"/>
      <c r="C162" s="22"/>
      <c r="D162" s="17"/>
      <c r="E162" s="18"/>
      <c r="F162" s="77"/>
      <c r="G162" s="19"/>
      <c r="H162" s="17"/>
      <c r="I162" s="18"/>
      <c r="J162" s="77"/>
      <c r="K162" s="19"/>
      <c r="L162" s="17"/>
      <c r="M162" s="18"/>
      <c r="N162" s="77"/>
      <c r="O162" s="19"/>
      <c r="P162" s="17"/>
      <c r="Q162" s="18"/>
      <c r="R162" s="77"/>
      <c r="S162" s="19"/>
      <c r="T162" s="17"/>
      <c r="U162" s="18"/>
      <c r="V162" s="77"/>
      <c r="W162" s="19"/>
      <c r="X162" s="17"/>
      <c r="Y162" s="18"/>
      <c r="Z162" s="60"/>
      <c r="AA162" s="19"/>
      <c r="AB162" s="17"/>
      <c r="AC162" s="18"/>
      <c r="AD162" s="60"/>
      <c r="AE162" s="23"/>
      <c r="AF162" s="97">
        <f t="shared" ref="AF162:AF163" si="39">F162+J162+N162+R162+V162+Z162+AD162</f>
        <v>0</v>
      </c>
    </row>
    <row r="163" spans="1:33" ht="15.75" thickBot="1" x14ac:dyDescent="0.3">
      <c r="A163" s="20"/>
      <c r="B163" s="26"/>
      <c r="C163" s="24"/>
      <c r="D163" s="107"/>
      <c r="E163" s="105"/>
      <c r="F163" s="108"/>
      <c r="G163" s="109"/>
      <c r="H163" s="107"/>
      <c r="I163" s="105"/>
      <c r="J163" s="108"/>
      <c r="K163" s="109"/>
      <c r="L163" s="107"/>
      <c r="M163" s="105"/>
      <c r="N163" s="108"/>
      <c r="O163" s="109"/>
      <c r="P163" s="107"/>
      <c r="Q163" s="105"/>
      <c r="R163" s="108"/>
      <c r="S163" s="109"/>
      <c r="T163" s="107"/>
      <c r="U163" s="105"/>
      <c r="V163" s="108"/>
      <c r="W163" s="109"/>
      <c r="X163" s="107"/>
      <c r="Y163" s="105"/>
      <c r="Z163" s="110"/>
      <c r="AA163" s="109"/>
      <c r="AB163" s="107"/>
      <c r="AC163" s="105"/>
      <c r="AD163" s="110"/>
      <c r="AE163" s="106"/>
      <c r="AF163" s="111">
        <f t="shared" si="39"/>
        <v>0</v>
      </c>
    </row>
    <row r="164" spans="1:33" ht="15.75" thickBot="1" x14ac:dyDescent="0.3">
      <c r="A164" s="112">
        <v>41</v>
      </c>
      <c r="B164" s="98">
        <v>11497</v>
      </c>
      <c r="C164" s="21" t="s">
        <v>87</v>
      </c>
      <c r="D164" s="99"/>
      <c r="E164" s="100"/>
      <c r="F164" s="101"/>
      <c r="G164" s="102"/>
      <c r="H164" s="99"/>
      <c r="I164" s="100"/>
      <c r="J164" s="101"/>
      <c r="K164" s="102"/>
      <c r="L164" s="99"/>
      <c r="M164" s="100"/>
      <c r="N164" s="101"/>
      <c r="O164" s="102"/>
      <c r="P164" s="99"/>
      <c r="Q164" s="100"/>
      <c r="R164" s="101"/>
      <c r="S164" s="102"/>
      <c r="T164" s="99"/>
      <c r="U164" s="100"/>
      <c r="V164" s="101"/>
      <c r="W164" s="102"/>
      <c r="X164" s="99"/>
      <c r="Y164" s="100"/>
      <c r="Z164" s="103"/>
      <c r="AA164" s="102"/>
      <c r="AB164" s="99"/>
      <c r="AC164" s="100"/>
      <c r="AD164" s="103"/>
      <c r="AE164" s="102"/>
      <c r="AF164" s="104">
        <f>F164+J164+N164+R164+V164+Z164+AD164</f>
        <v>0</v>
      </c>
      <c r="AG164">
        <f>SUM(AF164:AF167)</f>
        <v>0</v>
      </c>
    </row>
    <row r="165" spans="1:33" x14ac:dyDescent="0.25">
      <c r="A165" s="16"/>
      <c r="B165" s="25"/>
      <c r="C165" s="96"/>
      <c r="D165" s="64"/>
      <c r="E165" s="65"/>
      <c r="F165" s="78"/>
      <c r="G165" s="81"/>
      <c r="H165" s="64"/>
      <c r="I165" s="65"/>
      <c r="J165" s="78"/>
      <c r="K165" s="81"/>
      <c r="L165" s="64"/>
      <c r="M165" s="65"/>
      <c r="N165" s="78"/>
      <c r="O165" s="81"/>
      <c r="P165" s="64"/>
      <c r="Q165" s="65"/>
      <c r="R165" s="78"/>
      <c r="S165" s="81"/>
      <c r="T165" s="64"/>
      <c r="U165" s="65"/>
      <c r="V165" s="78"/>
      <c r="W165" s="81"/>
      <c r="X165" s="64"/>
      <c r="Y165" s="65"/>
      <c r="Z165" s="61"/>
      <c r="AA165" s="81"/>
      <c r="AB165" s="64"/>
      <c r="AC165" s="65"/>
      <c r="AD165" s="61"/>
      <c r="AE165" s="63"/>
      <c r="AF165" s="97">
        <f>F165+J165+N165+R165+V165+Z165+AD165</f>
        <v>0</v>
      </c>
    </row>
    <row r="166" spans="1:33" x14ac:dyDescent="0.25">
      <c r="A166" s="16"/>
      <c r="B166" s="9"/>
      <c r="C166" s="22"/>
      <c r="D166" s="17"/>
      <c r="E166" s="18"/>
      <c r="F166" s="77"/>
      <c r="G166" s="19"/>
      <c r="H166" s="17"/>
      <c r="I166" s="18"/>
      <c r="J166" s="77"/>
      <c r="K166" s="19"/>
      <c r="L166" s="17"/>
      <c r="M166" s="18"/>
      <c r="N166" s="77"/>
      <c r="O166" s="19"/>
      <c r="P166" s="17"/>
      <c r="Q166" s="18"/>
      <c r="R166" s="77"/>
      <c r="S166" s="19"/>
      <c r="T166" s="17"/>
      <c r="U166" s="18"/>
      <c r="V166" s="77"/>
      <c r="W166" s="19"/>
      <c r="X166" s="17"/>
      <c r="Y166" s="18"/>
      <c r="Z166" s="60"/>
      <c r="AA166" s="19"/>
      <c r="AB166" s="17"/>
      <c r="AC166" s="18"/>
      <c r="AD166" s="60"/>
      <c r="AE166" s="23"/>
      <c r="AF166" s="97">
        <f t="shared" ref="AF166:AF167" si="40">F166+J166+N166+R166+V166+Z166+AD166</f>
        <v>0</v>
      </c>
    </row>
    <row r="167" spans="1:33" ht="15.75" thickBot="1" x14ac:dyDescent="0.3">
      <c r="A167" s="20"/>
      <c r="B167" s="26"/>
      <c r="C167" s="24"/>
      <c r="D167" s="107"/>
      <c r="E167" s="105"/>
      <c r="F167" s="108"/>
      <c r="G167" s="109"/>
      <c r="H167" s="107"/>
      <c r="I167" s="105"/>
      <c r="J167" s="108"/>
      <c r="K167" s="109"/>
      <c r="L167" s="107"/>
      <c r="M167" s="105"/>
      <c r="N167" s="108"/>
      <c r="O167" s="109"/>
      <c r="P167" s="107"/>
      <c r="Q167" s="105"/>
      <c r="R167" s="108"/>
      <c r="S167" s="109"/>
      <c r="T167" s="107"/>
      <c r="U167" s="105"/>
      <c r="V167" s="108"/>
      <c r="W167" s="109"/>
      <c r="X167" s="107"/>
      <c r="Y167" s="105"/>
      <c r="Z167" s="110"/>
      <c r="AA167" s="109"/>
      <c r="AB167" s="107"/>
      <c r="AC167" s="105"/>
      <c r="AD167" s="110"/>
      <c r="AE167" s="106"/>
      <c r="AF167" s="111">
        <f t="shared" si="40"/>
        <v>0</v>
      </c>
    </row>
    <row r="168" spans="1:33" ht="15.75" thickBot="1" x14ac:dyDescent="0.3">
      <c r="A168" s="112">
        <v>42</v>
      </c>
      <c r="B168" s="98">
        <v>11531</v>
      </c>
      <c r="C168" s="21" t="s">
        <v>122</v>
      </c>
      <c r="D168" s="99"/>
      <c r="E168" s="100"/>
      <c r="F168" s="101"/>
      <c r="G168" s="102"/>
      <c r="H168" s="99"/>
      <c r="I168" s="100"/>
      <c r="J168" s="101"/>
      <c r="K168" s="102"/>
      <c r="L168" s="99"/>
      <c r="M168" s="100"/>
      <c r="N168" s="101"/>
      <c r="O168" s="102"/>
      <c r="P168" s="99"/>
      <c r="Q168" s="100"/>
      <c r="R168" s="101"/>
      <c r="S168" s="102"/>
      <c r="T168" s="99"/>
      <c r="U168" s="100"/>
      <c r="V168" s="101"/>
      <c r="W168" s="102"/>
      <c r="X168" s="99"/>
      <c r="Y168" s="100"/>
      <c r="Z168" s="103"/>
      <c r="AA168" s="102"/>
      <c r="AB168" s="99"/>
      <c r="AC168" s="100"/>
      <c r="AD168" s="103"/>
      <c r="AE168" s="102"/>
      <c r="AF168" s="104">
        <f>F168+J168+N168+R168+V168+Z168+AD168</f>
        <v>0</v>
      </c>
      <c r="AG168">
        <f>SUM(AF168:AF171)</f>
        <v>0</v>
      </c>
    </row>
    <row r="169" spans="1:33" x14ac:dyDescent="0.25">
      <c r="A169" s="16"/>
      <c r="B169" s="25"/>
      <c r="C169" s="96"/>
      <c r="D169" s="64"/>
      <c r="E169" s="65"/>
      <c r="F169" s="78"/>
      <c r="G169" s="81"/>
      <c r="H169" s="64"/>
      <c r="I169" s="65"/>
      <c r="J169" s="78"/>
      <c r="K169" s="81"/>
      <c r="L169" s="64"/>
      <c r="M169" s="65"/>
      <c r="N169" s="78"/>
      <c r="O169" s="81"/>
      <c r="P169" s="64"/>
      <c r="Q169" s="65"/>
      <c r="R169" s="78"/>
      <c r="S169" s="81"/>
      <c r="T169" s="64"/>
      <c r="U169" s="65"/>
      <c r="V169" s="78"/>
      <c r="W169" s="81"/>
      <c r="X169" s="64"/>
      <c r="Y169" s="65"/>
      <c r="Z169" s="61"/>
      <c r="AA169" s="81"/>
      <c r="AB169" s="64"/>
      <c r="AC169" s="65"/>
      <c r="AD169" s="61"/>
      <c r="AE169" s="63"/>
      <c r="AF169" s="97">
        <f>F169+J169+N169+R169+V169+Z169+AD169</f>
        <v>0</v>
      </c>
    </row>
    <row r="170" spans="1:33" x14ac:dyDescent="0.25">
      <c r="A170" s="16"/>
      <c r="B170" s="9"/>
      <c r="C170" s="22"/>
      <c r="D170" s="17"/>
      <c r="E170" s="18"/>
      <c r="F170" s="77"/>
      <c r="G170" s="19"/>
      <c r="H170" s="17"/>
      <c r="I170" s="18"/>
      <c r="J170" s="77"/>
      <c r="K170" s="19"/>
      <c r="L170" s="17"/>
      <c r="M170" s="18"/>
      <c r="N170" s="77"/>
      <c r="O170" s="19"/>
      <c r="P170" s="17"/>
      <c r="Q170" s="18"/>
      <c r="R170" s="77"/>
      <c r="S170" s="19"/>
      <c r="T170" s="17"/>
      <c r="U170" s="18"/>
      <c r="V170" s="77"/>
      <c r="W170" s="19"/>
      <c r="X170" s="17"/>
      <c r="Y170" s="18"/>
      <c r="Z170" s="60"/>
      <c r="AA170" s="19"/>
      <c r="AB170" s="17"/>
      <c r="AC170" s="18"/>
      <c r="AD170" s="60"/>
      <c r="AE170" s="23"/>
      <c r="AF170" s="97">
        <f t="shared" ref="AF170:AF171" si="41">F170+J170+N170+R170+V170+Z170+AD170</f>
        <v>0</v>
      </c>
    </row>
    <row r="171" spans="1:33" ht="15.75" thickBot="1" x14ac:dyDescent="0.3">
      <c r="A171" s="20"/>
      <c r="B171" s="26"/>
      <c r="C171" s="24"/>
      <c r="D171" s="107"/>
      <c r="E171" s="105"/>
      <c r="F171" s="108"/>
      <c r="G171" s="109"/>
      <c r="H171" s="107"/>
      <c r="I171" s="105"/>
      <c r="J171" s="108"/>
      <c r="K171" s="109"/>
      <c r="L171" s="107"/>
      <c r="M171" s="105"/>
      <c r="N171" s="108"/>
      <c r="O171" s="109"/>
      <c r="P171" s="107"/>
      <c r="Q171" s="105"/>
      <c r="R171" s="108"/>
      <c r="S171" s="109"/>
      <c r="T171" s="107"/>
      <c r="U171" s="105"/>
      <c r="V171" s="108"/>
      <c r="W171" s="109"/>
      <c r="X171" s="107"/>
      <c r="Y171" s="105"/>
      <c r="Z171" s="110"/>
      <c r="AA171" s="109"/>
      <c r="AB171" s="107"/>
      <c r="AC171" s="105"/>
      <c r="AD171" s="110"/>
      <c r="AE171" s="106"/>
      <c r="AF171" s="111">
        <f t="shared" si="41"/>
        <v>0</v>
      </c>
    </row>
    <row r="172" spans="1:33" ht="15.75" thickBot="1" x14ac:dyDescent="0.3">
      <c r="A172" s="112">
        <v>43</v>
      </c>
      <c r="B172" s="98">
        <v>11469</v>
      </c>
      <c r="C172" s="21" t="s">
        <v>236</v>
      </c>
      <c r="D172" s="99"/>
      <c r="E172" s="100"/>
      <c r="F172" s="101"/>
      <c r="G172" s="102"/>
      <c r="H172" s="99"/>
      <c r="I172" s="100"/>
      <c r="J172" s="101"/>
      <c r="K172" s="102"/>
      <c r="L172" s="99"/>
      <c r="M172" s="100"/>
      <c r="N172" s="101"/>
      <c r="O172" s="102"/>
      <c r="P172" s="99"/>
      <c r="Q172" s="100"/>
      <c r="R172" s="101"/>
      <c r="S172" s="102"/>
      <c r="T172" s="99"/>
      <c r="U172" s="100"/>
      <c r="V172" s="101"/>
      <c r="W172" s="102"/>
      <c r="X172" s="99"/>
      <c r="Y172" s="100"/>
      <c r="Z172" s="103"/>
      <c r="AA172" s="102"/>
      <c r="AB172" s="99"/>
      <c r="AC172" s="100"/>
      <c r="AD172" s="103"/>
      <c r="AE172" s="102"/>
      <c r="AF172" s="104">
        <f>F172+J172+N172+R172+V172+Z172+AD172</f>
        <v>0</v>
      </c>
      <c r="AG172">
        <f>SUM(AF172:AF175)</f>
        <v>0</v>
      </c>
    </row>
    <row r="173" spans="1:33" x14ac:dyDescent="0.25">
      <c r="A173" s="16"/>
      <c r="B173" s="25"/>
      <c r="C173" s="96"/>
      <c r="D173" s="64"/>
      <c r="E173" s="65"/>
      <c r="F173" s="78"/>
      <c r="G173" s="81"/>
      <c r="H173" s="64"/>
      <c r="I173" s="65"/>
      <c r="J173" s="78"/>
      <c r="K173" s="81"/>
      <c r="L173" s="64"/>
      <c r="M173" s="65"/>
      <c r="N173" s="78"/>
      <c r="O173" s="81"/>
      <c r="P173" s="64"/>
      <c r="Q173" s="65"/>
      <c r="R173" s="78"/>
      <c r="S173" s="81"/>
      <c r="T173" s="64"/>
      <c r="U173" s="65"/>
      <c r="V173" s="78"/>
      <c r="W173" s="81"/>
      <c r="X173" s="64"/>
      <c r="Y173" s="65"/>
      <c r="Z173" s="61"/>
      <c r="AA173" s="81"/>
      <c r="AB173" s="64"/>
      <c r="AC173" s="65"/>
      <c r="AD173" s="61"/>
      <c r="AE173" s="63"/>
      <c r="AF173" s="97">
        <f>F173+J173+N173+R173+V173+Z173+AD173</f>
        <v>0</v>
      </c>
    </row>
    <row r="174" spans="1:33" x14ac:dyDescent="0.25">
      <c r="A174" s="16"/>
      <c r="B174" s="9"/>
      <c r="C174" s="22"/>
      <c r="D174" s="17"/>
      <c r="E174" s="18"/>
      <c r="F174" s="77"/>
      <c r="G174" s="19"/>
      <c r="H174" s="17"/>
      <c r="I174" s="18"/>
      <c r="J174" s="77"/>
      <c r="K174" s="19"/>
      <c r="L174" s="17"/>
      <c r="M174" s="18"/>
      <c r="N174" s="77"/>
      <c r="O174" s="19"/>
      <c r="P174" s="17"/>
      <c r="Q174" s="18"/>
      <c r="R174" s="77"/>
      <c r="S174" s="19"/>
      <c r="T174" s="17"/>
      <c r="U174" s="18"/>
      <c r="V174" s="77"/>
      <c r="W174" s="19"/>
      <c r="X174" s="17"/>
      <c r="Y174" s="18"/>
      <c r="Z174" s="60"/>
      <c r="AA174" s="19"/>
      <c r="AB174" s="17"/>
      <c r="AC174" s="18"/>
      <c r="AD174" s="60"/>
      <c r="AE174" s="23"/>
      <c r="AF174" s="97">
        <f t="shared" ref="AF174:AF175" si="42">F174+J174+N174+R174+V174+Z174+AD174</f>
        <v>0</v>
      </c>
    </row>
    <row r="175" spans="1:33" ht="15.75" thickBot="1" x14ac:dyDescent="0.3">
      <c r="A175" s="20"/>
      <c r="B175" s="26"/>
      <c r="C175" s="24"/>
      <c r="D175" s="107"/>
      <c r="E175" s="105"/>
      <c r="F175" s="108"/>
      <c r="G175" s="109"/>
      <c r="H175" s="107"/>
      <c r="I175" s="105"/>
      <c r="J175" s="108"/>
      <c r="K175" s="109"/>
      <c r="L175" s="107"/>
      <c r="M175" s="105"/>
      <c r="N175" s="108"/>
      <c r="O175" s="109"/>
      <c r="P175" s="107"/>
      <c r="Q175" s="105"/>
      <c r="R175" s="108"/>
      <c r="S175" s="109"/>
      <c r="T175" s="107"/>
      <c r="U175" s="105"/>
      <c r="V175" s="108"/>
      <c r="W175" s="109"/>
      <c r="X175" s="107"/>
      <c r="Y175" s="105"/>
      <c r="Z175" s="110"/>
      <c r="AA175" s="109"/>
      <c r="AB175" s="107"/>
      <c r="AC175" s="105"/>
      <c r="AD175" s="110"/>
      <c r="AE175" s="106"/>
      <c r="AF175" s="111">
        <f t="shared" si="42"/>
        <v>0</v>
      </c>
    </row>
    <row r="176" spans="1:33" ht="15.75" thickBot="1" x14ac:dyDescent="0.3">
      <c r="A176" s="112">
        <v>44</v>
      </c>
      <c r="B176" s="98">
        <v>11498</v>
      </c>
      <c r="C176" s="21" t="s">
        <v>234</v>
      </c>
      <c r="D176" s="99"/>
      <c r="E176" s="100"/>
      <c r="F176" s="101"/>
      <c r="G176" s="102"/>
      <c r="H176" s="99"/>
      <c r="I176" s="100"/>
      <c r="J176" s="101"/>
      <c r="K176" s="102"/>
      <c r="L176" s="99"/>
      <c r="M176" s="100"/>
      <c r="N176" s="101"/>
      <c r="O176" s="102"/>
      <c r="P176" s="99"/>
      <c r="Q176" s="100"/>
      <c r="R176" s="101"/>
      <c r="S176" s="102"/>
      <c r="T176" s="99"/>
      <c r="U176" s="100"/>
      <c r="V176" s="101"/>
      <c r="W176" s="102"/>
      <c r="X176" s="99"/>
      <c r="Y176" s="100"/>
      <c r="Z176" s="103"/>
      <c r="AA176" s="102"/>
      <c r="AB176" s="99"/>
      <c r="AC176" s="100"/>
      <c r="AD176" s="103"/>
      <c r="AE176" s="102"/>
      <c r="AF176" s="104">
        <f>F176+J176+N176+R176+V176+Z176+AD176</f>
        <v>0</v>
      </c>
      <c r="AG176">
        <f>SUM(AF176:AF179)</f>
        <v>0</v>
      </c>
    </row>
    <row r="177" spans="1:33" x14ac:dyDescent="0.25">
      <c r="A177" s="16"/>
      <c r="B177" s="25"/>
      <c r="C177" s="96"/>
      <c r="D177" s="64"/>
      <c r="E177" s="65"/>
      <c r="F177" s="78"/>
      <c r="G177" s="81"/>
      <c r="H177" s="64"/>
      <c r="I177" s="65"/>
      <c r="J177" s="78"/>
      <c r="K177" s="81"/>
      <c r="L177" s="64"/>
      <c r="M177" s="65"/>
      <c r="N177" s="78"/>
      <c r="O177" s="81"/>
      <c r="P177" s="64"/>
      <c r="Q177" s="65"/>
      <c r="R177" s="78"/>
      <c r="S177" s="81"/>
      <c r="T177" s="64"/>
      <c r="U177" s="65"/>
      <c r="V177" s="78"/>
      <c r="W177" s="81"/>
      <c r="X177" s="64"/>
      <c r="Y177" s="65"/>
      <c r="Z177" s="61"/>
      <c r="AA177" s="81"/>
      <c r="AB177" s="64"/>
      <c r="AC177" s="65"/>
      <c r="AD177" s="61"/>
      <c r="AE177" s="63"/>
      <c r="AF177" s="97">
        <f>F177+J177+N177+R177+V177+Z177+AD177</f>
        <v>0</v>
      </c>
    </row>
    <row r="178" spans="1:33" x14ac:dyDescent="0.25">
      <c r="A178" s="16"/>
      <c r="B178" s="9"/>
      <c r="C178" s="22"/>
      <c r="D178" s="17"/>
      <c r="E178" s="18"/>
      <c r="F178" s="77"/>
      <c r="G178" s="19"/>
      <c r="H178" s="17"/>
      <c r="I178" s="18"/>
      <c r="J178" s="77"/>
      <c r="K178" s="19"/>
      <c r="L178" s="17"/>
      <c r="M178" s="18"/>
      <c r="N178" s="77"/>
      <c r="O178" s="19"/>
      <c r="P178" s="17"/>
      <c r="Q178" s="18"/>
      <c r="R178" s="77"/>
      <c r="S178" s="19"/>
      <c r="T178" s="17"/>
      <c r="U178" s="18"/>
      <c r="V178" s="77"/>
      <c r="W178" s="19"/>
      <c r="X178" s="17"/>
      <c r="Y178" s="18"/>
      <c r="Z178" s="60"/>
      <c r="AA178" s="19"/>
      <c r="AB178" s="17"/>
      <c r="AC178" s="18"/>
      <c r="AD178" s="60"/>
      <c r="AE178" s="23"/>
      <c r="AF178" s="97">
        <f t="shared" ref="AF178:AF179" si="43">F178+J178+N178+R178+V178+Z178+AD178</f>
        <v>0</v>
      </c>
    </row>
    <row r="179" spans="1:33" ht="15.75" thickBot="1" x14ac:dyDescent="0.3">
      <c r="A179" s="20"/>
      <c r="B179" s="26"/>
      <c r="C179" s="24"/>
      <c r="D179" s="107"/>
      <c r="E179" s="105"/>
      <c r="F179" s="108"/>
      <c r="G179" s="109"/>
      <c r="H179" s="107"/>
      <c r="I179" s="105"/>
      <c r="J179" s="108"/>
      <c r="K179" s="109"/>
      <c r="L179" s="107"/>
      <c r="M179" s="105"/>
      <c r="N179" s="108"/>
      <c r="O179" s="109"/>
      <c r="P179" s="107"/>
      <c r="Q179" s="105"/>
      <c r="R179" s="108"/>
      <c r="S179" s="109"/>
      <c r="T179" s="107"/>
      <c r="U179" s="105"/>
      <c r="V179" s="108"/>
      <c r="W179" s="109"/>
      <c r="X179" s="107"/>
      <c r="Y179" s="105"/>
      <c r="Z179" s="110"/>
      <c r="AA179" s="109"/>
      <c r="AB179" s="107"/>
      <c r="AC179" s="105"/>
      <c r="AD179" s="110"/>
      <c r="AE179" s="106"/>
      <c r="AF179" s="111">
        <f t="shared" si="43"/>
        <v>0</v>
      </c>
    </row>
    <row r="180" spans="1:33" ht="15.75" thickBot="1" x14ac:dyDescent="0.3">
      <c r="A180" s="112">
        <v>45</v>
      </c>
      <c r="B180" s="98">
        <v>11504</v>
      </c>
      <c r="C180" s="21" t="s">
        <v>78</v>
      </c>
      <c r="D180" s="99"/>
      <c r="E180" s="100"/>
      <c r="F180" s="101"/>
      <c r="G180" s="102"/>
      <c r="H180" s="99"/>
      <c r="I180" s="100"/>
      <c r="J180" s="101"/>
      <c r="K180" s="102"/>
      <c r="L180" s="99"/>
      <c r="M180" s="100"/>
      <c r="N180" s="101"/>
      <c r="O180" s="102"/>
      <c r="P180" s="99"/>
      <c r="Q180" s="100"/>
      <c r="R180" s="101"/>
      <c r="S180" s="102"/>
      <c r="T180" s="99"/>
      <c r="U180" s="100"/>
      <c r="V180" s="101"/>
      <c r="W180" s="102"/>
      <c r="X180" s="99"/>
      <c r="Y180" s="100"/>
      <c r="Z180" s="103"/>
      <c r="AA180" s="102"/>
      <c r="AB180" s="99"/>
      <c r="AC180" s="100"/>
      <c r="AD180" s="103"/>
      <c r="AE180" s="102"/>
      <c r="AF180" s="104">
        <f>F180+J180+N180+R180+V180+Z180+AD180</f>
        <v>0</v>
      </c>
      <c r="AG180">
        <f>SUM(AF180:AF183)</f>
        <v>0</v>
      </c>
    </row>
    <row r="181" spans="1:33" x14ac:dyDescent="0.25">
      <c r="A181" s="16"/>
      <c r="B181" s="25"/>
      <c r="C181" s="96"/>
      <c r="D181" s="64"/>
      <c r="E181" s="65"/>
      <c r="F181" s="78"/>
      <c r="G181" s="81"/>
      <c r="H181" s="64"/>
      <c r="I181" s="65"/>
      <c r="J181" s="78"/>
      <c r="K181" s="81"/>
      <c r="L181" s="64"/>
      <c r="M181" s="65"/>
      <c r="N181" s="78"/>
      <c r="O181" s="81"/>
      <c r="P181" s="64"/>
      <c r="Q181" s="65"/>
      <c r="R181" s="78"/>
      <c r="S181" s="81"/>
      <c r="T181" s="64"/>
      <c r="U181" s="65"/>
      <c r="V181" s="78"/>
      <c r="W181" s="81"/>
      <c r="X181" s="64"/>
      <c r="Y181" s="65"/>
      <c r="Z181" s="61"/>
      <c r="AA181" s="81"/>
      <c r="AB181" s="64"/>
      <c r="AC181" s="65"/>
      <c r="AD181" s="61"/>
      <c r="AE181" s="63"/>
      <c r="AF181" s="97">
        <f>F181+J181+N181+R181+V181+Z181+AD181</f>
        <v>0</v>
      </c>
    </row>
    <row r="182" spans="1:33" x14ac:dyDescent="0.25">
      <c r="A182" s="16"/>
      <c r="B182" s="9"/>
      <c r="C182" s="22"/>
      <c r="D182" s="17"/>
      <c r="E182" s="18"/>
      <c r="F182" s="77"/>
      <c r="G182" s="19"/>
      <c r="H182" s="17"/>
      <c r="I182" s="18"/>
      <c r="J182" s="77"/>
      <c r="K182" s="19"/>
      <c r="L182" s="17"/>
      <c r="M182" s="18"/>
      <c r="N182" s="77"/>
      <c r="O182" s="19"/>
      <c r="P182" s="17"/>
      <c r="Q182" s="18"/>
      <c r="R182" s="77"/>
      <c r="S182" s="19"/>
      <c r="T182" s="17"/>
      <c r="U182" s="18"/>
      <c r="V182" s="77"/>
      <c r="W182" s="19"/>
      <c r="X182" s="17"/>
      <c r="Y182" s="18"/>
      <c r="Z182" s="60"/>
      <c r="AA182" s="19"/>
      <c r="AB182" s="17"/>
      <c r="AC182" s="18"/>
      <c r="AD182" s="60"/>
      <c r="AE182" s="23"/>
      <c r="AF182" s="97">
        <f t="shared" ref="AF182:AF183" si="44">F182+J182+N182+R182+V182+Z182+AD182</f>
        <v>0</v>
      </c>
    </row>
    <row r="183" spans="1:33" ht="15.75" thickBot="1" x14ac:dyDescent="0.3">
      <c r="A183" s="20"/>
      <c r="B183" s="26"/>
      <c r="C183" s="24"/>
      <c r="D183" s="107"/>
      <c r="E183" s="105"/>
      <c r="F183" s="108"/>
      <c r="G183" s="109"/>
      <c r="H183" s="107"/>
      <c r="I183" s="105"/>
      <c r="J183" s="108"/>
      <c r="K183" s="109"/>
      <c r="L183" s="107"/>
      <c r="M183" s="105"/>
      <c r="N183" s="108"/>
      <c r="O183" s="109"/>
      <c r="P183" s="107"/>
      <c r="Q183" s="105"/>
      <c r="R183" s="108"/>
      <c r="S183" s="109"/>
      <c r="T183" s="107"/>
      <c r="U183" s="105"/>
      <c r="V183" s="108"/>
      <c r="W183" s="109"/>
      <c r="X183" s="107"/>
      <c r="Y183" s="105"/>
      <c r="Z183" s="110"/>
      <c r="AA183" s="109"/>
      <c r="AB183" s="107"/>
      <c r="AC183" s="105"/>
      <c r="AD183" s="110"/>
      <c r="AE183" s="106"/>
      <c r="AF183" s="111">
        <f t="shared" si="44"/>
        <v>0</v>
      </c>
    </row>
    <row r="184" spans="1:33" ht="15.75" thickBot="1" x14ac:dyDescent="0.3">
      <c r="A184" s="112">
        <v>46</v>
      </c>
      <c r="B184" s="98">
        <v>11407</v>
      </c>
      <c r="C184" s="21" t="s">
        <v>80</v>
      </c>
      <c r="D184" s="99"/>
      <c r="E184" s="100"/>
      <c r="F184" s="101"/>
      <c r="G184" s="102"/>
      <c r="H184" s="99"/>
      <c r="I184" s="100"/>
      <c r="J184" s="101"/>
      <c r="K184" s="102"/>
      <c r="L184" s="99"/>
      <c r="M184" s="100"/>
      <c r="N184" s="101"/>
      <c r="O184" s="102"/>
      <c r="P184" s="99"/>
      <c r="Q184" s="100"/>
      <c r="R184" s="101"/>
      <c r="S184" s="102"/>
      <c r="T184" s="99"/>
      <c r="U184" s="100"/>
      <c r="V184" s="101"/>
      <c r="W184" s="102"/>
      <c r="X184" s="99"/>
      <c r="Y184" s="100"/>
      <c r="Z184" s="103"/>
      <c r="AA184" s="102"/>
      <c r="AB184" s="99"/>
      <c r="AC184" s="100"/>
      <c r="AD184" s="103"/>
      <c r="AE184" s="102"/>
      <c r="AF184" s="104">
        <f>F184+J184+N184+R184+V184+Z184+AD184</f>
        <v>0</v>
      </c>
      <c r="AG184">
        <f>SUM(AF184:AF187)</f>
        <v>0</v>
      </c>
    </row>
    <row r="185" spans="1:33" x14ac:dyDescent="0.25">
      <c r="A185" s="16"/>
      <c r="B185" s="25"/>
      <c r="C185" s="96"/>
      <c r="D185" s="64"/>
      <c r="E185" s="65"/>
      <c r="F185" s="78"/>
      <c r="G185" s="81"/>
      <c r="H185" s="64"/>
      <c r="I185" s="65"/>
      <c r="J185" s="78"/>
      <c r="K185" s="81"/>
      <c r="L185" s="64"/>
      <c r="M185" s="65"/>
      <c r="N185" s="78"/>
      <c r="O185" s="81"/>
      <c r="P185" s="64"/>
      <c r="Q185" s="65"/>
      <c r="R185" s="78"/>
      <c r="S185" s="81"/>
      <c r="T185" s="64"/>
      <c r="U185" s="65"/>
      <c r="V185" s="78"/>
      <c r="W185" s="81"/>
      <c r="X185" s="64"/>
      <c r="Y185" s="65"/>
      <c r="Z185" s="61"/>
      <c r="AA185" s="81"/>
      <c r="AB185" s="64"/>
      <c r="AC185" s="65"/>
      <c r="AD185" s="61"/>
      <c r="AE185" s="63"/>
      <c r="AF185" s="97">
        <f>F185+J185+N185+R185+V185+Z185+AD185</f>
        <v>0</v>
      </c>
    </row>
    <row r="186" spans="1:33" x14ac:dyDescent="0.25">
      <c r="A186" s="16"/>
      <c r="B186" s="9"/>
      <c r="C186" s="22"/>
      <c r="D186" s="17"/>
      <c r="E186" s="18"/>
      <c r="F186" s="77"/>
      <c r="G186" s="19"/>
      <c r="H186" s="17"/>
      <c r="I186" s="18"/>
      <c r="J186" s="77"/>
      <c r="K186" s="19"/>
      <c r="L186" s="17"/>
      <c r="M186" s="18"/>
      <c r="N186" s="77"/>
      <c r="O186" s="19"/>
      <c r="P186" s="17"/>
      <c r="Q186" s="18"/>
      <c r="R186" s="77"/>
      <c r="S186" s="19"/>
      <c r="T186" s="17"/>
      <c r="U186" s="18"/>
      <c r="V186" s="77"/>
      <c r="W186" s="19"/>
      <c r="X186" s="17"/>
      <c r="Y186" s="18"/>
      <c r="Z186" s="60"/>
      <c r="AA186" s="19"/>
      <c r="AB186" s="17"/>
      <c r="AC186" s="18"/>
      <c r="AD186" s="60"/>
      <c r="AE186" s="23"/>
      <c r="AF186" s="97">
        <f t="shared" ref="AF186:AF187" si="45">F186+J186+N186+R186+V186+Z186+AD186</f>
        <v>0</v>
      </c>
    </row>
    <row r="187" spans="1:33" ht="15.75" thickBot="1" x14ac:dyDescent="0.3">
      <c r="A187" s="20"/>
      <c r="B187" s="26"/>
      <c r="C187" s="24"/>
      <c r="D187" s="107"/>
      <c r="E187" s="105"/>
      <c r="F187" s="108"/>
      <c r="G187" s="109"/>
      <c r="H187" s="107"/>
      <c r="I187" s="105"/>
      <c r="J187" s="108"/>
      <c r="K187" s="109"/>
      <c r="L187" s="107"/>
      <c r="M187" s="105"/>
      <c r="N187" s="108"/>
      <c r="O187" s="109"/>
      <c r="P187" s="107"/>
      <c r="Q187" s="105"/>
      <c r="R187" s="108"/>
      <c r="S187" s="109"/>
      <c r="T187" s="107"/>
      <c r="U187" s="105"/>
      <c r="V187" s="108"/>
      <c r="W187" s="109"/>
      <c r="X187" s="107"/>
      <c r="Y187" s="105"/>
      <c r="Z187" s="110"/>
      <c r="AA187" s="109"/>
      <c r="AB187" s="107"/>
      <c r="AC187" s="105"/>
      <c r="AD187" s="110"/>
      <c r="AE187" s="106"/>
      <c r="AF187" s="111">
        <f t="shared" si="45"/>
        <v>0</v>
      </c>
    </row>
    <row r="188" spans="1:33" ht="15.75" thickBot="1" x14ac:dyDescent="0.3">
      <c r="A188" s="112">
        <v>47</v>
      </c>
      <c r="B188" s="98">
        <v>11430</v>
      </c>
      <c r="C188" s="21" t="s">
        <v>168</v>
      </c>
      <c r="D188" s="99"/>
      <c r="E188" s="100"/>
      <c r="F188" s="101"/>
      <c r="G188" s="102"/>
      <c r="H188" s="99"/>
      <c r="I188" s="100"/>
      <c r="J188" s="101"/>
      <c r="K188" s="102"/>
      <c r="L188" s="99"/>
      <c r="M188" s="100"/>
      <c r="N188" s="101"/>
      <c r="O188" s="102"/>
      <c r="P188" s="99"/>
      <c r="Q188" s="100"/>
      <c r="R188" s="101"/>
      <c r="S188" s="102"/>
      <c r="T188" s="99"/>
      <c r="U188" s="100"/>
      <c r="V188" s="101"/>
      <c r="W188" s="102"/>
      <c r="X188" s="99"/>
      <c r="Y188" s="100"/>
      <c r="Z188" s="103"/>
      <c r="AA188" s="102"/>
      <c r="AB188" s="99"/>
      <c r="AC188" s="100"/>
      <c r="AD188" s="103"/>
      <c r="AE188" s="102"/>
      <c r="AF188" s="104">
        <f>F188+J188+N188+R188+V188+Z188+AD188</f>
        <v>0</v>
      </c>
      <c r="AG188">
        <f>SUM(AF188:AF191)</f>
        <v>0</v>
      </c>
    </row>
    <row r="189" spans="1:33" x14ac:dyDescent="0.25">
      <c r="A189" s="16"/>
      <c r="B189" s="25"/>
      <c r="C189" s="96"/>
      <c r="D189" s="64"/>
      <c r="E189" s="65"/>
      <c r="F189" s="78"/>
      <c r="G189" s="81"/>
      <c r="H189" s="64"/>
      <c r="I189" s="65"/>
      <c r="J189" s="78"/>
      <c r="K189" s="81"/>
      <c r="L189" s="64"/>
      <c r="M189" s="65"/>
      <c r="N189" s="78"/>
      <c r="O189" s="81"/>
      <c r="P189" s="64"/>
      <c r="Q189" s="65"/>
      <c r="R189" s="78"/>
      <c r="S189" s="81"/>
      <c r="T189" s="64"/>
      <c r="U189" s="65"/>
      <c r="V189" s="78"/>
      <c r="W189" s="81"/>
      <c r="X189" s="64"/>
      <c r="Y189" s="65"/>
      <c r="Z189" s="61"/>
      <c r="AA189" s="81"/>
      <c r="AB189" s="64"/>
      <c r="AC189" s="65"/>
      <c r="AD189" s="61"/>
      <c r="AE189" s="63"/>
      <c r="AF189" s="97">
        <f>F189+J189+N189+R189+V189+Z189+AD189</f>
        <v>0</v>
      </c>
    </row>
    <row r="190" spans="1:33" x14ac:dyDescent="0.25">
      <c r="A190" s="16"/>
      <c r="B190" s="9"/>
      <c r="C190" s="22"/>
      <c r="D190" s="17"/>
      <c r="E190" s="18"/>
      <c r="F190" s="77"/>
      <c r="G190" s="19"/>
      <c r="H190" s="17"/>
      <c r="I190" s="18"/>
      <c r="J190" s="77"/>
      <c r="K190" s="19"/>
      <c r="L190" s="17"/>
      <c r="M190" s="18"/>
      <c r="N190" s="77"/>
      <c r="O190" s="19"/>
      <c r="P190" s="17"/>
      <c r="Q190" s="18"/>
      <c r="R190" s="77"/>
      <c r="S190" s="19"/>
      <c r="T190" s="17"/>
      <c r="U190" s="18"/>
      <c r="V190" s="77"/>
      <c r="W190" s="19"/>
      <c r="X190" s="17"/>
      <c r="Y190" s="18"/>
      <c r="Z190" s="60"/>
      <c r="AA190" s="19"/>
      <c r="AB190" s="17"/>
      <c r="AC190" s="18"/>
      <c r="AD190" s="60"/>
      <c r="AE190" s="23"/>
      <c r="AF190" s="97">
        <f t="shared" ref="AF190:AF191" si="46">F190+J190+N190+R190+V190+Z190+AD190</f>
        <v>0</v>
      </c>
    </row>
    <row r="191" spans="1:33" ht="15.75" thickBot="1" x14ac:dyDescent="0.3">
      <c r="A191" s="20"/>
      <c r="B191" s="26"/>
      <c r="C191" s="24"/>
      <c r="D191" s="107"/>
      <c r="E191" s="105"/>
      <c r="F191" s="108"/>
      <c r="G191" s="109"/>
      <c r="H191" s="107"/>
      <c r="I191" s="105"/>
      <c r="J191" s="108"/>
      <c r="K191" s="109"/>
      <c r="L191" s="107"/>
      <c r="M191" s="105"/>
      <c r="N191" s="108"/>
      <c r="O191" s="109"/>
      <c r="P191" s="107"/>
      <c r="Q191" s="105"/>
      <c r="R191" s="108"/>
      <c r="S191" s="109"/>
      <c r="T191" s="107"/>
      <c r="U191" s="105"/>
      <c r="V191" s="108"/>
      <c r="W191" s="109"/>
      <c r="X191" s="107"/>
      <c r="Y191" s="105"/>
      <c r="Z191" s="110"/>
      <c r="AA191" s="109"/>
      <c r="AB191" s="107"/>
      <c r="AC191" s="105"/>
      <c r="AD191" s="110"/>
      <c r="AE191" s="106"/>
      <c r="AF191" s="111">
        <f t="shared" si="46"/>
        <v>0</v>
      </c>
    </row>
    <row r="192" spans="1:33" ht="15.75" thickBot="1" x14ac:dyDescent="0.3">
      <c r="A192" s="112">
        <v>48</v>
      </c>
      <c r="B192" s="98">
        <v>11431</v>
      </c>
      <c r="C192" s="21" t="s">
        <v>54</v>
      </c>
      <c r="D192" s="99"/>
      <c r="E192" s="100"/>
      <c r="F192" s="101"/>
      <c r="G192" s="102"/>
      <c r="H192" s="99"/>
      <c r="I192" s="100"/>
      <c r="J192" s="101"/>
      <c r="K192" s="102"/>
      <c r="L192" s="99"/>
      <c r="M192" s="100"/>
      <c r="N192" s="101"/>
      <c r="O192" s="102"/>
      <c r="P192" s="99"/>
      <c r="Q192" s="100"/>
      <c r="R192" s="101"/>
      <c r="S192" s="102"/>
      <c r="T192" s="99"/>
      <c r="U192" s="100"/>
      <c r="V192" s="101"/>
      <c r="W192" s="102"/>
      <c r="X192" s="99"/>
      <c r="Y192" s="100"/>
      <c r="Z192" s="103"/>
      <c r="AA192" s="102"/>
      <c r="AB192" s="99"/>
      <c r="AC192" s="100"/>
      <c r="AD192" s="103"/>
      <c r="AE192" s="102"/>
      <c r="AF192" s="104">
        <f>F192+J192+N192+R192+V192+Z192+AD192</f>
        <v>0</v>
      </c>
      <c r="AG192">
        <f>SUM(AF192:AF195)</f>
        <v>0</v>
      </c>
    </row>
    <row r="193" spans="1:33" x14ac:dyDescent="0.25">
      <c r="A193" s="16"/>
      <c r="B193" s="25"/>
      <c r="C193" s="96"/>
      <c r="D193" s="64"/>
      <c r="E193" s="65"/>
      <c r="F193" s="78"/>
      <c r="G193" s="81"/>
      <c r="H193" s="64"/>
      <c r="I193" s="65"/>
      <c r="J193" s="78"/>
      <c r="K193" s="81"/>
      <c r="L193" s="64"/>
      <c r="M193" s="65"/>
      <c r="N193" s="78"/>
      <c r="O193" s="81"/>
      <c r="P193" s="64"/>
      <c r="Q193" s="65"/>
      <c r="R193" s="78"/>
      <c r="S193" s="81"/>
      <c r="T193" s="64"/>
      <c r="U193" s="65"/>
      <c r="V193" s="78"/>
      <c r="W193" s="81"/>
      <c r="X193" s="64"/>
      <c r="Y193" s="65"/>
      <c r="Z193" s="61"/>
      <c r="AA193" s="81"/>
      <c r="AB193" s="64"/>
      <c r="AC193" s="65"/>
      <c r="AD193" s="61"/>
      <c r="AE193" s="63"/>
      <c r="AF193" s="97">
        <f>F193+J193+N193+R193+V193+Z193+AD193</f>
        <v>0</v>
      </c>
    </row>
    <row r="194" spans="1:33" x14ac:dyDescent="0.25">
      <c r="A194" s="16"/>
      <c r="B194" s="9"/>
      <c r="C194" s="22"/>
      <c r="D194" s="17"/>
      <c r="E194" s="18"/>
      <c r="F194" s="77"/>
      <c r="G194" s="19"/>
      <c r="H194" s="17"/>
      <c r="I194" s="18"/>
      <c r="J194" s="77"/>
      <c r="K194" s="19"/>
      <c r="L194" s="17"/>
      <c r="M194" s="18"/>
      <c r="N194" s="77"/>
      <c r="O194" s="19"/>
      <c r="P194" s="17"/>
      <c r="Q194" s="18"/>
      <c r="R194" s="77"/>
      <c r="S194" s="19"/>
      <c r="T194" s="17"/>
      <c r="U194" s="18"/>
      <c r="V194" s="77"/>
      <c r="W194" s="19"/>
      <c r="X194" s="17"/>
      <c r="Y194" s="18"/>
      <c r="Z194" s="60"/>
      <c r="AA194" s="19"/>
      <c r="AB194" s="17"/>
      <c r="AC194" s="18"/>
      <c r="AD194" s="60"/>
      <c r="AE194" s="23"/>
      <c r="AF194" s="97">
        <f t="shared" ref="AF194:AF195" si="47">F194+J194+N194+R194+V194+Z194+AD194</f>
        <v>0</v>
      </c>
    </row>
    <row r="195" spans="1:33" ht="15.75" thickBot="1" x14ac:dyDescent="0.3">
      <c r="A195" s="20"/>
      <c r="B195" s="26"/>
      <c r="C195" s="24"/>
      <c r="D195" s="107"/>
      <c r="E195" s="105"/>
      <c r="F195" s="108"/>
      <c r="G195" s="109"/>
      <c r="H195" s="107"/>
      <c r="I195" s="105"/>
      <c r="J195" s="108"/>
      <c r="K195" s="109"/>
      <c r="L195" s="107"/>
      <c r="M195" s="105"/>
      <c r="N195" s="108"/>
      <c r="O195" s="109"/>
      <c r="P195" s="107"/>
      <c r="Q195" s="105"/>
      <c r="R195" s="108"/>
      <c r="S195" s="109"/>
      <c r="T195" s="107"/>
      <c r="U195" s="105"/>
      <c r="V195" s="108"/>
      <c r="W195" s="109"/>
      <c r="X195" s="107"/>
      <c r="Y195" s="105"/>
      <c r="Z195" s="110"/>
      <c r="AA195" s="109"/>
      <c r="AB195" s="107"/>
      <c r="AC195" s="105"/>
      <c r="AD195" s="110"/>
      <c r="AE195" s="106"/>
      <c r="AF195" s="111">
        <f t="shared" si="47"/>
        <v>0</v>
      </c>
    </row>
    <row r="196" spans="1:33" ht="15.75" thickBot="1" x14ac:dyDescent="0.3">
      <c r="A196" s="112">
        <v>49</v>
      </c>
      <c r="B196" s="98">
        <v>11448</v>
      </c>
      <c r="C196" s="21" t="s">
        <v>289</v>
      </c>
      <c r="D196" s="99"/>
      <c r="E196" s="100"/>
      <c r="F196" s="101"/>
      <c r="G196" s="102"/>
      <c r="H196" s="99"/>
      <c r="I196" s="100"/>
      <c r="J196" s="101"/>
      <c r="K196" s="102"/>
      <c r="L196" s="99"/>
      <c r="M196" s="100"/>
      <c r="N196" s="101"/>
      <c r="O196" s="102"/>
      <c r="P196" s="99"/>
      <c r="Q196" s="100"/>
      <c r="R196" s="101"/>
      <c r="S196" s="102"/>
      <c r="T196" s="99"/>
      <c r="U196" s="100"/>
      <c r="V196" s="101"/>
      <c r="W196" s="102"/>
      <c r="X196" s="99"/>
      <c r="Y196" s="100"/>
      <c r="Z196" s="103"/>
      <c r="AA196" s="102"/>
      <c r="AB196" s="99"/>
      <c r="AC196" s="100"/>
      <c r="AD196" s="103"/>
      <c r="AE196" s="102"/>
      <c r="AF196" s="104">
        <f>F196+J196+N196+R196+V196+Z196+AD196</f>
        <v>0</v>
      </c>
      <c r="AG196">
        <f>SUM(AF196:AF199)</f>
        <v>0</v>
      </c>
    </row>
    <row r="197" spans="1:33" x14ac:dyDescent="0.25">
      <c r="A197" s="16"/>
      <c r="B197" s="25"/>
      <c r="C197" s="96"/>
      <c r="D197" s="64"/>
      <c r="E197" s="65"/>
      <c r="F197" s="78"/>
      <c r="G197" s="81"/>
      <c r="H197" s="64"/>
      <c r="I197" s="65"/>
      <c r="J197" s="78"/>
      <c r="K197" s="81"/>
      <c r="L197" s="64"/>
      <c r="M197" s="65"/>
      <c r="N197" s="78"/>
      <c r="O197" s="81"/>
      <c r="P197" s="64"/>
      <c r="Q197" s="65"/>
      <c r="R197" s="78"/>
      <c r="S197" s="81"/>
      <c r="T197" s="64"/>
      <c r="U197" s="65"/>
      <c r="V197" s="78"/>
      <c r="W197" s="81"/>
      <c r="X197" s="64"/>
      <c r="Y197" s="65"/>
      <c r="Z197" s="61"/>
      <c r="AA197" s="81"/>
      <c r="AB197" s="64"/>
      <c r="AC197" s="65"/>
      <c r="AD197" s="61"/>
      <c r="AE197" s="63"/>
      <c r="AF197" s="97">
        <f>F197+J197+N197+R197+V197+Z197+AD197</f>
        <v>0</v>
      </c>
    </row>
    <row r="198" spans="1:33" x14ac:dyDescent="0.25">
      <c r="A198" s="16"/>
      <c r="B198" s="9"/>
      <c r="C198" s="22"/>
      <c r="D198" s="17"/>
      <c r="E198" s="18"/>
      <c r="F198" s="77"/>
      <c r="G198" s="19"/>
      <c r="H198" s="17"/>
      <c r="I198" s="18"/>
      <c r="J198" s="77"/>
      <c r="K198" s="19"/>
      <c r="L198" s="17"/>
      <c r="M198" s="18"/>
      <c r="N198" s="77"/>
      <c r="O198" s="19"/>
      <c r="P198" s="17"/>
      <c r="Q198" s="18"/>
      <c r="R198" s="77"/>
      <c r="S198" s="19"/>
      <c r="T198" s="17"/>
      <c r="U198" s="18"/>
      <c r="V198" s="77"/>
      <c r="W198" s="19"/>
      <c r="X198" s="17"/>
      <c r="Y198" s="18"/>
      <c r="Z198" s="60"/>
      <c r="AA198" s="19"/>
      <c r="AB198" s="17"/>
      <c r="AC198" s="18"/>
      <c r="AD198" s="60"/>
      <c r="AE198" s="23"/>
      <c r="AF198" s="97">
        <f t="shared" ref="AF198:AF199" si="48">F198+J198+N198+R198+V198+Z198+AD198</f>
        <v>0</v>
      </c>
    </row>
    <row r="199" spans="1:33" ht="15.75" thickBot="1" x14ac:dyDescent="0.3">
      <c r="A199" s="20"/>
      <c r="B199" s="26"/>
      <c r="C199" s="24"/>
      <c r="D199" s="107"/>
      <c r="E199" s="105"/>
      <c r="F199" s="108"/>
      <c r="G199" s="109"/>
      <c r="H199" s="107"/>
      <c r="I199" s="105"/>
      <c r="J199" s="108"/>
      <c r="K199" s="109"/>
      <c r="L199" s="107"/>
      <c r="M199" s="105"/>
      <c r="N199" s="108"/>
      <c r="O199" s="109"/>
      <c r="P199" s="107"/>
      <c r="Q199" s="105"/>
      <c r="R199" s="108"/>
      <c r="S199" s="109"/>
      <c r="T199" s="107"/>
      <c r="U199" s="105"/>
      <c r="V199" s="108"/>
      <c r="W199" s="109"/>
      <c r="X199" s="107"/>
      <c r="Y199" s="105"/>
      <c r="Z199" s="110"/>
      <c r="AA199" s="109"/>
      <c r="AB199" s="107"/>
      <c r="AC199" s="105"/>
      <c r="AD199" s="110"/>
      <c r="AE199" s="106"/>
      <c r="AF199" s="111">
        <f t="shared" si="48"/>
        <v>0</v>
      </c>
    </row>
    <row r="200" spans="1:33" ht="15.75" thickBot="1" x14ac:dyDescent="0.3">
      <c r="A200" s="112">
        <v>50</v>
      </c>
      <c r="B200" s="98">
        <v>11433</v>
      </c>
      <c r="C200" s="21" t="s">
        <v>283</v>
      </c>
      <c r="D200" s="99"/>
      <c r="E200" s="100"/>
      <c r="F200" s="101"/>
      <c r="G200" s="102"/>
      <c r="H200" s="99"/>
      <c r="I200" s="100"/>
      <c r="J200" s="101"/>
      <c r="K200" s="102"/>
      <c r="L200" s="99"/>
      <c r="M200" s="100"/>
      <c r="N200" s="101"/>
      <c r="O200" s="102"/>
      <c r="P200" s="99"/>
      <c r="Q200" s="100"/>
      <c r="R200" s="101"/>
      <c r="S200" s="102"/>
      <c r="T200" s="99"/>
      <c r="U200" s="100"/>
      <c r="V200" s="101"/>
      <c r="W200" s="102"/>
      <c r="X200" s="99"/>
      <c r="Y200" s="100"/>
      <c r="Z200" s="103"/>
      <c r="AA200" s="102"/>
      <c r="AB200" s="99"/>
      <c r="AC200" s="100"/>
      <c r="AD200" s="103"/>
      <c r="AE200" s="102"/>
      <c r="AF200" s="104">
        <f>F200+J200+N200+R200+V200+Z200+AD200</f>
        <v>0</v>
      </c>
      <c r="AG200">
        <f>SUM(AF200:AF203)</f>
        <v>0</v>
      </c>
    </row>
    <row r="201" spans="1:33" x14ac:dyDescent="0.25">
      <c r="A201" s="16"/>
      <c r="B201" s="25"/>
      <c r="C201" s="96"/>
      <c r="D201" s="64"/>
      <c r="E201" s="65"/>
      <c r="F201" s="78"/>
      <c r="G201" s="81"/>
      <c r="H201" s="64"/>
      <c r="I201" s="65"/>
      <c r="J201" s="78"/>
      <c r="K201" s="81"/>
      <c r="L201" s="64"/>
      <c r="M201" s="65"/>
      <c r="N201" s="78"/>
      <c r="O201" s="81"/>
      <c r="P201" s="64"/>
      <c r="Q201" s="65"/>
      <c r="R201" s="78"/>
      <c r="S201" s="81"/>
      <c r="T201" s="64"/>
      <c r="U201" s="65"/>
      <c r="V201" s="78"/>
      <c r="W201" s="81"/>
      <c r="X201" s="64"/>
      <c r="Y201" s="65"/>
      <c r="Z201" s="61"/>
      <c r="AA201" s="81"/>
      <c r="AB201" s="64"/>
      <c r="AC201" s="65"/>
      <c r="AD201" s="61"/>
      <c r="AE201" s="63"/>
      <c r="AF201" s="97">
        <f>F201+J201+N201+R201+V201+Z201+AD201</f>
        <v>0</v>
      </c>
    </row>
    <row r="202" spans="1:33" x14ac:dyDescent="0.25">
      <c r="A202" s="16"/>
      <c r="B202" s="9"/>
      <c r="C202" s="22"/>
      <c r="D202" s="17"/>
      <c r="E202" s="18"/>
      <c r="F202" s="77"/>
      <c r="G202" s="19"/>
      <c r="H202" s="17"/>
      <c r="I202" s="18"/>
      <c r="J202" s="77"/>
      <c r="K202" s="19"/>
      <c r="L202" s="17"/>
      <c r="M202" s="18"/>
      <c r="N202" s="77"/>
      <c r="O202" s="19"/>
      <c r="P202" s="17"/>
      <c r="Q202" s="18"/>
      <c r="R202" s="77"/>
      <c r="S202" s="19"/>
      <c r="T202" s="17"/>
      <c r="U202" s="18"/>
      <c r="V202" s="77"/>
      <c r="W202" s="19"/>
      <c r="X202" s="17"/>
      <c r="Y202" s="18"/>
      <c r="Z202" s="60"/>
      <c r="AA202" s="19"/>
      <c r="AB202" s="17"/>
      <c r="AC202" s="18"/>
      <c r="AD202" s="60"/>
      <c r="AE202" s="23"/>
      <c r="AF202" s="97">
        <f t="shared" ref="AF202:AF203" si="49">F202+J202+N202+R202+V202+Z202+AD202</f>
        <v>0</v>
      </c>
    </row>
    <row r="203" spans="1:33" ht="15.75" thickBot="1" x14ac:dyDescent="0.3">
      <c r="A203" s="20"/>
      <c r="B203" s="26"/>
      <c r="C203" s="24"/>
      <c r="D203" s="107"/>
      <c r="E203" s="105"/>
      <c r="F203" s="108"/>
      <c r="G203" s="109"/>
      <c r="H203" s="107"/>
      <c r="I203" s="105"/>
      <c r="J203" s="108"/>
      <c r="K203" s="109"/>
      <c r="L203" s="107"/>
      <c r="M203" s="105"/>
      <c r="N203" s="108"/>
      <c r="O203" s="109"/>
      <c r="P203" s="107"/>
      <c r="Q203" s="105"/>
      <c r="R203" s="108"/>
      <c r="S203" s="109"/>
      <c r="T203" s="107"/>
      <c r="U203" s="105"/>
      <c r="V203" s="108"/>
      <c r="W203" s="109"/>
      <c r="X203" s="107"/>
      <c r="Y203" s="105"/>
      <c r="Z203" s="110"/>
      <c r="AA203" s="109"/>
      <c r="AB203" s="107"/>
      <c r="AC203" s="105"/>
      <c r="AD203" s="110"/>
      <c r="AE203" s="106"/>
      <c r="AF203" s="111">
        <f t="shared" si="49"/>
        <v>0</v>
      </c>
    </row>
    <row r="204" spans="1:33" ht="15.75" thickBot="1" x14ac:dyDescent="0.3">
      <c r="A204" s="112">
        <v>51</v>
      </c>
      <c r="B204" s="98">
        <v>11511</v>
      </c>
      <c r="C204" s="21" t="s">
        <v>169</v>
      </c>
      <c r="D204" s="99"/>
      <c r="E204" s="100"/>
      <c r="F204" s="101"/>
      <c r="G204" s="102"/>
      <c r="H204" s="99"/>
      <c r="I204" s="100"/>
      <c r="J204" s="101"/>
      <c r="K204" s="102"/>
      <c r="L204" s="99"/>
      <c r="M204" s="100"/>
      <c r="N204" s="101"/>
      <c r="O204" s="102"/>
      <c r="P204" s="99"/>
      <c r="Q204" s="100"/>
      <c r="R204" s="101"/>
      <c r="S204" s="102"/>
      <c r="T204" s="99"/>
      <c r="U204" s="100"/>
      <c r="V204" s="101"/>
      <c r="W204" s="102"/>
      <c r="X204" s="99"/>
      <c r="Y204" s="100"/>
      <c r="Z204" s="103"/>
      <c r="AA204" s="102"/>
      <c r="AB204" s="99"/>
      <c r="AC204" s="100"/>
      <c r="AD204" s="103"/>
      <c r="AE204" s="102"/>
      <c r="AF204" s="104">
        <f>F204+J204+N204+R204+V204+Z204+AD204</f>
        <v>0</v>
      </c>
      <c r="AG204">
        <f>SUM(AF204:AF207)</f>
        <v>0</v>
      </c>
    </row>
    <row r="205" spans="1:33" x14ac:dyDescent="0.25">
      <c r="A205" s="16"/>
      <c r="B205" s="25"/>
      <c r="C205" s="96"/>
      <c r="D205" s="64"/>
      <c r="E205" s="65"/>
      <c r="F205" s="78"/>
      <c r="G205" s="81"/>
      <c r="H205" s="64"/>
      <c r="I205" s="65"/>
      <c r="J205" s="78"/>
      <c r="K205" s="81"/>
      <c r="L205" s="64"/>
      <c r="M205" s="65"/>
      <c r="N205" s="78"/>
      <c r="O205" s="81"/>
      <c r="P205" s="64"/>
      <c r="Q205" s="65"/>
      <c r="R205" s="78"/>
      <c r="S205" s="81"/>
      <c r="T205" s="64"/>
      <c r="U205" s="65"/>
      <c r="V205" s="78"/>
      <c r="W205" s="81"/>
      <c r="X205" s="64"/>
      <c r="Y205" s="65"/>
      <c r="Z205" s="61"/>
      <c r="AA205" s="81"/>
      <c r="AB205" s="64"/>
      <c r="AC205" s="65"/>
      <c r="AD205" s="61"/>
      <c r="AE205" s="63"/>
      <c r="AF205" s="97">
        <f>F205+J205+N205+R205+V205+Z205+AD205</f>
        <v>0</v>
      </c>
    </row>
    <row r="206" spans="1:33" x14ac:dyDescent="0.25">
      <c r="A206" s="16"/>
      <c r="B206" s="9"/>
      <c r="C206" s="22"/>
      <c r="D206" s="17"/>
      <c r="E206" s="18"/>
      <c r="F206" s="77"/>
      <c r="G206" s="19"/>
      <c r="H206" s="17"/>
      <c r="I206" s="18"/>
      <c r="J206" s="77"/>
      <c r="K206" s="19"/>
      <c r="L206" s="17"/>
      <c r="M206" s="18"/>
      <c r="N206" s="77"/>
      <c r="O206" s="19"/>
      <c r="P206" s="17"/>
      <c r="Q206" s="18"/>
      <c r="R206" s="77"/>
      <c r="S206" s="19"/>
      <c r="T206" s="17"/>
      <c r="U206" s="18"/>
      <c r="V206" s="77"/>
      <c r="W206" s="19"/>
      <c r="X206" s="17"/>
      <c r="Y206" s="18"/>
      <c r="Z206" s="60"/>
      <c r="AA206" s="19"/>
      <c r="AB206" s="17"/>
      <c r="AC206" s="18"/>
      <c r="AD206" s="60"/>
      <c r="AE206" s="23"/>
      <c r="AF206" s="97">
        <f t="shared" ref="AF206:AF207" si="50">F206+J206+N206+R206+V206+Z206+AD206</f>
        <v>0</v>
      </c>
    </row>
    <row r="207" spans="1:33" ht="15.75" thickBot="1" x14ac:dyDescent="0.3">
      <c r="A207" s="20"/>
      <c r="B207" s="26"/>
      <c r="C207" s="24"/>
      <c r="D207" s="107"/>
      <c r="E207" s="105"/>
      <c r="F207" s="108"/>
      <c r="G207" s="109"/>
      <c r="H207" s="107"/>
      <c r="I207" s="105"/>
      <c r="J207" s="108"/>
      <c r="K207" s="109"/>
      <c r="L207" s="107"/>
      <c r="M207" s="105"/>
      <c r="N207" s="108"/>
      <c r="O207" s="109"/>
      <c r="P207" s="107"/>
      <c r="Q207" s="105"/>
      <c r="R207" s="108"/>
      <c r="S207" s="109"/>
      <c r="T207" s="107"/>
      <c r="U207" s="105"/>
      <c r="V207" s="108"/>
      <c r="W207" s="109"/>
      <c r="X207" s="107"/>
      <c r="Y207" s="105"/>
      <c r="Z207" s="110"/>
      <c r="AA207" s="109"/>
      <c r="AB207" s="107"/>
      <c r="AC207" s="105"/>
      <c r="AD207" s="110"/>
      <c r="AE207" s="106"/>
      <c r="AF207" s="111">
        <f t="shared" si="50"/>
        <v>0</v>
      </c>
    </row>
    <row r="208" spans="1:33" ht="15.75" thickBot="1" x14ac:dyDescent="0.3">
      <c r="A208" s="112">
        <v>52</v>
      </c>
      <c r="B208" s="98">
        <v>11485</v>
      </c>
      <c r="C208" s="21" t="s">
        <v>830</v>
      </c>
      <c r="D208" s="99"/>
      <c r="E208" s="100"/>
      <c r="F208" s="101"/>
      <c r="G208" s="102"/>
      <c r="H208" s="99"/>
      <c r="I208" s="100"/>
      <c r="J208" s="101"/>
      <c r="K208" s="102"/>
      <c r="L208" s="99"/>
      <c r="M208" s="100"/>
      <c r="N208" s="101"/>
      <c r="O208" s="102"/>
      <c r="P208" s="99"/>
      <c r="Q208" s="100"/>
      <c r="R208" s="101"/>
      <c r="S208" s="102"/>
      <c r="T208" s="99"/>
      <c r="U208" s="100"/>
      <c r="V208" s="101"/>
      <c r="W208" s="102"/>
      <c r="X208" s="99"/>
      <c r="Y208" s="100"/>
      <c r="Z208" s="103"/>
      <c r="AA208" s="102"/>
      <c r="AB208" s="99"/>
      <c r="AC208" s="100"/>
      <c r="AD208" s="103"/>
      <c r="AE208" s="102"/>
      <c r="AF208" s="104">
        <f>F208+J208+N208+R208+V208+Z208+AD208</f>
        <v>0</v>
      </c>
      <c r="AG208">
        <f>SUM(AF208:AF211)</f>
        <v>0</v>
      </c>
    </row>
    <row r="209" spans="1:33" x14ac:dyDescent="0.25">
      <c r="A209" s="16"/>
      <c r="B209" s="25"/>
      <c r="C209" s="96"/>
      <c r="D209" s="64"/>
      <c r="E209" s="65"/>
      <c r="F209" s="78"/>
      <c r="G209" s="81"/>
      <c r="H209" s="64"/>
      <c r="I209" s="65"/>
      <c r="J209" s="78"/>
      <c r="K209" s="81"/>
      <c r="L209" s="64"/>
      <c r="M209" s="65"/>
      <c r="N209" s="78"/>
      <c r="O209" s="81"/>
      <c r="P209" s="64"/>
      <c r="Q209" s="65"/>
      <c r="R209" s="78"/>
      <c r="S209" s="81"/>
      <c r="T209" s="64"/>
      <c r="U209" s="65"/>
      <c r="V209" s="78"/>
      <c r="W209" s="81"/>
      <c r="X209" s="64"/>
      <c r="Y209" s="65"/>
      <c r="Z209" s="61"/>
      <c r="AA209" s="81"/>
      <c r="AB209" s="64"/>
      <c r="AC209" s="65"/>
      <c r="AD209" s="61"/>
      <c r="AE209" s="63"/>
      <c r="AF209" s="97">
        <f>F209+J209+N209+R209+V209+Z209+AD209</f>
        <v>0</v>
      </c>
    </row>
    <row r="210" spans="1:33" x14ac:dyDescent="0.25">
      <c r="A210" s="16"/>
      <c r="B210" s="9"/>
      <c r="C210" s="22"/>
      <c r="D210" s="17"/>
      <c r="E210" s="18"/>
      <c r="F210" s="77"/>
      <c r="G210" s="19"/>
      <c r="H210" s="17"/>
      <c r="I210" s="18"/>
      <c r="J210" s="77"/>
      <c r="K210" s="19"/>
      <c r="L210" s="17"/>
      <c r="M210" s="18"/>
      <c r="N210" s="77"/>
      <c r="O210" s="19"/>
      <c r="P210" s="17"/>
      <c r="Q210" s="18"/>
      <c r="R210" s="77"/>
      <c r="S210" s="19"/>
      <c r="T210" s="17"/>
      <c r="U210" s="18"/>
      <c r="V210" s="77"/>
      <c r="W210" s="19"/>
      <c r="X210" s="17"/>
      <c r="Y210" s="18"/>
      <c r="Z210" s="60"/>
      <c r="AA210" s="19"/>
      <c r="AB210" s="17"/>
      <c r="AC210" s="18"/>
      <c r="AD210" s="60"/>
      <c r="AE210" s="23"/>
      <c r="AF210" s="97">
        <f t="shared" ref="AF210:AF211" si="51">F210+J210+N210+R210+V210+Z210+AD210</f>
        <v>0</v>
      </c>
    </row>
    <row r="211" spans="1:33" ht="15.75" thickBot="1" x14ac:dyDescent="0.3">
      <c r="A211" s="20"/>
      <c r="B211" s="26"/>
      <c r="C211" s="24"/>
      <c r="D211" s="107"/>
      <c r="E211" s="105"/>
      <c r="F211" s="108"/>
      <c r="G211" s="109"/>
      <c r="H211" s="107"/>
      <c r="I211" s="105"/>
      <c r="J211" s="108"/>
      <c r="K211" s="109"/>
      <c r="L211" s="107"/>
      <c r="M211" s="105"/>
      <c r="N211" s="108"/>
      <c r="O211" s="109"/>
      <c r="P211" s="107"/>
      <c r="Q211" s="105"/>
      <c r="R211" s="108"/>
      <c r="S211" s="109"/>
      <c r="T211" s="107"/>
      <c r="U211" s="105"/>
      <c r="V211" s="108"/>
      <c r="W211" s="109"/>
      <c r="X211" s="107"/>
      <c r="Y211" s="105"/>
      <c r="Z211" s="110"/>
      <c r="AA211" s="109"/>
      <c r="AB211" s="107"/>
      <c r="AC211" s="105"/>
      <c r="AD211" s="110"/>
      <c r="AE211" s="106"/>
      <c r="AF211" s="111">
        <f t="shared" si="51"/>
        <v>0</v>
      </c>
    </row>
    <row r="212" spans="1:33" ht="15.75" thickBot="1" x14ac:dyDescent="0.3">
      <c r="A212" s="112">
        <v>53</v>
      </c>
      <c r="B212" s="98">
        <v>11421</v>
      </c>
      <c r="C212" s="21" t="s">
        <v>62</v>
      </c>
      <c r="D212" s="99"/>
      <c r="E212" s="100"/>
      <c r="F212" s="101"/>
      <c r="G212" s="102"/>
      <c r="H212" s="99"/>
      <c r="I212" s="100"/>
      <c r="J212" s="101"/>
      <c r="K212" s="102"/>
      <c r="L212" s="99"/>
      <c r="M212" s="100"/>
      <c r="N212" s="101"/>
      <c r="O212" s="102"/>
      <c r="P212" s="99"/>
      <c r="Q212" s="100"/>
      <c r="R212" s="101"/>
      <c r="S212" s="102"/>
      <c r="T212" s="99"/>
      <c r="U212" s="100"/>
      <c r="V212" s="101"/>
      <c r="W212" s="102"/>
      <c r="X212" s="99"/>
      <c r="Y212" s="100"/>
      <c r="Z212" s="103"/>
      <c r="AA212" s="102"/>
      <c r="AB212" s="99"/>
      <c r="AC212" s="100"/>
      <c r="AD212" s="103"/>
      <c r="AE212" s="102"/>
      <c r="AF212" s="104">
        <f>F212+J212+N212+R212+V212+Z212+AD212</f>
        <v>0</v>
      </c>
      <c r="AG212">
        <f>SUM(AF212:AF215)</f>
        <v>0</v>
      </c>
    </row>
    <row r="213" spans="1:33" x14ac:dyDescent="0.25">
      <c r="A213" s="16"/>
      <c r="B213" s="25"/>
      <c r="C213" s="96"/>
      <c r="D213" s="64"/>
      <c r="E213" s="65"/>
      <c r="F213" s="78"/>
      <c r="G213" s="81"/>
      <c r="H213" s="64"/>
      <c r="I213" s="65"/>
      <c r="J213" s="78"/>
      <c r="K213" s="81"/>
      <c r="L213" s="64"/>
      <c r="M213" s="65"/>
      <c r="N213" s="78"/>
      <c r="O213" s="81"/>
      <c r="P213" s="64"/>
      <c r="Q213" s="65"/>
      <c r="R213" s="78"/>
      <c r="S213" s="81"/>
      <c r="T213" s="64"/>
      <c r="U213" s="65"/>
      <c r="V213" s="78"/>
      <c r="W213" s="81"/>
      <c r="X213" s="64"/>
      <c r="Y213" s="65"/>
      <c r="Z213" s="61"/>
      <c r="AA213" s="81"/>
      <c r="AB213" s="64"/>
      <c r="AC213" s="65"/>
      <c r="AD213" s="61"/>
      <c r="AE213" s="63"/>
      <c r="AF213" s="97">
        <f>F213+J213+N213+R213+V213+Z213+AD213</f>
        <v>0</v>
      </c>
    </row>
    <row r="214" spans="1:33" x14ac:dyDescent="0.25">
      <c r="A214" s="16"/>
      <c r="B214" s="9"/>
      <c r="C214" s="22"/>
      <c r="D214" s="17"/>
      <c r="E214" s="18"/>
      <c r="F214" s="77"/>
      <c r="G214" s="19"/>
      <c r="H214" s="17"/>
      <c r="I214" s="18"/>
      <c r="J214" s="77"/>
      <c r="K214" s="19"/>
      <c r="L214" s="17"/>
      <c r="M214" s="18"/>
      <c r="N214" s="77"/>
      <c r="O214" s="19"/>
      <c r="P214" s="17"/>
      <c r="Q214" s="18"/>
      <c r="R214" s="77"/>
      <c r="S214" s="19"/>
      <c r="T214" s="17"/>
      <c r="U214" s="18"/>
      <c r="V214" s="77"/>
      <c r="W214" s="19"/>
      <c r="X214" s="17"/>
      <c r="Y214" s="18"/>
      <c r="Z214" s="60"/>
      <c r="AA214" s="19"/>
      <c r="AB214" s="17"/>
      <c r="AC214" s="18"/>
      <c r="AD214" s="60"/>
      <c r="AE214" s="23"/>
      <c r="AF214" s="97">
        <f t="shared" ref="AF214:AF215" si="52">F214+J214+N214+R214+V214+Z214+AD214</f>
        <v>0</v>
      </c>
    </row>
    <row r="215" spans="1:33" ht="15.75" thickBot="1" x14ac:dyDescent="0.3">
      <c r="A215" s="20"/>
      <c r="B215" s="26"/>
      <c r="C215" s="24"/>
      <c r="D215" s="107"/>
      <c r="E215" s="105"/>
      <c r="F215" s="108"/>
      <c r="G215" s="109"/>
      <c r="H215" s="107"/>
      <c r="I215" s="105"/>
      <c r="J215" s="108"/>
      <c r="K215" s="109"/>
      <c r="L215" s="107"/>
      <c r="M215" s="105"/>
      <c r="N215" s="108"/>
      <c r="O215" s="109"/>
      <c r="P215" s="107"/>
      <c r="Q215" s="105"/>
      <c r="R215" s="108"/>
      <c r="S215" s="109"/>
      <c r="T215" s="107"/>
      <c r="U215" s="105"/>
      <c r="V215" s="108"/>
      <c r="W215" s="109"/>
      <c r="X215" s="107"/>
      <c r="Y215" s="105"/>
      <c r="Z215" s="110"/>
      <c r="AA215" s="109"/>
      <c r="AB215" s="107"/>
      <c r="AC215" s="105"/>
      <c r="AD215" s="110"/>
      <c r="AE215" s="106"/>
      <c r="AF215" s="111">
        <f t="shared" si="52"/>
        <v>0</v>
      </c>
    </row>
    <row r="216" spans="1:33" ht="15.75" thickBot="1" x14ac:dyDescent="0.3">
      <c r="A216" s="112">
        <v>54</v>
      </c>
      <c r="B216" s="98">
        <v>11484</v>
      </c>
      <c r="C216" s="21" t="s">
        <v>63</v>
      </c>
      <c r="D216" s="99"/>
      <c r="E216" s="100"/>
      <c r="F216" s="101"/>
      <c r="G216" s="102"/>
      <c r="H216" s="99"/>
      <c r="I216" s="100"/>
      <c r="J216" s="101"/>
      <c r="K216" s="102"/>
      <c r="L216" s="99"/>
      <c r="M216" s="100"/>
      <c r="N216" s="101"/>
      <c r="O216" s="102"/>
      <c r="P216" s="99"/>
      <c r="Q216" s="100"/>
      <c r="R216" s="101"/>
      <c r="S216" s="102"/>
      <c r="T216" s="99"/>
      <c r="U216" s="100"/>
      <c r="V216" s="101"/>
      <c r="W216" s="102"/>
      <c r="X216" s="99"/>
      <c r="Y216" s="100"/>
      <c r="Z216" s="103"/>
      <c r="AA216" s="102"/>
      <c r="AB216" s="99"/>
      <c r="AC216" s="100"/>
      <c r="AD216" s="103"/>
      <c r="AE216" s="102"/>
      <c r="AF216" s="104">
        <f>F216+J216+N216+R216+V216+Z216+AD216</f>
        <v>0</v>
      </c>
      <c r="AG216">
        <f>SUM(AF216:AF219)</f>
        <v>0</v>
      </c>
    </row>
    <row r="217" spans="1:33" x14ac:dyDescent="0.25">
      <c r="A217" s="16"/>
      <c r="B217" s="25"/>
      <c r="C217" s="96"/>
      <c r="D217" s="64"/>
      <c r="E217" s="65"/>
      <c r="F217" s="78"/>
      <c r="G217" s="81"/>
      <c r="H217" s="64"/>
      <c r="I217" s="65"/>
      <c r="J217" s="78"/>
      <c r="K217" s="81"/>
      <c r="L217" s="64"/>
      <c r="M217" s="65"/>
      <c r="N217" s="78"/>
      <c r="O217" s="81"/>
      <c r="P217" s="64"/>
      <c r="Q217" s="65"/>
      <c r="R217" s="78"/>
      <c r="S217" s="81"/>
      <c r="T217" s="64"/>
      <c r="U217" s="65"/>
      <c r="V217" s="78"/>
      <c r="W217" s="81"/>
      <c r="X217" s="64"/>
      <c r="Y217" s="65"/>
      <c r="Z217" s="61"/>
      <c r="AA217" s="81"/>
      <c r="AB217" s="64"/>
      <c r="AC217" s="65"/>
      <c r="AD217" s="61"/>
      <c r="AE217" s="63"/>
      <c r="AF217" s="97">
        <f>F217+J217+N217+R217+V217+Z217+AD217</f>
        <v>0</v>
      </c>
    </row>
    <row r="218" spans="1:33" x14ac:dyDescent="0.25">
      <c r="A218" s="16"/>
      <c r="B218" s="9"/>
      <c r="C218" s="22"/>
      <c r="D218" s="17"/>
      <c r="E218" s="18"/>
      <c r="F218" s="77"/>
      <c r="G218" s="19"/>
      <c r="H218" s="17"/>
      <c r="I218" s="18"/>
      <c r="J218" s="77"/>
      <c r="K218" s="19"/>
      <c r="L218" s="17"/>
      <c r="M218" s="18"/>
      <c r="N218" s="77"/>
      <c r="O218" s="19"/>
      <c r="P218" s="17"/>
      <c r="Q218" s="18"/>
      <c r="R218" s="77"/>
      <c r="S218" s="19"/>
      <c r="T218" s="17"/>
      <c r="U218" s="18"/>
      <c r="V218" s="77"/>
      <c r="W218" s="19"/>
      <c r="X218" s="17"/>
      <c r="Y218" s="18"/>
      <c r="Z218" s="60"/>
      <c r="AA218" s="19"/>
      <c r="AB218" s="17"/>
      <c r="AC218" s="18"/>
      <c r="AD218" s="60"/>
      <c r="AE218" s="23"/>
      <c r="AF218" s="97">
        <f t="shared" ref="AF218:AF219" si="53">F218+J218+N218+R218+V218+Z218+AD218</f>
        <v>0</v>
      </c>
    </row>
    <row r="219" spans="1:33" ht="15.75" thickBot="1" x14ac:dyDescent="0.3">
      <c r="A219" s="20"/>
      <c r="B219" s="26"/>
      <c r="C219" s="24"/>
      <c r="D219" s="107"/>
      <c r="E219" s="105"/>
      <c r="F219" s="108"/>
      <c r="G219" s="109"/>
      <c r="H219" s="107"/>
      <c r="I219" s="105"/>
      <c r="J219" s="108"/>
      <c r="K219" s="109"/>
      <c r="L219" s="107"/>
      <c r="M219" s="105"/>
      <c r="N219" s="108"/>
      <c r="O219" s="109"/>
      <c r="P219" s="107"/>
      <c r="Q219" s="105"/>
      <c r="R219" s="108"/>
      <c r="S219" s="109"/>
      <c r="T219" s="107"/>
      <c r="U219" s="105"/>
      <c r="V219" s="108"/>
      <c r="W219" s="109"/>
      <c r="X219" s="107"/>
      <c r="Y219" s="105"/>
      <c r="Z219" s="110"/>
      <c r="AA219" s="109"/>
      <c r="AB219" s="107"/>
      <c r="AC219" s="105"/>
      <c r="AD219" s="110"/>
      <c r="AE219" s="106"/>
      <c r="AF219" s="111">
        <f t="shared" si="53"/>
        <v>0</v>
      </c>
    </row>
    <row r="220" spans="1:33" ht="15.75" thickBot="1" x14ac:dyDescent="0.3">
      <c r="A220" s="112">
        <v>55</v>
      </c>
      <c r="B220" s="98">
        <v>11445</v>
      </c>
      <c r="C220" s="21" t="s">
        <v>67</v>
      </c>
      <c r="D220" s="99"/>
      <c r="E220" s="100"/>
      <c r="F220" s="101"/>
      <c r="G220" s="102"/>
      <c r="H220" s="99"/>
      <c r="I220" s="100"/>
      <c r="J220" s="101"/>
      <c r="K220" s="102"/>
      <c r="L220" s="99"/>
      <c r="M220" s="100"/>
      <c r="N220" s="101"/>
      <c r="O220" s="102"/>
      <c r="P220" s="99"/>
      <c r="Q220" s="100"/>
      <c r="R220" s="101"/>
      <c r="S220" s="102"/>
      <c r="T220" s="99"/>
      <c r="U220" s="100"/>
      <c r="V220" s="101"/>
      <c r="W220" s="102"/>
      <c r="X220" s="99"/>
      <c r="Y220" s="100"/>
      <c r="Z220" s="103"/>
      <c r="AA220" s="102"/>
      <c r="AB220" s="99"/>
      <c r="AC220" s="100"/>
      <c r="AD220" s="103"/>
      <c r="AE220" s="102"/>
      <c r="AF220" s="104">
        <f>F220+J220+N220+R220+V220+Z220+AD220</f>
        <v>0</v>
      </c>
      <c r="AG220">
        <f>SUM(AF220:AF223)</f>
        <v>0</v>
      </c>
    </row>
    <row r="221" spans="1:33" x14ac:dyDescent="0.25">
      <c r="A221" s="16"/>
      <c r="B221" s="25"/>
      <c r="C221" s="96"/>
      <c r="D221" s="64"/>
      <c r="E221" s="65"/>
      <c r="F221" s="78"/>
      <c r="G221" s="81"/>
      <c r="H221" s="64"/>
      <c r="I221" s="65"/>
      <c r="J221" s="78"/>
      <c r="K221" s="81"/>
      <c r="L221" s="64"/>
      <c r="M221" s="65"/>
      <c r="N221" s="78"/>
      <c r="O221" s="81"/>
      <c r="P221" s="64"/>
      <c r="Q221" s="65"/>
      <c r="R221" s="78"/>
      <c r="S221" s="81"/>
      <c r="T221" s="64"/>
      <c r="U221" s="65"/>
      <c r="V221" s="78"/>
      <c r="W221" s="81"/>
      <c r="X221" s="64"/>
      <c r="Y221" s="65"/>
      <c r="Z221" s="61"/>
      <c r="AA221" s="81"/>
      <c r="AB221" s="64"/>
      <c r="AC221" s="65"/>
      <c r="AD221" s="61"/>
      <c r="AE221" s="63"/>
      <c r="AF221" s="97">
        <f>F221+J221+N221+R221+V221+Z221+AD221</f>
        <v>0</v>
      </c>
    </row>
    <row r="222" spans="1:33" x14ac:dyDescent="0.25">
      <c r="A222" s="16"/>
      <c r="B222" s="9"/>
      <c r="C222" s="22"/>
      <c r="D222" s="17"/>
      <c r="E222" s="18"/>
      <c r="F222" s="77"/>
      <c r="G222" s="19"/>
      <c r="H222" s="17"/>
      <c r="I222" s="18"/>
      <c r="J222" s="77"/>
      <c r="K222" s="19"/>
      <c r="L222" s="17"/>
      <c r="M222" s="18"/>
      <c r="N222" s="77"/>
      <c r="O222" s="19"/>
      <c r="P222" s="17"/>
      <c r="Q222" s="18"/>
      <c r="R222" s="77"/>
      <c r="S222" s="19"/>
      <c r="T222" s="17"/>
      <c r="U222" s="18"/>
      <c r="V222" s="77"/>
      <c r="W222" s="19"/>
      <c r="X222" s="17"/>
      <c r="Y222" s="18"/>
      <c r="Z222" s="60"/>
      <c r="AA222" s="19"/>
      <c r="AB222" s="17"/>
      <c r="AC222" s="18"/>
      <c r="AD222" s="60"/>
      <c r="AE222" s="23"/>
      <c r="AF222" s="97">
        <f t="shared" ref="AF222:AF223" si="54">F222+J222+N222+R222+V222+Z222+AD222</f>
        <v>0</v>
      </c>
    </row>
    <row r="223" spans="1:33" ht="15.75" thickBot="1" x14ac:dyDescent="0.3">
      <c r="A223" s="20"/>
      <c r="B223" s="26"/>
      <c r="C223" s="24"/>
      <c r="D223" s="107"/>
      <c r="E223" s="105"/>
      <c r="F223" s="108"/>
      <c r="G223" s="109"/>
      <c r="H223" s="107"/>
      <c r="I223" s="105"/>
      <c r="J223" s="108"/>
      <c r="K223" s="109"/>
      <c r="L223" s="107"/>
      <c r="M223" s="105"/>
      <c r="N223" s="108"/>
      <c r="O223" s="109"/>
      <c r="P223" s="107"/>
      <c r="Q223" s="105"/>
      <c r="R223" s="108"/>
      <c r="S223" s="109"/>
      <c r="T223" s="107"/>
      <c r="U223" s="105"/>
      <c r="V223" s="108"/>
      <c r="W223" s="109"/>
      <c r="X223" s="107"/>
      <c r="Y223" s="105"/>
      <c r="Z223" s="110"/>
      <c r="AA223" s="109"/>
      <c r="AB223" s="107"/>
      <c r="AC223" s="105"/>
      <c r="AD223" s="110"/>
      <c r="AE223" s="106"/>
      <c r="AF223" s="111">
        <f t="shared" si="54"/>
        <v>0</v>
      </c>
    </row>
    <row r="224" spans="1:33" ht="15.75" thickBot="1" x14ac:dyDescent="0.3">
      <c r="A224" s="112">
        <v>56</v>
      </c>
      <c r="B224" s="98">
        <v>11432</v>
      </c>
      <c r="C224" s="21" t="s">
        <v>171</v>
      </c>
      <c r="D224" s="99"/>
      <c r="E224" s="100"/>
      <c r="F224" s="101"/>
      <c r="G224" s="102"/>
      <c r="H224" s="99"/>
      <c r="I224" s="100"/>
      <c r="J224" s="101"/>
      <c r="K224" s="102"/>
      <c r="L224" s="99"/>
      <c r="M224" s="100"/>
      <c r="N224" s="101"/>
      <c r="O224" s="102"/>
      <c r="P224" s="99"/>
      <c r="Q224" s="100"/>
      <c r="R224" s="101"/>
      <c r="S224" s="102"/>
      <c r="T224" s="99"/>
      <c r="U224" s="100"/>
      <c r="V224" s="101"/>
      <c r="W224" s="102"/>
      <c r="X224" s="99"/>
      <c r="Y224" s="100"/>
      <c r="Z224" s="103"/>
      <c r="AA224" s="102"/>
      <c r="AB224" s="99"/>
      <c r="AC224" s="100"/>
      <c r="AD224" s="103"/>
      <c r="AE224" s="102"/>
      <c r="AF224" s="104">
        <f>F224+J224+N224+R224+V224+Z224+AD224</f>
        <v>0</v>
      </c>
      <c r="AG224">
        <f>SUM(AF224:AF227)</f>
        <v>0</v>
      </c>
    </row>
    <row r="225" spans="1:33" x14ac:dyDescent="0.25">
      <c r="A225" s="16"/>
      <c r="B225" s="25"/>
      <c r="C225" s="96"/>
      <c r="D225" s="64"/>
      <c r="E225" s="65"/>
      <c r="F225" s="78"/>
      <c r="G225" s="81"/>
      <c r="H225" s="64"/>
      <c r="I225" s="65"/>
      <c r="J225" s="78"/>
      <c r="K225" s="81"/>
      <c r="L225" s="64"/>
      <c r="M225" s="65"/>
      <c r="N225" s="78"/>
      <c r="O225" s="81"/>
      <c r="P225" s="64"/>
      <c r="Q225" s="65"/>
      <c r="R225" s="78"/>
      <c r="S225" s="81"/>
      <c r="T225" s="64"/>
      <c r="U225" s="65"/>
      <c r="V225" s="78"/>
      <c r="W225" s="81"/>
      <c r="X225" s="64"/>
      <c r="Y225" s="65"/>
      <c r="Z225" s="61"/>
      <c r="AA225" s="81"/>
      <c r="AB225" s="64"/>
      <c r="AC225" s="65"/>
      <c r="AD225" s="61"/>
      <c r="AE225" s="63"/>
      <c r="AF225" s="97">
        <f>F225+J225+N225+R225+V225+Z225+AD225</f>
        <v>0</v>
      </c>
    </row>
    <row r="226" spans="1:33" x14ac:dyDescent="0.25">
      <c r="A226" s="16"/>
      <c r="B226" s="9"/>
      <c r="C226" s="22"/>
      <c r="D226" s="17"/>
      <c r="E226" s="18"/>
      <c r="F226" s="77"/>
      <c r="G226" s="19"/>
      <c r="H226" s="17"/>
      <c r="I226" s="18"/>
      <c r="J226" s="77"/>
      <c r="K226" s="19"/>
      <c r="L226" s="17"/>
      <c r="M226" s="18"/>
      <c r="N226" s="77"/>
      <c r="O226" s="19"/>
      <c r="P226" s="17"/>
      <c r="Q226" s="18"/>
      <c r="R226" s="77"/>
      <c r="S226" s="19"/>
      <c r="T226" s="17"/>
      <c r="U226" s="18"/>
      <c r="V226" s="77"/>
      <c r="W226" s="19"/>
      <c r="X226" s="17"/>
      <c r="Y226" s="18"/>
      <c r="Z226" s="60"/>
      <c r="AA226" s="19"/>
      <c r="AB226" s="17"/>
      <c r="AC226" s="18"/>
      <c r="AD226" s="60"/>
      <c r="AE226" s="23"/>
      <c r="AF226" s="97">
        <f t="shared" ref="AF226:AF227" si="55">F226+J226+N226+R226+V226+Z226+AD226</f>
        <v>0</v>
      </c>
    </row>
    <row r="227" spans="1:33" ht="15.75" thickBot="1" x14ac:dyDescent="0.3">
      <c r="A227" s="20"/>
      <c r="B227" s="26"/>
      <c r="C227" s="24"/>
      <c r="D227" s="107"/>
      <c r="E227" s="105"/>
      <c r="F227" s="108"/>
      <c r="G227" s="109"/>
      <c r="H227" s="107"/>
      <c r="I227" s="105"/>
      <c r="J227" s="108"/>
      <c r="K227" s="109"/>
      <c r="L227" s="107"/>
      <c r="M227" s="105"/>
      <c r="N227" s="108"/>
      <c r="O227" s="109"/>
      <c r="P227" s="107"/>
      <c r="Q227" s="105"/>
      <c r="R227" s="108"/>
      <c r="S227" s="109"/>
      <c r="T227" s="107"/>
      <c r="U227" s="105"/>
      <c r="V227" s="108"/>
      <c r="W227" s="109"/>
      <c r="X227" s="107"/>
      <c r="Y227" s="105"/>
      <c r="Z227" s="110"/>
      <c r="AA227" s="109"/>
      <c r="AB227" s="107"/>
      <c r="AC227" s="105"/>
      <c r="AD227" s="110"/>
      <c r="AE227" s="106"/>
      <c r="AF227" s="111">
        <f t="shared" si="55"/>
        <v>0</v>
      </c>
    </row>
    <row r="228" spans="1:33" ht="15.75" thickBot="1" x14ac:dyDescent="0.3">
      <c r="A228" s="112">
        <v>57</v>
      </c>
      <c r="B228" s="98">
        <v>11422</v>
      </c>
      <c r="C228" s="21" t="s">
        <v>69</v>
      </c>
      <c r="D228" s="99"/>
      <c r="E228" s="100"/>
      <c r="F228" s="101"/>
      <c r="G228" s="102"/>
      <c r="H228" s="99"/>
      <c r="I228" s="100"/>
      <c r="J228" s="101"/>
      <c r="K228" s="102"/>
      <c r="L228" s="99"/>
      <c r="M228" s="100"/>
      <c r="N228" s="101"/>
      <c r="O228" s="102"/>
      <c r="P228" s="99"/>
      <c r="Q228" s="100"/>
      <c r="R228" s="101"/>
      <c r="S228" s="102"/>
      <c r="T228" s="99"/>
      <c r="U228" s="100"/>
      <c r="V228" s="101"/>
      <c r="W228" s="102"/>
      <c r="X228" s="99"/>
      <c r="Y228" s="100"/>
      <c r="Z228" s="103"/>
      <c r="AA228" s="102"/>
      <c r="AB228" s="99"/>
      <c r="AC228" s="100"/>
      <c r="AD228" s="103"/>
      <c r="AE228" s="102"/>
      <c r="AF228" s="104">
        <f>F228+J228+N228+R228+V228+Z228+AD228</f>
        <v>0</v>
      </c>
      <c r="AG228">
        <f>SUM(AF228:AF231)</f>
        <v>0</v>
      </c>
    </row>
    <row r="229" spans="1:33" x14ac:dyDescent="0.25">
      <c r="A229" s="16"/>
      <c r="B229" s="25"/>
      <c r="C229" s="96"/>
      <c r="D229" s="64"/>
      <c r="E229" s="65"/>
      <c r="F229" s="78"/>
      <c r="G229" s="81"/>
      <c r="H229" s="64"/>
      <c r="I229" s="65"/>
      <c r="J229" s="78"/>
      <c r="K229" s="81"/>
      <c r="L229" s="64"/>
      <c r="M229" s="65"/>
      <c r="N229" s="78"/>
      <c r="O229" s="81"/>
      <c r="P229" s="64"/>
      <c r="Q229" s="65"/>
      <c r="R229" s="78"/>
      <c r="S229" s="81"/>
      <c r="T229" s="64"/>
      <c r="U229" s="65"/>
      <c r="V229" s="78"/>
      <c r="W229" s="81"/>
      <c r="X229" s="64"/>
      <c r="Y229" s="65"/>
      <c r="Z229" s="61"/>
      <c r="AA229" s="81"/>
      <c r="AB229" s="64"/>
      <c r="AC229" s="65"/>
      <c r="AD229" s="61"/>
      <c r="AE229" s="63"/>
      <c r="AF229" s="97">
        <f>F229+J229+N229+R229+V229+Z229+AD229</f>
        <v>0</v>
      </c>
    </row>
    <row r="230" spans="1:33" x14ac:dyDescent="0.25">
      <c r="A230" s="16"/>
      <c r="B230" s="9"/>
      <c r="C230" s="22"/>
      <c r="D230" s="17"/>
      <c r="E230" s="18"/>
      <c r="F230" s="77"/>
      <c r="G230" s="19"/>
      <c r="H230" s="17"/>
      <c r="I230" s="18"/>
      <c r="J230" s="77"/>
      <c r="K230" s="19"/>
      <c r="L230" s="17"/>
      <c r="M230" s="18"/>
      <c r="N230" s="77"/>
      <c r="O230" s="19"/>
      <c r="P230" s="17"/>
      <c r="Q230" s="18"/>
      <c r="R230" s="77"/>
      <c r="S230" s="19"/>
      <c r="T230" s="17"/>
      <c r="U230" s="18"/>
      <c r="V230" s="77"/>
      <c r="W230" s="19"/>
      <c r="X230" s="17"/>
      <c r="Y230" s="18"/>
      <c r="Z230" s="60"/>
      <c r="AA230" s="19"/>
      <c r="AB230" s="17"/>
      <c r="AC230" s="18"/>
      <c r="AD230" s="60"/>
      <c r="AE230" s="23"/>
      <c r="AF230" s="97">
        <f t="shared" ref="AF230:AF231" si="56">F230+J230+N230+R230+V230+Z230+AD230</f>
        <v>0</v>
      </c>
    </row>
    <row r="231" spans="1:33" ht="15.75" thickBot="1" x14ac:dyDescent="0.3">
      <c r="A231" s="20"/>
      <c r="B231" s="26"/>
      <c r="C231" s="24"/>
      <c r="D231" s="107"/>
      <c r="E231" s="105"/>
      <c r="F231" s="108"/>
      <c r="G231" s="109"/>
      <c r="H231" s="107"/>
      <c r="I231" s="105"/>
      <c r="J231" s="108"/>
      <c r="K231" s="109"/>
      <c r="L231" s="107"/>
      <c r="M231" s="105"/>
      <c r="N231" s="108"/>
      <c r="O231" s="109"/>
      <c r="P231" s="107"/>
      <c r="Q231" s="105"/>
      <c r="R231" s="108"/>
      <c r="S231" s="109"/>
      <c r="T231" s="107"/>
      <c r="U231" s="105"/>
      <c r="V231" s="108"/>
      <c r="W231" s="109"/>
      <c r="X231" s="107"/>
      <c r="Y231" s="105"/>
      <c r="Z231" s="110"/>
      <c r="AA231" s="109"/>
      <c r="AB231" s="107"/>
      <c r="AC231" s="105"/>
      <c r="AD231" s="110"/>
      <c r="AE231" s="106"/>
      <c r="AF231" s="111">
        <f t="shared" si="56"/>
        <v>0</v>
      </c>
    </row>
    <row r="232" spans="1:33" ht="15.75" thickBot="1" x14ac:dyDescent="0.3">
      <c r="A232" s="112">
        <v>58</v>
      </c>
      <c r="B232" s="98">
        <v>11506</v>
      </c>
      <c r="C232" s="21" t="s">
        <v>100</v>
      </c>
      <c r="D232" s="99"/>
      <c r="E232" s="100"/>
      <c r="F232" s="101"/>
      <c r="G232" s="102"/>
      <c r="H232" s="99"/>
      <c r="I232" s="100"/>
      <c r="J232" s="101"/>
      <c r="K232" s="102"/>
      <c r="L232" s="99"/>
      <c r="M232" s="100"/>
      <c r="N232" s="101"/>
      <c r="O232" s="102"/>
      <c r="P232" s="99"/>
      <c r="Q232" s="100"/>
      <c r="R232" s="101"/>
      <c r="S232" s="102"/>
      <c r="T232" s="99"/>
      <c r="U232" s="100"/>
      <c r="V232" s="101"/>
      <c r="W232" s="102"/>
      <c r="X232" s="99"/>
      <c r="Y232" s="100"/>
      <c r="Z232" s="103"/>
      <c r="AA232" s="102"/>
      <c r="AB232" s="99"/>
      <c r="AC232" s="100"/>
      <c r="AD232" s="103"/>
      <c r="AE232" s="102"/>
      <c r="AF232" s="104">
        <f>F232+J232+N232+R232+V232+Z232+AD232</f>
        <v>0</v>
      </c>
      <c r="AG232">
        <f>SUM(AF232:AF235)</f>
        <v>0</v>
      </c>
    </row>
    <row r="233" spans="1:33" x14ac:dyDescent="0.25">
      <c r="A233" s="16"/>
      <c r="B233" s="25"/>
      <c r="C233" s="96"/>
      <c r="D233" s="64"/>
      <c r="E233" s="65"/>
      <c r="F233" s="78"/>
      <c r="G233" s="81"/>
      <c r="H233" s="64"/>
      <c r="I233" s="65"/>
      <c r="J233" s="78"/>
      <c r="K233" s="81"/>
      <c r="L233" s="64"/>
      <c r="M233" s="65"/>
      <c r="N233" s="78"/>
      <c r="O233" s="81"/>
      <c r="P233" s="64"/>
      <c r="Q233" s="65"/>
      <c r="R233" s="78"/>
      <c r="S233" s="81"/>
      <c r="T233" s="64"/>
      <c r="U233" s="65"/>
      <c r="V233" s="78"/>
      <c r="W233" s="81"/>
      <c r="X233" s="64"/>
      <c r="Y233" s="65"/>
      <c r="Z233" s="61"/>
      <c r="AA233" s="81"/>
      <c r="AB233" s="64"/>
      <c r="AC233" s="65"/>
      <c r="AD233" s="61"/>
      <c r="AE233" s="63"/>
      <c r="AF233" s="97">
        <f>F233+J233+N233+R233+V233+Z233+AD233</f>
        <v>0</v>
      </c>
    </row>
    <row r="234" spans="1:33" x14ac:dyDescent="0.25">
      <c r="A234" s="16"/>
      <c r="B234" s="9"/>
      <c r="C234" s="22"/>
      <c r="D234" s="17"/>
      <c r="E234" s="18"/>
      <c r="F234" s="77"/>
      <c r="G234" s="19"/>
      <c r="H234" s="17"/>
      <c r="I234" s="18"/>
      <c r="J234" s="77"/>
      <c r="K234" s="19"/>
      <c r="L234" s="17"/>
      <c r="M234" s="18"/>
      <c r="N234" s="77"/>
      <c r="O234" s="19"/>
      <c r="P234" s="17"/>
      <c r="Q234" s="18"/>
      <c r="R234" s="77"/>
      <c r="S234" s="19"/>
      <c r="T234" s="17"/>
      <c r="U234" s="18"/>
      <c r="V234" s="77"/>
      <c r="W234" s="19"/>
      <c r="X234" s="17"/>
      <c r="Y234" s="18"/>
      <c r="Z234" s="60"/>
      <c r="AA234" s="19"/>
      <c r="AB234" s="17"/>
      <c r="AC234" s="18"/>
      <c r="AD234" s="60"/>
      <c r="AE234" s="23"/>
      <c r="AF234" s="97">
        <f t="shared" ref="AF234:AF235" si="57">F234+J234+N234+R234+V234+Z234+AD234</f>
        <v>0</v>
      </c>
    </row>
    <row r="235" spans="1:33" ht="15.75" thickBot="1" x14ac:dyDescent="0.3">
      <c r="A235" s="20"/>
      <c r="B235" s="26"/>
      <c r="C235" s="24"/>
      <c r="D235" s="107"/>
      <c r="E235" s="105"/>
      <c r="F235" s="108"/>
      <c r="G235" s="109"/>
      <c r="H235" s="107"/>
      <c r="I235" s="105"/>
      <c r="J235" s="108"/>
      <c r="K235" s="109"/>
      <c r="L235" s="107"/>
      <c r="M235" s="105"/>
      <c r="N235" s="108"/>
      <c r="O235" s="109"/>
      <c r="P235" s="107"/>
      <c r="Q235" s="105"/>
      <c r="R235" s="108"/>
      <c r="S235" s="109"/>
      <c r="T235" s="107"/>
      <c r="U235" s="105"/>
      <c r="V235" s="108"/>
      <c r="W235" s="109"/>
      <c r="X235" s="107"/>
      <c r="Y235" s="105"/>
      <c r="Z235" s="110"/>
      <c r="AA235" s="109"/>
      <c r="AB235" s="107"/>
      <c r="AC235" s="105"/>
      <c r="AD235" s="110"/>
      <c r="AE235" s="106"/>
      <c r="AF235" s="111">
        <f t="shared" si="57"/>
        <v>0</v>
      </c>
    </row>
    <row r="236" spans="1:33" ht="15.75" thickBot="1" x14ac:dyDescent="0.3">
      <c r="A236" s="112">
        <v>59</v>
      </c>
      <c r="B236" s="98">
        <v>11477</v>
      </c>
      <c r="C236" s="21" t="s">
        <v>71</v>
      </c>
      <c r="D236" s="99"/>
      <c r="E236" s="100"/>
      <c r="F236" s="101"/>
      <c r="G236" s="102"/>
      <c r="H236" s="99"/>
      <c r="I236" s="100"/>
      <c r="J236" s="101"/>
      <c r="K236" s="102"/>
      <c r="L236" s="99"/>
      <c r="M236" s="100"/>
      <c r="N236" s="101"/>
      <c r="O236" s="102"/>
      <c r="P236" s="99"/>
      <c r="Q236" s="100"/>
      <c r="R236" s="101"/>
      <c r="S236" s="102"/>
      <c r="T236" s="99"/>
      <c r="U236" s="100"/>
      <c r="V236" s="101"/>
      <c r="W236" s="102"/>
      <c r="X236" s="99"/>
      <c r="Y236" s="100"/>
      <c r="Z236" s="103"/>
      <c r="AA236" s="102"/>
      <c r="AB236" s="99"/>
      <c r="AC236" s="100"/>
      <c r="AD236" s="103"/>
      <c r="AE236" s="102"/>
      <c r="AF236" s="104">
        <f>F236+J236+N236+R236+V236+Z236+AD236</f>
        <v>0</v>
      </c>
      <c r="AG236">
        <f>SUM(AF236:AF239)</f>
        <v>0</v>
      </c>
    </row>
    <row r="237" spans="1:33" x14ac:dyDescent="0.25">
      <c r="A237" s="16"/>
      <c r="B237" s="25"/>
      <c r="C237" s="96"/>
      <c r="D237" s="64"/>
      <c r="E237" s="65"/>
      <c r="F237" s="78"/>
      <c r="G237" s="81"/>
      <c r="H237" s="64"/>
      <c r="I237" s="65"/>
      <c r="J237" s="78"/>
      <c r="K237" s="81"/>
      <c r="L237" s="64"/>
      <c r="M237" s="65"/>
      <c r="N237" s="78"/>
      <c r="O237" s="81"/>
      <c r="P237" s="64"/>
      <c r="Q237" s="65"/>
      <c r="R237" s="78"/>
      <c r="S237" s="81"/>
      <c r="T237" s="64"/>
      <c r="U237" s="65"/>
      <c r="V237" s="78"/>
      <c r="W237" s="81"/>
      <c r="X237" s="64"/>
      <c r="Y237" s="65"/>
      <c r="Z237" s="61"/>
      <c r="AA237" s="81"/>
      <c r="AB237" s="64"/>
      <c r="AC237" s="65"/>
      <c r="AD237" s="61"/>
      <c r="AE237" s="63"/>
      <c r="AF237" s="97">
        <f>F237+J237+N237+R237+V237+Z237+AD237</f>
        <v>0</v>
      </c>
    </row>
    <row r="238" spans="1:33" x14ac:dyDescent="0.25">
      <c r="A238" s="16"/>
      <c r="B238" s="9"/>
      <c r="C238" s="22"/>
      <c r="D238" s="17"/>
      <c r="E238" s="18"/>
      <c r="F238" s="77"/>
      <c r="G238" s="19"/>
      <c r="H238" s="17"/>
      <c r="I238" s="18"/>
      <c r="J238" s="77"/>
      <c r="K238" s="19"/>
      <c r="L238" s="17"/>
      <c r="M238" s="18"/>
      <c r="N238" s="77"/>
      <c r="O238" s="19"/>
      <c r="P238" s="17"/>
      <c r="Q238" s="18"/>
      <c r="R238" s="77"/>
      <c r="S238" s="19"/>
      <c r="T238" s="17"/>
      <c r="U238" s="18"/>
      <c r="V238" s="77"/>
      <c r="W238" s="19"/>
      <c r="X238" s="17"/>
      <c r="Y238" s="18"/>
      <c r="Z238" s="60"/>
      <c r="AA238" s="19"/>
      <c r="AB238" s="17"/>
      <c r="AC238" s="18"/>
      <c r="AD238" s="60"/>
      <c r="AE238" s="23"/>
      <c r="AF238" s="97">
        <f t="shared" ref="AF238:AF239" si="58">F238+J238+N238+R238+V238+Z238+AD238</f>
        <v>0</v>
      </c>
    </row>
    <row r="239" spans="1:33" ht="15.75" thickBot="1" x14ac:dyDescent="0.3">
      <c r="A239" s="20"/>
      <c r="B239" s="26"/>
      <c r="C239" s="24"/>
      <c r="D239" s="107"/>
      <c r="E239" s="105"/>
      <c r="F239" s="108"/>
      <c r="G239" s="109"/>
      <c r="H239" s="107"/>
      <c r="I239" s="105"/>
      <c r="J239" s="108"/>
      <c r="K239" s="109"/>
      <c r="L239" s="107"/>
      <c r="M239" s="105"/>
      <c r="N239" s="108"/>
      <c r="O239" s="109"/>
      <c r="P239" s="107"/>
      <c r="Q239" s="105"/>
      <c r="R239" s="108"/>
      <c r="S239" s="109"/>
      <c r="T239" s="107"/>
      <c r="U239" s="105"/>
      <c r="V239" s="108"/>
      <c r="W239" s="109"/>
      <c r="X239" s="107"/>
      <c r="Y239" s="105"/>
      <c r="Z239" s="110"/>
      <c r="AA239" s="109"/>
      <c r="AB239" s="107"/>
      <c r="AC239" s="105"/>
      <c r="AD239" s="110"/>
      <c r="AE239" s="106"/>
      <c r="AF239" s="111">
        <f t="shared" si="58"/>
        <v>0</v>
      </c>
    </row>
    <row r="240" spans="1:33" ht="15.75" thickBot="1" x14ac:dyDescent="0.3">
      <c r="A240" s="112">
        <v>60</v>
      </c>
      <c r="B240" s="98">
        <v>11456</v>
      </c>
      <c r="C240" s="21" t="s">
        <v>72</v>
      </c>
      <c r="D240" s="99"/>
      <c r="E240" s="100"/>
      <c r="F240" s="101"/>
      <c r="G240" s="102"/>
      <c r="H240" s="99"/>
      <c r="I240" s="100"/>
      <c r="J240" s="101"/>
      <c r="K240" s="102"/>
      <c r="L240" s="99"/>
      <c r="M240" s="100"/>
      <c r="N240" s="101"/>
      <c r="O240" s="102"/>
      <c r="P240" s="99"/>
      <c r="Q240" s="100"/>
      <c r="R240" s="101"/>
      <c r="S240" s="102"/>
      <c r="T240" s="99"/>
      <c r="U240" s="100"/>
      <c r="V240" s="101"/>
      <c r="W240" s="102"/>
      <c r="X240" s="99"/>
      <c r="Y240" s="100"/>
      <c r="Z240" s="103"/>
      <c r="AA240" s="102"/>
      <c r="AB240" s="99"/>
      <c r="AC240" s="100"/>
      <c r="AD240" s="103"/>
      <c r="AE240" s="102"/>
      <c r="AF240" s="104">
        <f>F240+J240+N240+R240+V240+Z240+AD240</f>
        <v>0</v>
      </c>
      <c r="AG240">
        <f>SUM(AF240:AF243)</f>
        <v>0</v>
      </c>
    </row>
    <row r="241" spans="1:33" x14ac:dyDescent="0.25">
      <c r="A241" s="16"/>
      <c r="B241" s="25"/>
      <c r="C241" s="96"/>
      <c r="D241" s="64"/>
      <c r="E241" s="65"/>
      <c r="F241" s="78"/>
      <c r="G241" s="81"/>
      <c r="H241" s="64"/>
      <c r="I241" s="65"/>
      <c r="J241" s="78"/>
      <c r="K241" s="81"/>
      <c r="L241" s="64"/>
      <c r="M241" s="65"/>
      <c r="N241" s="78"/>
      <c r="O241" s="81"/>
      <c r="P241" s="64"/>
      <c r="Q241" s="65"/>
      <c r="R241" s="78"/>
      <c r="S241" s="81"/>
      <c r="T241" s="64"/>
      <c r="U241" s="65"/>
      <c r="V241" s="78"/>
      <c r="W241" s="81"/>
      <c r="X241" s="64"/>
      <c r="Y241" s="65"/>
      <c r="Z241" s="61"/>
      <c r="AA241" s="81"/>
      <c r="AB241" s="64"/>
      <c r="AC241" s="65"/>
      <c r="AD241" s="61"/>
      <c r="AE241" s="63"/>
      <c r="AF241" s="97">
        <f>F241+J241+N241+R241+V241+Z241+AD241</f>
        <v>0</v>
      </c>
    </row>
    <row r="242" spans="1:33" x14ac:dyDescent="0.25">
      <c r="A242" s="16"/>
      <c r="B242" s="9"/>
      <c r="C242" s="22"/>
      <c r="D242" s="17"/>
      <c r="E242" s="18"/>
      <c r="F242" s="77"/>
      <c r="G242" s="19"/>
      <c r="H242" s="17"/>
      <c r="I242" s="18"/>
      <c r="J242" s="77"/>
      <c r="K242" s="19"/>
      <c r="L242" s="17"/>
      <c r="M242" s="18"/>
      <c r="N242" s="77"/>
      <c r="O242" s="19"/>
      <c r="P242" s="17"/>
      <c r="Q242" s="18"/>
      <c r="R242" s="77"/>
      <c r="S242" s="19"/>
      <c r="T242" s="17"/>
      <c r="U242" s="18"/>
      <c r="V242" s="77"/>
      <c r="W242" s="19"/>
      <c r="X242" s="17"/>
      <c r="Y242" s="18"/>
      <c r="Z242" s="60"/>
      <c r="AA242" s="19"/>
      <c r="AB242" s="17"/>
      <c r="AC242" s="18"/>
      <c r="AD242" s="60"/>
      <c r="AE242" s="23"/>
      <c r="AF242" s="97">
        <f t="shared" ref="AF242:AF243" si="59">F242+J242+N242+R242+V242+Z242+AD242</f>
        <v>0</v>
      </c>
    </row>
    <row r="243" spans="1:33" ht="15.75" thickBot="1" x14ac:dyDescent="0.3">
      <c r="A243" s="20"/>
      <c r="B243" s="26"/>
      <c r="C243" s="24"/>
      <c r="D243" s="107"/>
      <c r="E243" s="105"/>
      <c r="F243" s="108"/>
      <c r="G243" s="109"/>
      <c r="H243" s="107"/>
      <c r="I243" s="105"/>
      <c r="J243" s="108"/>
      <c r="K243" s="109"/>
      <c r="L243" s="107"/>
      <c r="M243" s="105"/>
      <c r="N243" s="108"/>
      <c r="O243" s="109"/>
      <c r="P243" s="107"/>
      <c r="Q243" s="105"/>
      <c r="R243" s="108"/>
      <c r="S243" s="109"/>
      <c r="T243" s="107"/>
      <c r="U243" s="105"/>
      <c r="V243" s="108"/>
      <c r="W243" s="109"/>
      <c r="X243" s="107"/>
      <c r="Y243" s="105"/>
      <c r="Z243" s="110"/>
      <c r="AA243" s="109"/>
      <c r="AB243" s="107"/>
      <c r="AC243" s="105"/>
      <c r="AD243" s="110"/>
      <c r="AE243" s="106"/>
      <c r="AF243" s="111">
        <f t="shared" si="59"/>
        <v>0</v>
      </c>
    </row>
    <row r="244" spans="1:33" ht="15.75" thickBot="1" x14ac:dyDescent="0.3">
      <c r="A244" s="112">
        <v>61</v>
      </c>
      <c r="B244" s="98">
        <v>11533</v>
      </c>
      <c r="C244" s="21" t="s">
        <v>272</v>
      </c>
      <c r="D244" s="99"/>
      <c r="E244" s="100"/>
      <c r="F244" s="101"/>
      <c r="G244" s="102"/>
      <c r="H244" s="99"/>
      <c r="I244" s="100"/>
      <c r="J244" s="101"/>
      <c r="K244" s="102"/>
      <c r="L244" s="99"/>
      <c r="M244" s="100"/>
      <c r="N244" s="101"/>
      <c r="O244" s="102"/>
      <c r="P244" s="99"/>
      <c r="Q244" s="100"/>
      <c r="R244" s="101"/>
      <c r="S244" s="102"/>
      <c r="T244" s="99"/>
      <c r="U244" s="100"/>
      <c r="V244" s="101"/>
      <c r="W244" s="102"/>
      <c r="X244" s="99"/>
      <c r="Y244" s="100"/>
      <c r="Z244" s="103"/>
      <c r="AA244" s="102"/>
      <c r="AB244" s="99"/>
      <c r="AC244" s="100"/>
      <c r="AD244" s="103"/>
      <c r="AE244" s="102"/>
      <c r="AF244" s="104">
        <f>F244+J244+N244+R244+V244+Z244+AD244</f>
        <v>0</v>
      </c>
      <c r="AG244">
        <f>SUM(AF244:AF247)</f>
        <v>0</v>
      </c>
    </row>
    <row r="245" spans="1:33" x14ac:dyDescent="0.25">
      <c r="A245" s="16"/>
      <c r="B245" s="25"/>
      <c r="C245" s="96"/>
      <c r="D245" s="64"/>
      <c r="E245" s="65"/>
      <c r="F245" s="78"/>
      <c r="G245" s="81"/>
      <c r="H245" s="64"/>
      <c r="I245" s="65"/>
      <c r="J245" s="78"/>
      <c r="K245" s="81"/>
      <c r="L245" s="64"/>
      <c r="M245" s="65"/>
      <c r="N245" s="78"/>
      <c r="O245" s="81"/>
      <c r="P245" s="64"/>
      <c r="Q245" s="65"/>
      <c r="R245" s="78"/>
      <c r="S245" s="81"/>
      <c r="T245" s="64"/>
      <c r="U245" s="65"/>
      <c r="V245" s="78"/>
      <c r="W245" s="81"/>
      <c r="X245" s="64"/>
      <c r="Y245" s="65"/>
      <c r="Z245" s="61"/>
      <c r="AA245" s="81"/>
      <c r="AB245" s="64"/>
      <c r="AC245" s="65"/>
      <c r="AD245" s="61"/>
      <c r="AE245" s="63"/>
      <c r="AF245" s="97">
        <f>F245+J245+N245+R245+V245+Z245+AD245</f>
        <v>0</v>
      </c>
    </row>
    <row r="246" spans="1:33" x14ac:dyDescent="0.25">
      <c r="A246" s="16"/>
      <c r="B246" s="9"/>
      <c r="C246" s="22"/>
      <c r="D246" s="17"/>
      <c r="E246" s="18"/>
      <c r="F246" s="77"/>
      <c r="G246" s="19"/>
      <c r="H246" s="17"/>
      <c r="I246" s="18"/>
      <c r="J246" s="77"/>
      <c r="K246" s="19"/>
      <c r="L246" s="17"/>
      <c r="M246" s="18"/>
      <c r="N246" s="77"/>
      <c r="O246" s="19"/>
      <c r="P246" s="17"/>
      <c r="Q246" s="18"/>
      <c r="R246" s="77"/>
      <c r="S246" s="19"/>
      <c r="T246" s="17"/>
      <c r="U246" s="18"/>
      <c r="V246" s="77"/>
      <c r="W246" s="19"/>
      <c r="X246" s="17"/>
      <c r="Y246" s="18"/>
      <c r="Z246" s="60"/>
      <c r="AA246" s="19"/>
      <c r="AB246" s="17"/>
      <c r="AC246" s="18"/>
      <c r="AD246" s="60"/>
      <c r="AE246" s="23"/>
      <c r="AF246" s="97">
        <f t="shared" ref="AF246:AF247" si="60">F246+J246+N246+R246+V246+Z246+AD246</f>
        <v>0</v>
      </c>
    </row>
    <row r="247" spans="1:33" ht="15.75" thickBot="1" x14ac:dyDescent="0.3">
      <c r="A247" s="20"/>
      <c r="B247" s="26"/>
      <c r="C247" s="24"/>
      <c r="D247" s="107"/>
      <c r="E247" s="105"/>
      <c r="F247" s="108"/>
      <c r="G247" s="109"/>
      <c r="H247" s="107"/>
      <c r="I247" s="105"/>
      <c r="J247" s="108"/>
      <c r="K247" s="109"/>
      <c r="L247" s="107"/>
      <c r="M247" s="105"/>
      <c r="N247" s="108"/>
      <c r="O247" s="109"/>
      <c r="P247" s="107"/>
      <c r="Q247" s="105"/>
      <c r="R247" s="108"/>
      <c r="S247" s="109"/>
      <c r="T247" s="107"/>
      <c r="U247" s="105"/>
      <c r="V247" s="108"/>
      <c r="W247" s="109"/>
      <c r="X247" s="107"/>
      <c r="Y247" s="105"/>
      <c r="Z247" s="110"/>
      <c r="AA247" s="109"/>
      <c r="AB247" s="107"/>
      <c r="AC247" s="105"/>
      <c r="AD247" s="110"/>
      <c r="AE247" s="106"/>
      <c r="AF247" s="111">
        <f t="shared" si="60"/>
        <v>0</v>
      </c>
    </row>
    <row r="248" spans="1:33" ht="15.75" thickBot="1" x14ac:dyDescent="0.3">
      <c r="A248" s="112">
        <v>62</v>
      </c>
      <c r="B248" s="98">
        <v>11444</v>
      </c>
      <c r="C248" s="21" t="s">
        <v>75</v>
      </c>
      <c r="D248" s="99"/>
      <c r="E248" s="100"/>
      <c r="F248" s="101"/>
      <c r="G248" s="102"/>
      <c r="H248" s="99"/>
      <c r="I248" s="100"/>
      <c r="J248" s="101"/>
      <c r="K248" s="102"/>
      <c r="L248" s="99"/>
      <c r="M248" s="100"/>
      <c r="N248" s="101"/>
      <c r="O248" s="102"/>
      <c r="P248" s="99"/>
      <c r="Q248" s="100"/>
      <c r="R248" s="101"/>
      <c r="S248" s="102"/>
      <c r="T248" s="99"/>
      <c r="U248" s="100"/>
      <c r="V248" s="101"/>
      <c r="W248" s="102"/>
      <c r="X248" s="99"/>
      <c r="Y248" s="100"/>
      <c r="Z248" s="103"/>
      <c r="AA248" s="102"/>
      <c r="AB248" s="99"/>
      <c r="AC248" s="100"/>
      <c r="AD248" s="103"/>
      <c r="AE248" s="102"/>
      <c r="AF248" s="104">
        <f>F248+J248+N248+R248+V248+Z248+AD248</f>
        <v>0</v>
      </c>
      <c r="AG248">
        <f>SUM(AF248:AF251)</f>
        <v>0</v>
      </c>
    </row>
    <row r="249" spans="1:33" x14ac:dyDescent="0.25">
      <c r="A249" s="16"/>
      <c r="B249" s="25"/>
      <c r="C249" s="96"/>
      <c r="D249" s="64"/>
      <c r="E249" s="65"/>
      <c r="F249" s="78"/>
      <c r="G249" s="81"/>
      <c r="H249" s="64"/>
      <c r="I249" s="65"/>
      <c r="J249" s="78"/>
      <c r="K249" s="81"/>
      <c r="L249" s="64"/>
      <c r="M249" s="65"/>
      <c r="N249" s="78"/>
      <c r="O249" s="81"/>
      <c r="P249" s="64"/>
      <c r="Q249" s="65"/>
      <c r="R249" s="78"/>
      <c r="S249" s="81"/>
      <c r="T249" s="64"/>
      <c r="U249" s="65"/>
      <c r="V249" s="78"/>
      <c r="W249" s="81"/>
      <c r="X249" s="64"/>
      <c r="Y249" s="65"/>
      <c r="Z249" s="61"/>
      <c r="AA249" s="81"/>
      <c r="AB249" s="64"/>
      <c r="AC249" s="65"/>
      <c r="AD249" s="61"/>
      <c r="AE249" s="63"/>
      <c r="AF249" s="97">
        <f>F249+J249+N249+R249+V249+Z249+AD249</f>
        <v>0</v>
      </c>
    </row>
    <row r="250" spans="1:33" x14ac:dyDescent="0.25">
      <c r="A250" s="16"/>
      <c r="B250" s="9"/>
      <c r="C250" s="22"/>
      <c r="D250" s="17"/>
      <c r="E250" s="18"/>
      <c r="F250" s="77"/>
      <c r="G250" s="19"/>
      <c r="H250" s="17"/>
      <c r="I250" s="18"/>
      <c r="J250" s="77"/>
      <c r="K250" s="19"/>
      <c r="L250" s="17"/>
      <c r="M250" s="18"/>
      <c r="N250" s="77"/>
      <c r="O250" s="19"/>
      <c r="P250" s="17"/>
      <c r="Q250" s="18"/>
      <c r="R250" s="77"/>
      <c r="S250" s="19"/>
      <c r="T250" s="17"/>
      <c r="U250" s="18"/>
      <c r="V250" s="77"/>
      <c r="W250" s="19"/>
      <c r="X250" s="17"/>
      <c r="Y250" s="18"/>
      <c r="Z250" s="60"/>
      <c r="AA250" s="19"/>
      <c r="AB250" s="17"/>
      <c r="AC250" s="18"/>
      <c r="AD250" s="60"/>
      <c r="AE250" s="23"/>
      <c r="AF250" s="97">
        <f t="shared" ref="AF250:AF251" si="61">F250+J250+N250+R250+V250+Z250+AD250</f>
        <v>0</v>
      </c>
    </row>
    <row r="251" spans="1:33" ht="15.75" thickBot="1" x14ac:dyDescent="0.3">
      <c r="A251" s="20"/>
      <c r="B251" s="26"/>
      <c r="C251" s="24"/>
      <c r="D251" s="107"/>
      <c r="E251" s="105"/>
      <c r="F251" s="108"/>
      <c r="G251" s="109"/>
      <c r="H251" s="107"/>
      <c r="I251" s="105"/>
      <c r="J251" s="108"/>
      <c r="K251" s="109"/>
      <c r="L251" s="107"/>
      <c r="M251" s="105"/>
      <c r="N251" s="108"/>
      <c r="O251" s="109"/>
      <c r="P251" s="107"/>
      <c r="Q251" s="105"/>
      <c r="R251" s="108"/>
      <c r="S251" s="109"/>
      <c r="T251" s="107"/>
      <c r="U251" s="105"/>
      <c r="V251" s="108"/>
      <c r="W251" s="109"/>
      <c r="X251" s="107"/>
      <c r="Y251" s="105"/>
      <c r="Z251" s="110"/>
      <c r="AA251" s="109"/>
      <c r="AB251" s="107"/>
      <c r="AC251" s="105"/>
      <c r="AD251" s="110"/>
      <c r="AE251" s="106"/>
      <c r="AF251" s="111">
        <f t="shared" si="61"/>
        <v>0</v>
      </c>
    </row>
    <row r="252" spans="1:33" ht="15.75" thickBot="1" x14ac:dyDescent="0.3">
      <c r="A252" s="112">
        <v>63</v>
      </c>
      <c r="B252" s="98">
        <v>11434</v>
      </c>
      <c r="C252" s="21" t="s">
        <v>76</v>
      </c>
      <c r="D252" s="99"/>
      <c r="E252" s="100"/>
      <c r="F252" s="101"/>
      <c r="G252" s="102"/>
      <c r="H252" s="99"/>
      <c r="I252" s="100"/>
      <c r="J252" s="101"/>
      <c r="K252" s="102"/>
      <c r="L252" s="99"/>
      <c r="M252" s="100"/>
      <c r="N252" s="101"/>
      <c r="O252" s="102"/>
      <c r="P252" s="99"/>
      <c r="Q252" s="100"/>
      <c r="R252" s="101"/>
      <c r="S252" s="102"/>
      <c r="T252" s="99"/>
      <c r="U252" s="100"/>
      <c r="V252" s="101"/>
      <c r="W252" s="102"/>
      <c r="X252" s="99"/>
      <c r="Y252" s="100"/>
      <c r="Z252" s="103"/>
      <c r="AA252" s="102"/>
      <c r="AB252" s="99"/>
      <c r="AC252" s="100"/>
      <c r="AD252" s="103"/>
      <c r="AE252" s="102"/>
      <c r="AF252" s="104">
        <f>F252+J252+N252+R252+V252+Z252+AD252</f>
        <v>0</v>
      </c>
      <c r="AG252">
        <f>SUM(AF252:AF255)</f>
        <v>0</v>
      </c>
    </row>
    <row r="253" spans="1:33" x14ac:dyDescent="0.25">
      <c r="A253" s="16"/>
      <c r="B253" s="25"/>
      <c r="C253" s="96"/>
      <c r="D253" s="64"/>
      <c r="E253" s="65"/>
      <c r="F253" s="78"/>
      <c r="G253" s="81"/>
      <c r="H253" s="64"/>
      <c r="I253" s="65"/>
      <c r="J253" s="78"/>
      <c r="K253" s="81"/>
      <c r="L253" s="64"/>
      <c r="M253" s="65"/>
      <c r="N253" s="78"/>
      <c r="O253" s="81"/>
      <c r="P253" s="64"/>
      <c r="Q253" s="65"/>
      <c r="R253" s="78"/>
      <c r="S253" s="81"/>
      <c r="T253" s="64"/>
      <c r="U253" s="65"/>
      <c r="V253" s="78"/>
      <c r="W253" s="81"/>
      <c r="X253" s="64"/>
      <c r="Y253" s="65"/>
      <c r="Z253" s="61"/>
      <c r="AA253" s="81"/>
      <c r="AB253" s="64"/>
      <c r="AC253" s="65"/>
      <c r="AD253" s="61"/>
      <c r="AE253" s="63"/>
      <c r="AF253" s="97">
        <f>F253+J253+N253+R253+V253+Z253+AD253</f>
        <v>0</v>
      </c>
    </row>
    <row r="254" spans="1:33" x14ac:dyDescent="0.25">
      <c r="A254" s="16"/>
      <c r="B254" s="9"/>
      <c r="C254" s="22"/>
      <c r="D254" s="17"/>
      <c r="E254" s="18"/>
      <c r="F254" s="77"/>
      <c r="G254" s="19"/>
      <c r="H254" s="17"/>
      <c r="I254" s="18"/>
      <c r="J254" s="77"/>
      <c r="K254" s="19"/>
      <c r="L254" s="17"/>
      <c r="M254" s="18"/>
      <c r="N254" s="77"/>
      <c r="O254" s="19"/>
      <c r="P254" s="17"/>
      <c r="Q254" s="18"/>
      <c r="R254" s="77"/>
      <c r="S254" s="19"/>
      <c r="T254" s="17"/>
      <c r="U254" s="18"/>
      <c r="V254" s="77"/>
      <c r="W254" s="19"/>
      <c r="X254" s="17"/>
      <c r="Y254" s="18"/>
      <c r="Z254" s="60"/>
      <c r="AA254" s="19"/>
      <c r="AB254" s="17"/>
      <c r="AC254" s="18"/>
      <c r="AD254" s="60"/>
      <c r="AE254" s="23"/>
      <c r="AF254" s="97">
        <f t="shared" ref="AF254:AF255" si="62">F254+J254+N254+R254+V254+Z254+AD254</f>
        <v>0</v>
      </c>
    </row>
    <row r="255" spans="1:33" ht="15.75" thickBot="1" x14ac:dyDescent="0.3">
      <c r="A255" s="20"/>
      <c r="B255" s="26"/>
      <c r="C255" s="24"/>
      <c r="D255" s="107"/>
      <c r="E255" s="105"/>
      <c r="F255" s="108"/>
      <c r="G255" s="109"/>
      <c r="H255" s="107"/>
      <c r="I255" s="105"/>
      <c r="J255" s="108"/>
      <c r="K255" s="109"/>
      <c r="L255" s="107"/>
      <c r="M255" s="105"/>
      <c r="N255" s="108"/>
      <c r="O255" s="109"/>
      <c r="P255" s="107"/>
      <c r="Q255" s="105"/>
      <c r="R255" s="108"/>
      <c r="S255" s="109"/>
      <c r="T255" s="107"/>
      <c r="U255" s="105"/>
      <c r="V255" s="108"/>
      <c r="W255" s="109"/>
      <c r="X255" s="107"/>
      <c r="Y255" s="105"/>
      <c r="Z255" s="110"/>
      <c r="AA255" s="109"/>
      <c r="AB255" s="107"/>
      <c r="AC255" s="105"/>
      <c r="AD255" s="110"/>
      <c r="AE255" s="106"/>
      <c r="AF255" s="111">
        <f t="shared" si="62"/>
        <v>0</v>
      </c>
    </row>
    <row r="256" spans="1:33" ht="15.75" thickBot="1" x14ac:dyDescent="0.3">
      <c r="A256" s="112">
        <v>64</v>
      </c>
      <c r="B256" s="98">
        <v>11455</v>
      </c>
      <c r="C256" s="21" t="s">
        <v>173</v>
      </c>
      <c r="D256" s="99"/>
      <c r="E256" s="100"/>
      <c r="F256" s="101"/>
      <c r="G256" s="102"/>
      <c r="H256" s="99"/>
      <c r="I256" s="100"/>
      <c r="J256" s="101"/>
      <c r="K256" s="102"/>
      <c r="L256" s="99"/>
      <c r="M256" s="100"/>
      <c r="N256" s="101"/>
      <c r="O256" s="102"/>
      <c r="P256" s="99"/>
      <c r="Q256" s="100"/>
      <c r="R256" s="101"/>
      <c r="S256" s="102"/>
      <c r="T256" s="99"/>
      <c r="U256" s="100"/>
      <c r="V256" s="101"/>
      <c r="W256" s="102"/>
      <c r="X256" s="99"/>
      <c r="Y256" s="100"/>
      <c r="Z256" s="103"/>
      <c r="AA256" s="102"/>
      <c r="AB256" s="99"/>
      <c r="AC256" s="100"/>
      <c r="AD256" s="103"/>
      <c r="AE256" s="102"/>
      <c r="AF256" s="104">
        <f>F256+J256+N256+R256+V256+Z256+AD256</f>
        <v>0</v>
      </c>
      <c r="AG256">
        <f>SUM(AF256:AF259)</f>
        <v>0</v>
      </c>
    </row>
    <row r="257" spans="1:33" x14ac:dyDescent="0.25">
      <c r="A257" s="16"/>
      <c r="B257" s="25"/>
      <c r="C257" s="96"/>
      <c r="D257" s="64"/>
      <c r="E257" s="65"/>
      <c r="F257" s="78"/>
      <c r="G257" s="81"/>
      <c r="H257" s="64"/>
      <c r="I257" s="65"/>
      <c r="J257" s="78"/>
      <c r="K257" s="81"/>
      <c r="L257" s="64"/>
      <c r="M257" s="65"/>
      <c r="N257" s="78"/>
      <c r="O257" s="81"/>
      <c r="P257" s="64"/>
      <c r="Q257" s="65"/>
      <c r="R257" s="78"/>
      <c r="S257" s="81"/>
      <c r="T257" s="64"/>
      <c r="U257" s="65"/>
      <c r="V257" s="78"/>
      <c r="W257" s="81"/>
      <c r="X257" s="64"/>
      <c r="Y257" s="65"/>
      <c r="Z257" s="61"/>
      <c r="AA257" s="81"/>
      <c r="AB257" s="64"/>
      <c r="AC257" s="65"/>
      <c r="AD257" s="61"/>
      <c r="AE257" s="63"/>
      <c r="AF257" s="97">
        <f>F257+J257+N257+R257+V257+Z257+AD257</f>
        <v>0</v>
      </c>
    </row>
    <row r="258" spans="1:33" x14ac:dyDescent="0.25">
      <c r="A258" s="16"/>
      <c r="B258" s="9"/>
      <c r="C258" s="22"/>
      <c r="D258" s="17"/>
      <c r="E258" s="18"/>
      <c r="F258" s="77"/>
      <c r="G258" s="19"/>
      <c r="H258" s="17"/>
      <c r="I258" s="18"/>
      <c r="J258" s="77"/>
      <c r="K258" s="19"/>
      <c r="L258" s="17"/>
      <c r="M258" s="18"/>
      <c r="N258" s="77"/>
      <c r="O258" s="19"/>
      <c r="P258" s="17"/>
      <c r="Q258" s="18"/>
      <c r="R258" s="77"/>
      <c r="S258" s="19"/>
      <c r="T258" s="17"/>
      <c r="U258" s="18"/>
      <c r="V258" s="77"/>
      <c r="W258" s="19"/>
      <c r="X258" s="17"/>
      <c r="Y258" s="18"/>
      <c r="Z258" s="60"/>
      <c r="AA258" s="19"/>
      <c r="AB258" s="17"/>
      <c r="AC258" s="18"/>
      <c r="AD258" s="60"/>
      <c r="AE258" s="23"/>
      <c r="AF258" s="97">
        <f t="shared" ref="AF258:AF259" si="63">F258+J258+N258+R258+V258+Z258+AD258</f>
        <v>0</v>
      </c>
    </row>
    <row r="259" spans="1:33" ht="15.75" thickBot="1" x14ac:dyDescent="0.3">
      <c r="A259" s="20"/>
      <c r="B259" s="26"/>
      <c r="C259" s="24"/>
      <c r="D259" s="107"/>
      <c r="E259" s="105"/>
      <c r="F259" s="108"/>
      <c r="G259" s="109"/>
      <c r="H259" s="107"/>
      <c r="I259" s="105"/>
      <c r="J259" s="108"/>
      <c r="K259" s="109"/>
      <c r="L259" s="107"/>
      <c r="M259" s="105"/>
      <c r="N259" s="108"/>
      <c r="O259" s="109"/>
      <c r="P259" s="107"/>
      <c r="Q259" s="105"/>
      <c r="R259" s="108"/>
      <c r="S259" s="109"/>
      <c r="T259" s="107"/>
      <c r="U259" s="105"/>
      <c r="V259" s="108"/>
      <c r="W259" s="109"/>
      <c r="X259" s="107"/>
      <c r="Y259" s="105"/>
      <c r="Z259" s="110"/>
      <c r="AA259" s="109"/>
      <c r="AB259" s="107"/>
      <c r="AC259" s="105"/>
      <c r="AD259" s="110"/>
      <c r="AE259" s="106"/>
      <c r="AF259" s="111">
        <f t="shared" si="63"/>
        <v>0</v>
      </c>
    </row>
    <row r="260" spans="1:33" ht="15.75" thickBot="1" x14ac:dyDescent="0.3">
      <c r="A260" s="112">
        <v>65</v>
      </c>
      <c r="B260" s="98">
        <v>11463</v>
      </c>
      <c r="C260" s="21" t="s">
        <v>174</v>
      </c>
      <c r="D260" s="99"/>
      <c r="E260" s="100"/>
      <c r="F260" s="101"/>
      <c r="G260" s="102"/>
      <c r="H260" s="99"/>
      <c r="I260" s="100"/>
      <c r="J260" s="101"/>
      <c r="K260" s="102"/>
      <c r="L260" s="99"/>
      <c r="M260" s="100"/>
      <c r="N260" s="101"/>
      <c r="O260" s="102"/>
      <c r="P260" s="99"/>
      <c r="Q260" s="100"/>
      <c r="R260" s="101"/>
      <c r="S260" s="102"/>
      <c r="T260" s="99"/>
      <c r="U260" s="100"/>
      <c r="V260" s="101"/>
      <c r="W260" s="102"/>
      <c r="X260" s="99"/>
      <c r="Y260" s="100"/>
      <c r="Z260" s="103"/>
      <c r="AA260" s="102"/>
      <c r="AB260" s="99"/>
      <c r="AC260" s="100"/>
      <c r="AD260" s="103"/>
      <c r="AE260" s="102"/>
      <c r="AF260" s="104">
        <f>F260+J260+N260+R260+V260+Z260+AD260</f>
        <v>0</v>
      </c>
      <c r="AG260">
        <f>SUM(AF260:AF263)</f>
        <v>0</v>
      </c>
    </row>
    <row r="261" spans="1:33" x14ac:dyDescent="0.25">
      <c r="A261" s="16"/>
      <c r="B261" s="25"/>
      <c r="C261" s="96"/>
      <c r="D261" s="64"/>
      <c r="E261" s="65"/>
      <c r="F261" s="78"/>
      <c r="G261" s="81"/>
      <c r="H261" s="64"/>
      <c r="I261" s="65"/>
      <c r="J261" s="78"/>
      <c r="K261" s="81"/>
      <c r="L261" s="64"/>
      <c r="M261" s="65"/>
      <c r="N261" s="78"/>
      <c r="O261" s="81"/>
      <c r="P261" s="64"/>
      <c r="Q261" s="65"/>
      <c r="R261" s="78"/>
      <c r="S261" s="81"/>
      <c r="T261" s="64"/>
      <c r="U261" s="65"/>
      <c r="V261" s="78"/>
      <c r="W261" s="81"/>
      <c r="X261" s="64"/>
      <c r="Y261" s="65"/>
      <c r="Z261" s="61"/>
      <c r="AA261" s="81"/>
      <c r="AB261" s="64"/>
      <c r="AC261" s="65"/>
      <c r="AD261" s="61"/>
      <c r="AE261" s="63"/>
      <c r="AF261" s="97">
        <f>F261+J261+N261+R261+V261+Z261+AD261</f>
        <v>0</v>
      </c>
    </row>
    <row r="262" spans="1:33" x14ac:dyDescent="0.25">
      <c r="A262" s="16"/>
      <c r="B262" s="9"/>
      <c r="C262" s="22"/>
      <c r="D262" s="17"/>
      <c r="E262" s="18"/>
      <c r="F262" s="77"/>
      <c r="G262" s="19"/>
      <c r="H262" s="17"/>
      <c r="I262" s="18"/>
      <c r="J262" s="77"/>
      <c r="K262" s="19"/>
      <c r="L262" s="17"/>
      <c r="M262" s="18"/>
      <c r="N262" s="77"/>
      <c r="O262" s="19"/>
      <c r="P262" s="17"/>
      <c r="Q262" s="18"/>
      <c r="R262" s="77"/>
      <c r="S262" s="19"/>
      <c r="T262" s="17"/>
      <c r="U262" s="18"/>
      <c r="V262" s="77"/>
      <c r="W262" s="19"/>
      <c r="X262" s="17"/>
      <c r="Y262" s="18"/>
      <c r="Z262" s="60"/>
      <c r="AA262" s="19"/>
      <c r="AB262" s="17"/>
      <c r="AC262" s="18"/>
      <c r="AD262" s="60"/>
      <c r="AE262" s="23"/>
      <c r="AF262" s="97">
        <f t="shared" ref="AF262:AF263" si="64">F262+J262+N262+R262+V262+Z262+AD262</f>
        <v>0</v>
      </c>
    </row>
    <row r="263" spans="1:33" ht="15.75" thickBot="1" x14ac:dyDescent="0.3">
      <c r="A263" s="20"/>
      <c r="B263" s="26"/>
      <c r="C263" s="24"/>
      <c r="D263" s="107"/>
      <c r="E263" s="105"/>
      <c r="F263" s="108"/>
      <c r="G263" s="109"/>
      <c r="H263" s="107"/>
      <c r="I263" s="105"/>
      <c r="J263" s="108"/>
      <c r="K263" s="109"/>
      <c r="L263" s="107"/>
      <c r="M263" s="105"/>
      <c r="N263" s="108"/>
      <c r="O263" s="109"/>
      <c r="P263" s="107"/>
      <c r="Q263" s="105"/>
      <c r="R263" s="108"/>
      <c r="S263" s="109"/>
      <c r="T263" s="107"/>
      <c r="U263" s="105"/>
      <c r="V263" s="108"/>
      <c r="W263" s="109"/>
      <c r="X263" s="107"/>
      <c r="Y263" s="105"/>
      <c r="Z263" s="110"/>
      <c r="AA263" s="109"/>
      <c r="AB263" s="107"/>
      <c r="AC263" s="105"/>
      <c r="AD263" s="110"/>
      <c r="AE263" s="106"/>
      <c r="AF263" s="111">
        <f t="shared" si="64"/>
        <v>0</v>
      </c>
    </row>
    <row r="264" spans="1:33" ht="15.75" thickBot="1" x14ac:dyDescent="0.3">
      <c r="A264" s="112">
        <v>66</v>
      </c>
      <c r="B264" s="98">
        <v>11528</v>
      </c>
      <c r="C264" s="21" t="s">
        <v>121</v>
      </c>
      <c r="D264" s="99"/>
      <c r="E264" s="100"/>
      <c r="F264" s="101"/>
      <c r="G264" s="102"/>
      <c r="H264" s="99"/>
      <c r="I264" s="100"/>
      <c r="J264" s="101"/>
      <c r="K264" s="102"/>
      <c r="L264" s="99"/>
      <c r="M264" s="100"/>
      <c r="N264" s="101"/>
      <c r="O264" s="102"/>
      <c r="P264" s="99"/>
      <c r="Q264" s="100"/>
      <c r="R264" s="101"/>
      <c r="S264" s="102"/>
      <c r="T264" s="99"/>
      <c r="U264" s="100"/>
      <c r="V264" s="101"/>
      <c r="W264" s="102"/>
      <c r="X264" s="99"/>
      <c r="Y264" s="100"/>
      <c r="Z264" s="103"/>
      <c r="AA264" s="102"/>
      <c r="AB264" s="99"/>
      <c r="AC264" s="100"/>
      <c r="AD264" s="103"/>
      <c r="AE264" s="102"/>
      <c r="AF264" s="104">
        <f>F264+J264+N264+R264+V264+Z264+AD264</f>
        <v>0</v>
      </c>
      <c r="AG264">
        <f>SUM(AF264:AF267)</f>
        <v>0</v>
      </c>
    </row>
    <row r="265" spans="1:33" x14ac:dyDescent="0.25">
      <c r="A265" s="16"/>
      <c r="B265" s="25"/>
      <c r="C265" s="96"/>
      <c r="D265" s="64"/>
      <c r="E265" s="65"/>
      <c r="F265" s="78"/>
      <c r="G265" s="81"/>
      <c r="H265" s="64"/>
      <c r="I265" s="65"/>
      <c r="J265" s="78"/>
      <c r="K265" s="81"/>
      <c r="L265" s="64"/>
      <c r="M265" s="65"/>
      <c r="N265" s="78"/>
      <c r="O265" s="81"/>
      <c r="P265" s="64"/>
      <c r="Q265" s="65"/>
      <c r="R265" s="78"/>
      <c r="S265" s="81"/>
      <c r="T265" s="64"/>
      <c r="U265" s="65"/>
      <c r="V265" s="78"/>
      <c r="W265" s="81"/>
      <c r="X265" s="64"/>
      <c r="Y265" s="65"/>
      <c r="Z265" s="61"/>
      <c r="AA265" s="81"/>
      <c r="AB265" s="64"/>
      <c r="AC265" s="65"/>
      <c r="AD265" s="61"/>
      <c r="AE265" s="63"/>
      <c r="AF265" s="97">
        <f>F265+J265+N265+R265+V265+Z265+AD265</f>
        <v>0</v>
      </c>
    </row>
    <row r="266" spans="1:33" x14ac:dyDescent="0.25">
      <c r="A266" s="16"/>
      <c r="B266" s="9"/>
      <c r="C266" s="22"/>
      <c r="D266" s="17"/>
      <c r="E266" s="18"/>
      <c r="F266" s="77"/>
      <c r="G266" s="19"/>
      <c r="H266" s="17"/>
      <c r="I266" s="18"/>
      <c r="J266" s="77"/>
      <c r="K266" s="19"/>
      <c r="L266" s="17"/>
      <c r="M266" s="18"/>
      <c r="N266" s="77"/>
      <c r="O266" s="19"/>
      <c r="P266" s="17"/>
      <c r="Q266" s="18"/>
      <c r="R266" s="77"/>
      <c r="S266" s="19"/>
      <c r="T266" s="17"/>
      <c r="U266" s="18"/>
      <c r="V266" s="77"/>
      <c r="W266" s="19"/>
      <c r="X266" s="17"/>
      <c r="Y266" s="18"/>
      <c r="Z266" s="60"/>
      <c r="AA266" s="19"/>
      <c r="AB266" s="17"/>
      <c r="AC266" s="18"/>
      <c r="AD266" s="60"/>
      <c r="AE266" s="23"/>
      <c r="AF266" s="97">
        <f t="shared" ref="AF266:AF267" si="65">F266+J266+N266+R266+V266+Z266+AD266</f>
        <v>0</v>
      </c>
    </row>
    <row r="267" spans="1:33" ht="15.75" thickBot="1" x14ac:dyDescent="0.3">
      <c r="A267" s="20"/>
      <c r="B267" s="26"/>
      <c r="C267" s="24"/>
      <c r="D267" s="107"/>
      <c r="E267" s="105"/>
      <c r="F267" s="108"/>
      <c r="G267" s="109"/>
      <c r="H267" s="107"/>
      <c r="I267" s="105"/>
      <c r="J267" s="108"/>
      <c r="K267" s="109"/>
      <c r="L267" s="107"/>
      <c r="M267" s="105"/>
      <c r="N267" s="108"/>
      <c r="O267" s="109"/>
      <c r="P267" s="107"/>
      <c r="Q267" s="105"/>
      <c r="R267" s="108"/>
      <c r="S267" s="109"/>
      <c r="T267" s="107"/>
      <c r="U267" s="105"/>
      <c r="V267" s="108"/>
      <c r="W267" s="109"/>
      <c r="X267" s="107"/>
      <c r="Y267" s="105"/>
      <c r="Z267" s="110"/>
      <c r="AA267" s="109"/>
      <c r="AB267" s="107"/>
      <c r="AC267" s="105"/>
      <c r="AD267" s="110"/>
      <c r="AE267" s="106"/>
      <c r="AF267" s="111">
        <f t="shared" si="65"/>
        <v>0</v>
      </c>
    </row>
    <row r="268" spans="1:33" ht="15.75" thickBot="1" x14ac:dyDescent="0.3">
      <c r="A268" s="112">
        <v>67</v>
      </c>
      <c r="B268" s="98">
        <v>11526</v>
      </c>
      <c r="C268" s="21" t="s">
        <v>175</v>
      </c>
      <c r="D268" s="99"/>
      <c r="E268" s="100"/>
      <c r="F268" s="101"/>
      <c r="G268" s="102"/>
      <c r="H268" s="99"/>
      <c r="I268" s="100"/>
      <c r="J268" s="101"/>
      <c r="K268" s="102"/>
      <c r="L268" s="99"/>
      <c r="M268" s="100"/>
      <c r="N268" s="101"/>
      <c r="O268" s="102"/>
      <c r="P268" s="99"/>
      <c r="Q268" s="100"/>
      <c r="R268" s="101"/>
      <c r="S268" s="102"/>
      <c r="T268" s="99"/>
      <c r="U268" s="100"/>
      <c r="V268" s="101"/>
      <c r="W268" s="102"/>
      <c r="X268" s="99"/>
      <c r="Y268" s="100"/>
      <c r="Z268" s="103"/>
      <c r="AA268" s="102"/>
      <c r="AB268" s="99"/>
      <c r="AC268" s="100"/>
      <c r="AD268" s="103"/>
      <c r="AE268" s="102"/>
      <c r="AF268" s="104">
        <f>F268+J268+N268+R268+V268+Z268+AD268</f>
        <v>0</v>
      </c>
      <c r="AG268">
        <f>SUM(AF268:AF271)</f>
        <v>0</v>
      </c>
    </row>
    <row r="269" spans="1:33" x14ac:dyDescent="0.25">
      <c r="A269" s="16"/>
      <c r="B269" s="25"/>
      <c r="C269" s="96"/>
      <c r="D269" s="64"/>
      <c r="E269" s="65"/>
      <c r="F269" s="78"/>
      <c r="G269" s="81"/>
      <c r="H269" s="64"/>
      <c r="I269" s="65"/>
      <c r="J269" s="78"/>
      <c r="K269" s="81"/>
      <c r="L269" s="64"/>
      <c r="M269" s="65"/>
      <c r="N269" s="78"/>
      <c r="O269" s="81"/>
      <c r="P269" s="64"/>
      <c r="Q269" s="65"/>
      <c r="R269" s="78"/>
      <c r="S269" s="81"/>
      <c r="T269" s="64"/>
      <c r="U269" s="65"/>
      <c r="V269" s="78"/>
      <c r="W269" s="81"/>
      <c r="X269" s="64"/>
      <c r="Y269" s="65"/>
      <c r="Z269" s="61"/>
      <c r="AA269" s="81"/>
      <c r="AB269" s="64"/>
      <c r="AC269" s="65"/>
      <c r="AD269" s="61"/>
      <c r="AE269" s="63"/>
      <c r="AF269" s="97">
        <f>F269+J269+N269+R269+V269+Z269+AD269</f>
        <v>0</v>
      </c>
    </row>
    <row r="270" spans="1:33" x14ac:dyDescent="0.25">
      <c r="A270" s="16"/>
      <c r="B270" s="9"/>
      <c r="C270" s="22"/>
      <c r="D270" s="17"/>
      <c r="E270" s="18"/>
      <c r="F270" s="77"/>
      <c r="G270" s="19"/>
      <c r="H270" s="17"/>
      <c r="I270" s="18"/>
      <c r="J270" s="77"/>
      <c r="K270" s="19"/>
      <c r="L270" s="17"/>
      <c r="M270" s="18"/>
      <c r="N270" s="77"/>
      <c r="O270" s="19"/>
      <c r="P270" s="17"/>
      <c r="Q270" s="18"/>
      <c r="R270" s="77"/>
      <c r="S270" s="19"/>
      <c r="T270" s="17"/>
      <c r="U270" s="18"/>
      <c r="V270" s="77"/>
      <c r="W270" s="19"/>
      <c r="X270" s="17"/>
      <c r="Y270" s="18"/>
      <c r="Z270" s="60"/>
      <c r="AA270" s="19"/>
      <c r="AB270" s="17"/>
      <c r="AC270" s="18"/>
      <c r="AD270" s="60"/>
      <c r="AE270" s="23"/>
      <c r="AF270" s="97">
        <f t="shared" ref="AF270:AF271" si="66">F270+J270+N270+R270+V270+Z270+AD270</f>
        <v>0</v>
      </c>
    </row>
    <row r="271" spans="1:33" ht="15.75" thickBot="1" x14ac:dyDescent="0.3">
      <c r="A271" s="20"/>
      <c r="B271" s="26"/>
      <c r="C271" s="24"/>
      <c r="D271" s="107"/>
      <c r="E271" s="105"/>
      <c r="F271" s="108"/>
      <c r="G271" s="109"/>
      <c r="H271" s="107"/>
      <c r="I271" s="105"/>
      <c r="J271" s="108"/>
      <c r="K271" s="109"/>
      <c r="L271" s="107"/>
      <c r="M271" s="105"/>
      <c r="N271" s="108"/>
      <c r="O271" s="109"/>
      <c r="P271" s="107"/>
      <c r="Q271" s="105"/>
      <c r="R271" s="108"/>
      <c r="S271" s="109"/>
      <c r="T271" s="107"/>
      <c r="U271" s="105"/>
      <c r="V271" s="108"/>
      <c r="W271" s="109"/>
      <c r="X271" s="107"/>
      <c r="Y271" s="105"/>
      <c r="Z271" s="110"/>
      <c r="AA271" s="109"/>
      <c r="AB271" s="107"/>
      <c r="AC271" s="105"/>
      <c r="AD271" s="110"/>
      <c r="AE271" s="106"/>
      <c r="AF271" s="111">
        <f t="shared" si="66"/>
        <v>0</v>
      </c>
    </row>
    <row r="272" spans="1:33" ht="15.75" thickBot="1" x14ac:dyDescent="0.3">
      <c r="A272" s="112">
        <v>1</v>
      </c>
      <c r="B272" s="98"/>
      <c r="C272" s="21"/>
      <c r="D272" s="99"/>
      <c r="E272" s="100"/>
      <c r="F272" s="101"/>
      <c r="G272" s="102"/>
      <c r="H272" s="99"/>
      <c r="I272" s="100"/>
      <c r="J272" s="101"/>
      <c r="K272" s="102"/>
      <c r="L272" s="99"/>
      <c r="M272" s="100"/>
      <c r="N272" s="101"/>
      <c r="O272" s="102"/>
      <c r="P272" s="99"/>
      <c r="Q272" s="100"/>
      <c r="R272" s="101"/>
      <c r="S272" s="102"/>
      <c r="T272" s="99"/>
      <c r="U272" s="100"/>
      <c r="V272" s="101"/>
      <c r="W272" s="102"/>
      <c r="X272" s="99"/>
      <c r="Y272" s="100"/>
      <c r="Z272" s="103"/>
      <c r="AA272" s="102"/>
      <c r="AB272" s="99"/>
      <c r="AC272" s="100"/>
      <c r="AD272" s="103"/>
      <c r="AE272" s="102"/>
      <c r="AF272" s="104">
        <f>F272+J272+N272+R272+V272+Z272+AD272</f>
        <v>0</v>
      </c>
      <c r="AG272">
        <f>SUM(AF272:AF275)</f>
        <v>0</v>
      </c>
    </row>
    <row r="273" spans="1:32" x14ac:dyDescent="0.25">
      <c r="A273" s="16"/>
      <c r="B273" s="25"/>
      <c r="C273" s="96"/>
      <c r="D273" s="64"/>
      <c r="E273" s="65"/>
      <c r="F273" s="78"/>
      <c r="G273" s="81"/>
      <c r="H273" s="64"/>
      <c r="I273" s="65"/>
      <c r="J273" s="78"/>
      <c r="K273" s="81"/>
      <c r="L273" s="64"/>
      <c r="M273" s="65"/>
      <c r="N273" s="78"/>
      <c r="O273" s="81"/>
      <c r="P273" s="64"/>
      <c r="Q273" s="65"/>
      <c r="R273" s="78"/>
      <c r="S273" s="81"/>
      <c r="T273" s="64"/>
      <c r="U273" s="65"/>
      <c r="V273" s="78"/>
      <c r="W273" s="81"/>
      <c r="X273" s="64"/>
      <c r="Y273" s="65"/>
      <c r="Z273" s="61"/>
      <c r="AA273" s="81"/>
      <c r="AB273" s="64"/>
      <c r="AC273" s="65"/>
      <c r="AD273" s="61"/>
      <c r="AE273" s="63"/>
      <c r="AF273" s="97">
        <f>F273+J273+N273+R273+V273+Z273+AD273</f>
        <v>0</v>
      </c>
    </row>
    <row r="274" spans="1:32" x14ac:dyDescent="0.25">
      <c r="A274" s="16"/>
      <c r="B274" s="9"/>
      <c r="C274" s="22"/>
      <c r="D274" s="17"/>
      <c r="E274" s="18"/>
      <c r="F274" s="77"/>
      <c r="G274" s="19"/>
      <c r="H274" s="17"/>
      <c r="I274" s="18"/>
      <c r="J274" s="77"/>
      <c r="K274" s="19"/>
      <c r="L274" s="17"/>
      <c r="M274" s="18"/>
      <c r="N274" s="77"/>
      <c r="O274" s="19"/>
      <c r="P274" s="17"/>
      <c r="Q274" s="18"/>
      <c r="R274" s="77"/>
      <c r="S274" s="19"/>
      <c r="T274" s="17"/>
      <c r="U274" s="18"/>
      <c r="V274" s="77"/>
      <c r="W274" s="19"/>
      <c r="X274" s="17"/>
      <c r="Y274" s="18"/>
      <c r="Z274" s="60"/>
      <c r="AA274" s="19"/>
      <c r="AB274" s="17"/>
      <c r="AC274" s="18"/>
      <c r="AD274" s="60"/>
      <c r="AE274" s="23"/>
      <c r="AF274" s="97">
        <f t="shared" ref="AF274:AF275" si="67">F274+J274+N274+R274+V274+Z274+AD274</f>
        <v>0</v>
      </c>
    </row>
    <row r="275" spans="1:32" ht="15.75" thickBot="1" x14ac:dyDescent="0.3">
      <c r="A275" s="20"/>
      <c r="B275" s="26"/>
      <c r="C275" s="24"/>
      <c r="D275" s="107"/>
      <c r="E275" s="105"/>
      <c r="F275" s="108"/>
      <c r="G275" s="109"/>
      <c r="H275" s="107"/>
      <c r="I275" s="105"/>
      <c r="J275" s="108"/>
      <c r="K275" s="109"/>
      <c r="L275" s="107"/>
      <c r="M275" s="105"/>
      <c r="N275" s="108"/>
      <c r="O275" s="109"/>
      <c r="P275" s="107"/>
      <c r="Q275" s="105"/>
      <c r="R275" s="108"/>
      <c r="S275" s="109"/>
      <c r="T275" s="107"/>
      <c r="U275" s="105"/>
      <c r="V275" s="108"/>
      <c r="W275" s="109"/>
      <c r="X275" s="107"/>
      <c r="Y275" s="105"/>
      <c r="Z275" s="110"/>
      <c r="AA275" s="109"/>
      <c r="AB275" s="107"/>
      <c r="AC275" s="105"/>
      <c r="AD275" s="110"/>
      <c r="AE275" s="106"/>
      <c r="AF275" s="111">
        <f t="shared" si="67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75">
    <cfRule type="duplicateValues" dxfId="51" priority="1"/>
  </conditionalFormatting>
  <conditionalFormatting sqref="B4:B275">
    <cfRule type="duplicateValues" dxfId="50" priority="2"/>
    <cfRule type="duplicateValues" dxfId="49" priority="3"/>
    <cfRule type="duplicateValues" dxfId="48" priority="4"/>
  </conditionalFormatting>
  <conditionalFormatting sqref="B4:B20156">
    <cfRule type="duplicateValues" dxfId="47" priority="5"/>
    <cfRule type="duplicateValues" dxfId="46" priority="6"/>
  </conditionalFormatting>
  <conditionalFormatting sqref="B4:B20155">
    <cfRule type="duplicateValues" dxfId="45" priority="7"/>
  </conditionalFormatting>
  <conditionalFormatting sqref="B4:B20154">
    <cfRule type="duplicateValues" dxfId="44" priority="8"/>
  </conditionalFormatting>
  <conditionalFormatting sqref="B4:B19945">
    <cfRule type="duplicateValues" dxfId="43" priority="9"/>
  </conditionalFormatting>
  <conditionalFormatting sqref="B4:B19942">
    <cfRule type="duplicateValues" dxfId="42" priority="10"/>
  </conditionalFormatting>
  <conditionalFormatting sqref="B4:B19944">
    <cfRule type="duplicateValues" dxfId="41" priority="11"/>
  </conditionalFormatting>
  <conditionalFormatting sqref="B4:B19941">
    <cfRule type="duplicateValues" dxfId="40" priority="12"/>
  </conditionalFormatting>
  <conditionalFormatting sqref="B4:B19827">
    <cfRule type="duplicateValues" dxfId="39" priority="13"/>
    <cfRule type="duplicateValues" dxfId="38" priority="14"/>
    <cfRule type="duplicateValues" dxfId="37" priority="15"/>
    <cfRule type="duplicateValues" dxfId="36" priority="16"/>
    <cfRule type="duplicateValues" dxfId="35" priority="17"/>
    <cfRule type="duplicateValues" dxfId="34" priority="18"/>
    <cfRule type="duplicateValues" dxfId="33" priority="19"/>
    <cfRule type="duplicateValues" dxfId="32" priority="20"/>
    <cfRule type="duplicateValues" dxfId="31" priority="21"/>
    <cfRule type="duplicateValues" dxfId="30" priority="22"/>
    <cfRule type="duplicateValues" dxfId="29" priority="23"/>
    <cfRule type="duplicateValues" dxfId="28" priority="24"/>
    <cfRule type="duplicateValues" dxfId="27" priority="25"/>
  </conditionalFormatting>
  <conditionalFormatting sqref="B4:B19827">
    <cfRule type="duplicateValues" dxfId="26" priority="26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5DB35-E5A2-4C0D-85F3-55AFAB3F9884}">
  <dimension ref="A1:AI275"/>
  <sheetViews>
    <sheetView workbookViewId="0"/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9" customWidth="1"/>
    <col min="7" max="9" width="6.5703125" style="1" customWidth="1"/>
    <col min="10" max="10" width="6.5703125" style="79" customWidth="1"/>
    <col min="11" max="13" width="6.5703125" style="1" customWidth="1"/>
    <col min="14" max="14" width="6.5703125" style="79" customWidth="1"/>
    <col min="15" max="17" width="6.5703125" style="1" customWidth="1"/>
    <col min="18" max="18" width="6.5703125" style="79" customWidth="1"/>
    <col min="19" max="21" width="6.5703125" style="1" customWidth="1"/>
    <col min="22" max="22" width="6.5703125" style="79" customWidth="1"/>
    <col min="23" max="24" width="6.5703125" style="1" customWidth="1"/>
    <col min="25" max="25" width="6.5703125" customWidth="1"/>
    <col min="26" max="26" width="6.5703125" style="62" customWidth="1"/>
    <col min="27" max="29" width="6.5703125" customWidth="1"/>
    <col min="30" max="30" width="6.5703125" style="62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</row>
    <row r="2" spans="1:35" ht="15.75" thickBot="1" x14ac:dyDescent="0.3">
      <c r="A2" s="66"/>
      <c r="B2" s="9" t="s">
        <v>149</v>
      </c>
      <c r="C2" s="183" t="s">
        <v>123</v>
      </c>
      <c r="D2" s="218" t="s">
        <v>1134</v>
      </c>
      <c r="E2" s="186"/>
      <c r="F2" s="186"/>
      <c r="G2" s="187"/>
      <c r="H2" s="179" t="s">
        <v>1135</v>
      </c>
      <c r="I2" s="177"/>
      <c r="J2" s="177"/>
      <c r="K2" s="178"/>
      <c r="L2" s="179" t="s">
        <v>1136</v>
      </c>
      <c r="M2" s="177"/>
      <c r="N2" s="177"/>
      <c r="O2" s="178"/>
      <c r="P2" s="179" t="s">
        <v>1137</v>
      </c>
      <c r="Q2" s="177"/>
      <c r="R2" s="177"/>
      <c r="S2" s="178"/>
      <c r="T2" s="179" t="s">
        <v>1138</v>
      </c>
      <c r="U2" s="177"/>
      <c r="V2" s="177"/>
      <c r="W2" s="178"/>
      <c r="X2" s="179" t="s">
        <v>1139</v>
      </c>
      <c r="Y2" s="177"/>
      <c r="Z2" s="177"/>
      <c r="AA2" s="178"/>
      <c r="AB2" s="176" t="s">
        <v>1057</v>
      </c>
      <c r="AC2" s="177"/>
      <c r="AD2" s="177"/>
      <c r="AE2" s="178"/>
      <c r="AF2" s="180" t="s">
        <v>12</v>
      </c>
      <c r="AH2" t="s">
        <v>151</v>
      </c>
      <c r="AI2">
        <v>2024</v>
      </c>
    </row>
    <row r="3" spans="1:35" ht="18.75" customHeight="1" thickBot="1" x14ac:dyDescent="0.3">
      <c r="A3" s="20"/>
      <c r="B3" s="9"/>
      <c r="C3" s="184"/>
      <c r="D3" s="10" t="s">
        <v>124</v>
      </c>
      <c r="E3" s="11" t="s">
        <v>125</v>
      </c>
      <c r="F3" s="80" t="s">
        <v>126</v>
      </c>
      <c r="G3" s="12" t="s">
        <v>127</v>
      </c>
      <c r="H3" s="13" t="s">
        <v>124</v>
      </c>
      <c r="I3" s="14" t="s">
        <v>125</v>
      </c>
      <c r="J3" s="76" t="s">
        <v>126</v>
      </c>
      <c r="K3" s="15" t="s">
        <v>127</v>
      </c>
      <c r="L3" s="13" t="s">
        <v>124</v>
      </c>
      <c r="M3" s="14" t="s">
        <v>125</v>
      </c>
      <c r="N3" s="76" t="s">
        <v>126</v>
      </c>
      <c r="O3" s="15" t="s">
        <v>127</v>
      </c>
      <c r="P3" s="13" t="s">
        <v>124</v>
      </c>
      <c r="Q3" s="14" t="s">
        <v>125</v>
      </c>
      <c r="R3" s="76" t="s">
        <v>126</v>
      </c>
      <c r="S3" s="15" t="s">
        <v>127</v>
      </c>
      <c r="T3" s="13" t="s">
        <v>124</v>
      </c>
      <c r="U3" s="14" t="s">
        <v>125</v>
      </c>
      <c r="V3" s="76" t="s">
        <v>126</v>
      </c>
      <c r="W3" s="15" t="s">
        <v>127</v>
      </c>
      <c r="X3" s="13" t="s">
        <v>124</v>
      </c>
      <c r="Y3" s="14" t="s">
        <v>125</v>
      </c>
      <c r="Z3" s="59" t="s">
        <v>126</v>
      </c>
      <c r="AA3" s="15" t="s">
        <v>127</v>
      </c>
      <c r="AB3" s="13" t="s">
        <v>124</v>
      </c>
      <c r="AC3" s="14" t="s">
        <v>125</v>
      </c>
      <c r="AD3" s="59" t="s">
        <v>126</v>
      </c>
      <c r="AE3" s="15" t="s">
        <v>127</v>
      </c>
      <c r="AF3" s="181"/>
    </row>
    <row r="4" spans="1:35" ht="15.75" thickBot="1" x14ac:dyDescent="0.3">
      <c r="A4" s="112">
        <v>1</v>
      </c>
      <c r="B4" s="98">
        <v>11467</v>
      </c>
      <c r="C4" s="21" t="s">
        <v>15</v>
      </c>
      <c r="D4" s="99"/>
      <c r="E4" s="100"/>
      <c r="F4" s="101"/>
      <c r="G4" s="102"/>
      <c r="H4" s="99"/>
      <c r="I4" s="100"/>
      <c r="J4" s="101"/>
      <c r="K4" s="102"/>
      <c r="L4" s="99"/>
      <c r="M4" s="100"/>
      <c r="N4" s="101"/>
      <c r="O4" s="102"/>
      <c r="P4" s="99"/>
      <c r="Q4" s="100"/>
      <c r="R4" s="101"/>
      <c r="S4" s="102"/>
      <c r="T4" s="99"/>
      <c r="U4" s="100"/>
      <c r="V4" s="101"/>
      <c r="W4" s="102"/>
      <c r="X4" s="99"/>
      <c r="Y4" s="100"/>
      <c r="Z4" s="103"/>
      <c r="AA4" s="102"/>
      <c r="AB4" s="99"/>
      <c r="AC4" s="100"/>
      <c r="AD4" s="103"/>
      <c r="AE4" s="102"/>
      <c r="AF4" s="104">
        <f>F4+J4+N4+R4+V4+Z4+AD4</f>
        <v>0</v>
      </c>
      <c r="AG4">
        <f>SUM(AF4:AF7)</f>
        <v>0</v>
      </c>
    </row>
    <row r="5" spans="1:35" x14ac:dyDescent="0.25">
      <c r="A5" s="16"/>
      <c r="B5" s="25"/>
      <c r="C5" s="96"/>
      <c r="D5" s="64"/>
      <c r="E5" s="65"/>
      <c r="F5" s="78"/>
      <c r="G5" s="81"/>
      <c r="H5" s="64"/>
      <c r="I5" s="65"/>
      <c r="J5" s="78"/>
      <c r="K5" s="81"/>
      <c r="L5" s="64"/>
      <c r="M5" s="65"/>
      <c r="N5" s="78"/>
      <c r="O5" s="81"/>
      <c r="P5" s="64"/>
      <c r="Q5" s="65"/>
      <c r="R5" s="78"/>
      <c r="S5" s="81"/>
      <c r="T5" s="64"/>
      <c r="U5" s="65"/>
      <c r="V5" s="78"/>
      <c r="W5" s="81"/>
      <c r="X5" s="64"/>
      <c r="Y5" s="65"/>
      <c r="Z5" s="61"/>
      <c r="AA5" s="81"/>
      <c r="AB5" s="64"/>
      <c r="AC5" s="65"/>
      <c r="AD5" s="61"/>
      <c r="AE5" s="63"/>
      <c r="AF5" s="97">
        <f>F5+J5+N5+R5+V5+Z5+AD5</f>
        <v>0</v>
      </c>
    </row>
    <row r="6" spans="1:35" x14ac:dyDescent="0.25">
      <c r="A6" s="16"/>
      <c r="B6" s="9"/>
      <c r="C6" s="22"/>
      <c r="D6" s="17"/>
      <c r="E6" s="18"/>
      <c r="F6" s="77"/>
      <c r="G6" s="19"/>
      <c r="H6" s="17"/>
      <c r="I6" s="18"/>
      <c r="J6" s="77"/>
      <c r="K6" s="19"/>
      <c r="L6" s="17"/>
      <c r="M6" s="18"/>
      <c r="N6" s="77"/>
      <c r="O6" s="19"/>
      <c r="P6" s="17"/>
      <c r="Q6" s="18"/>
      <c r="R6" s="77"/>
      <c r="S6" s="19"/>
      <c r="T6" s="17"/>
      <c r="U6" s="18"/>
      <c r="V6" s="77"/>
      <c r="W6" s="19"/>
      <c r="X6" s="17"/>
      <c r="Y6" s="18"/>
      <c r="Z6" s="60"/>
      <c r="AA6" s="19"/>
      <c r="AB6" s="17"/>
      <c r="AC6" s="18"/>
      <c r="AD6" s="60"/>
      <c r="AE6" s="23"/>
      <c r="AF6" s="97">
        <f t="shared" ref="AF6:AF7" si="0">F6+J6+N6+R6+V6+Z6+AD6</f>
        <v>0</v>
      </c>
    </row>
    <row r="7" spans="1:35" ht="15.75" thickBot="1" x14ac:dyDescent="0.3">
      <c r="A7" s="20"/>
      <c r="B7" s="26"/>
      <c r="C7" s="24"/>
      <c r="D7" s="107"/>
      <c r="E7" s="105"/>
      <c r="F7" s="108"/>
      <c r="G7" s="109"/>
      <c r="H7" s="107"/>
      <c r="I7" s="105"/>
      <c r="J7" s="108"/>
      <c r="K7" s="109"/>
      <c r="L7" s="107"/>
      <c r="M7" s="105"/>
      <c r="N7" s="108"/>
      <c r="O7" s="109"/>
      <c r="P7" s="107"/>
      <c r="Q7" s="105"/>
      <c r="R7" s="108"/>
      <c r="S7" s="109"/>
      <c r="T7" s="107"/>
      <c r="U7" s="105"/>
      <c r="V7" s="108"/>
      <c r="W7" s="109"/>
      <c r="X7" s="107"/>
      <c r="Y7" s="105"/>
      <c r="Z7" s="110"/>
      <c r="AA7" s="109"/>
      <c r="AB7" s="107"/>
      <c r="AC7" s="105"/>
      <c r="AD7" s="110"/>
      <c r="AE7" s="106"/>
      <c r="AF7" s="111">
        <f t="shared" si="0"/>
        <v>0</v>
      </c>
    </row>
    <row r="8" spans="1:35" ht="15.75" thickBot="1" x14ac:dyDescent="0.3">
      <c r="A8" s="112">
        <v>2</v>
      </c>
      <c r="B8" s="98">
        <v>11438</v>
      </c>
      <c r="C8" s="21" t="s">
        <v>2</v>
      </c>
      <c r="D8" s="99"/>
      <c r="E8" s="100"/>
      <c r="F8" s="101"/>
      <c r="G8" s="102"/>
      <c r="H8" s="99"/>
      <c r="I8" s="100"/>
      <c r="J8" s="101"/>
      <c r="K8" s="102"/>
      <c r="L8" s="99"/>
      <c r="M8" s="100"/>
      <c r="N8" s="101"/>
      <c r="O8" s="102"/>
      <c r="P8" s="99"/>
      <c r="Q8" s="100"/>
      <c r="R8" s="101"/>
      <c r="S8" s="102"/>
      <c r="T8" s="99"/>
      <c r="U8" s="100"/>
      <c r="V8" s="101"/>
      <c r="W8" s="102"/>
      <c r="X8" s="99"/>
      <c r="Y8" s="100"/>
      <c r="Z8" s="103"/>
      <c r="AA8" s="102"/>
      <c r="AB8" s="99"/>
      <c r="AC8" s="100"/>
      <c r="AD8" s="103"/>
      <c r="AE8" s="102"/>
      <c r="AF8" s="104">
        <f>F8+J8+N8+R8+V8+Z8+AD8</f>
        <v>0</v>
      </c>
      <c r="AG8">
        <f>SUM(AF8:AF11)</f>
        <v>0</v>
      </c>
    </row>
    <row r="9" spans="1:35" x14ac:dyDescent="0.25">
      <c r="A9" s="16"/>
      <c r="B9" s="25"/>
      <c r="C9" s="96"/>
      <c r="D9" s="64"/>
      <c r="E9" s="65"/>
      <c r="F9" s="78"/>
      <c r="G9" s="81"/>
      <c r="H9" s="64"/>
      <c r="I9" s="65"/>
      <c r="J9" s="78"/>
      <c r="K9" s="81"/>
      <c r="L9" s="64"/>
      <c r="M9" s="65"/>
      <c r="N9" s="78"/>
      <c r="O9" s="81"/>
      <c r="P9" s="64"/>
      <c r="Q9" s="65"/>
      <c r="R9" s="78"/>
      <c r="S9" s="81"/>
      <c r="T9" s="64"/>
      <c r="U9" s="65"/>
      <c r="V9" s="78"/>
      <c r="W9" s="81"/>
      <c r="X9" s="64"/>
      <c r="Y9" s="65"/>
      <c r="Z9" s="61"/>
      <c r="AA9" s="81"/>
      <c r="AB9" s="64"/>
      <c r="AC9" s="65"/>
      <c r="AD9" s="61"/>
      <c r="AE9" s="63"/>
      <c r="AF9" s="97">
        <f>F9+J9+N9+R9+V9+Z9+AD9</f>
        <v>0</v>
      </c>
    </row>
    <row r="10" spans="1:35" x14ac:dyDescent="0.25">
      <c r="A10" s="16"/>
      <c r="B10" s="9"/>
      <c r="C10" s="22"/>
      <c r="D10" s="17"/>
      <c r="E10" s="18"/>
      <c r="F10" s="77"/>
      <c r="G10" s="19"/>
      <c r="H10" s="17"/>
      <c r="I10" s="18"/>
      <c r="J10" s="77"/>
      <c r="K10" s="19"/>
      <c r="L10" s="17"/>
      <c r="M10" s="18"/>
      <c r="N10" s="77"/>
      <c r="O10" s="19"/>
      <c r="P10" s="17"/>
      <c r="Q10" s="18"/>
      <c r="R10" s="77"/>
      <c r="S10" s="19"/>
      <c r="T10" s="17"/>
      <c r="U10" s="18"/>
      <c r="V10" s="77"/>
      <c r="W10" s="19"/>
      <c r="X10" s="17"/>
      <c r="Y10" s="18"/>
      <c r="Z10" s="60"/>
      <c r="AA10" s="19"/>
      <c r="AB10" s="17"/>
      <c r="AC10" s="18"/>
      <c r="AD10" s="60"/>
      <c r="AE10" s="23"/>
      <c r="AF10" s="97">
        <f t="shared" ref="AF10:AF11" si="1">F10+J10+N10+R10+V10+Z10+AD10</f>
        <v>0</v>
      </c>
    </row>
    <row r="11" spans="1:35" ht="15.75" thickBot="1" x14ac:dyDescent="0.3">
      <c r="A11" s="20"/>
      <c r="B11" s="26"/>
      <c r="C11" s="24"/>
      <c r="D11" s="107"/>
      <c r="E11" s="105"/>
      <c r="F11" s="108"/>
      <c r="G11" s="109"/>
      <c r="H11" s="107"/>
      <c r="I11" s="105"/>
      <c r="J11" s="108"/>
      <c r="K11" s="109"/>
      <c r="L11" s="107"/>
      <c r="M11" s="105"/>
      <c r="N11" s="108"/>
      <c r="O11" s="109"/>
      <c r="P11" s="107"/>
      <c r="Q11" s="105"/>
      <c r="R11" s="108"/>
      <c r="S11" s="109"/>
      <c r="T11" s="107"/>
      <c r="U11" s="105"/>
      <c r="V11" s="108"/>
      <c r="W11" s="109"/>
      <c r="X11" s="107"/>
      <c r="Y11" s="105"/>
      <c r="Z11" s="110"/>
      <c r="AA11" s="109"/>
      <c r="AB11" s="107"/>
      <c r="AC11" s="105"/>
      <c r="AD11" s="110"/>
      <c r="AE11" s="106"/>
      <c r="AF11" s="111">
        <f t="shared" si="1"/>
        <v>0</v>
      </c>
    </row>
    <row r="12" spans="1:35" ht="15.75" thickBot="1" x14ac:dyDescent="0.3">
      <c r="A12" s="112">
        <v>3</v>
      </c>
      <c r="B12" s="98">
        <v>11525</v>
      </c>
      <c r="C12" s="21" t="s">
        <v>221</v>
      </c>
      <c r="D12" s="99"/>
      <c r="E12" s="100"/>
      <c r="F12" s="101"/>
      <c r="G12" s="102"/>
      <c r="H12" s="99"/>
      <c r="I12" s="100"/>
      <c r="J12" s="101"/>
      <c r="K12" s="102"/>
      <c r="L12" s="99"/>
      <c r="M12" s="100"/>
      <c r="N12" s="101"/>
      <c r="O12" s="102"/>
      <c r="P12" s="99"/>
      <c r="Q12" s="100"/>
      <c r="R12" s="101"/>
      <c r="S12" s="102"/>
      <c r="T12" s="99"/>
      <c r="U12" s="100"/>
      <c r="V12" s="101"/>
      <c r="W12" s="102"/>
      <c r="X12" s="99"/>
      <c r="Y12" s="100"/>
      <c r="Z12" s="103"/>
      <c r="AA12" s="102"/>
      <c r="AB12" s="99"/>
      <c r="AC12" s="100"/>
      <c r="AD12" s="103"/>
      <c r="AE12" s="102"/>
      <c r="AF12" s="104">
        <f>F12+J12+N12+R12+V12+Z12+AD12</f>
        <v>0</v>
      </c>
      <c r="AG12">
        <f>SUM(AF12:AF15)</f>
        <v>0</v>
      </c>
    </row>
    <row r="13" spans="1:35" x14ac:dyDescent="0.25">
      <c r="A13" s="16"/>
      <c r="B13" s="25"/>
      <c r="C13" s="96"/>
      <c r="D13" s="64"/>
      <c r="E13" s="65"/>
      <c r="F13" s="78"/>
      <c r="G13" s="81"/>
      <c r="H13" s="64"/>
      <c r="I13" s="65"/>
      <c r="J13" s="78"/>
      <c r="K13" s="81"/>
      <c r="L13" s="64"/>
      <c r="M13" s="65"/>
      <c r="N13" s="78"/>
      <c r="O13" s="81"/>
      <c r="P13" s="64"/>
      <c r="Q13" s="65"/>
      <c r="R13" s="78"/>
      <c r="S13" s="81"/>
      <c r="T13" s="64"/>
      <c r="U13" s="65"/>
      <c r="V13" s="78"/>
      <c r="W13" s="81"/>
      <c r="X13" s="64"/>
      <c r="Y13" s="65"/>
      <c r="Z13" s="61"/>
      <c r="AA13" s="81"/>
      <c r="AB13" s="64"/>
      <c r="AC13" s="65"/>
      <c r="AD13" s="61"/>
      <c r="AE13" s="63"/>
      <c r="AF13" s="97">
        <f>F13+J13+N13+R13+V13+Z13+AD13</f>
        <v>0</v>
      </c>
    </row>
    <row r="14" spans="1:35" x14ac:dyDescent="0.25">
      <c r="A14" s="16"/>
      <c r="B14" s="9"/>
      <c r="C14" s="22"/>
      <c r="D14" s="17"/>
      <c r="E14" s="18"/>
      <c r="F14" s="77"/>
      <c r="G14" s="19"/>
      <c r="H14" s="17"/>
      <c r="I14" s="18"/>
      <c r="J14" s="77"/>
      <c r="K14" s="19"/>
      <c r="L14" s="17"/>
      <c r="M14" s="18"/>
      <c r="N14" s="77"/>
      <c r="O14" s="19"/>
      <c r="P14" s="17"/>
      <c r="Q14" s="18"/>
      <c r="R14" s="77"/>
      <c r="S14" s="19"/>
      <c r="T14" s="17"/>
      <c r="U14" s="18"/>
      <c r="V14" s="77"/>
      <c r="W14" s="19"/>
      <c r="X14" s="17"/>
      <c r="Y14" s="18"/>
      <c r="Z14" s="60"/>
      <c r="AA14" s="19"/>
      <c r="AB14" s="17"/>
      <c r="AC14" s="18"/>
      <c r="AD14" s="60"/>
      <c r="AE14" s="23"/>
      <c r="AF14" s="97">
        <f t="shared" ref="AF14:AF15" si="2">F14+J14+N14+R14+V14+Z14+AD14</f>
        <v>0</v>
      </c>
    </row>
    <row r="15" spans="1:35" ht="15.75" thickBot="1" x14ac:dyDescent="0.3">
      <c r="A15" s="20"/>
      <c r="B15" s="26"/>
      <c r="C15" s="24"/>
      <c r="D15" s="107"/>
      <c r="E15" s="105"/>
      <c r="F15" s="108"/>
      <c r="G15" s="109"/>
      <c r="H15" s="107"/>
      <c r="I15" s="105"/>
      <c r="J15" s="108"/>
      <c r="K15" s="109"/>
      <c r="L15" s="107"/>
      <c r="M15" s="105"/>
      <c r="N15" s="108"/>
      <c r="O15" s="109"/>
      <c r="P15" s="107"/>
      <c r="Q15" s="105"/>
      <c r="R15" s="108"/>
      <c r="S15" s="109"/>
      <c r="T15" s="107"/>
      <c r="U15" s="105"/>
      <c r="V15" s="108"/>
      <c r="W15" s="109"/>
      <c r="X15" s="107"/>
      <c r="Y15" s="105"/>
      <c r="Z15" s="110"/>
      <c r="AA15" s="109"/>
      <c r="AB15" s="107"/>
      <c r="AC15" s="105"/>
      <c r="AD15" s="110"/>
      <c r="AE15" s="106"/>
      <c r="AF15" s="111">
        <f t="shared" si="2"/>
        <v>0</v>
      </c>
    </row>
    <row r="16" spans="1:35" ht="15.75" thickBot="1" x14ac:dyDescent="0.3">
      <c r="A16" s="112">
        <v>4</v>
      </c>
      <c r="B16" s="98">
        <v>2096</v>
      </c>
      <c r="C16" s="21" t="s">
        <v>7</v>
      </c>
      <c r="D16" s="99"/>
      <c r="E16" s="100"/>
      <c r="F16" s="101"/>
      <c r="G16" s="102"/>
      <c r="H16" s="99"/>
      <c r="I16" s="100"/>
      <c r="J16" s="101"/>
      <c r="K16" s="102"/>
      <c r="L16" s="99"/>
      <c r="M16" s="100"/>
      <c r="N16" s="101"/>
      <c r="O16" s="102"/>
      <c r="P16" s="99"/>
      <c r="Q16" s="100"/>
      <c r="R16" s="101"/>
      <c r="S16" s="102"/>
      <c r="T16" s="99"/>
      <c r="U16" s="100"/>
      <c r="V16" s="101"/>
      <c r="W16" s="102"/>
      <c r="X16" s="99"/>
      <c r="Y16" s="100"/>
      <c r="Z16" s="103"/>
      <c r="AA16" s="102"/>
      <c r="AB16" s="99"/>
      <c r="AC16" s="100"/>
      <c r="AD16" s="103"/>
      <c r="AE16" s="102"/>
      <c r="AF16" s="104">
        <f>F16+J16+N16+R16+V16+Z16+AD16</f>
        <v>0</v>
      </c>
      <c r="AG16">
        <f>SUM(AF16:AF19)</f>
        <v>0</v>
      </c>
    </row>
    <row r="17" spans="1:33" x14ac:dyDescent="0.25">
      <c r="A17" s="16"/>
      <c r="B17" s="25"/>
      <c r="C17" s="96"/>
      <c r="D17" s="64"/>
      <c r="E17" s="65"/>
      <c r="F17" s="78"/>
      <c r="G17" s="81"/>
      <c r="H17" s="64"/>
      <c r="I17" s="65"/>
      <c r="J17" s="78"/>
      <c r="K17" s="81"/>
      <c r="L17" s="64"/>
      <c r="M17" s="65"/>
      <c r="N17" s="78"/>
      <c r="O17" s="81"/>
      <c r="P17" s="64"/>
      <c r="Q17" s="65"/>
      <c r="R17" s="78"/>
      <c r="S17" s="81"/>
      <c r="T17" s="64"/>
      <c r="U17" s="65"/>
      <c r="V17" s="78"/>
      <c r="W17" s="81"/>
      <c r="X17" s="64"/>
      <c r="Y17" s="65"/>
      <c r="Z17" s="61"/>
      <c r="AA17" s="81"/>
      <c r="AB17" s="64"/>
      <c r="AC17" s="65"/>
      <c r="AD17" s="61"/>
      <c r="AE17" s="63"/>
      <c r="AF17" s="97">
        <f>F17+J17+N17+R17+V17+Z17+AD17</f>
        <v>0</v>
      </c>
    </row>
    <row r="18" spans="1:33" x14ac:dyDescent="0.25">
      <c r="A18" s="16"/>
      <c r="B18" s="9"/>
      <c r="C18" s="22"/>
      <c r="D18" s="17"/>
      <c r="E18" s="18"/>
      <c r="F18" s="77"/>
      <c r="G18" s="19"/>
      <c r="H18" s="17"/>
      <c r="I18" s="18"/>
      <c r="J18" s="77"/>
      <c r="K18" s="19"/>
      <c r="L18" s="17"/>
      <c r="M18" s="18"/>
      <c r="N18" s="77"/>
      <c r="O18" s="19"/>
      <c r="P18" s="17"/>
      <c r="Q18" s="18"/>
      <c r="R18" s="77"/>
      <c r="S18" s="19"/>
      <c r="T18" s="17"/>
      <c r="U18" s="18"/>
      <c r="V18" s="77"/>
      <c r="W18" s="19"/>
      <c r="X18" s="17"/>
      <c r="Y18" s="18"/>
      <c r="Z18" s="60"/>
      <c r="AA18" s="19"/>
      <c r="AB18" s="17"/>
      <c r="AC18" s="18"/>
      <c r="AD18" s="60"/>
      <c r="AE18" s="23"/>
      <c r="AF18" s="97">
        <f t="shared" ref="AF18:AF19" si="3">F18+J18+N18+R18+V18+Z18+AD18</f>
        <v>0</v>
      </c>
    </row>
    <row r="19" spans="1:33" ht="15.75" thickBot="1" x14ac:dyDescent="0.3">
      <c r="A19" s="20"/>
      <c r="B19" s="26"/>
      <c r="C19" s="24"/>
      <c r="D19" s="107"/>
      <c r="E19" s="105"/>
      <c r="F19" s="108"/>
      <c r="G19" s="109"/>
      <c r="H19" s="107"/>
      <c r="I19" s="105"/>
      <c r="J19" s="108"/>
      <c r="K19" s="109"/>
      <c r="L19" s="107"/>
      <c r="M19" s="105"/>
      <c r="N19" s="108"/>
      <c r="O19" s="109"/>
      <c r="P19" s="107"/>
      <c r="Q19" s="105"/>
      <c r="R19" s="108"/>
      <c r="S19" s="109"/>
      <c r="T19" s="107"/>
      <c r="U19" s="105"/>
      <c r="V19" s="108"/>
      <c r="W19" s="109"/>
      <c r="X19" s="107"/>
      <c r="Y19" s="105"/>
      <c r="Z19" s="110"/>
      <c r="AA19" s="109"/>
      <c r="AB19" s="107"/>
      <c r="AC19" s="105"/>
      <c r="AD19" s="110"/>
      <c r="AE19" s="106"/>
      <c r="AF19" s="111">
        <f t="shared" si="3"/>
        <v>0</v>
      </c>
    </row>
    <row r="20" spans="1:33" ht="15.75" thickBot="1" x14ac:dyDescent="0.3">
      <c r="A20" s="112">
        <v>5</v>
      </c>
      <c r="B20" s="98">
        <v>11411</v>
      </c>
      <c r="C20" s="21" t="s">
        <v>21</v>
      </c>
      <c r="D20" s="99"/>
      <c r="E20" s="100"/>
      <c r="F20" s="101"/>
      <c r="G20" s="102"/>
      <c r="H20" s="99"/>
      <c r="I20" s="100"/>
      <c r="J20" s="101"/>
      <c r="K20" s="102"/>
      <c r="L20" s="99"/>
      <c r="M20" s="100"/>
      <c r="N20" s="101"/>
      <c r="O20" s="102"/>
      <c r="P20" s="99"/>
      <c r="Q20" s="100"/>
      <c r="R20" s="101"/>
      <c r="S20" s="102"/>
      <c r="T20" s="99"/>
      <c r="U20" s="100"/>
      <c r="V20" s="101"/>
      <c r="W20" s="102"/>
      <c r="X20" s="99"/>
      <c r="Y20" s="100"/>
      <c r="Z20" s="103"/>
      <c r="AA20" s="102"/>
      <c r="AB20" s="99"/>
      <c r="AC20" s="100"/>
      <c r="AD20" s="103"/>
      <c r="AE20" s="102"/>
      <c r="AF20" s="104">
        <f>F20+J20+N20+R20+V20+Z20+AD20</f>
        <v>0</v>
      </c>
      <c r="AG20">
        <f>SUM(AF20:AF23)</f>
        <v>0</v>
      </c>
    </row>
    <row r="21" spans="1:33" x14ac:dyDescent="0.25">
      <c r="A21" s="16"/>
      <c r="B21" s="25"/>
      <c r="C21" s="96"/>
      <c r="D21" s="64"/>
      <c r="E21" s="65"/>
      <c r="F21" s="78"/>
      <c r="G21" s="81"/>
      <c r="H21" s="64"/>
      <c r="I21" s="65"/>
      <c r="J21" s="78"/>
      <c r="K21" s="81"/>
      <c r="L21" s="64"/>
      <c r="M21" s="65"/>
      <c r="N21" s="78"/>
      <c r="O21" s="81"/>
      <c r="P21" s="64"/>
      <c r="Q21" s="65"/>
      <c r="R21" s="78"/>
      <c r="S21" s="81"/>
      <c r="T21" s="64"/>
      <c r="U21" s="65"/>
      <c r="V21" s="78"/>
      <c r="W21" s="81"/>
      <c r="X21" s="64"/>
      <c r="Y21" s="65"/>
      <c r="Z21" s="61"/>
      <c r="AA21" s="81"/>
      <c r="AB21" s="64"/>
      <c r="AC21" s="65"/>
      <c r="AD21" s="61"/>
      <c r="AE21" s="63"/>
      <c r="AF21" s="97">
        <f>F21+J21+N21+R21+V21+Z21+AD21</f>
        <v>0</v>
      </c>
    </row>
    <row r="22" spans="1:33" x14ac:dyDescent="0.25">
      <c r="A22" s="16"/>
      <c r="B22" s="9"/>
      <c r="C22" s="22"/>
      <c r="D22" s="17"/>
      <c r="E22" s="18"/>
      <c r="F22" s="77"/>
      <c r="G22" s="19"/>
      <c r="H22" s="17"/>
      <c r="I22" s="18"/>
      <c r="J22" s="77"/>
      <c r="K22" s="19"/>
      <c r="L22" s="17"/>
      <c r="M22" s="18"/>
      <c r="N22" s="77"/>
      <c r="O22" s="19"/>
      <c r="P22" s="17"/>
      <c r="Q22" s="18"/>
      <c r="R22" s="77"/>
      <c r="S22" s="19"/>
      <c r="T22" s="17"/>
      <c r="U22" s="18"/>
      <c r="V22" s="77"/>
      <c r="W22" s="19"/>
      <c r="X22" s="17"/>
      <c r="Y22" s="18"/>
      <c r="Z22" s="60"/>
      <c r="AA22" s="19"/>
      <c r="AB22" s="17"/>
      <c r="AC22" s="18"/>
      <c r="AD22" s="60"/>
      <c r="AE22" s="23"/>
      <c r="AF22" s="97">
        <f t="shared" ref="AF22:AF23" si="4">F22+J22+N22+R22+V22+Z22+AD22</f>
        <v>0</v>
      </c>
    </row>
    <row r="23" spans="1:33" ht="15.75" thickBot="1" x14ac:dyDescent="0.3">
      <c r="A23" s="20"/>
      <c r="B23" s="26"/>
      <c r="C23" s="24"/>
      <c r="D23" s="107"/>
      <c r="E23" s="105"/>
      <c r="F23" s="108"/>
      <c r="G23" s="109"/>
      <c r="H23" s="107"/>
      <c r="I23" s="105"/>
      <c r="J23" s="108"/>
      <c r="K23" s="109"/>
      <c r="L23" s="107"/>
      <c r="M23" s="105"/>
      <c r="N23" s="108"/>
      <c r="O23" s="109"/>
      <c r="P23" s="107"/>
      <c r="Q23" s="105"/>
      <c r="R23" s="108"/>
      <c r="S23" s="109"/>
      <c r="T23" s="107"/>
      <c r="U23" s="105"/>
      <c r="V23" s="108"/>
      <c r="W23" s="109"/>
      <c r="X23" s="107"/>
      <c r="Y23" s="105"/>
      <c r="Z23" s="110"/>
      <c r="AA23" s="109"/>
      <c r="AB23" s="107"/>
      <c r="AC23" s="105"/>
      <c r="AD23" s="110"/>
      <c r="AE23" s="106"/>
      <c r="AF23" s="111">
        <f t="shared" si="4"/>
        <v>0</v>
      </c>
    </row>
    <row r="24" spans="1:33" ht="15.75" thickBot="1" x14ac:dyDescent="0.3">
      <c r="A24" s="112">
        <v>6</v>
      </c>
      <c r="B24" s="98">
        <v>11414</v>
      </c>
      <c r="C24" s="21" t="s">
        <v>22</v>
      </c>
      <c r="D24" s="99"/>
      <c r="E24" s="100"/>
      <c r="F24" s="101"/>
      <c r="G24" s="102"/>
      <c r="H24" s="99"/>
      <c r="I24" s="100"/>
      <c r="J24" s="101"/>
      <c r="K24" s="102"/>
      <c r="L24" s="99"/>
      <c r="M24" s="100"/>
      <c r="N24" s="101"/>
      <c r="O24" s="102"/>
      <c r="P24" s="99"/>
      <c r="Q24" s="100"/>
      <c r="R24" s="101"/>
      <c r="S24" s="102"/>
      <c r="T24" s="99"/>
      <c r="U24" s="100"/>
      <c r="V24" s="101"/>
      <c r="W24" s="102"/>
      <c r="X24" s="99"/>
      <c r="Y24" s="100"/>
      <c r="Z24" s="103"/>
      <c r="AA24" s="102"/>
      <c r="AB24" s="99"/>
      <c r="AC24" s="100"/>
      <c r="AD24" s="103"/>
      <c r="AE24" s="102"/>
      <c r="AF24" s="104">
        <f>F24+J24+N24+R24+V24+Z24+AD24</f>
        <v>0</v>
      </c>
      <c r="AG24">
        <f>SUM(AF24:AF27)</f>
        <v>0</v>
      </c>
    </row>
    <row r="25" spans="1:33" x14ac:dyDescent="0.25">
      <c r="A25" s="16"/>
      <c r="B25" s="25"/>
      <c r="C25" s="96"/>
      <c r="D25" s="64"/>
      <c r="E25" s="65"/>
      <c r="F25" s="78"/>
      <c r="G25" s="81"/>
      <c r="H25" s="64"/>
      <c r="I25" s="65"/>
      <c r="J25" s="78"/>
      <c r="K25" s="81"/>
      <c r="L25" s="64"/>
      <c r="M25" s="65"/>
      <c r="N25" s="78"/>
      <c r="O25" s="81"/>
      <c r="P25" s="64"/>
      <c r="Q25" s="65"/>
      <c r="R25" s="78"/>
      <c r="S25" s="81"/>
      <c r="T25" s="64"/>
      <c r="U25" s="65"/>
      <c r="V25" s="78"/>
      <c r="W25" s="81"/>
      <c r="X25" s="64"/>
      <c r="Y25" s="65"/>
      <c r="Z25" s="61"/>
      <c r="AA25" s="81"/>
      <c r="AB25" s="64"/>
      <c r="AC25" s="65"/>
      <c r="AD25" s="61"/>
      <c r="AE25" s="63"/>
      <c r="AF25" s="97">
        <f>F25+J25+N25+R25+V25+Z25+AD25</f>
        <v>0</v>
      </c>
    </row>
    <row r="26" spans="1:33" x14ac:dyDescent="0.25">
      <c r="A26" s="16"/>
      <c r="B26" s="9"/>
      <c r="C26" s="22"/>
      <c r="D26" s="17"/>
      <c r="E26" s="18"/>
      <c r="F26" s="77"/>
      <c r="G26" s="19"/>
      <c r="H26" s="17"/>
      <c r="I26" s="18"/>
      <c r="J26" s="77"/>
      <c r="K26" s="19"/>
      <c r="L26" s="17"/>
      <c r="M26" s="18"/>
      <c r="N26" s="77"/>
      <c r="O26" s="19"/>
      <c r="P26" s="17"/>
      <c r="Q26" s="18"/>
      <c r="R26" s="77"/>
      <c r="S26" s="19"/>
      <c r="T26" s="17"/>
      <c r="U26" s="18"/>
      <c r="V26" s="77"/>
      <c r="W26" s="19"/>
      <c r="X26" s="17"/>
      <c r="Y26" s="18"/>
      <c r="Z26" s="60"/>
      <c r="AA26" s="19"/>
      <c r="AB26" s="17"/>
      <c r="AC26" s="18"/>
      <c r="AD26" s="60"/>
      <c r="AE26" s="23"/>
      <c r="AF26" s="97">
        <f t="shared" ref="AF26:AF27" si="5">F26+J26+N26+R26+V26+Z26+AD26</f>
        <v>0</v>
      </c>
    </row>
    <row r="27" spans="1:33" ht="15.75" thickBot="1" x14ac:dyDescent="0.3">
      <c r="A27" s="20"/>
      <c r="B27" s="26"/>
      <c r="C27" s="24"/>
      <c r="D27" s="107"/>
      <c r="E27" s="105"/>
      <c r="F27" s="108"/>
      <c r="G27" s="109"/>
      <c r="H27" s="107"/>
      <c r="I27" s="105"/>
      <c r="J27" s="108"/>
      <c r="K27" s="109"/>
      <c r="L27" s="107"/>
      <c r="M27" s="105"/>
      <c r="N27" s="108"/>
      <c r="O27" s="109"/>
      <c r="P27" s="107"/>
      <c r="Q27" s="105"/>
      <c r="R27" s="108"/>
      <c r="S27" s="109"/>
      <c r="T27" s="107"/>
      <c r="U27" s="105"/>
      <c r="V27" s="108"/>
      <c r="W27" s="109"/>
      <c r="X27" s="107"/>
      <c r="Y27" s="105"/>
      <c r="Z27" s="110"/>
      <c r="AA27" s="109"/>
      <c r="AB27" s="107"/>
      <c r="AC27" s="105"/>
      <c r="AD27" s="110"/>
      <c r="AE27" s="106"/>
      <c r="AF27" s="111">
        <f t="shared" si="5"/>
        <v>0</v>
      </c>
    </row>
    <row r="28" spans="1:33" ht="15.75" thickBot="1" x14ac:dyDescent="0.3">
      <c r="A28" s="112">
        <v>7</v>
      </c>
      <c r="B28" s="98">
        <v>11453</v>
      </c>
      <c r="C28" s="21" t="s">
        <v>23</v>
      </c>
      <c r="D28" s="99"/>
      <c r="E28" s="100"/>
      <c r="F28" s="101"/>
      <c r="G28" s="102"/>
      <c r="H28" s="99"/>
      <c r="I28" s="100"/>
      <c r="J28" s="101"/>
      <c r="K28" s="102"/>
      <c r="L28" s="99"/>
      <c r="M28" s="100"/>
      <c r="N28" s="101"/>
      <c r="O28" s="102"/>
      <c r="P28" s="99"/>
      <c r="Q28" s="100"/>
      <c r="R28" s="101"/>
      <c r="S28" s="102"/>
      <c r="T28" s="99"/>
      <c r="U28" s="100"/>
      <c r="V28" s="101"/>
      <c r="W28" s="102"/>
      <c r="X28" s="99"/>
      <c r="Y28" s="100"/>
      <c r="Z28" s="103"/>
      <c r="AA28" s="102"/>
      <c r="AB28" s="99"/>
      <c r="AC28" s="100"/>
      <c r="AD28" s="103"/>
      <c r="AE28" s="102"/>
      <c r="AF28" s="104">
        <f>F28+J28+N28+R28+V28+Z28+AD28</f>
        <v>0</v>
      </c>
      <c r="AG28">
        <f>SUM(AF28:AF31)</f>
        <v>0</v>
      </c>
    </row>
    <row r="29" spans="1:33" x14ac:dyDescent="0.25">
      <c r="A29" s="16"/>
      <c r="B29" s="25"/>
      <c r="C29" s="96"/>
      <c r="D29" s="64"/>
      <c r="E29" s="65"/>
      <c r="F29" s="78"/>
      <c r="G29" s="81"/>
      <c r="H29" s="64"/>
      <c r="I29" s="65"/>
      <c r="J29" s="78"/>
      <c r="K29" s="81"/>
      <c r="L29" s="64"/>
      <c r="M29" s="65"/>
      <c r="N29" s="78"/>
      <c r="O29" s="81"/>
      <c r="P29" s="64"/>
      <c r="Q29" s="65"/>
      <c r="R29" s="78"/>
      <c r="S29" s="81"/>
      <c r="T29" s="64"/>
      <c r="U29" s="65"/>
      <c r="V29" s="78"/>
      <c r="W29" s="81"/>
      <c r="X29" s="64"/>
      <c r="Y29" s="65"/>
      <c r="Z29" s="61"/>
      <c r="AA29" s="81"/>
      <c r="AB29" s="64"/>
      <c r="AC29" s="65"/>
      <c r="AD29" s="61"/>
      <c r="AE29" s="63"/>
      <c r="AF29" s="97">
        <f>F29+J29+N29+R29+V29+Z29+AD29</f>
        <v>0</v>
      </c>
    </row>
    <row r="30" spans="1:33" x14ac:dyDescent="0.25">
      <c r="A30" s="16"/>
      <c r="B30" s="9"/>
      <c r="C30" s="22"/>
      <c r="D30" s="17"/>
      <c r="E30" s="18"/>
      <c r="F30" s="77"/>
      <c r="G30" s="19"/>
      <c r="H30" s="17"/>
      <c r="I30" s="18"/>
      <c r="J30" s="77"/>
      <c r="K30" s="19"/>
      <c r="L30" s="17"/>
      <c r="M30" s="18"/>
      <c r="N30" s="77"/>
      <c r="O30" s="19"/>
      <c r="P30" s="17"/>
      <c r="Q30" s="18"/>
      <c r="R30" s="77"/>
      <c r="S30" s="19"/>
      <c r="T30" s="17"/>
      <c r="U30" s="18"/>
      <c r="V30" s="77"/>
      <c r="W30" s="19"/>
      <c r="X30" s="17"/>
      <c r="Y30" s="18"/>
      <c r="Z30" s="60"/>
      <c r="AA30" s="19"/>
      <c r="AB30" s="17"/>
      <c r="AC30" s="18"/>
      <c r="AD30" s="60"/>
      <c r="AE30" s="23"/>
      <c r="AF30" s="97">
        <f t="shared" ref="AF30:AF31" si="6">F30+J30+N30+R30+V30+Z30+AD30</f>
        <v>0</v>
      </c>
    </row>
    <row r="31" spans="1:33" ht="15.75" thickBot="1" x14ac:dyDescent="0.3">
      <c r="A31" s="20"/>
      <c r="B31" s="26"/>
      <c r="C31" s="24"/>
      <c r="D31" s="107"/>
      <c r="E31" s="105"/>
      <c r="F31" s="108"/>
      <c r="G31" s="109"/>
      <c r="H31" s="107"/>
      <c r="I31" s="105"/>
      <c r="J31" s="108"/>
      <c r="K31" s="109"/>
      <c r="L31" s="107"/>
      <c r="M31" s="105"/>
      <c r="N31" s="108"/>
      <c r="O31" s="109"/>
      <c r="P31" s="107"/>
      <c r="Q31" s="105"/>
      <c r="R31" s="108"/>
      <c r="S31" s="109"/>
      <c r="T31" s="107"/>
      <c r="U31" s="105"/>
      <c r="V31" s="108"/>
      <c r="W31" s="109"/>
      <c r="X31" s="107"/>
      <c r="Y31" s="105"/>
      <c r="Z31" s="110"/>
      <c r="AA31" s="109"/>
      <c r="AB31" s="107"/>
      <c r="AC31" s="105"/>
      <c r="AD31" s="110"/>
      <c r="AE31" s="106"/>
      <c r="AF31" s="111">
        <f t="shared" si="6"/>
        <v>0</v>
      </c>
    </row>
    <row r="32" spans="1:33" ht="15.75" thickBot="1" x14ac:dyDescent="0.3">
      <c r="A32" s="112">
        <v>8</v>
      </c>
      <c r="B32" s="98">
        <v>11415</v>
      </c>
      <c r="C32" s="21" t="s">
        <v>25</v>
      </c>
      <c r="D32" s="99"/>
      <c r="E32" s="100"/>
      <c r="F32" s="101"/>
      <c r="G32" s="102"/>
      <c r="H32" s="99"/>
      <c r="I32" s="100"/>
      <c r="J32" s="101"/>
      <c r="K32" s="102"/>
      <c r="L32" s="99"/>
      <c r="M32" s="100"/>
      <c r="N32" s="101"/>
      <c r="O32" s="102"/>
      <c r="P32" s="99"/>
      <c r="Q32" s="100"/>
      <c r="R32" s="101"/>
      <c r="S32" s="102"/>
      <c r="T32" s="99"/>
      <c r="U32" s="100"/>
      <c r="V32" s="101"/>
      <c r="W32" s="102"/>
      <c r="X32" s="99"/>
      <c r="Y32" s="100"/>
      <c r="Z32" s="103"/>
      <c r="AA32" s="102"/>
      <c r="AB32" s="99"/>
      <c r="AC32" s="100"/>
      <c r="AD32" s="103"/>
      <c r="AE32" s="102"/>
      <c r="AF32" s="104">
        <f>F32+J32+N32+R32+V32+Z32+AD32</f>
        <v>0</v>
      </c>
      <c r="AG32">
        <f>SUM(AF32:AF35)</f>
        <v>0</v>
      </c>
    </row>
    <row r="33" spans="1:33" x14ac:dyDescent="0.25">
      <c r="A33" s="16"/>
      <c r="B33" s="25"/>
      <c r="C33" s="96"/>
      <c r="D33" s="64"/>
      <c r="E33" s="65"/>
      <c r="F33" s="78"/>
      <c r="G33" s="81"/>
      <c r="H33" s="64"/>
      <c r="I33" s="65"/>
      <c r="J33" s="78"/>
      <c r="K33" s="81"/>
      <c r="L33" s="64"/>
      <c r="M33" s="65"/>
      <c r="N33" s="78"/>
      <c r="O33" s="81"/>
      <c r="P33" s="64"/>
      <c r="Q33" s="65"/>
      <c r="R33" s="78"/>
      <c r="S33" s="81"/>
      <c r="T33" s="64"/>
      <c r="U33" s="65"/>
      <c r="V33" s="78"/>
      <c r="W33" s="81"/>
      <c r="X33" s="64"/>
      <c r="Y33" s="65"/>
      <c r="Z33" s="61"/>
      <c r="AA33" s="81"/>
      <c r="AB33" s="64"/>
      <c r="AC33" s="65"/>
      <c r="AD33" s="61"/>
      <c r="AE33" s="63"/>
      <c r="AF33" s="97">
        <f>F33+J33+N33+R33+V33+Z33+AD33</f>
        <v>0</v>
      </c>
    </row>
    <row r="34" spans="1:33" x14ac:dyDescent="0.25">
      <c r="A34" s="16"/>
      <c r="B34" s="9"/>
      <c r="C34" s="22"/>
      <c r="D34" s="17"/>
      <c r="E34" s="18"/>
      <c r="F34" s="77"/>
      <c r="G34" s="19"/>
      <c r="H34" s="17"/>
      <c r="I34" s="18"/>
      <c r="J34" s="77"/>
      <c r="K34" s="19"/>
      <c r="L34" s="17"/>
      <c r="M34" s="18"/>
      <c r="N34" s="77"/>
      <c r="O34" s="19"/>
      <c r="P34" s="17"/>
      <c r="Q34" s="18"/>
      <c r="R34" s="77"/>
      <c r="S34" s="19"/>
      <c r="T34" s="17"/>
      <c r="U34" s="18"/>
      <c r="V34" s="77"/>
      <c r="W34" s="19"/>
      <c r="X34" s="17"/>
      <c r="Y34" s="18"/>
      <c r="Z34" s="60"/>
      <c r="AA34" s="19"/>
      <c r="AB34" s="17"/>
      <c r="AC34" s="18"/>
      <c r="AD34" s="60"/>
      <c r="AE34" s="23"/>
      <c r="AF34" s="97">
        <f t="shared" ref="AF34:AF35" si="7">F34+J34+N34+R34+V34+Z34+AD34</f>
        <v>0</v>
      </c>
    </row>
    <row r="35" spans="1:33" ht="15.75" thickBot="1" x14ac:dyDescent="0.3">
      <c r="A35" s="20"/>
      <c r="B35" s="26"/>
      <c r="C35" s="24"/>
      <c r="D35" s="107"/>
      <c r="E35" s="105"/>
      <c r="F35" s="108"/>
      <c r="G35" s="109"/>
      <c r="H35" s="107"/>
      <c r="I35" s="105"/>
      <c r="J35" s="108"/>
      <c r="K35" s="109"/>
      <c r="L35" s="107"/>
      <c r="M35" s="105"/>
      <c r="N35" s="108"/>
      <c r="O35" s="109"/>
      <c r="P35" s="107"/>
      <c r="Q35" s="105"/>
      <c r="R35" s="108"/>
      <c r="S35" s="109"/>
      <c r="T35" s="107"/>
      <c r="U35" s="105"/>
      <c r="V35" s="108"/>
      <c r="W35" s="109"/>
      <c r="X35" s="107"/>
      <c r="Y35" s="105"/>
      <c r="Z35" s="110"/>
      <c r="AA35" s="109"/>
      <c r="AB35" s="107"/>
      <c r="AC35" s="105"/>
      <c r="AD35" s="110"/>
      <c r="AE35" s="106"/>
      <c r="AF35" s="111">
        <f t="shared" si="7"/>
        <v>0</v>
      </c>
    </row>
    <row r="36" spans="1:33" ht="15.75" thickBot="1" x14ac:dyDescent="0.3">
      <c r="A36" s="112">
        <v>9</v>
      </c>
      <c r="B36" s="98">
        <v>11503</v>
      </c>
      <c r="C36" s="21" t="s">
        <v>16</v>
      </c>
      <c r="D36" s="99"/>
      <c r="E36" s="100"/>
      <c r="F36" s="101"/>
      <c r="G36" s="102"/>
      <c r="H36" s="99"/>
      <c r="I36" s="100"/>
      <c r="J36" s="101"/>
      <c r="K36" s="102"/>
      <c r="L36" s="99"/>
      <c r="M36" s="100"/>
      <c r="N36" s="101"/>
      <c r="O36" s="102"/>
      <c r="P36" s="99"/>
      <c r="Q36" s="100"/>
      <c r="R36" s="101"/>
      <c r="S36" s="102"/>
      <c r="T36" s="99"/>
      <c r="U36" s="100"/>
      <c r="V36" s="101"/>
      <c r="W36" s="102"/>
      <c r="X36" s="99"/>
      <c r="Y36" s="100"/>
      <c r="Z36" s="103"/>
      <c r="AA36" s="102"/>
      <c r="AB36" s="99"/>
      <c r="AC36" s="100"/>
      <c r="AD36" s="103"/>
      <c r="AE36" s="102"/>
      <c r="AF36" s="104">
        <f>F36+J36+N36+R36+V36+Z36+AD36</f>
        <v>0</v>
      </c>
      <c r="AG36">
        <f>SUM(AF36:AF39)</f>
        <v>0</v>
      </c>
    </row>
    <row r="37" spans="1:33" x14ac:dyDescent="0.25">
      <c r="A37" s="16"/>
      <c r="B37" s="25"/>
      <c r="C37" s="96"/>
      <c r="D37" s="64"/>
      <c r="E37" s="65"/>
      <c r="F37" s="78"/>
      <c r="G37" s="81"/>
      <c r="H37" s="64"/>
      <c r="I37" s="65"/>
      <c r="J37" s="78"/>
      <c r="K37" s="81"/>
      <c r="L37" s="64"/>
      <c r="M37" s="65"/>
      <c r="N37" s="78"/>
      <c r="O37" s="81"/>
      <c r="P37" s="64"/>
      <c r="Q37" s="65"/>
      <c r="R37" s="78"/>
      <c r="S37" s="81"/>
      <c r="T37" s="64"/>
      <c r="U37" s="65"/>
      <c r="V37" s="78"/>
      <c r="W37" s="81"/>
      <c r="X37" s="64"/>
      <c r="Y37" s="65"/>
      <c r="Z37" s="61"/>
      <c r="AA37" s="81"/>
      <c r="AB37" s="64"/>
      <c r="AC37" s="65"/>
      <c r="AD37" s="61"/>
      <c r="AE37" s="63"/>
      <c r="AF37" s="97">
        <f>F37+J37+N37+R37+V37+Z37+AD37</f>
        <v>0</v>
      </c>
    </row>
    <row r="38" spans="1:33" x14ac:dyDescent="0.25">
      <c r="A38" s="16"/>
      <c r="B38" s="9"/>
      <c r="C38" s="22"/>
      <c r="D38" s="17"/>
      <c r="E38" s="18"/>
      <c r="F38" s="77"/>
      <c r="G38" s="19"/>
      <c r="H38" s="17"/>
      <c r="I38" s="18"/>
      <c r="J38" s="77"/>
      <c r="K38" s="19"/>
      <c r="L38" s="17"/>
      <c r="M38" s="18"/>
      <c r="N38" s="77"/>
      <c r="O38" s="19"/>
      <c r="P38" s="17"/>
      <c r="Q38" s="18"/>
      <c r="R38" s="77"/>
      <c r="S38" s="19"/>
      <c r="T38" s="17"/>
      <c r="U38" s="18"/>
      <c r="V38" s="77"/>
      <c r="W38" s="19"/>
      <c r="X38" s="17"/>
      <c r="Y38" s="18"/>
      <c r="Z38" s="60"/>
      <c r="AA38" s="19"/>
      <c r="AB38" s="17"/>
      <c r="AC38" s="18"/>
      <c r="AD38" s="60"/>
      <c r="AE38" s="23"/>
      <c r="AF38" s="97">
        <f t="shared" ref="AF38:AF39" si="8">F38+J38+N38+R38+V38+Z38+AD38</f>
        <v>0</v>
      </c>
    </row>
    <row r="39" spans="1:33" ht="15.75" thickBot="1" x14ac:dyDescent="0.3">
      <c r="A39" s="20"/>
      <c r="B39" s="26"/>
      <c r="C39" s="24"/>
      <c r="D39" s="107"/>
      <c r="E39" s="105"/>
      <c r="F39" s="108"/>
      <c r="G39" s="109"/>
      <c r="H39" s="107"/>
      <c r="I39" s="105"/>
      <c r="J39" s="108"/>
      <c r="K39" s="109"/>
      <c r="L39" s="107"/>
      <c r="M39" s="105"/>
      <c r="N39" s="108"/>
      <c r="O39" s="109"/>
      <c r="P39" s="107"/>
      <c r="Q39" s="105"/>
      <c r="R39" s="108"/>
      <c r="S39" s="109"/>
      <c r="T39" s="107"/>
      <c r="U39" s="105"/>
      <c r="V39" s="108"/>
      <c r="W39" s="109"/>
      <c r="X39" s="107"/>
      <c r="Y39" s="105"/>
      <c r="Z39" s="110"/>
      <c r="AA39" s="109"/>
      <c r="AB39" s="107"/>
      <c r="AC39" s="105"/>
      <c r="AD39" s="110"/>
      <c r="AE39" s="106"/>
      <c r="AF39" s="111">
        <f t="shared" si="8"/>
        <v>0</v>
      </c>
    </row>
    <row r="40" spans="1:33" ht="15.75" thickBot="1" x14ac:dyDescent="0.3">
      <c r="A40" s="112">
        <v>10</v>
      </c>
      <c r="B40" s="98">
        <v>11413</v>
      </c>
      <c r="C40" s="21" t="s">
        <v>26</v>
      </c>
      <c r="D40" s="99"/>
      <c r="E40" s="100"/>
      <c r="F40" s="101"/>
      <c r="G40" s="102"/>
      <c r="H40" s="99"/>
      <c r="I40" s="100"/>
      <c r="J40" s="101"/>
      <c r="K40" s="102"/>
      <c r="L40" s="99"/>
      <c r="M40" s="100"/>
      <c r="N40" s="101"/>
      <c r="O40" s="102"/>
      <c r="P40" s="99"/>
      <c r="Q40" s="100"/>
      <c r="R40" s="101"/>
      <c r="S40" s="102"/>
      <c r="T40" s="99"/>
      <c r="U40" s="100"/>
      <c r="V40" s="101"/>
      <c r="W40" s="102"/>
      <c r="X40" s="99"/>
      <c r="Y40" s="100"/>
      <c r="Z40" s="103"/>
      <c r="AA40" s="102"/>
      <c r="AB40" s="99"/>
      <c r="AC40" s="100"/>
      <c r="AD40" s="103"/>
      <c r="AE40" s="102"/>
      <c r="AF40" s="104">
        <f>F40+J40+N40+R40+V40+Z40+AD40</f>
        <v>0</v>
      </c>
      <c r="AG40">
        <f>SUM(AF40:AF43)</f>
        <v>0</v>
      </c>
    </row>
    <row r="41" spans="1:33" x14ac:dyDescent="0.25">
      <c r="A41" s="16"/>
      <c r="B41" s="25"/>
      <c r="C41" s="96"/>
      <c r="D41" s="64"/>
      <c r="E41" s="65"/>
      <c r="F41" s="78"/>
      <c r="G41" s="81"/>
      <c r="H41" s="64"/>
      <c r="I41" s="65"/>
      <c r="J41" s="78"/>
      <c r="K41" s="81"/>
      <c r="L41" s="64"/>
      <c r="M41" s="65"/>
      <c r="N41" s="78"/>
      <c r="O41" s="81"/>
      <c r="P41" s="64"/>
      <c r="Q41" s="65"/>
      <c r="R41" s="78"/>
      <c r="S41" s="81"/>
      <c r="T41" s="64"/>
      <c r="U41" s="65"/>
      <c r="V41" s="78"/>
      <c r="W41" s="81"/>
      <c r="X41" s="64"/>
      <c r="Y41" s="65"/>
      <c r="Z41" s="61"/>
      <c r="AA41" s="81"/>
      <c r="AB41" s="64"/>
      <c r="AC41" s="65"/>
      <c r="AD41" s="61"/>
      <c r="AE41" s="63"/>
      <c r="AF41" s="97">
        <f>F41+J41+N41+R41+V41+Z41+AD41</f>
        <v>0</v>
      </c>
    </row>
    <row r="42" spans="1:33" x14ac:dyDescent="0.25">
      <c r="A42" s="16"/>
      <c r="B42" s="9"/>
      <c r="C42" s="22"/>
      <c r="D42" s="17"/>
      <c r="E42" s="18"/>
      <c r="F42" s="77"/>
      <c r="G42" s="19"/>
      <c r="H42" s="17"/>
      <c r="I42" s="18"/>
      <c r="J42" s="77"/>
      <c r="K42" s="19"/>
      <c r="L42" s="17"/>
      <c r="M42" s="18"/>
      <c r="N42" s="77"/>
      <c r="O42" s="19"/>
      <c r="P42" s="17"/>
      <c r="Q42" s="18"/>
      <c r="R42" s="77"/>
      <c r="S42" s="19"/>
      <c r="T42" s="17"/>
      <c r="U42" s="18"/>
      <c r="V42" s="77"/>
      <c r="W42" s="19"/>
      <c r="X42" s="17"/>
      <c r="Y42" s="18"/>
      <c r="Z42" s="60"/>
      <c r="AA42" s="19"/>
      <c r="AB42" s="17"/>
      <c r="AC42" s="18"/>
      <c r="AD42" s="60"/>
      <c r="AE42" s="23"/>
      <c r="AF42" s="97">
        <f t="shared" ref="AF42:AF43" si="9">F42+J42+N42+R42+V42+Z42+AD42</f>
        <v>0</v>
      </c>
    </row>
    <row r="43" spans="1:33" ht="15.75" thickBot="1" x14ac:dyDescent="0.3">
      <c r="A43" s="20"/>
      <c r="B43" s="26"/>
      <c r="C43" s="24"/>
      <c r="D43" s="107"/>
      <c r="E43" s="105"/>
      <c r="F43" s="108"/>
      <c r="G43" s="109"/>
      <c r="H43" s="107"/>
      <c r="I43" s="105"/>
      <c r="J43" s="108"/>
      <c r="K43" s="109"/>
      <c r="L43" s="107"/>
      <c r="M43" s="105"/>
      <c r="N43" s="108"/>
      <c r="O43" s="109"/>
      <c r="P43" s="107"/>
      <c r="Q43" s="105"/>
      <c r="R43" s="108"/>
      <c r="S43" s="109"/>
      <c r="T43" s="107"/>
      <c r="U43" s="105"/>
      <c r="V43" s="108"/>
      <c r="W43" s="109"/>
      <c r="X43" s="107"/>
      <c r="Y43" s="105"/>
      <c r="Z43" s="110"/>
      <c r="AA43" s="109"/>
      <c r="AB43" s="107"/>
      <c r="AC43" s="105"/>
      <c r="AD43" s="110"/>
      <c r="AE43" s="106"/>
      <c r="AF43" s="111">
        <f t="shared" si="9"/>
        <v>0</v>
      </c>
    </row>
    <row r="44" spans="1:33" ht="15.75" thickBot="1" x14ac:dyDescent="0.3">
      <c r="A44" s="112">
        <v>11</v>
      </c>
      <c r="B44" s="98">
        <v>11450</v>
      </c>
      <c r="C44" s="21" t="s">
        <v>27</v>
      </c>
      <c r="D44" s="99"/>
      <c r="E44" s="100"/>
      <c r="F44" s="101"/>
      <c r="G44" s="102"/>
      <c r="H44" s="99"/>
      <c r="I44" s="100"/>
      <c r="J44" s="101"/>
      <c r="K44" s="102"/>
      <c r="L44" s="99"/>
      <c r="M44" s="100"/>
      <c r="N44" s="101"/>
      <c r="O44" s="102"/>
      <c r="P44" s="99"/>
      <c r="Q44" s="100"/>
      <c r="R44" s="101"/>
      <c r="S44" s="102"/>
      <c r="T44" s="99"/>
      <c r="U44" s="100"/>
      <c r="V44" s="101"/>
      <c r="W44" s="102"/>
      <c r="X44" s="99"/>
      <c r="Y44" s="100"/>
      <c r="Z44" s="103"/>
      <c r="AA44" s="102"/>
      <c r="AB44" s="99"/>
      <c r="AC44" s="100"/>
      <c r="AD44" s="103"/>
      <c r="AE44" s="102"/>
      <c r="AF44" s="104">
        <f>F44+J44+N44+R44+V44+Z44+AD44</f>
        <v>0</v>
      </c>
      <c r="AG44">
        <f>SUM(AF44:AF47)</f>
        <v>0</v>
      </c>
    </row>
    <row r="45" spans="1:33" x14ac:dyDescent="0.25">
      <c r="A45" s="16"/>
      <c r="B45" s="25"/>
      <c r="C45" s="96"/>
      <c r="D45" s="64"/>
      <c r="E45" s="65"/>
      <c r="F45" s="78"/>
      <c r="G45" s="81"/>
      <c r="H45" s="64"/>
      <c r="I45" s="65"/>
      <c r="J45" s="78"/>
      <c r="K45" s="81"/>
      <c r="L45" s="64"/>
      <c r="M45" s="65"/>
      <c r="N45" s="78"/>
      <c r="O45" s="81"/>
      <c r="P45" s="64"/>
      <c r="Q45" s="65"/>
      <c r="R45" s="78"/>
      <c r="S45" s="81"/>
      <c r="T45" s="64"/>
      <c r="U45" s="65"/>
      <c r="V45" s="78"/>
      <c r="W45" s="81"/>
      <c r="X45" s="64"/>
      <c r="Y45" s="65"/>
      <c r="Z45" s="61"/>
      <c r="AA45" s="81"/>
      <c r="AB45" s="64"/>
      <c r="AC45" s="65"/>
      <c r="AD45" s="61"/>
      <c r="AE45" s="63"/>
      <c r="AF45" s="97">
        <f>F45+J45+N45+R45+V45+Z45+AD45</f>
        <v>0</v>
      </c>
    </row>
    <row r="46" spans="1:33" x14ac:dyDescent="0.25">
      <c r="A46" s="16"/>
      <c r="B46" s="9"/>
      <c r="C46" s="22"/>
      <c r="D46" s="17"/>
      <c r="E46" s="18"/>
      <c r="F46" s="77"/>
      <c r="G46" s="19"/>
      <c r="H46" s="17"/>
      <c r="I46" s="18"/>
      <c r="J46" s="77"/>
      <c r="K46" s="19"/>
      <c r="L46" s="17"/>
      <c r="M46" s="18"/>
      <c r="N46" s="77"/>
      <c r="O46" s="19"/>
      <c r="P46" s="17"/>
      <c r="Q46" s="18"/>
      <c r="R46" s="77"/>
      <c r="S46" s="19"/>
      <c r="T46" s="17"/>
      <c r="U46" s="18"/>
      <c r="V46" s="77"/>
      <c r="W46" s="19"/>
      <c r="X46" s="17"/>
      <c r="Y46" s="18"/>
      <c r="Z46" s="60"/>
      <c r="AA46" s="19"/>
      <c r="AB46" s="17"/>
      <c r="AC46" s="18"/>
      <c r="AD46" s="60"/>
      <c r="AE46" s="23"/>
      <c r="AF46" s="97">
        <f t="shared" ref="AF46:AF47" si="10">F46+J46+N46+R46+V46+Z46+AD46</f>
        <v>0</v>
      </c>
    </row>
    <row r="47" spans="1:33" ht="15.75" thickBot="1" x14ac:dyDescent="0.3">
      <c r="A47" s="20"/>
      <c r="B47" s="26"/>
      <c r="C47" s="24"/>
      <c r="D47" s="107"/>
      <c r="E47" s="105"/>
      <c r="F47" s="108"/>
      <c r="G47" s="109"/>
      <c r="H47" s="107"/>
      <c r="I47" s="105"/>
      <c r="J47" s="108"/>
      <c r="K47" s="109"/>
      <c r="L47" s="107"/>
      <c r="M47" s="105"/>
      <c r="N47" s="108"/>
      <c r="O47" s="109"/>
      <c r="P47" s="107"/>
      <c r="Q47" s="105"/>
      <c r="R47" s="108"/>
      <c r="S47" s="109"/>
      <c r="T47" s="107"/>
      <c r="U47" s="105"/>
      <c r="V47" s="108"/>
      <c r="W47" s="109"/>
      <c r="X47" s="107"/>
      <c r="Y47" s="105"/>
      <c r="Z47" s="110"/>
      <c r="AA47" s="109"/>
      <c r="AB47" s="107"/>
      <c r="AC47" s="105"/>
      <c r="AD47" s="110"/>
      <c r="AE47" s="106"/>
      <c r="AF47" s="111">
        <f t="shared" si="10"/>
        <v>0</v>
      </c>
    </row>
    <row r="48" spans="1:33" ht="15.75" thickBot="1" x14ac:dyDescent="0.3">
      <c r="A48" s="112">
        <v>12</v>
      </c>
      <c r="B48" s="98">
        <v>11473</v>
      </c>
      <c r="C48" s="21" t="s">
        <v>28</v>
      </c>
      <c r="D48" s="99"/>
      <c r="E48" s="100"/>
      <c r="F48" s="101"/>
      <c r="G48" s="102"/>
      <c r="H48" s="99"/>
      <c r="I48" s="100"/>
      <c r="J48" s="101"/>
      <c r="K48" s="102"/>
      <c r="L48" s="99"/>
      <c r="M48" s="100"/>
      <c r="N48" s="101"/>
      <c r="O48" s="102"/>
      <c r="P48" s="99"/>
      <c r="Q48" s="100"/>
      <c r="R48" s="101"/>
      <c r="S48" s="102"/>
      <c r="T48" s="99"/>
      <c r="U48" s="100"/>
      <c r="V48" s="101"/>
      <c r="W48" s="102"/>
      <c r="X48" s="99"/>
      <c r="Y48" s="100"/>
      <c r="Z48" s="103"/>
      <c r="AA48" s="102"/>
      <c r="AB48" s="99"/>
      <c r="AC48" s="100"/>
      <c r="AD48" s="103"/>
      <c r="AE48" s="102"/>
      <c r="AF48" s="104">
        <f>F48+J48+N48+R48+V48+Z48+AD48</f>
        <v>0</v>
      </c>
      <c r="AG48">
        <f>SUM(AF48:AF51)</f>
        <v>0</v>
      </c>
    </row>
    <row r="49" spans="1:33" x14ac:dyDescent="0.25">
      <c r="A49" s="16"/>
      <c r="B49" s="25"/>
      <c r="C49" s="96"/>
      <c r="D49" s="64"/>
      <c r="E49" s="65"/>
      <c r="F49" s="78"/>
      <c r="G49" s="81"/>
      <c r="H49" s="64"/>
      <c r="I49" s="65"/>
      <c r="J49" s="78"/>
      <c r="K49" s="81"/>
      <c r="L49" s="64"/>
      <c r="M49" s="65"/>
      <c r="N49" s="78"/>
      <c r="O49" s="81"/>
      <c r="P49" s="64"/>
      <c r="Q49" s="65"/>
      <c r="R49" s="78"/>
      <c r="S49" s="81"/>
      <c r="T49" s="64"/>
      <c r="U49" s="65"/>
      <c r="V49" s="78"/>
      <c r="W49" s="81"/>
      <c r="X49" s="64"/>
      <c r="Y49" s="65"/>
      <c r="Z49" s="61"/>
      <c r="AA49" s="81"/>
      <c r="AB49" s="64"/>
      <c r="AC49" s="65"/>
      <c r="AD49" s="61"/>
      <c r="AE49" s="63"/>
      <c r="AF49" s="97">
        <f>F49+J49+N49+R49+V49+Z49+AD49</f>
        <v>0</v>
      </c>
    </row>
    <row r="50" spans="1:33" x14ac:dyDescent="0.25">
      <c r="A50" s="16"/>
      <c r="B50" s="9"/>
      <c r="C50" s="22"/>
      <c r="D50" s="17"/>
      <c r="E50" s="18"/>
      <c r="F50" s="77"/>
      <c r="G50" s="19"/>
      <c r="H50" s="17"/>
      <c r="I50" s="18"/>
      <c r="J50" s="77"/>
      <c r="K50" s="19"/>
      <c r="L50" s="17"/>
      <c r="M50" s="18"/>
      <c r="N50" s="77"/>
      <c r="O50" s="19"/>
      <c r="P50" s="17"/>
      <c r="Q50" s="18"/>
      <c r="R50" s="77"/>
      <c r="S50" s="19"/>
      <c r="T50" s="17"/>
      <c r="U50" s="18"/>
      <c r="V50" s="77"/>
      <c r="W50" s="19"/>
      <c r="X50" s="17"/>
      <c r="Y50" s="18"/>
      <c r="Z50" s="60"/>
      <c r="AA50" s="19"/>
      <c r="AB50" s="17"/>
      <c r="AC50" s="18"/>
      <c r="AD50" s="60"/>
      <c r="AE50" s="23"/>
      <c r="AF50" s="97">
        <f t="shared" ref="AF50:AF51" si="11">F50+J50+N50+R50+V50+Z50+AD50</f>
        <v>0</v>
      </c>
    </row>
    <row r="51" spans="1:33" ht="15.75" thickBot="1" x14ac:dyDescent="0.3">
      <c r="A51" s="20"/>
      <c r="B51" s="26"/>
      <c r="C51" s="24"/>
      <c r="D51" s="107"/>
      <c r="E51" s="105"/>
      <c r="F51" s="108"/>
      <c r="G51" s="109"/>
      <c r="H51" s="107"/>
      <c r="I51" s="105"/>
      <c r="J51" s="108"/>
      <c r="K51" s="109"/>
      <c r="L51" s="107"/>
      <c r="M51" s="105"/>
      <c r="N51" s="108"/>
      <c r="O51" s="109"/>
      <c r="P51" s="107"/>
      <c r="Q51" s="105"/>
      <c r="R51" s="108"/>
      <c r="S51" s="109"/>
      <c r="T51" s="107"/>
      <c r="U51" s="105"/>
      <c r="V51" s="108"/>
      <c r="W51" s="109"/>
      <c r="X51" s="107"/>
      <c r="Y51" s="105"/>
      <c r="Z51" s="110"/>
      <c r="AA51" s="109"/>
      <c r="AB51" s="107"/>
      <c r="AC51" s="105"/>
      <c r="AD51" s="110"/>
      <c r="AE51" s="106"/>
      <c r="AF51" s="111">
        <f t="shared" si="11"/>
        <v>0</v>
      </c>
    </row>
    <row r="52" spans="1:33" ht="15.75" thickBot="1" x14ac:dyDescent="0.3">
      <c r="A52" s="112">
        <v>13</v>
      </c>
      <c r="B52" s="98">
        <v>11479</v>
      </c>
      <c r="C52" s="21" t="s">
        <v>30</v>
      </c>
      <c r="D52" s="99"/>
      <c r="E52" s="100"/>
      <c r="F52" s="101"/>
      <c r="G52" s="102"/>
      <c r="H52" s="99"/>
      <c r="I52" s="100"/>
      <c r="J52" s="101"/>
      <c r="K52" s="102"/>
      <c r="L52" s="99"/>
      <c r="M52" s="100"/>
      <c r="N52" s="101"/>
      <c r="O52" s="102"/>
      <c r="P52" s="99"/>
      <c r="Q52" s="100"/>
      <c r="R52" s="101"/>
      <c r="S52" s="102"/>
      <c r="T52" s="99"/>
      <c r="U52" s="100"/>
      <c r="V52" s="101"/>
      <c r="W52" s="102"/>
      <c r="X52" s="99"/>
      <c r="Y52" s="100"/>
      <c r="Z52" s="103"/>
      <c r="AA52" s="102"/>
      <c r="AB52" s="99"/>
      <c r="AC52" s="100"/>
      <c r="AD52" s="103"/>
      <c r="AE52" s="102"/>
      <c r="AF52" s="104">
        <f>F52+J52+N52+R52+V52+Z52+AD52</f>
        <v>0</v>
      </c>
      <c r="AG52">
        <f>SUM(AF52:AF55)</f>
        <v>0</v>
      </c>
    </row>
    <row r="53" spans="1:33" x14ac:dyDescent="0.25">
      <c r="A53" s="16"/>
      <c r="B53" s="25"/>
      <c r="C53" s="96"/>
      <c r="D53" s="64"/>
      <c r="E53" s="65"/>
      <c r="F53" s="78"/>
      <c r="G53" s="81"/>
      <c r="H53" s="64"/>
      <c r="I53" s="65"/>
      <c r="J53" s="78"/>
      <c r="K53" s="81"/>
      <c r="L53" s="64"/>
      <c r="M53" s="65"/>
      <c r="N53" s="78"/>
      <c r="O53" s="81"/>
      <c r="P53" s="64"/>
      <c r="Q53" s="65"/>
      <c r="R53" s="78"/>
      <c r="S53" s="81"/>
      <c r="T53" s="64"/>
      <c r="U53" s="65"/>
      <c r="V53" s="78"/>
      <c r="W53" s="81"/>
      <c r="X53" s="64"/>
      <c r="Y53" s="65"/>
      <c r="Z53" s="61"/>
      <c r="AA53" s="81"/>
      <c r="AB53" s="64"/>
      <c r="AC53" s="65"/>
      <c r="AD53" s="61"/>
      <c r="AE53" s="63"/>
      <c r="AF53" s="97">
        <f>F53+J53+N53+R53+V53+Z53+AD53</f>
        <v>0</v>
      </c>
    </row>
    <row r="54" spans="1:33" x14ac:dyDescent="0.25">
      <c r="A54" s="16"/>
      <c r="B54" s="9"/>
      <c r="C54" s="22"/>
      <c r="D54" s="17"/>
      <c r="E54" s="18"/>
      <c r="F54" s="77"/>
      <c r="G54" s="19"/>
      <c r="H54" s="17"/>
      <c r="I54" s="18"/>
      <c r="J54" s="77"/>
      <c r="K54" s="19"/>
      <c r="L54" s="17"/>
      <c r="M54" s="18"/>
      <c r="N54" s="77"/>
      <c r="O54" s="19"/>
      <c r="P54" s="17"/>
      <c r="Q54" s="18"/>
      <c r="R54" s="77"/>
      <c r="S54" s="19"/>
      <c r="T54" s="17"/>
      <c r="U54" s="18"/>
      <c r="V54" s="77"/>
      <c r="W54" s="19"/>
      <c r="X54" s="17"/>
      <c r="Y54" s="18"/>
      <c r="Z54" s="60"/>
      <c r="AA54" s="19"/>
      <c r="AB54" s="17"/>
      <c r="AC54" s="18"/>
      <c r="AD54" s="60"/>
      <c r="AE54" s="23"/>
      <c r="AF54" s="97">
        <f t="shared" ref="AF54:AF55" si="12">F54+J54+N54+R54+V54+Z54+AD54</f>
        <v>0</v>
      </c>
    </row>
    <row r="55" spans="1:33" ht="15.75" thickBot="1" x14ac:dyDescent="0.3">
      <c r="A55" s="20"/>
      <c r="B55" s="26"/>
      <c r="C55" s="24"/>
      <c r="D55" s="107"/>
      <c r="E55" s="105"/>
      <c r="F55" s="108"/>
      <c r="G55" s="109"/>
      <c r="H55" s="107"/>
      <c r="I55" s="105"/>
      <c r="J55" s="108"/>
      <c r="K55" s="109"/>
      <c r="L55" s="107"/>
      <c r="M55" s="105"/>
      <c r="N55" s="108"/>
      <c r="O55" s="109"/>
      <c r="P55" s="107"/>
      <c r="Q55" s="105"/>
      <c r="R55" s="108"/>
      <c r="S55" s="109"/>
      <c r="T55" s="107"/>
      <c r="U55" s="105"/>
      <c r="V55" s="108"/>
      <c r="W55" s="109"/>
      <c r="X55" s="107"/>
      <c r="Y55" s="105"/>
      <c r="Z55" s="110"/>
      <c r="AA55" s="109"/>
      <c r="AB55" s="107"/>
      <c r="AC55" s="105"/>
      <c r="AD55" s="110"/>
      <c r="AE55" s="106"/>
      <c r="AF55" s="111">
        <f t="shared" si="12"/>
        <v>0</v>
      </c>
    </row>
    <row r="56" spans="1:33" ht="15.75" thickBot="1" x14ac:dyDescent="0.3">
      <c r="A56" s="112">
        <v>14</v>
      </c>
      <c r="B56" s="98">
        <v>11423</v>
      </c>
      <c r="C56" s="21" t="s">
        <v>32</v>
      </c>
      <c r="D56" s="99"/>
      <c r="E56" s="100"/>
      <c r="F56" s="101"/>
      <c r="G56" s="102"/>
      <c r="H56" s="99"/>
      <c r="I56" s="100"/>
      <c r="J56" s="101"/>
      <c r="K56" s="102"/>
      <c r="L56" s="99"/>
      <c r="M56" s="100"/>
      <c r="N56" s="101"/>
      <c r="O56" s="102"/>
      <c r="P56" s="99"/>
      <c r="Q56" s="100"/>
      <c r="R56" s="101"/>
      <c r="S56" s="102"/>
      <c r="T56" s="99"/>
      <c r="U56" s="100"/>
      <c r="V56" s="101"/>
      <c r="W56" s="102"/>
      <c r="X56" s="99"/>
      <c r="Y56" s="100"/>
      <c r="Z56" s="103"/>
      <c r="AA56" s="102"/>
      <c r="AB56" s="99"/>
      <c r="AC56" s="100"/>
      <c r="AD56" s="103"/>
      <c r="AE56" s="102"/>
      <c r="AF56" s="104">
        <f>F56+J56+N56+R56+V56+Z56+AD56</f>
        <v>0</v>
      </c>
      <c r="AG56">
        <f>SUM(AF56:AF59)</f>
        <v>0</v>
      </c>
    </row>
    <row r="57" spans="1:33" x14ac:dyDescent="0.25">
      <c r="A57" s="16"/>
      <c r="B57" s="25"/>
      <c r="C57" s="96"/>
      <c r="D57" s="64"/>
      <c r="E57" s="65"/>
      <c r="F57" s="78"/>
      <c r="G57" s="81"/>
      <c r="H57" s="64"/>
      <c r="I57" s="65"/>
      <c r="J57" s="78"/>
      <c r="K57" s="81"/>
      <c r="L57" s="64"/>
      <c r="M57" s="65"/>
      <c r="N57" s="78"/>
      <c r="O57" s="81"/>
      <c r="P57" s="64"/>
      <c r="Q57" s="65"/>
      <c r="R57" s="78"/>
      <c r="S57" s="81"/>
      <c r="T57" s="64"/>
      <c r="U57" s="65"/>
      <c r="V57" s="78"/>
      <c r="W57" s="81"/>
      <c r="X57" s="64"/>
      <c r="Y57" s="65"/>
      <c r="Z57" s="61"/>
      <c r="AA57" s="81"/>
      <c r="AB57" s="64"/>
      <c r="AC57" s="65"/>
      <c r="AD57" s="61"/>
      <c r="AE57" s="63"/>
      <c r="AF57" s="97">
        <f>F57+J57+N57+R57+V57+Z57+AD57</f>
        <v>0</v>
      </c>
    </row>
    <row r="58" spans="1:33" x14ac:dyDescent="0.25">
      <c r="A58" s="16"/>
      <c r="B58" s="9"/>
      <c r="C58" s="22"/>
      <c r="D58" s="17"/>
      <c r="E58" s="18"/>
      <c r="F58" s="77"/>
      <c r="G58" s="19"/>
      <c r="H58" s="17"/>
      <c r="I58" s="18"/>
      <c r="J58" s="77"/>
      <c r="K58" s="19"/>
      <c r="L58" s="17"/>
      <c r="M58" s="18"/>
      <c r="N58" s="77"/>
      <c r="O58" s="19"/>
      <c r="P58" s="17"/>
      <c r="Q58" s="18"/>
      <c r="R58" s="77"/>
      <c r="S58" s="19"/>
      <c r="T58" s="17"/>
      <c r="U58" s="18"/>
      <c r="V58" s="77"/>
      <c r="W58" s="19"/>
      <c r="X58" s="17"/>
      <c r="Y58" s="18"/>
      <c r="Z58" s="60"/>
      <c r="AA58" s="19"/>
      <c r="AB58" s="17"/>
      <c r="AC58" s="18"/>
      <c r="AD58" s="60"/>
      <c r="AE58" s="23"/>
      <c r="AF58" s="97">
        <f t="shared" ref="AF58:AF59" si="13">F58+J58+N58+R58+V58+Z58+AD58</f>
        <v>0</v>
      </c>
    </row>
    <row r="59" spans="1:33" ht="15.75" thickBot="1" x14ac:dyDescent="0.3">
      <c r="A59" s="20"/>
      <c r="B59" s="26"/>
      <c r="C59" s="24"/>
      <c r="D59" s="107"/>
      <c r="E59" s="105"/>
      <c r="F59" s="108"/>
      <c r="G59" s="109"/>
      <c r="H59" s="107"/>
      <c r="I59" s="105"/>
      <c r="J59" s="108"/>
      <c r="K59" s="109"/>
      <c r="L59" s="107"/>
      <c r="M59" s="105"/>
      <c r="N59" s="108"/>
      <c r="O59" s="109"/>
      <c r="P59" s="107"/>
      <c r="Q59" s="105"/>
      <c r="R59" s="108"/>
      <c r="S59" s="109"/>
      <c r="T59" s="107"/>
      <c r="U59" s="105"/>
      <c r="V59" s="108"/>
      <c r="W59" s="109"/>
      <c r="X59" s="107"/>
      <c r="Y59" s="105"/>
      <c r="Z59" s="110"/>
      <c r="AA59" s="109"/>
      <c r="AB59" s="107"/>
      <c r="AC59" s="105"/>
      <c r="AD59" s="110"/>
      <c r="AE59" s="106"/>
      <c r="AF59" s="111">
        <f t="shared" si="13"/>
        <v>0</v>
      </c>
    </row>
    <row r="60" spans="1:33" ht="15.75" thickBot="1" x14ac:dyDescent="0.3">
      <c r="A60" s="112">
        <v>15</v>
      </c>
      <c r="B60" s="98">
        <v>11292</v>
      </c>
      <c r="C60" s="21" t="s">
        <v>4</v>
      </c>
      <c r="D60" s="99"/>
      <c r="E60" s="100"/>
      <c r="F60" s="101"/>
      <c r="G60" s="102"/>
      <c r="H60" s="99"/>
      <c r="I60" s="100"/>
      <c r="J60" s="101"/>
      <c r="K60" s="102"/>
      <c r="L60" s="99"/>
      <c r="M60" s="100"/>
      <c r="N60" s="101"/>
      <c r="O60" s="102"/>
      <c r="P60" s="99"/>
      <c r="Q60" s="100"/>
      <c r="R60" s="101"/>
      <c r="S60" s="102"/>
      <c r="T60" s="99"/>
      <c r="U60" s="100"/>
      <c r="V60" s="101"/>
      <c r="W60" s="102"/>
      <c r="X60" s="99"/>
      <c r="Y60" s="100"/>
      <c r="Z60" s="103"/>
      <c r="AA60" s="102"/>
      <c r="AB60" s="99"/>
      <c r="AC60" s="100"/>
      <c r="AD60" s="103"/>
      <c r="AE60" s="102"/>
      <c r="AF60" s="104">
        <f>F60+J60+N60+R60+V60+Z60+AD60</f>
        <v>0</v>
      </c>
      <c r="AG60">
        <f>SUM(AF60:AF63)</f>
        <v>0</v>
      </c>
    </row>
    <row r="61" spans="1:33" x14ac:dyDescent="0.25">
      <c r="A61" s="16"/>
      <c r="B61" s="25"/>
      <c r="C61" s="96"/>
      <c r="D61" s="64"/>
      <c r="E61" s="65"/>
      <c r="F61" s="78"/>
      <c r="G61" s="81"/>
      <c r="H61" s="64"/>
      <c r="I61" s="65"/>
      <c r="J61" s="78"/>
      <c r="K61" s="81"/>
      <c r="L61" s="64"/>
      <c r="M61" s="65"/>
      <c r="N61" s="78"/>
      <c r="O61" s="81"/>
      <c r="P61" s="64"/>
      <c r="Q61" s="65"/>
      <c r="R61" s="78"/>
      <c r="S61" s="81"/>
      <c r="T61" s="64"/>
      <c r="U61" s="65"/>
      <c r="V61" s="78"/>
      <c r="W61" s="81"/>
      <c r="X61" s="64"/>
      <c r="Y61" s="65"/>
      <c r="Z61" s="61"/>
      <c r="AA61" s="81"/>
      <c r="AB61" s="64"/>
      <c r="AC61" s="65"/>
      <c r="AD61" s="61"/>
      <c r="AE61" s="63"/>
      <c r="AF61" s="97">
        <f>F61+J61+N61+R61+V61+Z61+AD61</f>
        <v>0</v>
      </c>
    </row>
    <row r="62" spans="1:33" x14ac:dyDescent="0.25">
      <c r="A62" s="16"/>
      <c r="B62" s="9"/>
      <c r="C62" s="22"/>
      <c r="D62" s="17"/>
      <c r="E62" s="18"/>
      <c r="F62" s="77"/>
      <c r="G62" s="19"/>
      <c r="H62" s="17"/>
      <c r="I62" s="18"/>
      <c r="J62" s="77"/>
      <c r="K62" s="19"/>
      <c r="L62" s="17"/>
      <c r="M62" s="18"/>
      <c r="N62" s="77"/>
      <c r="O62" s="19"/>
      <c r="P62" s="17"/>
      <c r="Q62" s="18"/>
      <c r="R62" s="77"/>
      <c r="S62" s="19"/>
      <c r="T62" s="17"/>
      <c r="U62" s="18"/>
      <c r="V62" s="77"/>
      <c r="W62" s="19"/>
      <c r="X62" s="17"/>
      <c r="Y62" s="18"/>
      <c r="Z62" s="60"/>
      <c r="AA62" s="19"/>
      <c r="AB62" s="17"/>
      <c r="AC62" s="18"/>
      <c r="AD62" s="60"/>
      <c r="AE62" s="23"/>
      <c r="AF62" s="97">
        <f t="shared" ref="AF62:AF63" si="14">F62+J62+N62+R62+V62+Z62+AD62</f>
        <v>0</v>
      </c>
    </row>
    <row r="63" spans="1:33" ht="15.75" thickBot="1" x14ac:dyDescent="0.3">
      <c r="A63" s="20"/>
      <c r="B63" s="26"/>
      <c r="C63" s="24"/>
      <c r="D63" s="107"/>
      <c r="E63" s="105"/>
      <c r="F63" s="108"/>
      <c r="G63" s="109"/>
      <c r="H63" s="107"/>
      <c r="I63" s="105"/>
      <c r="J63" s="108"/>
      <c r="K63" s="109"/>
      <c r="L63" s="107"/>
      <c r="M63" s="105"/>
      <c r="N63" s="108"/>
      <c r="O63" s="109"/>
      <c r="P63" s="107"/>
      <c r="Q63" s="105"/>
      <c r="R63" s="108"/>
      <c r="S63" s="109"/>
      <c r="T63" s="107"/>
      <c r="U63" s="105"/>
      <c r="V63" s="108"/>
      <c r="W63" s="109"/>
      <c r="X63" s="107"/>
      <c r="Y63" s="105"/>
      <c r="Z63" s="110"/>
      <c r="AA63" s="109"/>
      <c r="AB63" s="107"/>
      <c r="AC63" s="105"/>
      <c r="AD63" s="110"/>
      <c r="AE63" s="106"/>
      <c r="AF63" s="111">
        <f t="shared" si="14"/>
        <v>0</v>
      </c>
    </row>
    <row r="64" spans="1:33" ht="15.75" thickBot="1" x14ac:dyDescent="0.3">
      <c r="A64" s="112">
        <v>16</v>
      </c>
      <c r="B64" s="98">
        <v>11441</v>
      </c>
      <c r="C64" s="21" t="s">
        <v>36</v>
      </c>
      <c r="D64" s="99"/>
      <c r="E64" s="100"/>
      <c r="F64" s="101"/>
      <c r="G64" s="102"/>
      <c r="H64" s="99"/>
      <c r="I64" s="100"/>
      <c r="J64" s="101"/>
      <c r="K64" s="102"/>
      <c r="L64" s="99"/>
      <c r="M64" s="100"/>
      <c r="N64" s="101"/>
      <c r="O64" s="102"/>
      <c r="P64" s="99"/>
      <c r="Q64" s="100"/>
      <c r="R64" s="101"/>
      <c r="S64" s="102"/>
      <c r="T64" s="99"/>
      <c r="U64" s="100"/>
      <c r="V64" s="101"/>
      <c r="W64" s="102"/>
      <c r="X64" s="99"/>
      <c r="Y64" s="100"/>
      <c r="Z64" s="103"/>
      <c r="AA64" s="102"/>
      <c r="AB64" s="99"/>
      <c r="AC64" s="100"/>
      <c r="AD64" s="103"/>
      <c r="AE64" s="102"/>
      <c r="AF64" s="104">
        <f>F64+J64+N64+R64+V64+Z64+AD64</f>
        <v>0</v>
      </c>
      <c r="AG64">
        <f>SUM(AF64:AF67)</f>
        <v>0</v>
      </c>
    </row>
    <row r="65" spans="1:33" x14ac:dyDescent="0.25">
      <c r="A65" s="16"/>
      <c r="B65" s="25"/>
      <c r="C65" s="96"/>
      <c r="D65" s="64"/>
      <c r="E65" s="65"/>
      <c r="F65" s="78"/>
      <c r="G65" s="81"/>
      <c r="H65" s="64"/>
      <c r="I65" s="65"/>
      <c r="J65" s="78"/>
      <c r="K65" s="81"/>
      <c r="L65" s="64"/>
      <c r="M65" s="65"/>
      <c r="N65" s="78"/>
      <c r="O65" s="81"/>
      <c r="P65" s="64"/>
      <c r="Q65" s="65"/>
      <c r="R65" s="78"/>
      <c r="S65" s="81"/>
      <c r="T65" s="64"/>
      <c r="U65" s="65"/>
      <c r="V65" s="78"/>
      <c r="W65" s="81"/>
      <c r="X65" s="64"/>
      <c r="Y65" s="65"/>
      <c r="Z65" s="61"/>
      <c r="AA65" s="81"/>
      <c r="AB65" s="64"/>
      <c r="AC65" s="65"/>
      <c r="AD65" s="61"/>
      <c r="AE65" s="63"/>
      <c r="AF65" s="97">
        <f>F65+J65+N65+R65+V65+Z65+AD65</f>
        <v>0</v>
      </c>
    </row>
    <row r="66" spans="1:33" x14ac:dyDescent="0.25">
      <c r="A66" s="16"/>
      <c r="B66" s="9"/>
      <c r="C66" s="22"/>
      <c r="D66" s="17"/>
      <c r="E66" s="18"/>
      <c r="F66" s="77"/>
      <c r="G66" s="19"/>
      <c r="H66" s="17"/>
      <c r="I66" s="18"/>
      <c r="J66" s="77"/>
      <c r="K66" s="19"/>
      <c r="L66" s="17"/>
      <c r="M66" s="18"/>
      <c r="N66" s="77"/>
      <c r="O66" s="19"/>
      <c r="P66" s="17"/>
      <c r="Q66" s="18"/>
      <c r="R66" s="77"/>
      <c r="S66" s="19"/>
      <c r="T66" s="17"/>
      <c r="U66" s="18"/>
      <c r="V66" s="77"/>
      <c r="W66" s="19"/>
      <c r="X66" s="17"/>
      <c r="Y66" s="18"/>
      <c r="Z66" s="60"/>
      <c r="AA66" s="19"/>
      <c r="AB66" s="17"/>
      <c r="AC66" s="18"/>
      <c r="AD66" s="60"/>
      <c r="AE66" s="23"/>
      <c r="AF66" s="97">
        <f t="shared" ref="AF66:AF67" si="15">F66+J66+N66+R66+V66+Z66+AD66</f>
        <v>0</v>
      </c>
    </row>
    <row r="67" spans="1:33" ht="15.75" thickBot="1" x14ac:dyDescent="0.3">
      <c r="A67" s="20"/>
      <c r="B67" s="26"/>
      <c r="C67" s="24"/>
      <c r="D67" s="107"/>
      <c r="E67" s="105"/>
      <c r="F67" s="108"/>
      <c r="G67" s="109"/>
      <c r="H67" s="107"/>
      <c r="I67" s="105"/>
      <c r="J67" s="108"/>
      <c r="K67" s="109"/>
      <c r="L67" s="107"/>
      <c r="M67" s="105"/>
      <c r="N67" s="108"/>
      <c r="O67" s="109"/>
      <c r="P67" s="107"/>
      <c r="Q67" s="105"/>
      <c r="R67" s="108"/>
      <c r="S67" s="109"/>
      <c r="T67" s="107"/>
      <c r="U67" s="105"/>
      <c r="V67" s="108"/>
      <c r="W67" s="109"/>
      <c r="X67" s="107"/>
      <c r="Y67" s="105"/>
      <c r="Z67" s="110"/>
      <c r="AA67" s="109"/>
      <c r="AB67" s="107"/>
      <c r="AC67" s="105"/>
      <c r="AD67" s="110"/>
      <c r="AE67" s="106"/>
      <c r="AF67" s="111">
        <f t="shared" si="15"/>
        <v>0</v>
      </c>
    </row>
    <row r="68" spans="1:33" ht="15.75" thickBot="1" x14ac:dyDescent="0.3">
      <c r="A68" s="112">
        <v>17</v>
      </c>
      <c r="B68" s="98">
        <v>11376</v>
      </c>
      <c r="C68" s="21" t="s">
        <v>37</v>
      </c>
      <c r="D68" s="99"/>
      <c r="E68" s="100"/>
      <c r="F68" s="101"/>
      <c r="G68" s="102"/>
      <c r="H68" s="99"/>
      <c r="I68" s="100"/>
      <c r="J68" s="101"/>
      <c r="K68" s="102"/>
      <c r="L68" s="99"/>
      <c r="M68" s="100"/>
      <c r="N68" s="101"/>
      <c r="O68" s="102"/>
      <c r="P68" s="99"/>
      <c r="Q68" s="100"/>
      <c r="R68" s="101"/>
      <c r="S68" s="102"/>
      <c r="T68" s="99"/>
      <c r="U68" s="100"/>
      <c r="V68" s="101"/>
      <c r="W68" s="102"/>
      <c r="X68" s="99"/>
      <c r="Y68" s="100"/>
      <c r="Z68" s="103"/>
      <c r="AA68" s="102"/>
      <c r="AB68" s="99"/>
      <c r="AC68" s="100"/>
      <c r="AD68" s="103"/>
      <c r="AE68" s="102"/>
      <c r="AF68" s="104">
        <f>F68+J68+N68+R68+V68+Z68+AD68</f>
        <v>0</v>
      </c>
      <c r="AG68">
        <f>SUM(AF68:AF71)</f>
        <v>0</v>
      </c>
    </row>
    <row r="69" spans="1:33" x14ac:dyDescent="0.25">
      <c r="A69" s="16"/>
      <c r="B69" s="25"/>
      <c r="C69" s="96"/>
      <c r="D69" s="64"/>
      <c r="E69" s="65"/>
      <c r="F69" s="78"/>
      <c r="G69" s="81"/>
      <c r="H69" s="64"/>
      <c r="I69" s="65"/>
      <c r="J69" s="78"/>
      <c r="K69" s="81"/>
      <c r="L69" s="64"/>
      <c r="M69" s="65"/>
      <c r="N69" s="78"/>
      <c r="O69" s="81"/>
      <c r="P69" s="64"/>
      <c r="Q69" s="65"/>
      <c r="R69" s="78"/>
      <c r="S69" s="81"/>
      <c r="T69" s="64"/>
      <c r="U69" s="65"/>
      <c r="V69" s="78"/>
      <c r="W69" s="81"/>
      <c r="X69" s="64"/>
      <c r="Y69" s="65"/>
      <c r="Z69" s="61"/>
      <c r="AA69" s="81"/>
      <c r="AB69" s="64"/>
      <c r="AC69" s="65"/>
      <c r="AD69" s="61"/>
      <c r="AE69" s="63"/>
      <c r="AF69" s="97">
        <f>F69+J69+N69+R69+V69+Z69+AD69</f>
        <v>0</v>
      </c>
    </row>
    <row r="70" spans="1:33" x14ac:dyDescent="0.25">
      <c r="A70" s="16"/>
      <c r="B70" s="9"/>
      <c r="C70" s="22"/>
      <c r="D70" s="17"/>
      <c r="E70" s="18"/>
      <c r="F70" s="77"/>
      <c r="G70" s="19"/>
      <c r="H70" s="17"/>
      <c r="I70" s="18"/>
      <c r="J70" s="77"/>
      <c r="K70" s="19"/>
      <c r="L70" s="17"/>
      <c r="M70" s="18"/>
      <c r="N70" s="77"/>
      <c r="O70" s="19"/>
      <c r="P70" s="17"/>
      <c r="Q70" s="18"/>
      <c r="R70" s="77"/>
      <c r="S70" s="19"/>
      <c r="T70" s="17"/>
      <c r="U70" s="18"/>
      <c r="V70" s="77"/>
      <c r="W70" s="19"/>
      <c r="X70" s="17"/>
      <c r="Y70" s="18"/>
      <c r="Z70" s="60"/>
      <c r="AA70" s="19"/>
      <c r="AB70" s="17"/>
      <c r="AC70" s="18"/>
      <c r="AD70" s="60"/>
      <c r="AE70" s="23"/>
      <c r="AF70" s="97">
        <f t="shared" ref="AF70:AF71" si="16">F70+J70+N70+R70+V70+Z70+AD70</f>
        <v>0</v>
      </c>
    </row>
    <row r="71" spans="1:33" ht="15.75" thickBot="1" x14ac:dyDescent="0.3">
      <c r="A71" s="20"/>
      <c r="B71" s="26"/>
      <c r="C71" s="24"/>
      <c r="D71" s="107"/>
      <c r="E71" s="105"/>
      <c r="F71" s="108"/>
      <c r="G71" s="109"/>
      <c r="H71" s="107"/>
      <c r="I71" s="105"/>
      <c r="J71" s="108"/>
      <c r="K71" s="109"/>
      <c r="L71" s="107"/>
      <c r="M71" s="105"/>
      <c r="N71" s="108"/>
      <c r="O71" s="109"/>
      <c r="P71" s="107"/>
      <c r="Q71" s="105"/>
      <c r="R71" s="108"/>
      <c r="S71" s="109"/>
      <c r="T71" s="107"/>
      <c r="U71" s="105"/>
      <c r="V71" s="108"/>
      <c r="W71" s="109"/>
      <c r="X71" s="107"/>
      <c r="Y71" s="105"/>
      <c r="Z71" s="110"/>
      <c r="AA71" s="109"/>
      <c r="AB71" s="107"/>
      <c r="AC71" s="105"/>
      <c r="AD71" s="110"/>
      <c r="AE71" s="106"/>
      <c r="AF71" s="111">
        <f t="shared" si="16"/>
        <v>0</v>
      </c>
    </row>
    <row r="72" spans="1:33" ht="15.75" thickBot="1" x14ac:dyDescent="0.3">
      <c r="A72" s="112">
        <v>18</v>
      </c>
      <c r="B72" s="98">
        <v>11420</v>
      </c>
      <c r="C72" s="21" t="s">
        <v>38</v>
      </c>
      <c r="D72" s="99"/>
      <c r="E72" s="100"/>
      <c r="F72" s="101"/>
      <c r="G72" s="102"/>
      <c r="H72" s="99"/>
      <c r="I72" s="100"/>
      <c r="J72" s="101"/>
      <c r="K72" s="102"/>
      <c r="L72" s="99"/>
      <c r="M72" s="100"/>
      <c r="N72" s="101"/>
      <c r="O72" s="102"/>
      <c r="P72" s="99"/>
      <c r="Q72" s="100"/>
      <c r="R72" s="101"/>
      <c r="S72" s="102"/>
      <c r="T72" s="99"/>
      <c r="U72" s="100"/>
      <c r="V72" s="101"/>
      <c r="W72" s="102"/>
      <c r="X72" s="99"/>
      <c r="Y72" s="100"/>
      <c r="Z72" s="103"/>
      <c r="AA72" s="102"/>
      <c r="AB72" s="99"/>
      <c r="AC72" s="100"/>
      <c r="AD72" s="103"/>
      <c r="AE72" s="102"/>
      <c r="AF72" s="104">
        <f>F72+J72+N72+R72+V72+Z72+AD72</f>
        <v>0</v>
      </c>
      <c r="AG72">
        <f>SUM(AF72:AF75)</f>
        <v>0</v>
      </c>
    </row>
    <row r="73" spans="1:33" x14ac:dyDescent="0.25">
      <c r="A73" s="16"/>
      <c r="B73" s="25"/>
      <c r="C73" s="96"/>
      <c r="D73" s="64"/>
      <c r="E73" s="65"/>
      <c r="F73" s="78"/>
      <c r="G73" s="81"/>
      <c r="H73" s="64"/>
      <c r="I73" s="65"/>
      <c r="J73" s="78"/>
      <c r="K73" s="81"/>
      <c r="L73" s="64"/>
      <c r="M73" s="65"/>
      <c r="N73" s="78"/>
      <c r="O73" s="81"/>
      <c r="P73" s="64"/>
      <c r="Q73" s="65"/>
      <c r="R73" s="78"/>
      <c r="S73" s="81"/>
      <c r="T73" s="64"/>
      <c r="U73" s="65"/>
      <c r="V73" s="78"/>
      <c r="W73" s="81"/>
      <c r="X73" s="64"/>
      <c r="Y73" s="65"/>
      <c r="Z73" s="61"/>
      <c r="AA73" s="81"/>
      <c r="AB73" s="64"/>
      <c r="AC73" s="65"/>
      <c r="AD73" s="61"/>
      <c r="AE73" s="63"/>
      <c r="AF73" s="97">
        <f>F73+J73+N73+R73+V73+Z73+AD73</f>
        <v>0</v>
      </c>
    </row>
    <row r="74" spans="1:33" x14ac:dyDescent="0.25">
      <c r="A74" s="16"/>
      <c r="B74" s="9"/>
      <c r="C74" s="22"/>
      <c r="D74" s="17"/>
      <c r="E74" s="18"/>
      <c r="F74" s="77"/>
      <c r="G74" s="19"/>
      <c r="H74" s="17"/>
      <c r="I74" s="18"/>
      <c r="J74" s="77"/>
      <c r="K74" s="19"/>
      <c r="L74" s="17"/>
      <c r="M74" s="18"/>
      <c r="N74" s="77"/>
      <c r="O74" s="19"/>
      <c r="P74" s="17"/>
      <c r="Q74" s="18"/>
      <c r="R74" s="77"/>
      <c r="S74" s="19"/>
      <c r="T74" s="17"/>
      <c r="U74" s="18"/>
      <c r="V74" s="77"/>
      <c r="W74" s="19"/>
      <c r="X74" s="17"/>
      <c r="Y74" s="18"/>
      <c r="Z74" s="60"/>
      <c r="AA74" s="19"/>
      <c r="AB74" s="17"/>
      <c r="AC74" s="18"/>
      <c r="AD74" s="60"/>
      <c r="AE74" s="23"/>
      <c r="AF74" s="97">
        <f t="shared" ref="AF74:AF75" si="17">F74+J74+N74+R74+V74+Z74+AD74</f>
        <v>0</v>
      </c>
    </row>
    <row r="75" spans="1:33" ht="15.75" thickBot="1" x14ac:dyDescent="0.3">
      <c r="A75" s="20"/>
      <c r="B75" s="26"/>
      <c r="C75" s="24"/>
      <c r="D75" s="107"/>
      <c r="E75" s="105"/>
      <c r="F75" s="108"/>
      <c r="G75" s="109"/>
      <c r="H75" s="107"/>
      <c r="I75" s="105"/>
      <c r="J75" s="108"/>
      <c r="K75" s="109"/>
      <c r="L75" s="107"/>
      <c r="M75" s="105"/>
      <c r="N75" s="108"/>
      <c r="O75" s="109"/>
      <c r="P75" s="107"/>
      <c r="Q75" s="105"/>
      <c r="R75" s="108"/>
      <c r="S75" s="109"/>
      <c r="T75" s="107"/>
      <c r="U75" s="105"/>
      <c r="V75" s="108"/>
      <c r="W75" s="109"/>
      <c r="X75" s="107"/>
      <c r="Y75" s="105"/>
      <c r="Z75" s="110"/>
      <c r="AA75" s="109"/>
      <c r="AB75" s="107"/>
      <c r="AC75" s="105"/>
      <c r="AD75" s="110"/>
      <c r="AE75" s="106"/>
      <c r="AF75" s="111">
        <f t="shared" si="17"/>
        <v>0</v>
      </c>
    </row>
    <row r="76" spans="1:33" ht="15.75" thickBot="1" x14ac:dyDescent="0.3">
      <c r="A76" s="112">
        <v>19</v>
      </c>
      <c r="B76" s="98">
        <v>11419</v>
      </c>
      <c r="C76" s="21" t="s">
        <v>44</v>
      </c>
      <c r="D76" s="99"/>
      <c r="E76" s="100"/>
      <c r="F76" s="101"/>
      <c r="G76" s="102"/>
      <c r="H76" s="99"/>
      <c r="I76" s="100"/>
      <c r="J76" s="101"/>
      <c r="K76" s="102"/>
      <c r="L76" s="99"/>
      <c r="M76" s="100"/>
      <c r="N76" s="101"/>
      <c r="O76" s="102"/>
      <c r="P76" s="99"/>
      <c r="Q76" s="100"/>
      <c r="R76" s="101"/>
      <c r="S76" s="102"/>
      <c r="T76" s="99"/>
      <c r="U76" s="100"/>
      <c r="V76" s="101"/>
      <c r="W76" s="102"/>
      <c r="X76" s="99"/>
      <c r="Y76" s="100"/>
      <c r="Z76" s="103"/>
      <c r="AA76" s="102"/>
      <c r="AB76" s="99"/>
      <c r="AC76" s="100"/>
      <c r="AD76" s="103"/>
      <c r="AE76" s="102"/>
      <c r="AF76" s="104">
        <f>F76+J76+N76+R76+V76+Z76+AD76</f>
        <v>0</v>
      </c>
      <c r="AG76">
        <f>SUM(AF76:AF79)</f>
        <v>0</v>
      </c>
    </row>
    <row r="77" spans="1:33" x14ac:dyDescent="0.25">
      <c r="A77" s="16"/>
      <c r="B77" s="25"/>
      <c r="C77" s="96"/>
      <c r="D77" s="64"/>
      <c r="E77" s="65"/>
      <c r="F77" s="78"/>
      <c r="G77" s="81"/>
      <c r="H77" s="64"/>
      <c r="I77" s="65"/>
      <c r="J77" s="78"/>
      <c r="K77" s="81"/>
      <c r="L77" s="64"/>
      <c r="M77" s="65"/>
      <c r="N77" s="78"/>
      <c r="O77" s="81"/>
      <c r="P77" s="64"/>
      <c r="Q77" s="65"/>
      <c r="R77" s="78"/>
      <c r="S77" s="81"/>
      <c r="T77" s="64"/>
      <c r="U77" s="65"/>
      <c r="V77" s="78"/>
      <c r="W77" s="81"/>
      <c r="X77" s="64"/>
      <c r="Y77" s="65"/>
      <c r="Z77" s="61"/>
      <c r="AA77" s="81"/>
      <c r="AB77" s="64"/>
      <c r="AC77" s="65"/>
      <c r="AD77" s="61"/>
      <c r="AE77" s="63"/>
      <c r="AF77" s="97">
        <f>F77+J77+N77+R77+V77+Z77+AD77</f>
        <v>0</v>
      </c>
    </row>
    <row r="78" spans="1:33" x14ac:dyDescent="0.25">
      <c r="A78" s="16"/>
      <c r="B78" s="9"/>
      <c r="C78" s="22"/>
      <c r="D78" s="17"/>
      <c r="E78" s="18"/>
      <c r="F78" s="77"/>
      <c r="G78" s="19"/>
      <c r="H78" s="17"/>
      <c r="I78" s="18"/>
      <c r="J78" s="77"/>
      <c r="K78" s="19"/>
      <c r="L78" s="17"/>
      <c r="M78" s="18"/>
      <c r="N78" s="77"/>
      <c r="O78" s="19"/>
      <c r="P78" s="17"/>
      <c r="Q78" s="18"/>
      <c r="R78" s="77"/>
      <c r="S78" s="19"/>
      <c r="T78" s="17"/>
      <c r="U78" s="18"/>
      <c r="V78" s="77"/>
      <c r="W78" s="19"/>
      <c r="X78" s="17"/>
      <c r="Y78" s="18"/>
      <c r="Z78" s="60"/>
      <c r="AA78" s="19"/>
      <c r="AB78" s="17"/>
      <c r="AC78" s="18"/>
      <c r="AD78" s="60"/>
      <c r="AE78" s="23"/>
      <c r="AF78" s="97">
        <f t="shared" ref="AF78:AF79" si="18">F78+J78+N78+R78+V78+Z78+AD78</f>
        <v>0</v>
      </c>
    </row>
    <row r="79" spans="1:33" ht="15.75" thickBot="1" x14ac:dyDescent="0.3">
      <c r="A79" s="20"/>
      <c r="B79" s="26"/>
      <c r="C79" s="24"/>
      <c r="D79" s="107"/>
      <c r="E79" s="105"/>
      <c r="F79" s="108"/>
      <c r="G79" s="109"/>
      <c r="H79" s="107"/>
      <c r="I79" s="105"/>
      <c r="J79" s="108"/>
      <c r="K79" s="109"/>
      <c r="L79" s="107"/>
      <c r="M79" s="105"/>
      <c r="N79" s="108"/>
      <c r="O79" s="109"/>
      <c r="P79" s="107"/>
      <c r="Q79" s="105"/>
      <c r="R79" s="108"/>
      <c r="S79" s="109"/>
      <c r="T79" s="107"/>
      <c r="U79" s="105"/>
      <c r="V79" s="108"/>
      <c r="W79" s="109"/>
      <c r="X79" s="107"/>
      <c r="Y79" s="105"/>
      <c r="Z79" s="110"/>
      <c r="AA79" s="109"/>
      <c r="AB79" s="107"/>
      <c r="AC79" s="105"/>
      <c r="AD79" s="110"/>
      <c r="AE79" s="106"/>
      <c r="AF79" s="111">
        <f t="shared" si="18"/>
        <v>0</v>
      </c>
    </row>
    <row r="80" spans="1:33" ht="15.75" thickBot="1" x14ac:dyDescent="0.3">
      <c r="A80" s="112">
        <v>20</v>
      </c>
      <c r="B80" s="98">
        <v>11416</v>
      </c>
      <c r="C80" s="21" t="s">
        <v>45</v>
      </c>
      <c r="D80" s="99"/>
      <c r="E80" s="100"/>
      <c r="F80" s="101"/>
      <c r="G80" s="102"/>
      <c r="H80" s="99"/>
      <c r="I80" s="100"/>
      <c r="J80" s="101"/>
      <c r="K80" s="102"/>
      <c r="L80" s="99"/>
      <c r="M80" s="100"/>
      <c r="N80" s="101"/>
      <c r="O80" s="102"/>
      <c r="P80" s="99"/>
      <c r="Q80" s="100"/>
      <c r="R80" s="101"/>
      <c r="S80" s="102"/>
      <c r="T80" s="99"/>
      <c r="U80" s="100"/>
      <c r="V80" s="101"/>
      <c r="W80" s="102"/>
      <c r="X80" s="99"/>
      <c r="Y80" s="100"/>
      <c r="Z80" s="103"/>
      <c r="AA80" s="102"/>
      <c r="AB80" s="99"/>
      <c r="AC80" s="100"/>
      <c r="AD80" s="103"/>
      <c r="AE80" s="102"/>
      <c r="AF80" s="104">
        <f>F80+J80+N80+R80+V80+Z80+AD80</f>
        <v>0</v>
      </c>
      <c r="AG80">
        <f>SUM(AF80:AF83)</f>
        <v>0</v>
      </c>
    </row>
    <row r="81" spans="1:33" x14ac:dyDescent="0.25">
      <c r="A81" s="16"/>
      <c r="B81" s="25"/>
      <c r="C81" s="96"/>
      <c r="D81" s="64"/>
      <c r="E81" s="65"/>
      <c r="F81" s="78"/>
      <c r="G81" s="81"/>
      <c r="H81" s="64"/>
      <c r="I81" s="65"/>
      <c r="J81" s="78"/>
      <c r="K81" s="81"/>
      <c r="L81" s="64"/>
      <c r="M81" s="65"/>
      <c r="N81" s="78"/>
      <c r="O81" s="81"/>
      <c r="P81" s="64"/>
      <c r="Q81" s="65"/>
      <c r="R81" s="78"/>
      <c r="S81" s="81"/>
      <c r="T81" s="64"/>
      <c r="U81" s="65"/>
      <c r="V81" s="78"/>
      <c r="W81" s="81"/>
      <c r="X81" s="64"/>
      <c r="Y81" s="65"/>
      <c r="Z81" s="61"/>
      <c r="AA81" s="81"/>
      <c r="AB81" s="64"/>
      <c r="AC81" s="65"/>
      <c r="AD81" s="61"/>
      <c r="AE81" s="63"/>
      <c r="AF81" s="97">
        <f>F81+J81+N81+R81+V81+Z81+AD81</f>
        <v>0</v>
      </c>
    </row>
    <row r="82" spans="1:33" x14ac:dyDescent="0.25">
      <c r="A82" s="16"/>
      <c r="B82" s="9"/>
      <c r="C82" s="22"/>
      <c r="D82" s="17"/>
      <c r="E82" s="18"/>
      <c r="F82" s="77"/>
      <c r="G82" s="19"/>
      <c r="H82" s="17"/>
      <c r="I82" s="18"/>
      <c r="J82" s="77"/>
      <c r="K82" s="19"/>
      <c r="L82" s="17"/>
      <c r="M82" s="18"/>
      <c r="N82" s="77"/>
      <c r="O82" s="19"/>
      <c r="P82" s="17"/>
      <c r="Q82" s="18"/>
      <c r="R82" s="77"/>
      <c r="S82" s="19"/>
      <c r="T82" s="17"/>
      <c r="U82" s="18"/>
      <c r="V82" s="77"/>
      <c r="W82" s="19"/>
      <c r="X82" s="17"/>
      <c r="Y82" s="18"/>
      <c r="Z82" s="60"/>
      <c r="AA82" s="19"/>
      <c r="AB82" s="17"/>
      <c r="AC82" s="18"/>
      <c r="AD82" s="60"/>
      <c r="AE82" s="23"/>
      <c r="AF82" s="97">
        <f t="shared" ref="AF82:AF83" si="19">F82+J82+N82+R82+V82+Z82+AD82</f>
        <v>0</v>
      </c>
    </row>
    <row r="83" spans="1:33" ht="15.75" thickBot="1" x14ac:dyDescent="0.3">
      <c r="A83" s="20"/>
      <c r="B83" s="26"/>
      <c r="C83" s="24"/>
      <c r="D83" s="107"/>
      <c r="E83" s="105"/>
      <c r="F83" s="108"/>
      <c r="G83" s="109"/>
      <c r="H83" s="107"/>
      <c r="I83" s="105"/>
      <c r="J83" s="108"/>
      <c r="K83" s="109"/>
      <c r="L83" s="107"/>
      <c r="M83" s="105"/>
      <c r="N83" s="108"/>
      <c r="O83" s="109"/>
      <c r="P83" s="107"/>
      <c r="Q83" s="105"/>
      <c r="R83" s="108"/>
      <c r="S83" s="109"/>
      <c r="T83" s="107"/>
      <c r="U83" s="105"/>
      <c r="V83" s="108"/>
      <c r="W83" s="109"/>
      <c r="X83" s="107"/>
      <c r="Y83" s="105"/>
      <c r="Z83" s="110"/>
      <c r="AA83" s="109"/>
      <c r="AB83" s="107"/>
      <c r="AC83" s="105"/>
      <c r="AD83" s="110"/>
      <c r="AE83" s="106"/>
      <c r="AF83" s="111">
        <f t="shared" si="19"/>
        <v>0</v>
      </c>
    </row>
    <row r="84" spans="1:33" ht="15.75" thickBot="1" x14ac:dyDescent="0.3">
      <c r="A84" s="112">
        <v>21</v>
      </c>
      <c r="B84" s="98">
        <v>11418</v>
      </c>
      <c r="C84" s="21" t="s">
        <v>51</v>
      </c>
      <c r="D84" s="99"/>
      <c r="E84" s="100"/>
      <c r="F84" s="101"/>
      <c r="G84" s="102"/>
      <c r="H84" s="99"/>
      <c r="I84" s="100"/>
      <c r="J84" s="101"/>
      <c r="K84" s="102"/>
      <c r="L84" s="99"/>
      <c r="M84" s="100"/>
      <c r="N84" s="101"/>
      <c r="O84" s="102"/>
      <c r="P84" s="99"/>
      <c r="Q84" s="100"/>
      <c r="R84" s="101"/>
      <c r="S84" s="102"/>
      <c r="T84" s="99"/>
      <c r="U84" s="100"/>
      <c r="V84" s="101"/>
      <c r="W84" s="102"/>
      <c r="X84" s="99"/>
      <c r="Y84" s="100"/>
      <c r="Z84" s="103"/>
      <c r="AA84" s="102"/>
      <c r="AB84" s="99"/>
      <c r="AC84" s="100"/>
      <c r="AD84" s="103"/>
      <c r="AE84" s="102"/>
      <c r="AF84" s="104">
        <f>F84+J84+N84+R84+V84+Z84+AD84</f>
        <v>0</v>
      </c>
      <c r="AG84">
        <f>SUM(AF84:AF87)</f>
        <v>0</v>
      </c>
    </row>
    <row r="85" spans="1:33" x14ac:dyDescent="0.25">
      <c r="A85" s="16"/>
      <c r="B85" s="25"/>
      <c r="C85" s="96"/>
      <c r="D85" s="64"/>
      <c r="E85" s="65"/>
      <c r="F85" s="78"/>
      <c r="G85" s="81"/>
      <c r="H85" s="64"/>
      <c r="I85" s="65"/>
      <c r="J85" s="78"/>
      <c r="K85" s="81"/>
      <c r="L85" s="64"/>
      <c r="M85" s="65"/>
      <c r="N85" s="78"/>
      <c r="O85" s="81"/>
      <c r="P85" s="64"/>
      <c r="Q85" s="65"/>
      <c r="R85" s="78"/>
      <c r="S85" s="81"/>
      <c r="T85" s="64"/>
      <c r="U85" s="65"/>
      <c r="V85" s="78"/>
      <c r="W85" s="81"/>
      <c r="X85" s="64"/>
      <c r="Y85" s="65"/>
      <c r="Z85" s="61"/>
      <c r="AA85" s="81"/>
      <c r="AB85" s="64"/>
      <c r="AC85" s="65"/>
      <c r="AD85" s="61"/>
      <c r="AE85" s="63"/>
      <c r="AF85" s="97">
        <f>F85+J85+N85+R85+V85+Z85+AD85</f>
        <v>0</v>
      </c>
    </row>
    <row r="86" spans="1:33" x14ac:dyDescent="0.25">
      <c r="A86" s="16"/>
      <c r="B86" s="9"/>
      <c r="C86" s="22"/>
      <c r="D86" s="17"/>
      <c r="E86" s="18"/>
      <c r="F86" s="77"/>
      <c r="G86" s="19"/>
      <c r="H86" s="17"/>
      <c r="I86" s="18"/>
      <c r="J86" s="77"/>
      <c r="K86" s="19"/>
      <c r="L86" s="17"/>
      <c r="M86" s="18"/>
      <c r="N86" s="77"/>
      <c r="O86" s="19"/>
      <c r="P86" s="17"/>
      <c r="Q86" s="18"/>
      <c r="R86" s="77"/>
      <c r="S86" s="19"/>
      <c r="T86" s="17"/>
      <c r="U86" s="18"/>
      <c r="V86" s="77"/>
      <c r="W86" s="19"/>
      <c r="X86" s="17"/>
      <c r="Y86" s="18"/>
      <c r="Z86" s="60"/>
      <c r="AA86" s="19"/>
      <c r="AB86" s="17"/>
      <c r="AC86" s="18"/>
      <c r="AD86" s="60"/>
      <c r="AE86" s="23"/>
      <c r="AF86" s="97">
        <f t="shared" ref="AF86:AF87" si="20">F86+J86+N86+R86+V86+Z86+AD86</f>
        <v>0</v>
      </c>
    </row>
    <row r="87" spans="1:33" ht="15.75" thickBot="1" x14ac:dyDescent="0.3">
      <c r="A87" s="20"/>
      <c r="B87" s="26"/>
      <c r="C87" s="24"/>
      <c r="D87" s="107"/>
      <c r="E87" s="105"/>
      <c r="F87" s="108"/>
      <c r="G87" s="109"/>
      <c r="H87" s="107"/>
      <c r="I87" s="105"/>
      <c r="J87" s="108"/>
      <c r="K87" s="109"/>
      <c r="L87" s="107"/>
      <c r="M87" s="105"/>
      <c r="N87" s="108"/>
      <c r="O87" s="109"/>
      <c r="P87" s="107"/>
      <c r="Q87" s="105"/>
      <c r="R87" s="108"/>
      <c r="S87" s="109"/>
      <c r="T87" s="107"/>
      <c r="U87" s="105"/>
      <c r="V87" s="108"/>
      <c r="W87" s="109"/>
      <c r="X87" s="107"/>
      <c r="Y87" s="105"/>
      <c r="Z87" s="110"/>
      <c r="AA87" s="109"/>
      <c r="AB87" s="107"/>
      <c r="AC87" s="105"/>
      <c r="AD87" s="110"/>
      <c r="AE87" s="106"/>
      <c r="AF87" s="111">
        <f t="shared" si="20"/>
        <v>0</v>
      </c>
    </row>
    <row r="88" spans="1:33" ht="15.75" thickBot="1" x14ac:dyDescent="0.3">
      <c r="A88" s="112">
        <v>22</v>
      </c>
      <c r="B88" s="98">
        <v>11494</v>
      </c>
      <c r="C88" s="21" t="s">
        <v>84</v>
      </c>
      <c r="D88" s="99"/>
      <c r="E88" s="100"/>
      <c r="F88" s="101"/>
      <c r="G88" s="102"/>
      <c r="H88" s="99"/>
      <c r="I88" s="100"/>
      <c r="J88" s="101"/>
      <c r="K88" s="102"/>
      <c r="L88" s="99"/>
      <c r="M88" s="100"/>
      <c r="N88" s="101"/>
      <c r="O88" s="102"/>
      <c r="P88" s="99"/>
      <c r="Q88" s="100"/>
      <c r="R88" s="101"/>
      <c r="S88" s="102"/>
      <c r="T88" s="99"/>
      <c r="U88" s="100"/>
      <c r="V88" s="101"/>
      <c r="W88" s="102"/>
      <c r="X88" s="99"/>
      <c r="Y88" s="100"/>
      <c r="Z88" s="103"/>
      <c r="AA88" s="102"/>
      <c r="AB88" s="99"/>
      <c r="AC88" s="100"/>
      <c r="AD88" s="103"/>
      <c r="AE88" s="102"/>
      <c r="AF88" s="104">
        <f>F88+J88+N88+R88+V88+Z88+AD88</f>
        <v>0</v>
      </c>
      <c r="AG88">
        <f>SUM(AF88:AF91)</f>
        <v>0</v>
      </c>
    </row>
    <row r="89" spans="1:33" x14ac:dyDescent="0.25">
      <c r="A89" s="16"/>
      <c r="B89" s="25"/>
      <c r="C89" s="96"/>
      <c r="D89" s="64"/>
      <c r="E89" s="65"/>
      <c r="F89" s="78"/>
      <c r="G89" s="81"/>
      <c r="H89" s="64"/>
      <c r="I89" s="65"/>
      <c r="J89" s="78"/>
      <c r="K89" s="81"/>
      <c r="L89" s="64"/>
      <c r="M89" s="65"/>
      <c r="N89" s="78"/>
      <c r="O89" s="81"/>
      <c r="P89" s="64"/>
      <c r="Q89" s="65"/>
      <c r="R89" s="78"/>
      <c r="S89" s="81"/>
      <c r="T89" s="64"/>
      <c r="U89" s="65"/>
      <c r="V89" s="78"/>
      <c r="W89" s="81"/>
      <c r="X89" s="64"/>
      <c r="Y89" s="65"/>
      <c r="Z89" s="61"/>
      <c r="AA89" s="81"/>
      <c r="AB89" s="64"/>
      <c r="AC89" s="65"/>
      <c r="AD89" s="61"/>
      <c r="AE89" s="63"/>
      <c r="AF89" s="97">
        <f>F89+J89+N89+R89+V89+Z89+AD89</f>
        <v>0</v>
      </c>
    </row>
    <row r="90" spans="1:33" x14ac:dyDescent="0.25">
      <c r="A90" s="16"/>
      <c r="B90" s="9"/>
      <c r="C90" s="22"/>
      <c r="D90" s="17"/>
      <c r="E90" s="18"/>
      <c r="F90" s="77"/>
      <c r="G90" s="19"/>
      <c r="H90" s="17"/>
      <c r="I90" s="18"/>
      <c r="J90" s="77"/>
      <c r="K90" s="19"/>
      <c r="L90" s="17"/>
      <c r="M90" s="18"/>
      <c r="N90" s="77"/>
      <c r="O90" s="19"/>
      <c r="P90" s="17"/>
      <c r="Q90" s="18"/>
      <c r="R90" s="77"/>
      <c r="S90" s="19"/>
      <c r="T90" s="17"/>
      <c r="U90" s="18"/>
      <c r="V90" s="77"/>
      <c r="W90" s="19"/>
      <c r="X90" s="17"/>
      <c r="Y90" s="18"/>
      <c r="Z90" s="60"/>
      <c r="AA90" s="19"/>
      <c r="AB90" s="17"/>
      <c r="AC90" s="18"/>
      <c r="AD90" s="60"/>
      <c r="AE90" s="23"/>
      <c r="AF90" s="97">
        <f t="shared" ref="AF90:AF91" si="21">F90+J90+N90+R90+V90+Z90+AD90</f>
        <v>0</v>
      </c>
    </row>
    <row r="91" spans="1:33" ht="15.75" thickBot="1" x14ac:dyDescent="0.3">
      <c r="A91" s="20"/>
      <c r="B91" s="26"/>
      <c r="C91" s="24"/>
      <c r="D91" s="107"/>
      <c r="E91" s="105"/>
      <c r="F91" s="108"/>
      <c r="G91" s="109"/>
      <c r="H91" s="107"/>
      <c r="I91" s="105"/>
      <c r="J91" s="108"/>
      <c r="K91" s="109"/>
      <c r="L91" s="107"/>
      <c r="M91" s="105"/>
      <c r="N91" s="108"/>
      <c r="O91" s="109"/>
      <c r="P91" s="107"/>
      <c r="Q91" s="105"/>
      <c r="R91" s="108"/>
      <c r="S91" s="109"/>
      <c r="T91" s="107"/>
      <c r="U91" s="105"/>
      <c r="V91" s="108"/>
      <c r="W91" s="109"/>
      <c r="X91" s="107"/>
      <c r="Y91" s="105"/>
      <c r="Z91" s="110"/>
      <c r="AA91" s="109"/>
      <c r="AB91" s="107"/>
      <c r="AC91" s="105"/>
      <c r="AD91" s="110"/>
      <c r="AE91" s="106"/>
      <c r="AF91" s="111">
        <f t="shared" si="21"/>
        <v>0</v>
      </c>
    </row>
    <row r="92" spans="1:33" ht="15.75" thickBot="1" x14ac:dyDescent="0.3">
      <c r="A92" s="112">
        <v>23</v>
      </c>
      <c r="B92" s="98">
        <v>11449</v>
      </c>
      <c r="C92" s="21" t="s">
        <v>58</v>
      </c>
      <c r="D92" s="99"/>
      <c r="E92" s="100"/>
      <c r="F92" s="101"/>
      <c r="G92" s="102"/>
      <c r="H92" s="99"/>
      <c r="I92" s="100"/>
      <c r="J92" s="101"/>
      <c r="K92" s="102"/>
      <c r="L92" s="99"/>
      <c r="M92" s="100"/>
      <c r="N92" s="101"/>
      <c r="O92" s="102"/>
      <c r="P92" s="99"/>
      <c r="Q92" s="100"/>
      <c r="R92" s="101"/>
      <c r="S92" s="102"/>
      <c r="T92" s="99"/>
      <c r="U92" s="100"/>
      <c r="V92" s="101"/>
      <c r="W92" s="102"/>
      <c r="X92" s="99"/>
      <c r="Y92" s="100"/>
      <c r="Z92" s="103"/>
      <c r="AA92" s="102"/>
      <c r="AB92" s="99"/>
      <c r="AC92" s="100"/>
      <c r="AD92" s="103"/>
      <c r="AE92" s="102"/>
      <c r="AF92" s="104">
        <f>F92+J92+N92+R92+V92+Z92+AD92</f>
        <v>0</v>
      </c>
      <c r="AG92">
        <f>SUM(AF92:AF95)</f>
        <v>0</v>
      </c>
    </row>
    <row r="93" spans="1:33" x14ac:dyDescent="0.25">
      <c r="A93" s="16"/>
      <c r="B93" s="25"/>
      <c r="C93" s="96"/>
      <c r="D93" s="64"/>
      <c r="E93" s="65"/>
      <c r="F93" s="78"/>
      <c r="G93" s="81"/>
      <c r="H93" s="64"/>
      <c r="I93" s="65"/>
      <c r="J93" s="78"/>
      <c r="K93" s="81"/>
      <c r="L93" s="64"/>
      <c r="M93" s="65"/>
      <c r="N93" s="78"/>
      <c r="O93" s="81"/>
      <c r="P93" s="64"/>
      <c r="Q93" s="65"/>
      <c r="R93" s="78"/>
      <c r="S93" s="81"/>
      <c r="T93" s="64"/>
      <c r="U93" s="65"/>
      <c r="V93" s="78"/>
      <c r="W93" s="81"/>
      <c r="X93" s="64"/>
      <c r="Y93" s="65"/>
      <c r="Z93" s="61"/>
      <c r="AA93" s="81"/>
      <c r="AB93" s="64"/>
      <c r="AC93" s="65"/>
      <c r="AD93" s="61"/>
      <c r="AE93" s="63"/>
      <c r="AF93" s="97">
        <f>F93+J93+N93+R93+V93+Z93+AD93</f>
        <v>0</v>
      </c>
    </row>
    <row r="94" spans="1:33" x14ac:dyDescent="0.25">
      <c r="A94" s="16"/>
      <c r="B94" s="9"/>
      <c r="C94" s="22"/>
      <c r="D94" s="17"/>
      <c r="E94" s="18"/>
      <c r="F94" s="77"/>
      <c r="G94" s="19"/>
      <c r="H94" s="17"/>
      <c r="I94" s="18"/>
      <c r="J94" s="77"/>
      <c r="K94" s="19"/>
      <c r="L94" s="17"/>
      <c r="M94" s="18"/>
      <c r="N94" s="77"/>
      <c r="O94" s="19"/>
      <c r="P94" s="17"/>
      <c r="Q94" s="18"/>
      <c r="R94" s="77"/>
      <c r="S94" s="19"/>
      <c r="T94" s="17"/>
      <c r="U94" s="18"/>
      <c r="V94" s="77"/>
      <c r="W94" s="19"/>
      <c r="X94" s="17"/>
      <c r="Y94" s="18"/>
      <c r="Z94" s="60"/>
      <c r="AA94" s="19"/>
      <c r="AB94" s="17"/>
      <c r="AC94" s="18"/>
      <c r="AD94" s="60"/>
      <c r="AE94" s="23"/>
      <c r="AF94" s="97">
        <f t="shared" ref="AF94:AF95" si="22">F94+J94+N94+R94+V94+Z94+AD94</f>
        <v>0</v>
      </c>
    </row>
    <row r="95" spans="1:33" ht="15.75" thickBot="1" x14ac:dyDescent="0.3">
      <c r="A95" s="20"/>
      <c r="B95" s="26"/>
      <c r="C95" s="24"/>
      <c r="D95" s="107"/>
      <c r="E95" s="105"/>
      <c r="F95" s="108"/>
      <c r="G95" s="109"/>
      <c r="H95" s="107"/>
      <c r="I95" s="105"/>
      <c r="J95" s="108"/>
      <c r="K95" s="109"/>
      <c r="L95" s="107"/>
      <c r="M95" s="105"/>
      <c r="N95" s="108"/>
      <c r="O95" s="109"/>
      <c r="P95" s="107"/>
      <c r="Q95" s="105"/>
      <c r="R95" s="108"/>
      <c r="S95" s="109"/>
      <c r="T95" s="107"/>
      <c r="U95" s="105"/>
      <c r="V95" s="108"/>
      <c r="W95" s="109"/>
      <c r="X95" s="107"/>
      <c r="Y95" s="105"/>
      <c r="Z95" s="110"/>
      <c r="AA95" s="109"/>
      <c r="AB95" s="107"/>
      <c r="AC95" s="105"/>
      <c r="AD95" s="110"/>
      <c r="AE95" s="106"/>
      <c r="AF95" s="111">
        <f t="shared" si="22"/>
        <v>0</v>
      </c>
    </row>
    <row r="96" spans="1:33" ht="15.75" thickBot="1" x14ac:dyDescent="0.3">
      <c r="A96" s="112">
        <v>24</v>
      </c>
      <c r="B96" s="98">
        <v>11290</v>
      </c>
      <c r="C96" s="21" t="s">
        <v>3</v>
      </c>
      <c r="D96" s="99"/>
      <c r="E96" s="100"/>
      <c r="F96" s="101"/>
      <c r="G96" s="102"/>
      <c r="H96" s="99"/>
      <c r="I96" s="100"/>
      <c r="J96" s="101"/>
      <c r="K96" s="102"/>
      <c r="L96" s="99"/>
      <c r="M96" s="100"/>
      <c r="N96" s="101"/>
      <c r="O96" s="102"/>
      <c r="P96" s="99"/>
      <c r="Q96" s="100"/>
      <c r="R96" s="101"/>
      <c r="S96" s="102"/>
      <c r="T96" s="99"/>
      <c r="U96" s="100"/>
      <c r="V96" s="101"/>
      <c r="W96" s="102"/>
      <c r="X96" s="99"/>
      <c r="Y96" s="100"/>
      <c r="Z96" s="103"/>
      <c r="AA96" s="102"/>
      <c r="AB96" s="99"/>
      <c r="AC96" s="100"/>
      <c r="AD96" s="103"/>
      <c r="AE96" s="102"/>
      <c r="AF96" s="104">
        <f>F96+J96+N96+R96+V96+Z96+AD96</f>
        <v>0</v>
      </c>
      <c r="AG96">
        <f>SUM(AF96:AF99)</f>
        <v>0</v>
      </c>
    </row>
    <row r="97" spans="1:33" x14ac:dyDescent="0.25">
      <c r="A97" s="16"/>
      <c r="B97" s="25"/>
      <c r="C97" s="96"/>
      <c r="D97" s="64"/>
      <c r="E97" s="65"/>
      <c r="F97" s="78"/>
      <c r="G97" s="81"/>
      <c r="H97" s="64"/>
      <c r="I97" s="65"/>
      <c r="J97" s="78"/>
      <c r="K97" s="81"/>
      <c r="L97" s="64"/>
      <c r="M97" s="65"/>
      <c r="N97" s="78"/>
      <c r="O97" s="81"/>
      <c r="P97" s="64"/>
      <c r="Q97" s="65"/>
      <c r="R97" s="78"/>
      <c r="S97" s="81"/>
      <c r="T97" s="64"/>
      <c r="U97" s="65"/>
      <c r="V97" s="78"/>
      <c r="W97" s="81"/>
      <c r="X97" s="64"/>
      <c r="Y97" s="65"/>
      <c r="Z97" s="61"/>
      <c r="AA97" s="81"/>
      <c r="AB97" s="64"/>
      <c r="AC97" s="65"/>
      <c r="AD97" s="61"/>
      <c r="AE97" s="63"/>
      <c r="AF97" s="97">
        <f>F97+J97+N97+R97+V97+Z97+AD97</f>
        <v>0</v>
      </c>
    </row>
    <row r="98" spans="1:33" x14ac:dyDescent="0.25">
      <c r="A98" s="16"/>
      <c r="B98" s="9"/>
      <c r="C98" s="22"/>
      <c r="D98" s="17"/>
      <c r="E98" s="18"/>
      <c r="F98" s="77"/>
      <c r="G98" s="19"/>
      <c r="H98" s="17"/>
      <c r="I98" s="18"/>
      <c r="J98" s="77"/>
      <c r="K98" s="19"/>
      <c r="L98" s="17"/>
      <c r="M98" s="18"/>
      <c r="N98" s="77"/>
      <c r="O98" s="19"/>
      <c r="P98" s="17"/>
      <c r="Q98" s="18"/>
      <c r="R98" s="77"/>
      <c r="S98" s="19"/>
      <c r="T98" s="17"/>
      <c r="U98" s="18"/>
      <c r="V98" s="77"/>
      <c r="W98" s="19"/>
      <c r="X98" s="17"/>
      <c r="Y98" s="18"/>
      <c r="Z98" s="60"/>
      <c r="AA98" s="19"/>
      <c r="AB98" s="17"/>
      <c r="AC98" s="18"/>
      <c r="AD98" s="60"/>
      <c r="AE98" s="23"/>
      <c r="AF98" s="97">
        <f t="shared" ref="AF98:AF99" si="23">F98+J98+N98+R98+V98+Z98+AD98</f>
        <v>0</v>
      </c>
    </row>
    <row r="99" spans="1:33" ht="15.75" thickBot="1" x14ac:dyDescent="0.3">
      <c r="A99" s="20"/>
      <c r="B99" s="26"/>
      <c r="C99" s="24"/>
      <c r="D99" s="107"/>
      <c r="E99" s="105"/>
      <c r="F99" s="108"/>
      <c r="G99" s="109"/>
      <c r="H99" s="107"/>
      <c r="I99" s="105"/>
      <c r="J99" s="108"/>
      <c r="K99" s="109"/>
      <c r="L99" s="107"/>
      <c r="M99" s="105"/>
      <c r="N99" s="108"/>
      <c r="O99" s="109"/>
      <c r="P99" s="107"/>
      <c r="Q99" s="105"/>
      <c r="R99" s="108"/>
      <c r="S99" s="109"/>
      <c r="T99" s="107"/>
      <c r="U99" s="105"/>
      <c r="V99" s="108"/>
      <c r="W99" s="109"/>
      <c r="X99" s="107"/>
      <c r="Y99" s="105"/>
      <c r="Z99" s="110"/>
      <c r="AA99" s="109"/>
      <c r="AB99" s="107"/>
      <c r="AC99" s="105"/>
      <c r="AD99" s="110"/>
      <c r="AE99" s="106"/>
      <c r="AF99" s="111">
        <f t="shared" si="23"/>
        <v>0</v>
      </c>
    </row>
    <row r="100" spans="1:33" ht="15.75" thickBot="1" x14ac:dyDescent="0.3">
      <c r="A100" s="112">
        <v>25</v>
      </c>
      <c r="B100" s="98">
        <v>11401</v>
      </c>
      <c r="C100" s="21" t="s">
        <v>108</v>
      </c>
      <c r="D100" s="99"/>
      <c r="E100" s="100"/>
      <c r="F100" s="101"/>
      <c r="G100" s="102"/>
      <c r="H100" s="99"/>
      <c r="I100" s="100"/>
      <c r="J100" s="101"/>
      <c r="K100" s="102"/>
      <c r="L100" s="99"/>
      <c r="M100" s="100"/>
      <c r="N100" s="101"/>
      <c r="O100" s="102"/>
      <c r="P100" s="99"/>
      <c r="Q100" s="100"/>
      <c r="R100" s="101"/>
      <c r="S100" s="102"/>
      <c r="T100" s="99"/>
      <c r="U100" s="100"/>
      <c r="V100" s="101"/>
      <c r="W100" s="102"/>
      <c r="X100" s="99"/>
      <c r="Y100" s="100"/>
      <c r="Z100" s="103"/>
      <c r="AA100" s="102"/>
      <c r="AB100" s="99"/>
      <c r="AC100" s="100"/>
      <c r="AD100" s="103"/>
      <c r="AE100" s="102"/>
      <c r="AF100" s="104">
        <f>F100+J100+N100+R100+V100+Z100+AD100</f>
        <v>0</v>
      </c>
      <c r="AG100">
        <f>SUM(AF100:AF103)</f>
        <v>0</v>
      </c>
    </row>
    <row r="101" spans="1:33" x14ac:dyDescent="0.25">
      <c r="A101" s="16"/>
      <c r="B101" s="25"/>
      <c r="C101" s="96"/>
      <c r="D101" s="64"/>
      <c r="E101" s="65"/>
      <c r="F101" s="78"/>
      <c r="G101" s="81"/>
      <c r="H101" s="64"/>
      <c r="I101" s="65"/>
      <c r="J101" s="78"/>
      <c r="K101" s="81"/>
      <c r="L101" s="64"/>
      <c r="M101" s="65"/>
      <c r="N101" s="78"/>
      <c r="O101" s="81"/>
      <c r="P101" s="64"/>
      <c r="Q101" s="65"/>
      <c r="R101" s="78"/>
      <c r="S101" s="81"/>
      <c r="T101" s="64"/>
      <c r="U101" s="65"/>
      <c r="V101" s="78"/>
      <c r="W101" s="81"/>
      <c r="X101" s="64"/>
      <c r="Y101" s="65"/>
      <c r="Z101" s="61"/>
      <c r="AA101" s="81"/>
      <c r="AB101" s="64"/>
      <c r="AC101" s="65"/>
      <c r="AD101" s="61"/>
      <c r="AE101" s="63"/>
      <c r="AF101" s="97">
        <f>F101+J101+N101+R101+V101+Z101+AD101</f>
        <v>0</v>
      </c>
    </row>
    <row r="102" spans="1:33" x14ac:dyDescent="0.25">
      <c r="A102" s="16"/>
      <c r="B102" s="9"/>
      <c r="C102" s="22"/>
      <c r="D102" s="17"/>
      <c r="E102" s="18"/>
      <c r="F102" s="77"/>
      <c r="G102" s="19"/>
      <c r="H102" s="17"/>
      <c r="I102" s="18"/>
      <c r="J102" s="77"/>
      <c r="K102" s="19"/>
      <c r="L102" s="17"/>
      <c r="M102" s="18"/>
      <c r="N102" s="77"/>
      <c r="O102" s="19"/>
      <c r="P102" s="17"/>
      <c r="Q102" s="18"/>
      <c r="R102" s="77"/>
      <c r="S102" s="19"/>
      <c r="T102" s="17"/>
      <c r="U102" s="18"/>
      <c r="V102" s="77"/>
      <c r="W102" s="19"/>
      <c r="X102" s="17"/>
      <c r="Y102" s="18"/>
      <c r="Z102" s="60"/>
      <c r="AA102" s="19"/>
      <c r="AB102" s="17"/>
      <c r="AC102" s="18"/>
      <c r="AD102" s="60"/>
      <c r="AE102" s="23"/>
      <c r="AF102" s="97">
        <f t="shared" ref="AF102:AF103" si="24">F102+J102+N102+R102+V102+Z102+AD102</f>
        <v>0</v>
      </c>
    </row>
    <row r="103" spans="1:33" ht="15.75" thickBot="1" x14ac:dyDescent="0.3">
      <c r="A103" s="20"/>
      <c r="B103" s="26"/>
      <c r="C103" s="24"/>
      <c r="D103" s="107"/>
      <c r="E103" s="105"/>
      <c r="F103" s="108"/>
      <c r="G103" s="109"/>
      <c r="H103" s="107"/>
      <c r="I103" s="105"/>
      <c r="J103" s="108"/>
      <c r="K103" s="109"/>
      <c r="L103" s="107"/>
      <c r="M103" s="105"/>
      <c r="N103" s="108"/>
      <c r="O103" s="109"/>
      <c r="P103" s="107"/>
      <c r="Q103" s="105"/>
      <c r="R103" s="108"/>
      <c r="S103" s="109"/>
      <c r="T103" s="107"/>
      <c r="U103" s="105"/>
      <c r="V103" s="108"/>
      <c r="W103" s="109"/>
      <c r="X103" s="107"/>
      <c r="Y103" s="105"/>
      <c r="Z103" s="110"/>
      <c r="AA103" s="109"/>
      <c r="AB103" s="107"/>
      <c r="AC103" s="105"/>
      <c r="AD103" s="110"/>
      <c r="AE103" s="106"/>
      <c r="AF103" s="111">
        <f t="shared" si="24"/>
        <v>0</v>
      </c>
    </row>
    <row r="104" spans="1:33" ht="15.75" thickBot="1" x14ac:dyDescent="0.3">
      <c r="A104" s="112">
        <v>26</v>
      </c>
      <c r="B104" s="98">
        <v>11499</v>
      </c>
      <c r="C104" s="21" t="s">
        <v>89</v>
      </c>
      <c r="D104" s="99"/>
      <c r="E104" s="100"/>
      <c r="F104" s="101"/>
      <c r="G104" s="102"/>
      <c r="H104" s="99"/>
      <c r="I104" s="100"/>
      <c r="J104" s="101"/>
      <c r="K104" s="102"/>
      <c r="L104" s="99"/>
      <c r="M104" s="100"/>
      <c r="N104" s="101"/>
      <c r="O104" s="102"/>
      <c r="P104" s="99"/>
      <c r="Q104" s="100"/>
      <c r="R104" s="101"/>
      <c r="S104" s="102"/>
      <c r="T104" s="99"/>
      <c r="U104" s="100"/>
      <c r="V104" s="101"/>
      <c r="W104" s="102"/>
      <c r="X104" s="99"/>
      <c r="Y104" s="100"/>
      <c r="Z104" s="103"/>
      <c r="AA104" s="102"/>
      <c r="AB104" s="99"/>
      <c r="AC104" s="100"/>
      <c r="AD104" s="103"/>
      <c r="AE104" s="102"/>
      <c r="AF104" s="104">
        <f>F104+J104+N104+R104+V104+Z104+AD104</f>
        <v>0</v>
      </c>
      <c r="AG104">
        <f>SUM(AF104:AF107)</f>
        <v>0</v>
      </c>
    </row>
    <row r="105" spans="1:33" x14ac:dyDescent="0.25">
      <c r="A105" s="16"/>
      <c r="B105" s="25"/>
      <c r="C105" s="96"/>
      <c r="D105" s="64"/>
      <c r="E105" s="65"/>
      <c r="F105" s="78"/>
      <c r="G105" s="81"/>
      <c r="H105" s="64"/>
      <c r="I105" s="65"/>
      <c r="J105" s="78"/>
      <c r="K105" s="81"/>
      <c r="L105" s="64"/>
      <c r="M105" s="65"/>
      <c r="N105" s="78"/>
      <c r="O105" s="81"/>
      <c r="P105" s="64"/>
      <c r="Q105" s="65"/>
      <c r="R105" s="78"/>
      <c r="S105" s="81"/>
      <c r="T105" s="64"/>
      <c r="U105" s="65"/>
      <c r="V105" s="78"/>
      <c r="W105" s="81"/>
      <c r="X105" s="64"/>
      <c r="Y105" s="65"/>
      <c r="Z105" s="61"/>
      <c r="AA105" s="81"/>
      <c r="AB105" s="64"/>
      <c r="AC105" s="65"/>
      <c r="AD105" s="61"/>
      <c r="AE105" s="63"/>
      <c r="AF105" s="97">
        <f>F105+J105+N105+R105+V105+Z105+AD105</f>
        <v>0</v>
      </c>
    </row>
    <row r="106" spans="1:33" x14ac:dyDescent="0.25">
      <c r="A106" s="16"/>
      <c r="B106" s="9"/>
      <c r="C106" s="22"/>
      <c r="D106" s="17"/>
      <c r="E106" s="18"/>
      <c r="F106" s="77"/>
      <c r="G106" s="19"/>
      <c r="H106" s="17"/>
      <c r="I106" s="18"/>
      <c r="J106" s="77"/>
      <c r="K106" s="19"/>
      <c r="L106" s="17"/>
      <c r="M106" s="18"/>
      <c r="N106" s="77"/>
      <c r="O106" s="19"/>
      <c r="P106" s="17"/>
      <c r="Q106" s="18"/>
      <c r="R106" s="77"/>
      <c r="S106" s="19"/>
      <c r="T106" s="17"/>
      <c r="U106" s="18"/>
      <c r="V106" s="77"/>
      <c r="W106" s="19"/>
      <c r="X106" s="17"/>
      <c r="Y106" s="18"/>
      <c r="Z106" s="60"/>
      <c r="AA106" s="19"/>
      <c r="AB106" s="17"/>
      <c r="AC106" s="18"/>
      <c r="AD106" s="60"/>
      <c r="AE106" s="23"/>
      <c r="AF106" s="97">
        <f t="shared" ref="AF106:AF107" si="25">F106+J106+N106+R106+V106+Z106+AD106</f>
        <v>0</v>
      </c>
    </row>
    <row r="107" spans="1:33" ht="15.75" thickBot="1" x14ac:dyDescent="0.3">
      <c r="A107" s="20"/>
      <c r="B107" s="26"/>
      <c r="C107" s="24"/>
      <c r="D107" s="107"/>
      <c r="E107" s="105"/>
      <c r="F107" s="108"/>
      <c r="G107" s="109"/>
      <c r="H107" s="107"/>
      <c r="I107" s="105"/>
      <c r="J107" s="108"/>
      <c r="K107" s="109"/>
      <c r="L107" s="107"/>
      <c r="M107" s="105"/>
      <c r="N107" s="108"/>
      <c r="O107" s="109"/>
      <c r="P107" s="107"/>
      <c r="Q107" s="105"/>
      <c r="R107" s="108"/>
      <c r="S107" s="109"/>
      <c r="T107" s="107"/>
      <c r="U107" s="105"/>
      <c r="V107" s="108"/>
      <c r="W107" s="109"/>
      <c r="X107" s="107"/>
      <c r="Y107" s="105"/>
      <c r="Z107" s="110"/>
      <c r="AA107" s="109"/>
      <c r="AB107" s="107"/>
      <c r="AC107" s="105"/>
      <c r="AD107" s="110"/>
      <c r="AE107" s="106"/>
      <c r="AF107" s="111">
        <f t="shared" si="25"/>
        <v>0</v>
      </c>
    </row>
    <row r="108" spans="1:33" ht="15.75" thickBot="1" x14ac:dyDescent="0.3">
      <c r="A108" s="112">
        <v>27</v>
      </c>
      <c r="B108" s="98">
        <v>11363</v>
      </c>
      <c r="C108" s="21" t="s">
        <v>5</v>
      </c>
      <c r="D108" s="99"/>
      <c r="E108" s="100"/>
      <c r="F108" s="101"/>
      <c r="G108" s="102"/>
      <c r="H108" s="99"/>
      <c r="I108" s="100"/>
      <c r="J108" s="101"/>
      <c r="K108" s="102"/>
      <c r="L108" s="99"/>
      <c r="M108" s="100"/>
      <c r="N108" s="101"/>
      <c r="O108" s="102"/>
      <c r="P108" s="99"/>
      <c r="Q108" s="100"/>
      <c r="R108" s="101"/>
      <c r="S108" s="102"/>
      <c r="T108" s="99"/>
      <c r="U108" s="100"/>
      <c r="V108" s="101"/>
      <c r="W108" s="102"/>
      <c r="X108" s="99"/>
      <c r="Y108" s="100"/>
      <c r="Z108" s="103"/>
      <c r="AA108" s="102"/>
      <c r="AB108" s="99"/>
      <c r="AC108" s="100"/>
      <c r="AD108" s="103"/>
      <c r="AE108" s="102"/>
      <c r="AF108" s="104">
        <f>F108+J108+N108+R108+V108+Z108+AD108</f>
        <v>0</v>
      </c>
      <c r="AG108">
        <f>SUM(AF108:AF111)</f>
        <v>0</v>
      </c>
    </row>
    <row r="109" spans="1:33" x14ac:dyDescent="0.25">
      <c r="A109" s="16"/>
      <c r="B109" s="25"/>
      <c r="C109" s="96"/>
      <c r="D109" s="64"/>
      <c r="E109" s="65"/>
      <c r="F109" s="78"/>
      <c r="G109" s="81"/>
      <c r="H109" s="64"/>
      <c r="I109" s="65"/>
      <c r="J109" s="78"/>
      <c r="K109" s="81"/>
      <c r="L109" s="64"/>
      <c r="M109" s="65"/>
      <c r="N109" s="78"/>
      <c r="O109" s="81"/>
      <c r="P109" s="64"/>
      <c r="Q109" s="65"/>
      <c r="R109" s="78"/>
      <c r="S109" s="81"/>
      <c r="T109" s="64"/>
      <c r="U109" s="65"/>
      <c r="V109" s="78"/>
      <c r="W109" s="81"/>
      <c r="X109" s="64"/>
      <c r="Y109" s="65"/>
      <c r="Z109" s="61"/>
      <c r="AA109" s="81"/>
      <c r="AB109" s="64"/>
      <c r="AC109" s="65"/>
      <c r="AD109" s="61"/>
      <c r="AE109" s="63"/>
      <c r="AF109" s="97">
        <f>F109+J109+N109+R109+V109+Z109+AD109</f>
        <v>0</v>
      </c>
    </row>
    <row r="110" spans="1:33" x14ac:dyDescent="0.25">
      <c r="A110" s="16"/>
      <c r="B110" s="9"/>
      <c r="C110" s="22"/>
      <c r="D110" s="17"/>
      <c r="E110" s="18"/>
      <c r="F110" s="77"/>
      <c r="G110" s="19"/>
      <c r="H110" s="17"/>
      <c r="I110" s="18"/>
      <c r="J110" s="77"/>
      <c r="K110" s="19"/>
      <c r="L110" s="17"/>
      <c r="M110" s="18"/>
      <c r="N110" s="77"/>
      <c r="O110" s="19"/>
      <c r="P110" s="17"/>
      <c r="Q110" s="18"/>
      <c r="R110" s="77"/>
      <c r="S110" s="19"/>
      <c r="T110" s="17"/>
      <c r="U110" s="18"/>
      <c r="V110" s="77"/>
      <c r="W110" s="19"/>
      <c r="X110" s="17"/>
      <c r="Y110" s="18"/>
      <c r="Z110" s="60"/>
      <c r="AA110" s="19"/>
      <c r="AB110" s="17"/>
      <c r="AC110" s="18"/>
      <c r="AD110" s="60"/>
      <c r="AE110" s="23"/>
      <c r="AF110" s="97">
        <f t="shared" ref="AF110:AF111" si="26">F110+J110+N110+R110+V110+Z110+AD110</f>
        <v>0</v>
      </c>
    </row>
    <row r="111" spans="1:33" ht="15.75" thickBot="1" x14ac:dyDescent="0.3">
      <c r="A111" s="20"/>
      <c r="B111" s="26"/>
      <c r="C111" s="24"/>
      <c r="D111" s="107"/>
      <c r="E111" s="105"/>
      <c r="F111" s="108"/>
      <c r="G111" s="109"/>
      <c r="H111" s="107"/>
      <c r="I111" s="105"/>
      <c r="J111" s="108"/>
      <c r="K111" s="109"/>
      <c r="L111" s="107"/>
      <c r="M111" s="105"/>
      <c r="N111" s="108"/>
      <c r="O111" s="109"/>
      <c r="P111" s="107"/>
      <c r="Q111" s="105"/>
      <c r="R111" s="108"/>
      <c r="S111" s="109"/>
      <c r="T111" s="107"/>
      <c r="U111" s="105"/>
      <c r="V111" s="108"/>
      <c r="W111" s="109"/>
      <c r="X111" s="107"/>
      <c r="Y111" s="105"/>
      <c r="Z111" s="110"/>
      <c r="AA111" s="109"/>
      <c r="AB111" s="107"/>
      <c r="AC111" s="105"/>
      <c r="AD111" s="110"/>
      <c r="AE111" s="106"/>
      <c r="AF111" s="111">
        <f t="shared" si="26"/>
        <v>0</v>
      </c>
    </row>
    <row r="112" spans="1:33" ht="15.75" thickBot="1" x14ac:dyDescent="0.3">
      <c r="A112" s="112">
        <v>28</v>
      </c>
      <c r="B112" s="98">
        <v>11291</v>
      </c>
      <c r="C112" s="21" t="s">
        <v>6</v>
      </c>
      <c r="D112" s="99"/>
      <c r="E112" s="100"/>
      <c r="F112" s="101"/>
      <c r="G112" s="102"/>
      <c r="H112" s="99"/>
      <c r="I112" s="100"/>
      <c r="J112" s="101"/>
      <c r="K112" s="102"/>
      <c r="L112" s="99"/>
      <c r="M112" s="100"/>
      <c r="N112" s="101"/>
      <c r="O112" s="102"/>
      <c r="P112" s="99"/>
      <c r="Q112" s="100"/>
      <c r="R112" s="101"/>
      <c r="S112" s="102"/>
      <c r="T112" s="99"/>
      <c r="U112" s="100"/>
      <c r="V112" s="101"/>
      <c r="W112" s="102"/>
      <c r="X112" s="99"/>
      <c r="Y112" s="100"/>
      <c r="Z112" s="103"/>
      <c r="AA112" s="102"/>
      <c r="AB112" s="99"/>
      <c r="AC112" s="100"/>
      <c r="AD112" s="103"/>
      <c r="AE112" s="102"/>
      <c r="AF112" s="104">
        <f>F112+J112+N112+R112+V112+Z112+AD112</f>
        <v>0</v>
      </c>
      <c r="AG112">
        <f>SUM(AF112:AF115)</f>
        <v>0</v>
      </c>
    </row>
    <row r="113" spans="1:33" x14ac:dyDescent="0.25">
      <c r="A113" s="16"/>
      <c r="B113" s="25"/>
      <c r="C113" s="96"/>
      <c r="D113" s="64"/>
      <c r="E113" s="65"/>
      <c r="F113" s="78"/>
      <c r="G113" s="81"/>
      <c r="H113" s="64"/>
      <c r="I113" s="65"/>
      <c r="J113" s="78"/>
      <c r="K113" s="81"/>
      <c r="L113" s="64"/>
      <c r="M113" s="65"/>
      <c r="N113" s="78"/>
      <c r="O113" s="81"/>
      <c r="P113" s="64"/>
      <c r="Q113" s="65"/>
      <c r="R113" s="78"/>
      <c r="S113" s="81"/>
      <c r="T113" s="64"/>
      <c r="U113" s="65"/>
      <c r="V113" s="78"/>
      <c r="W113" s="81"/>
      <c r="X113" s="64"/>
      <c r="Y113" s="65"/>
      <c r="Z113" s="61"/>
      <c r="AA113" s="81"/>
      <c r="AB113" s="64"/>
      <c r="AC113" s="65"/>
      <c r="AD113" s="61"/>
      <c r="AE113" s="63"/>
      <c r="AF113" s="97">
        <f>F113+J113+N113+R113+V113+Z113+AD113</f>
        <v>0</v>
      </c>
    </row>
    <row r="114" spans="1:33" x14ac:dyDescent="0.25">
      <c r="A114" s="16"/>
      <c r="B114" s="9"/>
      <c r="C114" s="22"/>
      <c r="D114" s="17"/>
      <c r="E114" s="18"/>
      <c r="F114" s="77"/>
      <c r="G114" s="19"/>
      <c r="H114" s="17"/>
      <c r="I114" s="18"/>
      <c r="J114" s="77"/>
      <c r="K114" s="19"/>
      <c r="L114" s="17"/>
      <c r="M114" s="18"/>
      <c r="N114" s="77"/>
      <c r="O114" s="19"/>
      <c r="P114" s="17"/>
      <c r="Q114" s="18"/>
      <c r="R114" s="77"/>
      <c r="S114" s="19"/>
      <c r="T114" s="17"/>
      <c r="U114" s="18"/>
      <c r="V114" s="77"/>
      <c r="W114" s="19"/>
      <c r="X114" s="17"/>
      <c r="Y114" s="18"/>
      <c r="Z114" s="60"/>
      <c r="AA114" s="19"/>
      <c r="AB114" s="17"/>
      <c r="AC114" s="18"/>
      <c r="AD114" s="60"/>
      <c r="AE114" s="23"/>
      <c r="AF114" s="97">
        <f t="shared" ref="AF114:AF115" si="27">F114+J114+N114+R114+V114+Z114+AD114</f>
        <v>0</v>
      </c>
    </row>
    <row r="115" spans="1:33" ht="15.75" thickBot="1" x14ac:dyDescent="0.3">
      <c r="A115" s="20"/>
      <c r="B115" s="26"/>
      <c r="C115" s="24"/>
      <c r="D115" s="107"/>
      <c r="E115" s="105"/>
      <c r="F115" s="108"/>
      <c r="G115" s="109"/>
      <c r="H115" s="107"/>
      <c r="I115" s="105"/>
      <c r="J115" s="108"/>
      <c r="K115" s="109"/>
      <c r="L115" s="107"/>
      <c r="M115" s="105"/>
      <c r="N115" s="108"/>
      <c r="O115" s="109"/>
      <c r="P115" s="107"/>
      <c r="Q115" s="105"/>
      <c r="R115" s="108"/>
      <c r="S115" s="109"/>
      <c r="T115" s="107"/>
      <c r="U115" s="105"/>
      <c r="V115" s="108"/>
      <c r="W115" s="109"/>
      <c r="X115" s="107"/>
      <c r="Y115" s="105"/>
      <c r="Z115" s="110"/>
      <c r="AA115" s="109"/>
      <c r="AB115" s="107"/>
      <c r="AC115" s="105"/>
      <c r="AD115" s="110"/>
      <c r="AE115" s="106"/>
      <c r="AF115" s="111">
        <f t="shared" si="27"/>
        <v>0</v>
      </c>
    </row>
    <row r="116" spans="1:33" ht="15.75" thickBot="1" x14ac:dyDescent="0.3">
      <c r="A116" s="112">
        <v>29</v>
      </c>
      <c r="B116" s="98">
        <v>11502</v>
      </c>
      <c r="C116" s="21" t="s">
        <v>91</v>
      </c>
      <c r="D116" s="99"/>
      <c r="E116" s="100"/>
      <c r="F116" s="101"/>
      <c r="G116" s="102"/>
      <c r="H116" s="99"/>
      <c r="I116" s="100"/>
      <c r="J116" s="101"/>
      <c r="K116" s="102"/>
      <c r="L116" s="99"/>
      <c r="M116" s="100"/>
      <c r="N116" s="101"/>
      <c r="O116" s="102"/>
      <c r="P116" s="99"/>
      <c r="Q116" s="100"/>
      <c r="R116" s="101"/>
      <c r="S116" s="102"/>
      <c r="T116" s="99"/>
      <c r="U116" s="100"/>
      <c r="V116" s="101"/>
      <c r="W116" s="102"/>
      <c r="X116" s="99"/>
      <c r="Y116" s="100"/>
      <c r="Z116" s="103"/>
      <c r="AA116" s="102"/>
      <c r="AB116" s="99"/>
      <c r="AC116" s="100"/>
      <c r="AD116" s="103"/>
      <c r="AE116" s="102"/>
      <c r="AF116" s="104">
        <f>F116+J116+N116+R116+V116+Z116+AD116</f>
        <v>0</v>
      </c>
      <c r="AG116">
        <f>SUM(AF116:AF119)</f>
        <v>0</v>
      </c>
    </row>
    <row r="117" spans="1:33" x14ac:dyDescent="0.25">
      <c r="A117" s="16"/>
      <c r="B117" s="25"/>
      <c r="C117" s="96"/>
      <c r="D117" s="64"/>
      <c r="E117" s="65"/>
      <c r="F117" s="78"/>
      <c r="G117" s="81"/>
      <c r="H117" s="64"/>
      <c r="I117" s="65"/>
      <c r="J117" s="78"/>
      <c r="K117" s="81"/>
      <c r="L117" s="64"/>
      <c r="M117" s="65"/>
      <c r="N117" s="78"/>
      <c r="O117" s="81"/>
      <c r="P117" s="64"/>
      <c r="Q117" s="65"/>
      <c r="R117" s="78"/>
      <c r="S117" s="81"/>
      <c r="T117" s="64"/>
      <c r="U117" s="65"/>
      <c r="V117" s="78"/>
      <c r="W117" s="81"/>
      <c r="X117" s="64"/>
      <c r="Y117" s="65"/>
      <c r="Z117" s="61"/>
      <c r="AA117" s="81"/>
      <c r="AB117" s="64"/>
      <c r="AC117" s="65"/>
      <c r="AD117" s="61"/>
      <c r="AE117" s="63"/>
      <c r="AF117" s="97">
        <f>F117+J117+N117+R117+V117+Z117+AD117</f>
        <v>0</v>
      </c>
    </row>
    <row r="118" spans="1:33" x14ac:dyDescent="0.25">
      <c r="A118" s="16"/>
      <c r="B118" s="9"/>
      <c r="C118" s="22"/>
      <c r="D118" s="17"/>
      <c r="E118" s="18"/>
      <c r="F118" s="77"/>
      <c r="G118" s="19"/>
      <c r="H118" s="17"/>
      <c r="I118" s="18"/>
      <c r="J118" s="77"/>
      <c r="K118" s="19"/>
      <c r="L118" s="17"/>
      <c r="M118" s="18"/>
      <c r="N118" s="77"/>
      <c r="O118" s="19"/>
      <c r="P118" s="17"/>
      <c r="Q118" s="18"/>
      <c r="R118" s="77"/>
      <c r="S118" s="19"/>
      <c r="T118" s="17"/>
      <c r="U118" s="18"/>
      <c r="V118" s="77"/>
      <c r="W118" s="19"/>
      <c r="X118" s="17"/>
      <c r="Y118" s="18"/>
      <c r="Z118" s="60"/>
      <c r="AA118" s="19"/>
      <c r="AB118" s="17"/>
      <c r="AC118" s="18"/>
      <c r="AD118" s="60"/>
      <c r="AE118" s="23"/>
      <c r="AF118" s="97">
        <f t="shared" ref="AF118:AF119" si="28">F118+J118+N118+R118+V118+Z118+AD118</f>
        <v>0</v>
      </c>
    </row>
    <row r="119" spans="1:33" ht="15.75" thickBot="1" x14ac:dyDescent="0.3">
      <c r="A119" s="20"/>
      <c r="B119" s="26"/>
      <c r="C119" s="24"/>
      <c r="D119" s="107"/>
      <c r="E119" s="105"/>
      <c r="F119" s="108"/>
      <c r="G119" s="109"/>
      <c r="H119" s="107"/>
      <c r="I119" s="105"/>
      <c r="J119" s="108"/>
      <c r="K119" s="109"/>
      <c r="L119" s="107"/>
      <c r="M119" s="105"/>
      <c r="N119" s="108"/>
      <c r="O119" s="109"/>
      <c r="P119" s="107"/>
      <c r="Q119" s="105"/>
      <c r="R119" s="108"/>
      <c r="S119" s="109"/>
      <c r="T119" s="107"/>
      <c r="U119" s="105"/>
      <c r="V119" s="108"/>
      <c r="W119" s="109"/>
      <c r="X119" s="107"/>
      <c r="Y119" s="105"/>
      <c r="Z119" s="110"/>
      <c r="AA119" s="109"/>
      <c r="AB119" s="107"/>
      <c r="AC119" s="105"/>
      <c r="AD119" s="110"/>
      <c r="AE119" s="106"/>
      <c r="AF119" s="111">
        <f t="shared" si="28"/>
        <v>0</v>
      </c>
    </row>
    <row r="120" spans="1:33" ht="15.75" thickBot="1" x14ac:dyDescent="0.3">
      <c r="A120" s="112">
        <v>30</v>
      </c>
      <c r="B120" s="98">
        <v>11408</v>
      </c>
      <c r="C120" s="21" t="s">
        <v>64</v>
      </c>
      <c r="D120" s="99"/>
      <c r="E120" s="100"/>
      <c r="F120" s="101"/>
      <c r="G120" s="102"/>
      <c r="H120" s="99"/>
      <c r="I120" s="100"/>
      <c r="J120" s="101"/>
      <c r="K120" s="102"/>
      <c r="L120" s="99"/>
      <c r="M120" s="100"/>
      <c r="N120" s="101"/>
      <c r="O120" s="102"/>
      <c r="P120" s="99"/>
      <c r="Q120" s="100"/>
      <c r="R120" s="101"/>
      <c r="S120" s="102"/>
      <c r="T120" s="99"/>
      <c r="U120" s="100"/>
      <c r="V120" s="101"/>
      <c r="W120" s="102"/>
      <c r="X120" s="99"/>
      <c r="Y120" s="100"/>
      <c r="Z120" s="103"/>
      <c r="AA120" s="102"/>
      <c r="AB120" s="99"/>
      <c r="AC120" s="100"/>
      <c r="AD120" s="103"/>
      <c r="AE120" s="102"/>
      <c r="AF120" s="104">
        <f>F120+J120+N120+R120+V120+Z120+AD120</f>
        <v>0</v>
      </c>
      <c r="AG120">
        <f>SUM(AF120:AF123)</f>
        <v>0</v>
      </c>
    </row>
    <row r="121" spans="1:33" x14ac:dyDescent="0.25">
      <c r="A121" s="16"/>
      <c r="B121" s="25"/>
      <c r="C121" s="96"/>
      <c r="D121" s="64"/>
      <c r="E121" s="65"/>
      <c r="F121" s="78"/>
      <c r="G121" s="81"/>
      <c r="H121" s="64"/>
      <c r="I121" s="65"/>
      <c r="J121" s="78"/>
      <c r="K121" s="81"/>
      <c r="L121" s="64"/>
      <c r="M121" s="65"/>
      <c r="N121" s="78"/>
      <c r="O121" s="81"/>
      <c r="P121" s="64"/>
      <c r="Q121" s="65"/>
      <c r="R121" s="78"/>
      <c r="S121" s="81"/>
      <c r="T121" s="64"/>
      <c r="U121" s="65"/>
      <c r="V121" s="78"/>
      <c r="W121" s="81"/>
      <c r="X121" s="64"/>
      <c r="Y121" s="65"/>
      <c r="Z121" s="61"/>
      <c r="AA121" s="81"/>
      <c r="AB121" s="64"/>
      <c r="AC121" s="65"/>
      <c r="AD121" s="61"/>
      <c r="AE121" s="63"/>
      <c r="AF121" s="97">
        <f>F121+J121+N121+R121+V121+Z121+AD121</f>
        <v>0</v>
      </c>
    </row>
    <row r="122" spans="1:33" x14ac:dyDescent="0.25">
      <c r="A122" s="16"/>
      <c r="B122" s="9"/>
      <c r="C122" s="22"/>
      <c r="D122" s="17"/>
      <c r="E122" s="18"/>
      <c r="F122" s="77"/>
      <c r="G122" s="19"/>
      <c r="H122" s="17"/>
      <c r="I122" s="18"/>
      <c r="J122" s="77"/>
      <c r="K122" s="19"/>
      <c r="L122" s="17"/>
      <c r="M122" s="18"/>
      <c r="N122" s="77"/>
      <c r="O122" s="19"/>
      <c r="P122" s="17"/>
      <c r="Q122" s="18"/>
      <c r="R122" s="77"/>
      <c r="S122" s="19"/>
      <c r="T122" s="17"/>
      <c r="U122" s="18"/>
      <c r="V122" s="77"/>
      <c r="W122" s="19"/>
      <c r="X122" s="17"/>
      <c r="Y122" s="18"/>
      <c r="Z122" s="60"/>
      <c r="AA122" s="19"/>
      <c r="AB122" s="17"/>
      <c r="AC122" s="18"/>
      <c r="AD122" s="60"/>
      <c r="AE122" s="23"/>
      <c r="AF122" s="97">
        <f t="shared" ref="AF122:AF123" si="29">F122+J122+N122+R122+V122+Z122+AD122</f>
        <v>0</v>
      </c>
    </row>
    <row r="123" spans="1:33" ht="15.75" thickBot="1" x14ac:dyDescent="0.3">
      <c r="A123" s="20"/>
      <c r="B123" s="26"/>
      <c r="C123" s="24"/>
      <c r="D123" s="107"/>
      <c r="E123" s="105"/>
      <c r="F123" s="108"/>
      <c r="G123" s="109"/>
      <c r="H123" s="107"/>
      <c r="I123" s="105"/>
      <c r="J123" s="108"/>
      <c r="K123" s="109"/>
      <c r="L123" s="107"/>
      <c r="M123" s="105"/>
      <c r="N123" s="108"/>
      <c r="O123" s="109"/>
      <c r="P123" s="107"/>
      <c r="Q123" s="105"/>
      <c r="R123" s="108"/>
      <c r="S123" s="109"/>
      <c r="T123" s="107"/>
      <c r="U123" s="105"/>
      <c r="V123" s="108"/>
      <c r="W123" s="109"/>
      <c r="X123" s="107"/>
      <c r="Y123" s="105"/>
      <c r="Z123" s="110"/>
      <c r="AA123" s="109"/>
      <c r="AB123" s="107"/>
      <c r="AC123" s="105"/>
      <c r="AD123" s="110"/>
      <c r="AE123" s="106"/>
      <c r="AF123" s="111">
        <f t="shared" si="29"/>
        <v>0</v>
      </c>
    </row>
    <row r="124" spans="1:33" ht="15.75" thickBot="1" x14ac:dyDescent="0.3">
      <c r="A124" s="112">
        <v>31</v>
      </c>
      <c r="B124" s="98">
        <v>11428</v>
      </c>
      <c r="C124" s="21" t="s">
        <v>170</v>
      </c>
      <c r="D124" s="99"/>
      <c r="E124" s="100"/>
      <c r="F124" s="101"/>
      <c r="G124" s="102"/>
      <c r="H124" s="99"/>
      <c r="I124" s="100"/>
      <c r="J124" s="101"/>
      <c r="K124" s="102"/>
      <c r="L124" s="99"/>
      <c r="M124" s="100"/>
      <c r="N124" s="101"/>
      <c r="O124" s="102"/>
      <c r="P124" s="99"/>
      <c r="Q124" s="100"/>
      <c r="R124" s="101"/>
      <c r="S124" s="102"/>
      <c r="T124" s="99"/>
      <c r="U124" s="100"/>
      <c r="V124" s="101"/>
      <c r="W124" s="102"/>
      <c r="X124" s="99"/>
      <c r="Y124" s="100"/>
      <c r="Z124" s="103"/>
      <c r="AA124" s="102"/>
      <c r="AB124" s="99"/>
      <c r="AC124" s="100"/>
      <c r="AD124" s="103"/>
      <c r="AE124" s="102"/>
      <c r="AF124" s="104">
        <f>F124+J124+N124+R124+V124+Z124+AD124</f>
        <v>0</v>
      </c>
      <c r="AG124">
        <f>SUM(AF124:AF127)</f>
        <v>0</v>
      </c>
    </row>
    <row r="125" spans="1:33" x14ac:dyDescent="0.25">
      <c r="A125" s="16"/>
      <c r="B125" s="25"/>
      <c r="C125" s="96"/>
      <c r="D125" s="64"/>
      <c r="E125" s="65"/>
      <c r="F125" s="78"/>
      <c r="G125" s="81"/>
      <c r="H125" s="64"/>
      <c r="I125" s="65"/>
      <c r="J125" s="78"/>
      <c r="K125" s="81"/>
      <c r="L125" s="64"/>
      <c r="M125" s="65"/>
      <c r="N125" s="78"/>
      <c r="O125" s="81"/>
      <c r="P125" s="64"/>
      <c r="Q125" s="65"/>
      <c r="R125" s="78"/>
      <c r="S125" s="81"/>
      <c r="T125" s="64"/>
      <c r="U125" s="65"/>
      <c r="V125" s="78"/>
      <c r="W125" s="81"/>
      <c r="X125" s="64"/>
      <c r="Y125" s="65"/>
      <c r="Z125" s="61"/>
      <c r="AA125" s="81"/>
      <c r="AB125" s="64"/>
      <c r="AC125" s="65"/>
      <c r="AD125" s="61"/>
      <c r="AE125" s="63"/>
      <c r="AF125" s="97">
        <f>F125+J125+N125+R125+V125+Z125+AD125</f>
        <v>0</v>
      </c>
    </row>
    <row r="126" spans="1:33" x14ac:dyDescent="0.25">
      <c r="A126" s="16"/>
      <c r="B126" s="9"/>
      <c r="C126" s="22"/>
      <c r="D126" s="17"/>
      <c r="E126" s="18"/>
      <c r="F126" s="77"/>
      <c r="G126" s="19"/>
      <c r="H126" s="17"/>
      <c r="I126" s="18"/>
      <c r="J126" s="77"/>
      <c r="K126" s="19"/>
      <c r="L126" s="17"/>
      <c r="M126" s="18"/>
      <c r="N126" s="77"/>
      <c r="O126" s="19"/>
      <c r="P126" s="17"/>
      <c r="Q126" s="18"/>
      <c r="R126" s="77"/>
      <c r="S126" s="19"/>
      <c r="T126" s="17"/>
      <c r="U126" s="18"/>
      <c r="V126" s="77"/>
      <c r="W126" s="19"/>
      <c r="X126" s="17"/>
      <c r="Y126" s="18"/>
      <c r="Z126" s="60"/>
      <c r="AA126" s="19"/>
      <c r="AB126" s="17"/>
      <c r="AC126" s="18"/>
      <c r="AD126" s="60"/>
      <c r="AE126" s="23"/>
      <c r="AF126" s="97">
        <f t="shared" ref="AF126:AF127" si="30">F126+J126+N126+R126+V126+Z126+AD126</f>
        <v>0</v>
      </c>
    </row>
    <row r="127" spans="1:33" ht="15.75" thickBot="1" x14ac:dyDescent="0.3">
      <c r="A127" s="20"/>
      <c r="B127" s="26"/>
      <c r="C127" s="24"/>
      <c r="D127" s="107"/>
      <c r="E127" s="105"/>
      <c r="F127" s="108"/>
      <c r="G127" s="109"/>
      <c r="H127" s="107"/>
      <c r="I127" s="105"/>
      <c r="J127" s="108"/>
      <c r="K127" s="109"/>
      <c r="L127" s="107"/>
      <c r="M127" s="105"/>
      <c r="N127" s="108"/>
      <c r="O127" s="109"/>
      <c r="P127" s="107"/>
      <c r="Q127" s="105"/>
      <c r="R127" s="108"/>
      <c r="S127" s="109"/>
      <c r="T127" s="107"/>
      <c r="U127" s="105"/>
      <c r="V127" s="108"/>
      <c r="W127" s="109"/>
      <c r="X127" s="107"/>
      <c r="Y127" s="105"/>
      <c r="Z127" s="110"/>
      <c r="AA127" s="109"/>
      <c r="AB127" s="107"/>
      <c r="AC127" s="105"/>
      <c r="AD127" s="110"/>
      <c r="AE127" s="106"/>
      <c r="AF127" s="111">
        <f t="shared" si="30"/>
        <v>0</v>
      </c>
    </row>
    <row r="128" spans="1:33" ht="15.75" thickBot="1" x14ac:dyDescent="0.3">
      <c r="A128" s="112">
        <v>32</v>
      </c>
      <c r="B128" s="98">
        <v>11478</v>
      </c>
      <c r="C128" s="21" t="s">
        <v>70</v>
      </c>
      <c r="D128" s="99"/>
      <c r="E128" s="100"/>
      <c r="F128" s="101"/>
      <c r="G128" s="102"/>
      <c r="H128" s="99"/>
      <c r="I128" s="100"/>
      <c r="J128" s="101"/>
      <c r="K128" s="102"/>
      <c r="L128" s="99"/>
      <c r="M128" s="100"/>
      <c r="N128" s="101"/>
      <c r="O128" s="102"/>
      <c r="P128" s="99"/>
      <c r="Q128" s="100"/>
      <c r="R128" s="101"/>
      <c r="S128" s="102"/>
      <c r="T128" s="99"/>
      <c r="U128" s="100"/>
      <c r="V128" s="101"/>
      <c r="W128" s="102"/>
      <c r="X128" s="99"/>
      <c r="Y128" s="100"/>
      <c r="Z128" s="103"/>
      <c r="AA128" s="102"/>
      <c r="AB128" s="99"/>
      <c r="AC128" s="100"/>
      <c r="AD128" s="103"/>
      <c r="AE128" s="102"/>
      <c r="AF128" s="104">
        <f>F128+J128+N128+R128+V128+Z128+AD128</f>
        <v>0</v>
      </c>
      <c r="AG128">
        <f>SUM(AF128:AF131)</f>
        <v>0</v>
      </c>
    </row>
    <row r="129" spans="1:33" x14ac:dyDescent="0.25">
      <c r="A129" s="16"/>
      <c r="B129" s="25"/>
      <c r="C129" s="96"/>
      <c r="D129" s="64"/>
      <c r="E129" s="65"/>
      <c r="F129" s="78"/>
      <c r="G129" s="81"/>
      <c r="H129" s="64"/>
      <c r="I129" s="65"/>
      <c r="J129" s="78"/>
      <c r="K129" s="81"/>
      <c r="L129" s="64"/>
      <c r="M129" s="65"/>
      <c r="N129" s="78"/>
      <c r="O129" s="81"/>
      <c r="P129" s="64"/>
      <c r="Q129" s="65"/>
      <c r="R129" s="78"/>
      <c r="S129" s="81"/>
      <c r="T129" s="64"/>
      <c r="U129" s="65"/>
      <c r="V129" s="78"/>
      <c r="W129" s="81"/>
      <c r="X129" s="64"/>
      <c r="Y129" s="65"/>
      <c r="Z129" s="61"/>
      <c r="AA129" s="81"/>
      <c r="AB129" s="64"/>
      <c r="AC129" s="65"/>
      <c r="AD129" s="61"/>
      <c r="AE129" s="63"/>
      <c r="AF129" s="97">
        <f>F129+J129+N129+R129+V129+Z129+AD129</f>
        <v>0</v>
      </c>
    </row>
    <row r="130" spans="1:33" x14ac:dyDescent="0.25">
      <c r="A130" s="16"/>
      <c r="B130" s="9"/>
      <c r="C130" s="22"/>
      <c r="D130" s="17"/>
      <c r="E130" s="18"/>
      <c r="F130" s="77"/>
      <c r="G130" s="19"/>
      <c r="H130" s="17"/>
      <c r="I130" s="18"/>
      <c r="J130" s="77"/>
      <c r="K130" s="19"/>
      <c r="L130" s="17"/>
      <c r="M130" s="18"/>
      <c r="N130" s="77"/>
      <c r="O130" s="19"/>
      <c r="P130" s="17"/>
      <c r="Q130" s="18"/>
      <c r="R130" s="77"/>
      <c r="S130" s="19"/>
      <c r="T130" s="17"/>
      <c r="U130" s="18"/>
      <c r="V130" s="77"/>
      <c r="W130" s="19"/>
      <c r="X130" s="17"/>
      <c r="Y130" s="18"/>
      <c r="Z130" s="60"/>
      <c r="AA130" s="19"/>
      <c r="AB130" s="17"/>
      <c r="AC130" s="18"/>
      <c r="AD130" s="60"/>
      <c r="AE130" s="23"/>
      <c r="AF130" s="97">
        <f t="shared" ref="AF130:AF131" si="31">F130+J130+N130+R130+V130+Z130+AD130</f>
        <v>0</v>
      </c>
    </row>
    <row r="131" spans="1:33" ht="15.75" thickBot="1" x14ac:dyDescent="0.3">
      <c r="A131" s="20"/>
      <c r="B131" s="26"/>
      <c r="C131" s="24"/>
      <c r="D131" s="107"/>
      <c r="E131" s="105"/>
      <c r="F131" s="108"/>
      <c r="G131" s="109"/>
      <c r="H131" s="107"/>
      <c r="I131" s="105"/>
      <c r="J131" s="108"/>
      <c r="K131" s="109"/>
      <c r="L131" s="107"/>
      <c r="M131" s="105"/>
      <c r="N131" s="108"/>
      <c r="O131" s="109"/>
      <c r="P131" s="107"/>
      <c r="Q131" s="105"/>
      <c r="R131" s="108"/>
      <c r="S131" s="109"/>
      <c r="T131" s="107"/>
      <c r="U131" s="105"/>
      <c r="V131" s="108"/>
      <c r="W131" s="109"/>
      <c r="X131" s="107"/>
      <c r="Y131" s="105"/>
      <c r="Z131" s="110"/>
      <c r="AA131" s="109"/>
      <c r="AB131" s="107"/>
      <c r="AC131" s="105"/>
      <c r="AD131" s="110"/>
      <c r="AE131" s="106"/>
      <c r="AF131" s="111">
        <f t="shared" si="31"/>
        <v>0</v>
      </c>
    </row>
    <row r="132" spans="1:33" ht="15.75" thickBot="1" x14ac:dyDescent="0.3">
      <c r="A132" s="112">
        <v>33</v>
      </c>
      <c r="B132" s="98">
        <v>11534</v>
      </c>
      <c r="C132" s="21" t="s">
        <v>270</v>
      </c>
      <c r="D132" s="99"/>
      <c r="E132" s="100"/>
      <c r="F132" s="101"/>
      <c r="G132" s="102"/>
      <c r="H132" s="99"/>
      <c r="I132" s="100"/>
      <c r="J132" s="101"/>
      <c r="K132" s="102"/>
      <c r="L132" s="99"/>
      <c r="M132" s="100"/>
      <c r="N132" s="101"/>
      <c r="O132" s="102"/>
      <c r="P132" s="99"/>
      <c r="Q132" s="100"/>
      <c r="R132" s="101"/>
      <c r="S132" s="102"/>
      <c r="T132" s="99"/>
      <c r="U132" s="100"/>
      <c r="V132" s="101"/>
      <c r="W132" s="102"/>
      <c r="X132" s="99"/>
      <c r="Y132" s="100"/>
      <c r="Z132" s="103"/>
      <c r="AA132" s="102"/>
      <c r="AB132" s="99"/>
      <c r="AC132" s="100"/>
      <c r="AD132" s="103"/>
      <c r="AE132" s="102"/>
      <c r="AF132" s="104">
        <f>F132+J132+N132+R132+V132+Z132+AD132</f>
        <v>0</v>
      </c>
      <c r="AG132">
        <f>SUM(AF132:AF135)</f>
        <v>0</v>
      </c>
    </row>
    <row r="133" spans="1:33" x14ac:dyDescent="0.25">
      <c r="A133" s="16"/>
      <c r="B133" s="25"/>
      <c r="C133" s="96"/>
      <c r="D133" s="64"/>
      <c r="E133" s="65"/>
      <c r="F133" s="78"/>
      <c r="G133" s="81"/>
      <c r="H133" s="64"/>
      <c r="I133" s="65"/>
      <c r="J133" s="78"/>
      <c r="K133" s="81"/>
      <c r="L133" s="64"/>
      <c r="M133" s="65"/>
      <c r="N133" s="78"/>
      <c r="O133" s="81"/>
      <c r="P133" s="64"/>
      <c r="Q133" s="65"/>
      <c r="R133" s="78"/>
      <c r="S133" s="81"/>
      <c r="T133" s="64"/>
      <c r="U133" s="65"/>
      <c r="V133" s="78"/>
      <c r="W133" s="81"/>
      <c r="X133" s="64"/>
      <c r="Y133" s="65"/>
      <c r="Z133" s="61"/>
      <c r="AA133" s="81"/>
      <c r="AB133" s="64"/>
      <c r="AC133" s="65"/>
      <c r="AD133" s="61"/>
      <c r="AE133" s="63"/>
      <c r="AF133" s="97">
        <f>F133+J133+N133+R133+V133+Z133+AD133</f>
        <v>0</v>
      </c>
    </row>
    <row r="134" spans="1:33" x14ac:dyDescent="0.25">
      <c r="A134" s="16"/>
      <c r="B134" s="9"/>
      <c r="C134" s="22"/>
      <c r="D134" s="17"/>
      <c r="E134" s="18"/>
      <c r="F134" s="77"/>
      <c r="G134" s="19"/>
      <c r="H134" s="17"/>
      <c r="I134" s="18"/>
      <c r="J134" s="77"/>
      <c r="K134" s="19"/>
      <c r="L134" s="17"/>
      <c r="M134" s="18"/>
      <c r="N134" s="77"/>
      <c r="O134" s="19"/>
      <c r="P134" s="17"/>
      <c r="Q134" s="18"/>
      <c r="R134" s="77"/>
      <c r="S134" s="19"/>
      <c r="T134" s="17"/>
      <c r="U134" s="18"/>
      <c r="V134" s="77"/>
      <c r="W134" s="19"/>
      <c r="X134" s="17"/>
      <c r="Y134" s="18"/>
      <c r="Z134" s="60"/>
      <c r="AA134" s="19"/>
      <c r="AB134" s="17"/>
      <c r="AC134" s="18"/>
      <c r="AD134" s="60"/>
      <c r="AE134" s="23"/>
      <c r="AF134" s="97">
        <f t="shared" ref="AF134:AF135" si="32">F134+J134+N134+R134+V134+Z134+AD134</f>
        <v>0</v>
      </c>
    </row>
    <row r="135" spans="1:33" ht="15.75" thickBot="1" x14ac:dyDescent="0.3">
      <c r="A135" s="20"/>
      <c r="B135" s="26"/>
      <c r="C135" s="24"/>
      <c r="D135" s="107"/>
      <c r="E135" s="105"/>
      <c r="F135" s="108"/>
      <c r="G135" s="109"/>
      <c r="H135" s="107"/>
      <c r="I135" s="105"/>
      <c r="J135" s="108"/>
      <c r="K135" s="109"/>
      <c r="L135" s="107"/>
      <c r="M135" s="105"/>
      <c r="N135" s="108"/>
      <c r="O135" s="109"/>
      <c r="P135" s="107"/>
      <c r="Q135" s="105"/>
      <c r="R135" s="108"/>
      <c r="S135" s="109"/>
      <c r="T135" s="107"/>
      <c r="U135" s="105"/>
      <c r="V135" s="108"/>
      <c r="W135" s="109"/>
      <c r="X135" s="107"/>
      <c r="Y135" s="105"/>
      <c r="Z135" s="110"/>
      <c r="AA135" s="109"/>
      <c r="AB135" s="107"/>
      <c r="AC135" s="105"/>
      <c r="AD135" s="110"/>
      <c r="AE135" s="106"/>
      <c r="AF135" s="111">
        <f t="shared" si="32"/>
        <v>0</v>
      </c>
    </row>
    <row r="136" spans="1:33" ht="15.75" thickBot="1" x14ac:dyDescent="0.3">
      <c r="A136" s="112">
        <v>34</v>
      </c>
      <c r="B136" s="98">
        <v>11514</v>
      </c>
      <c r="C136" s="21" t="s">
        <v>267</v>
      </c>
      <c r="D136" s="99"/>
      <c r="E136" s="100"/>
      <c r="F136" s="101"/>
      <c r="G136" s="102"/>
      <c r="H136" s="99"/>
      <c r="I136" s="100"/>
      <c r="J136" s="101"/>
      <c r="K136" s="102"/>
      <c r="L136" s="99"/>
      <c r="M136" s="100"/>
      <c r="N136" s="101"/>
      <c r="O136" s="102"/>
      <c r="P136" s="99"/>
      <c r="Q136" s="100"/>
      <c r="R136" s="101"/>
      <c r="S136" s="102"/>
      <c r="T136" s="99"/>
      <c r="U136" s="100"/>
      <c r="V136" s="101"/>
      <c r="W136" s="102"/>
      <c r="X136" s="99"/>
      <c r="Y136" s="100"/>
      <c r="Z136" s="103"/>
      <c r="AA136" s="102"/>
      <c r="AB136" s="99"/>
      <c r="AC136" s="100"/>
      <c r="AD136" s="103"/>
      <c r="AE136" s="102"/>
      <c r="AF136" s="104">
        <f>F136+J136+N136+R136+V136+Z136+AD136</f>
        <v>0</v>
      </c>
      <c r="AG136">
        <f>SUM(AF136:AF139)</f>
        <v>0</v>
      </c>
    </row>
    <row r="137" spans="1:33" x14ac:dyDescent="0.25">
      <c r="A137" s="16"/>
      <c r="B137" s="25"/>
      <c r="C137" s="96"/>
      <c r="D137" s="64"/>
      <c r="E137" s="65"/>
      <c r="F137" s="78"/>
      <c r="G137" s="81"/>
      <c r="H137" s="64"/>
      <c r="I137" s="65"/>
      <c r="J137" s="78"/>
      <c r="K137" s="81"/>
      <c r="L137" s="64"/>
      <c r="M137" s="65"/>
      <c r="N137" s="78"/>
      <c r="O137" s="81"/>
      <c r="P137" s="64"/>
      <c r="Q137" s="65"/>
      <c r="R137" s="78"/>
      <c r="S137" s="81"/>
      <c r="T137" s="64"/>
      <c r="U137" s="65"/>
      <c r="V137" s="78"/>
      <c r="W137" s="81"/>
      <c r="X137" s="64"/>
      <c r="Y137" s="65"/>
      <c r="Z137" s="61"/>
      <c r="AA137" s="81"/>
      <c r="AB137" s="64"/>
      <c r="AC137" s="65"/>
      <c r="AD137" s="61"/>
      <c r="AE137" s="63"/>
      <c r="AF137" s="97">
        <f>F137+J137+N137+R137+V137+Z137+AD137</f>
        <v>0</v>
      </c>
    </row>
    <row r="138" spans="1:33" x14ac:dyDescent="0.25">
      <c r="A138" s="16"/>
      <c r="B138" s="9"/>
      <c r="C138" s="22"/>
      <c r="D138" s="17"/>
      <c r="E138" s="18"/>
      <c r="F138" s="77"/>
      <c r="G138" s="19"/>
      <c r="H138" s="17"/>
      <c r="I138" s="18"/>
      <c r="J138" s="77"/>
      <c r="K138" s="19"/>
      <c r="L138" s="17"/>
      <c r="M138" s="18"/>
      <c r="N138" s="77"/>
      <c r="O138" s="19"/>
      <c r="P138" s="17"/>
      <c r="Q138" s="18"/>
      <c r="R138" s="77"/>
      <c r="S138" s="19"/>
      <c r="T138" s="17"/>
      <c r="U138" s="18"/>
      <c r="V138" s="77"/>
      <c r="W138" s="19"/>
      <c r="X138" s="17"/>
      <c r="Y138" s="18"/>
      <c r="Z138" s="60"/>
      <c r="AA138" s="19"/>
      <c r="AB138" s="17"/>
      <c r="AC138" s="18"/>
      <c r="AD138" s="60"/>
      <c r="AE138" s="23"/>
      <c r="AF138" s="97">
        <f t="shared" ref="AF138:AF139" si="33">F138+J138+N138+R138+V138+Z138+AD138</f>
        <v>0</v>
      </c>
    </row>
    <row r="139" spans="1:33" ht="15.75" thickBot="1" x14ac:dyDescent="0.3">
      <c r="A139" s="20"/>
      <c r="B139" s="26"/>
      <c r="C139" s="24"/>
      <c r="D139" s="107"/>
      <c r="E139" s="105"/>
      <c r="F139" s="108"/>
      <c r="G139" s="109"/>
      <c r="H139" s="107"/>
      <c r="I139" s="105"/>
      <c r="J139" s="108"/>
      <c r="K139" s="109"/>
      <c r="L139" s="107"/>
      <c r="M139" s="105"/>
      <c r="N139" s="108"/>
      <c r="O139" s="109"/>
      <c r="P139" s="107"/>
      <c r="Q139" s="105"/>
      <c r="R139" s="108"/>
      <c r="S139" s="109"/>
      <c r="T139" s="107"/>
      <c r="U139" s="105"/>
      <c r="V139" s="108"/>
      <c r="W139" s="109"/>
      <c r="X139" s="107"/>
      <c r="Y139" s="105"/>
      <c r="Z139" s="110"/>
      <c r="AA139" s="109"/>
      <c r="AB139" s="107"/>
      <c r="AC139" s="105"/>
      <c r="AD139" s="110"/>
      <c r="AE139" s="106"/>
      <c r="AF139" s="111">
        <f t="shared" si="33"/>
        <v>0</v>
      </c>
    </row>
    <row r="140" spans="1:33" ht="15.75" thickBot="1" x14ac:dyDescent="0.3">
      <c r="A140" s="112">
        <v>35</v>
      </c>
      <c r="B140" s="98">
        <v>11500</v>
      </c>
      <c r="C140" s="21" t="s">
        <v>90</v>
      </c>
      <c r="D140" s="99"/>
      <c r="E140" s="100"/>
      <c r="F140" s="101"/>
      <c r="G140" s="102"/>
      <c r="H140" s="99"/>
      <c r="I140" s="100"/>
      <c r="J140" s="101"/>
      <c r="K140" s="102"/>
      <c r="L140" s="99"/>
      <c r="M140" s="100"/>
      <c r="N140" s="101"/>
      <c r="O140" s="102"/>
      <c r="P140" s="99"/>
      <c r="Q140" s="100"/>
      <c r="R140" s="101"/>
      <c r="S140" s="102"/>
      <c r="T140" s="99"/>
      <c r="U140" s="100"/>
      <c r="V140" s="101"/>
      <c r="W140" s="102"/>
      <c r="X140" s="99"/>
      <c r="Y140" s="100"/>
      <c r="Z140" s="103"/>
      <c r="AA140" s="102"/>
      <c r="AB140" s="99"/>
      <c r="AC140" s="100"/>
      <c r="AD140" s="103"/>
      <c r="AE140" s="102"/>
      <c r="AF140" s="104">
        <f>F140+J140+N140+R140+V140+Z140+AD140</f>
        <v>0</v>
      </c>
      <c r="AG140">
        <f>SUM(AF140:AF143)</f>
        <v>0</v>
      </c>
    </row>
    <row r="141" spans="1:33" x14ac:dyDescent="0.25">
      <c r="A141" s="16"/>
      <c r="B141" s="25"/>
      <c r="C141" s="96"/>
      <c r="D141" s="64"/>
      <c r="E141" s="65"/>
      <c r="F141" s="78"/>
      <c r="G141" s="81"/>
      <c r="H141" s="64"/>
      <c r="I141" s="65"/>
      <c r="J141" s="78"/>
      <c r="K141" s="81"/>
      <c r="L141" s="64"/>
      <c r="M141" s="65"/>
      <c r="N141" s="78"/>
      <c r="O141" s="81"/>
      <c r="P141" s="64"/>
      <c r="Q141" s="65"/>
      <c r="R141" s="78"/>
      <c r="S141" s="81"/>
      <c r="T141" s="64"/>
      <c r="U141" s="65"/>
      <c r="V141" s="78"/>
      <c r="W141" s="81"/>
      <c r="X141" s="64"/>
      <c r="Y141" s="65"/>
      <c r="Z141" s="61"/>
      <c r="AA141" s="81"/>
      <c r="AB141" s="64"/>
      <c r="AC141" s="65"/>
      <c r="AD141" s="61"/>
      <c r="AE141" s="63"/>
      <c r="AF141" s="97">
        <f>F141+J141+N141+R141+V141+Z141+AD141</f>
        <v>0</v>
      </c>
    </row>
    <row r="142" spans="1:33" x14ac:dyDescent="0.25">
      <c r="A142" s="16"/>
      <c r="B142" s="9"/>
      <c r="C142" s="22"/>
      <c r="D142" s="17"/>
      <c r="E142" s="18"/>
      <c r="F142" s="77"/>
      <c r="G142" s="19"/>
      <c r="H142" s="17"/>
      <c r="I142" s="18"/>
      <c r="J142" s="77"/>
      <c r="K142" s="19"/>
      <c r="L142" s="17"/>
      <c r="M142" s="18"/>
      <c r="N142" s="77"/>
      <c r="O142" s="19"/>
      <c r="P142" s="17"/>
      <c r="Q142" s="18"/>
      <c r="R142" s="77"/>
      <c r="S142" s="19"/>
      <c r="T142" s="17"/>
      <c r="U142" s="18"/>
      <c r="V142" s="77"/>
      <c r="W142" s="19"/>
      <c r="X142" s="17"/>
      <c r="Y142" s="18"/>
      <c r="Z142" s="60"/>
      <c r="AA142" s="19"/>
      <c r="AB142" s="17"/>
      <c r="AC142" s="18"/>
      <c r="AD142" s="60"/>
      <c r="AE142" s="23"/>
      <c r="AF142" s="97">
        <f t="shared" ref="AF142:AF143" si="34">F142+J142+N142+R142+V142+Z142+AD142</f>
        <v>0</v>
      </c>
    </row>
    <row r="143" spans="1:33" ht="15.75" thickBot="1" x14ac:dyDescent="0.3">
      <c r="A143" s="20"/>
      <c r="B143" s="26"/>
      <c r="C143" s="24"/>
      <c r="D143" s="107"/>
      <c r="E143" s="105"/>
      <c r="F143" s="108"/>
      <c r="G143" s="109"/>
      <c r="H143" s="107"/>
      <c r="I143" s="105"/>
      <c r="J143" s="108"/>
      <c r="K143" s="109"/>
      <c r="L143" s="107"/>
      <c r="M143" s="105"/>
      <c r="N143" s="108"/>
      <c r="O143" s="109"/>
      <c r="P143" s="107"/>
      <c r="Q143" s="105"/>
      <c r="R143" s="108"/>
      <c r="S143" s="109"/>
      <c r="T143" s="107"/>
      <c r="U143" s="105"/>
      <c r="V143" s="108"/>
      <c r="W143" s="109"/>
      <c r="X143" s="107"/>
      <c r="Y143" s="105"/>
      <c r="Z143" s="110"/>
      <c r="AA143" s="109"/>
      <c r="AB143" s="107"/>
      <c r="AC143" s="105"/>
      <c r="AD143" s="110"/>
      <c r="AE143" s="106"/>
      <c r="AF143" s="111">
        <f t="shared" si="34"/>
        <v>0</v>
      </c>
    </row>
    <row r="144" spans="1:33" ht="15.75" thickBot="1" x14ac:dyDescent="0.3">
      <c r="A144" s="112">
        <v>36</v>
      </c>
      <c r="B144" s="98">
        <v>11501</v>
      </c>
      <c r="C144" s="21" t="s">
        <v>85</v>
      </c>
      <c r="D144" s="99"/>
      <c r="E144" s="100"/>
      <c r="F144" s="101"/>
      <c r="G144" s="102"/>
      <c r="H144" s="99"/>
      <c r="I144" s="100"/>
      <c r="J144" s="101"/>
      <c r="K144" s="102"/>
      <c r="L144" s="99"/>
      <c r="M144" s="100"/>
      <c r="N144" s="101"/>
      <c r="O144" s="102"/>
      <c r="P144" s="99"/>
      <c r="Q144" s="100"/>
      <c r="R144" s="101"/>
      <c r="S144" s="102"/>
      <c r="T144" s="99"/>
      <c r="U144" s="100"/>
      <c r="V144" s="101"/>
      <c r="W144" s="102"/>
      <c r="X144" s="99"/>
      <c r="Y144" s="100"/>
      <c r="Z144" s="103"/>
      <c r="AA144" s="102"/>
      <c r="AB144" s="99"/>
      <c r="AC144" s="100"/>
      <c r="AD144" s="103"/>
      <c r="AE144" s="102"/>
      <c r="AF144" s="104">
        <f>F144+J144+N144+R144+V144+Z144+AD144</f>
        <v>0</v>
      </c>
      <c r="AG144">
        <f>SUM(AF144:AF147)</f>
        <v>0</v>
      </c>
    </row>
    <row r="145" spans="1:33" x14ac:dyDescent="0.25">
      <c r="A145" s="16"/>
      <c r="B145" s="25"/>
      <c r="C145" s="96"/>
      <c r="D145" s="64"/>
      <c r="E145" s="65"/>
      <c r="F145" s="78"/>
      <c r="G145" s="81"/>
      <c r="H145" s="64"/>
      <c r="I145" s="65"/>
      <c r="J145" s="78"/>
      <c r="K145" s="81"/>
      <c r="L145" s="64"/>
      <c r="M145" s="65"/>
      <c r="N145" s="78"/>
      <c r="O145" s="81"/>
      <c r="P145" s="64"/>
      <c r="Q145" s="65"/>
      <c r="R145" s="78"/>
      <c r="S145" s="81"/>
      <c r="T145" s="64"/>
      <c r="U145" s="65"/>
      <c r="V145" s="78"/>
      <c r="W145" s="81"/>
      <c r="X145" s="64"/>
      <c r="Y145" s="65"/>
      <c r="Z145" s="61"/>
      <c r="AA145" s="81"/>
      <c r="AB145" s="64"/>
      <c r="AC145" s="65"/>
      <c r="AD145" s="61"/>
      <c r="AE145" s="63"/>
      <c r="AF145" s="97">
        <f>F145+J145+N145+R145+V145+Z145+AD145</f>
        <v>0</v>
      </c>
    </row>
    <row r="146" spans="1:33" x14ac:dyDescent="0.25">
      <c r="A146" s="16"/>
      <c r="B146" s="9"/>
      <c r="C146" s="22"/>
      <c r="D146" s="17"/>
      <c r="E146" s="18"/>
      <c r="F146" s="77"/>
      <c r="G146" s="19"/>
      <c r="H146" s="17"/>
      <c r="I146" s="18"/>
      <c r="J146" s="77"/>
      <c r="K146" s="19"/>
      <c r="L146" s="17"/>
      <c r="M146" s="18"/>
      <c r="N146" s="77"/>
      <c r="O146" s="19"/>
      <c r="P146" s="17"/>
      <c r="Q146" s="18"/>
      <c r="R146" s="77"/>
      <c r="S146" s="19"/>
      <c r="T146" s="17"/>
      <c r="U146" s="18"/>
      <c r="V146" s="77"/>
      <c r="W146" s="19"/>
      <c r="X146" s="17"/>
      <c r="Y146" s="18"/>
      <c r="Z146" s="60"/>
      <c r="AA146" s="19"/>
      <c r="AB146" s="17"/>
      <c r="AC146" s="18"/>
      <c r="AD146" s="60"/>
      <c r="AE146" s="23"/>
      <c r="AF146" s="97">
        <f t="shared" ref="AF146:AF147" si="35">F146+J146+N146+R146+V146+Z146+AD146</f>
        <v>0</v>
      </c>
    </row>
    <row r="147" spans="1:33" ht="15.75" thickBot="1" x14ac:dyDescent="0.3">
      <c r="A147" s="20"/>
      <c r="B147" s="26"/>
      <c r="C147" s="24"/>
      <c r="D147" s="107"/>
      <c r="E147" s="105"/>
      <c r="F147" s="108"/>
      <c r="G147" s="109"/>
      <c r="H147" s="107"/>
      <c r="I147" s="105"/>
      <c r="J147" s="108"/>
      <c r="K147" s="109"/>
      <c r="L147" s="107"/>
      <c r="M147" s="105"/>
      <c r="N147" s="108"/>
      <c r="O147" s="109"/>
      <c r="P147" s="107"/>
      <c r="Q147" s="105"/>
      <c r="R147" s="108"/>
      <c r="S147" s="109"/>
      <c r="T147" s="107"/>
      <c r="U147" s="105"/>
      <c r="V147" s="108"/>
      <c r="W147" s="109"/>
      <c r="X147" s="107"/>
      <c r="Y147" s="105"/>
      <c r="Z147" s="110"/>
      <c r="AA147" s="109"/>
      <c r="AB147" s="107"/>
      <c r="AC147" s="105"/>
      <c r="AD147" s="110"/>
      <c r="AE147" s="106"/>
      <c r="AF147" s="111">
        <f t="shared" si="35"/>
        <v>0</v>
      </c>
    </row>
    <row r="148" spans="1:33" ht="15.75" thickBot="1" x14ac:dyDescent="0.3">
      <c r="A148" s="112">
        <v>37</v>
      </c>
      <c r="B148" s="98">
        <v>11495</v>
      </c>
      <c r="C148" s="21" t="s">
        <v>92</v>
      </c>
      <c r="D148" s="99"/>
      <c r="E148" s="100"/>
      <c r="F148" s="101"/>
      <c r="G148" s="102"/>
      <c r="H148" s="99"/>
      <c r="I148" s="100"/>
      <c r="J148" s="101"/>
      <c r="K148" s="102"/>
      <c r="L148" s="99"/>
      <c r="M148" s="100"/>
      <c r="N148" s="101"/>
      <c r="O148" s="102"/>
      <c r="P148" s="99"/>
      <c r="Q148" s="100"/>
      <c r="R148" s="101"/>
      <c r="S148" s="102"/>
      <c r="T148" s="99"/>
      <c r="U148" s="100"/>
      <c r="V148" s="101"/>
      <c r="W148" s="102"/>
      <c r="X148" s="99"/>
      <c r="Y148" s="100"/>
      <c r="Z148" s="103"/>
      <c r="AA148" s="102"/>
      <c r="AB148" s="99"/>
      <c r="AC148" s="100"/>
      <c r="AD148" s="103"/>
      <c r="AE148" s="102"/>
      <c r="AF148" s="104">
        <f>F148+J148+N148+R148+V148+Z148+AD148</f>
        <v>0</v>
      </c>
      <c r="AG148">
        <f>SUM(AF148:AF151)</f>
        <v>0</v>
      </c>
    </row>
    <row r="149" spans="1:33" x14ac:dyDescent="0.25">
      <c r="A149" s="16"/>
      <c r="B149" s="25"/>
      <c r="C149" s="96"/>
      <c r="D149" s="64"/>
      <c r="E149" s="65"/>
      <c r="F149" s="78"/>
      <c r="G149" s="81"/>
      <c r="H149" s="64"/>
      <c r="I149" s="65"/>
      <c r="J149" s="78"/>
      <c r="K149" s="81"/>
      <c r="L149" s="64"/>
      <c r="M149" s="65"/>
      <c r="N149" s="78"/>
      <c r="O149" s="81"/>
      <c r="P149" s="64"/>
      <c r="Q149" s="65"/>
      <c r="R149" s="78"/>
      <c r="S149" s="81"/>
      <c r="T149" s="64"/>
      <c r="U149" s="65"/>
      <c r="V149" s="78"/>
      <c r="W149" s="81"/>
      <c r="X149" s="64"/>
      <c r="Y149" s="65"/>
      <c r="Z149" s="61"/>
      <c r="AA149" s="81"/>
      <c r="AB149" s="64"/>
      <c r="AC149" s="65"/>
      <c r="AD149" s="61"/>
      <c r="AE149" s="63"/>
      <c r="AF149" s="97">
        <f>F149+J149+N149+R149+V149+Z149+AD149</f>
        <v>0</v>
      </c>
    </row>
    <row r="150" spans="1:33" x14ac:dyDescent="0.25">
      <c r="A150" s="16"/>
      <c r="B150" s="9"/>
      <c r="C150" s="22"/>
      <c r="D150" s="17"/>
      <c r="E150" s="18"/>
      <c r="F150" s="77"/>
      <c r="G150" s="19"/>
      <c r="H150" s="17"/>
      <c r="I150" s="18"/>
      <c r="J150" s="77"/>
      <c r="K150" s="19"/>
      <c r="L150" s="17"/>
      <c r="M150" s="18"/>
      <c r="N150" s="77"/>
      <c r="O150" s="19"/>
      <c r="P150" s="17"/>
      <c r="Q150" s="18"/>
      <c r="R150" s="77"/>
      <c r="S150" s="19"/>
      <c r="T150" s="17"/>
      <c r="U150" s="18"/>
      <c r="V150" s="77"/>
      <c r="W150" s="19"/>
      <c r="X150" s="17"/>
      <c r="Y150" s="18"/>
      <c r="Z150" s="60"/>
      <c r="AA150" s="19"/>
      <c r="AB150" s="17"/>
      <c r="AC150" s="18"/>
      <c r="AD150" s="60"/>
      <c r="AE150" s="23"/>
      <c r="AF150" s="97">
        <f t="shared" ref="AF150:AF151" si="36">F150+J150+N150+R150+V150+Z150+AD150</f>
        <v>0</v>
      </c>
    </row>
    <row r="151" spans="1:33" ht="15.75" thickBot="1" x14ac:dyDescent="0.3">
      <c r="A151" s="20"/>
      <c r="B151" s="26"/>
      <c r="C151" s="24"/>
      <c r="D151" s="107"/>
      <c r="E151" s="105"/>
      <c r="F151" s="108"/>
      <c r="G151" s="109"/>
      <c r="H151" s="107"/>
      <c r="I151" s="105"/>
      <c r="J151" s="108"/>
      <c r="K151" s="109"/>
      <c r="L151" s="107"/>
      <c r="M151" s="105"/>
      <c r="N151" s="108"/>
      <c r="O151" s="109"/>
      <c r="P151" s="107"/>
      <c r="Q151" s="105"/>
      <c r="R151" s="108"/>
      <c r="S151" s="109"/>
      <c r="T151" s="107"/>
      <c r="U151" s="105"/>
      <c r="V151" s="108"/>
      <c r="W151" s="109"/>
      <c r="X151" s="107"/>
      <c r="Y151" s="105"/>
      <c r="Z151" s="110"/>
      <c r="AA151" s="109"/>
      <c r="AB151" s="107"/>
      <c r="AC151" s="105"/>
      <c r="AD151" s="110"/>
      <c r="AE151" s="106"/>
      <c r="AF151" s="111">
        <f t="shared" si="36"/>
        <v>0</v>
      </c>
    </row>
    <row r="152" spans="1:33" ht="15.75" thickBot="1" x14ac:dyDescent="0.3">
      <c r="A152" s="112">
        <v>38</v>
      </c>
      <c r="B152" s="98">
        <v>11496</v>
      </c>
      <c r="C152" s="21" t="s">
        <v>86</v>
      </c>
      <c r="D152" s="99"/>
      <c r="E152" s="100"/>
      <c r="F152" s="101"/>
      <c r="G152" s="102"/>
      <c r="H152" s="99"/>
      <c r="I152" s="100"/>
      <c r="J152" s="101"/>
      <c r="K152" s="102"/>
      <c r="L152" s="99"/>
      <c r="M152" s="100"/>
      <c r="N152" s="101"/>
      <c r="O152" s="102"/>
      <c r="P152" s="99"/>
      <c r="Q152" s="100"/>
      <c r="R152" s="101"/>
      <c r="S152" s="102"/>
      <c r="T152" s="99"/>
      <c r="U152" s="100"/>
      <c r="V152" s="101"/>
      <c r="W152" s="102"/>
      <c r="X152" s="99"/>
      <c r="Y152" s="100"/>
      <c r="Z152" s="103"/>
      <c r="AA152" s="102"/>
      <c r="AB152" s="99"/>
      <c r="AC152" s="100"/>
      <c r="AD152" s="103"/>
      <c r="AE152" s="102"/>
      <c r="AF152" s="104">
        <f>F152+J152+N152+R152+V152+Z152+AD152</f>
        <v>0</v>
      </c>
      <c r="AG152">
        <f>SUM(AF152:AF155)</f>
        <v>0</v>
      </c>
    </row>
    <row r="153" spans="1:33" x14ac:dyDescent="0.25">
      <c r="A153" s="16"/>
      <c r="B153" s="25"/>
      <c r="C153" s="96"/>
      <c r="D153" s="64"/>
      <c r="E153" s="65"/>
      <c r="F153" s="78"/>
      <c r="G153" s="81"/>
      <c r="H153" s="64"/>
      <c r="I153" s="65"/>
      <c r="J153" s="78"/>
      <c r="K153" s="81"/>
      <c r="L153" s="64"/>
      <c r="M153" s="65"/>
      <c r="N153" s="78"/>
      <c r="O153" s="81"/>
      <c r="P153" s="64"/>
      <c r="Q153" s="65"/>
      <c r="R153" s="78"/>
      <c r="S153" s="81"/>
      <c r="T153" s="64"/>
      <c r="U153" s="65"/>
      <c r="V153" s="78"/>
      <c r="W153" s="81"/>
      <c r="X153" s="64"/>
      <c r="Y153" s="65"/>
      <c r="Z153" s="61"/>
      <c r="AA153" s="81"/>
      <c r="AB153" s="64"/>
      <c r="AC153" s="65"/>
      <c r="AD153" s="61"/>
      <c r="AE153" s="63"/>
      <c r="AF153" s="97">
        <f>F153+J153+N153+R153+V153+Z153+AD153</f>
        <v>0</v>
      </c>
    </row>
    <row r="154" spans="1:33" x14ac:dyDescent="0.25">
      <c r="A154" s="16"/>
      <c r="B154" s="9"/>
      <c r="C154" s="22"/>
      <c r="D154" s="17"/>
      <c r="E154" s="18"/>
      <c r="F154" s="77"/>
      <c r="G154" s="19"/>
      <c r="H154" s="17"/>
      <c r="I154" s="18"/>
      <c r="J154" s="77"/>
      <c r="K154" s="19"/>
      <c r="L154" s="17"/>
      <c r="M154" s="18"/>
      <c r="N154" s="77"/>
      <c r="O154" s="19"/>
      <c r="P154" s="17"/>
      <c r="Q154" s="18"/>
      <c r="R154" s="77"/>
      <c r="S154" s="19"/>
      <c r="T154" s="17"/>
      <c r="U154" s="18"/>
      <c r="V154" s="77"/>
      <c r="W154" s="19"/>
      <c r="X154" s="17"/>
      <c r="Y154" s="18"/>
      <c r="Z154" s="60"/>
      <c r="AA154" s="19"/>
      <c r="AB154" s="17"/>
      <c r="AC154" s="18"/>
      <c r="AD154" s="60"/>
      <c r="AE154" s="23"/>
      <c r="AF154" s="97">
        <f t="shared" ref="AF154:AF155" si="37">F154+J154+N154+R154+V154+Z154+AD154</f>
        <v>0</v>
      </c>
    </row>
    <row r="155" spans="1:33" ht="15.75" thickBot="1" x14ac:dyDescent="0.3">
      <c r="A155" s="20"/>
      <c r="B155" s="26"/>
      <c r="C155" s="24"/>
      <c r="D155" s="107"/>
      <c r="E155" s="105"/>
      <c r="F155" s="108"/>
      <c r="G155" s="109"/>
      <c r="H155" s="107"/>
      <c r="I155" s="105"/>
      <c r="J155" s="108"/>
      <c r="K155" s="109"/>
      <c r="L155" s="107"/>
      <c r="M155" s="105"/>
      <c r="N155" s="108"/>
      <c r="O155" s="109"/>
      <c r="P155" s="107"/>
      <c r="Q155" s="105"/>
      <c r="R155" s="108"/>
      <c r="S155" s="109"/>
      <c r="T155" s="107"/>
      <c r="U155" s="105"/>
      <c r="V155" s="108"/>
      <c r="W155" s="109"/>
      <c r="X155" s="107"/>
      <c r="Y155" s="105"/>
      <c r="Z155" s="110"/>
      <c r="AA155" s="109"/>
      <c r="AB155" s="107"/>
      <c r="AC155" s="105"/>
      <c r="AD155" s="110"/>
      <c r="AE155" s="106"/>
      <c r="AF155" s="111">
        <f t="shared" si="37"/>
        <v>0</v>
      </c>
    </row>
    <row r="156" spans="1:33" ht="15.75" thickBot="1" x14ac:dyDescent="0.3">
      <c r="A156" s="112">
        <v>39</v>
      </c>
      <c r="B156" s="98">
        <v>11493</v>
      </c>
      <c r="C156" s="21" t="s">
        <v>83</v>
      </c>
      <c r="D156" s="99"/>
      <c r="E156" s="100"/>
      <c r="F156" s="101"/>
      <c r="G156" s="102"/>
      <c r="H156" s="99"/>
      <c r="I156" s="100"/>
      <c r="J156" s="101"/>
      <c r="K156" s="102"/>
      <c r="L156" s="99"/>
      <c r="M156" s="100"/>
      <c r="N156" s="101"/>
      <c r="O156" s="102"/>
      <c r="P156" s="99"/>
      <c r="Q156" s="100"/>
      <c r="R156" s="101"/>
      <c r="S156" s="102"/>
      <c r="T156" s="99"/>
      <c r="U156" s="100"/>
      <c r="V156" s="101"/>
      <c r="W156" s="102"/>
      <c r="X156" s="99"/>
      <c r="Y156" s="100"/>
      <c r="Z156" s="103"/>
      <c r="AA156" s="102"/>
      <c r="AB156" s="99"/>
      <c r="AC156" s="100"/>
      <c r="AD156" s="103"/>
      <c r="AE156" s="102"/>
      <c r="AF156" s="104">
        <f>F156+J156+N156+R156+V156+Z156+AD156</f>
        <v>0</v>
      </c>
      <c r="AG156">
        <f>SUM(AF156:AF159)</f>
        <v>0</v>
      </c>
    </row>
    <row r="157" spans="1:33" x14ac:dyDescent="0.25">
      <c r="A157" s="16"/>
      <c r="B157" s="25"/>
      <c r="C157" s="96"/>
      <c r="D157" s="64"/>
      <c r="E157" s="65"/>
      <c r="F157" s="78"/>
      <c r="G157" s="81"/>
      <c r="H157" s="64"/>
      <c r="I157" s="65"/>
      <c r="J157" s="78"/>
      <c r="K157" s="81"/>
      <c r="L157" s="64"/>
      <c r="M157" s="65"/>
      <c r="N157" s="78"/>
      <c r="O157" s="81"/>
      <c r="P157" s="64"/>
      <c r="Q157" s="65"/>
      <c r="R157" s="78"/>
      <c r="S157" s="81"/>
      <c r="T157" s="64"/>
      <c r="U157" s="65"/>
      <c r="V157" s="78"/>
      <c r="W157" s="81"/>
      <c r="X157" s="64"/>
      <c r="Y157" s="65"/>
      <c r="Z157" s="61"/>
      <c r="AA157" s="81"/>
      <c r="AB157" s="64"/>
      <c r="AC157" s="65"/>
      <c r="AD157" s="61"/>
      <c r="AE157" s="63"/>
      <c r="AF157" s="97">
        <f>F157+J157+N157+R157+V157+Z157+AD157</f>
        <v>0</v>
      </c>
    </row>
    <row r="158" spans="1:33" x14ac:dyDescent="0.25">
      <c r="A158" s="16"/>
      <c r="B158" s="9"/>
      <c r="C158" s="22"/>
      <c r="D158" s="17"/>
      <c r="E158" s="18"/>
      <c r="F158" s="77"/>
      <c r="G158" s="19"/>
      <c r="H158" s="17"/>
      <c r="I158" s="18"/>
      <c r="J158" s="77"/>
      <c r="K158" s="19"/>
      <c r="L158" s="17"/>
      <c r="M158" s="18"/>
      <c r="N158" s="77"/>
      <c r="O158" s="19"/>
      <c r="P158" s="17"/>
      <c r="Q158" s="18"/>
      <c r="R158" s="77"/>
      <c r="S158" s="19"/>
      <c r="T158" s="17"/>
      <c r="U158" s="18"/>
      <c r="V158" s="77"/>
      <c r="W158" s="19"/>
      <c r="X158" s="17"/>
      <c r="Y158" s="18"/>
      <c r="Z158" s="60"/>
      <c r="AA158" s="19"/>
      <c r="AB158" s="17"/>
      <c r="AC158" s="18"/>
      <c r="AD158" s="60"/>
      <c r="AE158" s="23"/>
      <c r="AF158" s="97">
        <f t="shared" ref="AF158:AF159" si="38">F158+J158+N158+R158+V158+Z158+AD158</f>
        <v>0</v>
      </c>
    </row>
    <row r="159" spans="1:33" ht="15.75" thickBot="1" x14ac:dyDescent="0.3">
      <c r="A159" s="20"/>
      <c r="B159" s="26"/>
      <c r="C159" s="24"/>
      <c r="D159" s="107"/>
      <c r="E159" s="105"/>
      <c r="F159" s="108"/>
      <c r="G159" s="109"/>
      <c r="H159" s="107"/>
      <c r="I159" s="105"/>
      <c r="J159" s="108"/>
      <c r="K159" s="109"/>
      <c r="L159" s="107"/>
      <c r="M159" s="105"/>
      <c r="N159" s="108"/>
      <c r="O159" s="109"/>
      <c r="P159" s="107"/>
      <c r="Q159" s="105"/>
      <c r="R159" s="108"/>
      <c r="S159" s="109"/>
      <c r="T159" s="107"/>
      <c r="U159" s="105"/>
      <c r="V159" s="108"/>
      <c r="W159" s="109"/>
      <c r="X159" s="107"/>
      <c r="Y159" s="105"/>
      <c r="Z159" s="110"/>
      <c r="AA159" s="109"/>
      <c r="AB159" s="107"/>
      <c r="AC159" s="105"/>
      <c r="AD159" s="110"/>
      <c r="AE159" s="106"/>
      <c r="AF159" s="111">
        <f t="shared" si="38"/>
        <v>0</v>
      </c>
    </row>
    <row r="160" spans="1:33" ht="15.75" thickBot="1" x14ac:dyDescent="0.3">
      <c r="A160" s="112">
        <v>40</v>
      </c>
      <c r="B160" s="98">
        <v>11406</v>
      </c>
      <c r="C160" s="21" t="s">
        <v>172</v>
      </c>
      <c r="D160" s="99"/>
      <c r="E160" s="100"/>
      <c r="F160" s="101"/>
      <c r="G160" s="102"/>
      <c r="H160" s="99"/>
      <c r="I160" s="100"/>
      <c r="J160" s="101"/>
      <c r="K160" s="102"/>
      <c r="L160" s="99"/>
      <c r="M160" s="100"/>
      <c r="N160" s="101"/>
      <c r="O160" s="102"/>
      <c r="P160" s="99"/>
      <c r="Q160" s="100"/>
      <c r="R160" s="101"/>
      <c r="S160" s="102"/>
      <c r="T160" s="99"/>
      <c r="U160" s="100"/>
      <c r="V160" s="101"/>
      <c r="W160" s="102"/>
      <c r="X160" s="99"/>
      <c r="Y160" s="100"/>
      <c r="Z160" s="103"/>
      <c r="AA160" s="102"/>
      <c r="AB160" s="99"/>
      <c r="AC160" s="100"/>
      <c r="AD160" s="103"/>
      <c r="AE160" s="102"/>
      <c r="AF160" s="104">
        <f>F160+J160+N160+R160+V160+Z160+AD160</f>
        <v>0</v>
      </c>
      <c r="AG160">
        <f>SUM(AF160:AF163)</f>
        <v>0</v>
      </c>
    </row>
    <row r="161" spans="1:33" x14ac:dyDescent="0.25">
      <c r="A161" s="16"/>
      <c r="B161" s="25"/>
      <c r="C161" s="96"/>
      <c r="D161" s="64"/>
      <c r="E161" s="65"/>
      <c r="F161" s="78"/>
      <c r="G161" s="81"/>
      <c r="H161" s="64"/>
      <c r="I161" s="65"/>
      <c r="J161" s="78"/>
      <c r="K161" s="81"/>
      <c r="L161" s="64"/>
      <c r="M161" s="65"/>
      <c r="N161" s="78"/>
      <c r="O161" s="81"/>
      <c r="P161" s="64"/>
      <c r="Q161" s="65"/>
      <c r="R161" s="78"/>
      <c r="S161" s="81"/>
      <c r="T161" s="64"/>
      <c r="U161" s="65"/>
      <c r="V161" s="78"/>
      <c r="W161" s="81"/>
      <c r="X161" s="64"/>
      <c r="Y161" s="65"/>
      <c r="Z161" s="61"/>
      <c r="AA161" s="81"/>
      <c r="AB161" s="64"/>
      <c r="AC161" s="65"/>
      <c r="AD161" s="61"/>
      <c r="AE161" s="63"/>
      <c r="AF161" s="97">
        <f>F161+J161+N161+R161+V161+Z161+AD161</f>
        <v>0</v>
      </c>
    </row>
    <row r="162" spans="1:33" x14ac:dyDescent="0.25">
      <c r="A162" s="16"/>
      <c r="B162" s="9"/>
      <c r="C162" s="22"/>
      <c r="D162" s="17"/>
      <c r="E162" s="18"/>
      <c r="F162" s="77"/>
      <c r="G162" s="19"/>
      <c r="H162" s="17"/>
      <c r="I162" s="18"/>
      <c r="J162" s="77"/>
      <c r="K162" s="19"/>
      <c r="L162" s="17"/>
      <c r="M162" s="18"/>
      <c r="N162" s="77"/>
      <c r="O162" s="19"/>
      <c r="P162" s="17"/>
      <c r="Q162" s="18"/>
      <c r="R162" s="77"/>
      <c r="S162" s="19"/>
      <c r="T162" s="17"/>
      <c r="U162" s="18"/>
      <c r="V162" s="77"/>
      <c r="W162" s="19"/>
      <c r="X162" s="17"/>
      <c r="Y162" s="18"/>
      <c r="Z162" s="60"/>
      <c r="AA162" s="19"/>
      <c r="AB162" s="17"/>
      <c r="AC162" s="18"/>
      <c r="AD162" s="60"/>
      <c r="AE162" s="23"/>
      <c r="AF162" s="97">
        <f t="shared" ref="AF162:AF163" si="39">F162+J162+N162+R162+V162+Z162+AD162</f>
        <v>0</v>
      </c>
    </row>
    <row r="163" spans="1:33" ht="15.75" thickBot="1" x14ac:dyDescent="0.3">
      <c r="A163" s="20"/>
      <c r="B163" s="26"/>
      <c r="C163" s="24"/>
      <c r="D163" s="107"/>
      <c r="E163" s="105"/>
      <c r="F163" s="108"/>
      <c r="G163" s="109"/>
      <c r="H163" s="107"/>
      <c r="I163" s="105"/>
      <c r="J163" s="108"/>
      <c r="K163" s="109"/>
      <c r="L163" s="107"/>
      <c r="M163" s="105"/>
      <c r="N163" s="108"/>
      <c r="O163" s="109"/>
      <c r="P163" s="107"/>
      <c r="Q163" s="105"/>
      <c r="R163" s="108"/>
      <c r="S163" s="109"/>
      <c r="T163" s="107"/>
      <c r="U163" s="105"/>
      <c r="V163" s="108"/>
      <c r="W163" s="109"/>
      <c r="X163" s="107"/>
      <c r="Y163" s="105"/>
      <c r="Z163" s="110"/>
      <c r="AA163" s="109"/>
      <c r="AB163" s="107"/>
      <c r="AC163" s="105"/>
      <c r="AD163" s="110"/>
      <c r="AE163" s="106"/>
      <c r="AF163" s="111">
        <f t="shared" si="39"/>
        <v>0</v>
      </c>
    </row>
    <row r="164" spans="1:33" ht="15.75" thickBot="1" x14ac:dyDescent="0.3">
      <c r="A164" s="112">
        <v>41</v>
      </c>
      <c r="B164" s="98">
        <v>11497</v>
      </c>
      <c r="C164" s="21" t="s">
        <v>87</v>
      </c>
      <c r="D164" s="99"/>
      <c r="E164" s="100"/>
      <c r="F164" s="101"/>
      <c r="G164" s="102"/>
      <c r="H164" s="99"/>
      <c r="I164" s="100"/>
      <c r="J164" s="101"/>
      <c r="K164" s="102"/>
      <c r="L164" s="99"/>
      <c r="M164" s="100"/>
      <c r="N164" s="101"/>
      <c r="O164" s="102"/>
      <c r="P164" s="99"/>
      <c r="Q164" s="100"/>
      <c r="R164" s="101"/>
      <c r="S164" s="102"/>
      <c r="T164" s="99"/>
      <c r="U164" s="100"/>
      <c r="V164" s="101"/>
      <c r="W164" s="102"/>
      <c r="X164" s="99"/>
      <c r="Y164" s="100"/>
      <c r="Z164" s="103"/>
      <c r="AA164" s="102"/>
      <c r="AB164" s="99"/>
      <c r="AC164" s="100"/>
      <c r="AD164" s="103"/>
      <c r="AE164" s="102"/>
      <c r="AF164" s="104">
        <f>F164+J164+N164+R164+V164+Z164+AD164</f>
        <v>0</v>
      </c>
      <c r="AG164">
        <f>SUM(AF164:AF167)</f>
        <v>0</v>
      </c>
    </row>
    <row r="165" spans="1:33" x14ac:dyDescent="0.25">
      <c r="A165" s="16"/>
      <c r="B165" s="25"/>
      <c r="C165" s="96"/>
      <c r="D165" s="64"/>
      <c r="E165" s="65"/>
      <c r="F165" s="78"/>
      <c r="G165" s="81"/>
      <c r="H165" s="64"/>
      <c r="I165" s="65"/>
      <c r="J165" s="78"/>
      <c r="K165" s="81"/>
      <c r="L165" s="64"/>
      <c r="M165" s="65"/>
      <c r="N165" s="78"/>
      <c r="O165" s="81"/>
      <c r="P165" s="64"/>
      <c r="Q165" s="65"/>
      <c r="R165" s="78"/>
      <c r="S165" s="81"/>
      <c r="T165" s="64"/>
      <c r="U165" s="65"/>
      <c r="V165" s="78"/>
      <c r="W165" s="81"/>
      <c r="X165" s="64"/>
      <c r="Y165" s="65"/>
      <c r="Z165" s="61"/>
      <c r="AA165" s="81"/>
      <c r="AB165" s="64"/>
      <c r="AC165" s="65"/>
      <c r="AD165" s="61"/>
      <c r="AE165" s="63"/>
      <c r="AF165" s="97">
        <f>F165+J165+N165+R165+V165+Z165+AD165</f>
        <v>0</v>
      </c>
    </row>
    <row r="166" spans="1:33" x14ac:dyDescent="0.25">
      <c r="A166" s="16"/>
      <c r="B166" s="9"/>
      <c r="C166" s="22"/>
      <c r="D166" s="17"/>
      <c r="E166" s="18"/>
      <c r="F166" s="77"/>
      <c r="G166" s="19"/>
      <c r="H166" s="17"/>
      <c r="I166" s="18"/>
      <c r="J166" s="77"/>
      <c r="K166" s="19"/>
      <c r="L166" s="17"/>
      <c r="M166" s="18"/>
      <c r="N166" s="77"/>
      <c r="O166" s="19"/>
      <c r="P166" s="17"/>
      <c r="Q166" s="18"/>
      <c r="R166" s="77"/>
      <c r="S166" s="19"/>
      <c r="T166" s="17"/>
      <c r="U166" s="18"/>
      <c r="V166" s="77"/>
      <c r="W166" s="19"/>
      <c r="X166" s="17"/>
      <c r="Y166" s="18"/>
      <c r="Z166" s="60"/>
      <c r="AA166" s="19"/>
      <c r="AB166" s="17"/>
      <c r="AC166" s="18"/>
      <c r="AD166" s="60"/>
      <c r="AE166" s="23"/>
      <c r="AF166" s="97">
        <f t="shared" ref="AF166:AF167" si="40">F166+J166+N166+R166+V166+Z166+AD166</f>
        <v>0</v>
      </c>
    </row>
    <row r="167" spans="1:33" ht="15.75" thickBot="1" x14ac:dyDescent="0.3">
      <c r="A167" s="20"/>
      <c r="B167" s="26"/>
      <c r="C167" s="24"/>
      <c r="D167" s="107"/>
      <c r="E167" s="105"/>
      <c r="F167" s="108"/>
      <c r="G167" s="109"/>
      <c r="H167" s="107"/>
      <c r="I167" s="105"/>
      <c r="J167" s="108"/>
      <c r="K167" s="109"/>
      <c r="L167" s="107"/>
      <c r="M167" s="105"/>
      <c r="N167" s="108"/>
      <c r="O167" s="109"/>
      <c r="P167" s="107"/>
      <c r="Q167" s="105"/>
      <c r="R167" s="108"/>
      <c r="S167" s="109"/>
      <c r="T167" s="107"/>
      <c r="U167" s="105"/>
      <c r="V167" s="108"/>
      <c r="W167" s="109"/>
      <c r="X167" s="107"/>
      <c r="Y167" s="105"/>
      <c r="Z167" s="110"/>
      <c r="AA167" s="109"/>
      <c r="AB167" s="107"/>
      <c r="AC167" s="105"/>
      <c r="AD167" s="110"/>
      <c r="AE167" s="106"/>
      <c r="AF167" s="111">
        <f t="shared" si="40"/>
        <v>0</v>
      </c>
    </row>
    <row r="168" spans="1:33" ht="15.75" thickBot="1" x14ac:dyDescent="0.3">
      <c r="A168" s="112">
        <v>42</v>
      </c>
      <c r="B168" s="98">
        <v>11531</v>
      </c>
      <c r="C168" s="21" t="s">
        <v>122</v>
      </c>
      <c r="D168" s="99"/>
      <c r="E168" s="100"/>
      <c r="F168" s="101"/>
      <c r="G168" s="102"/>
      <c r="H168" s="99"/>
      <c r="I168" s="100"/>
      <c r="J168" s="101"/>
      <c r="K168" s="102"/>
      <c r="L168" s="99"/>
      <c r="M168" s="100"/>
      <c r="N168" s="101"/>
      <c r="O168" s="102"/>
      <c r="P168" s="99"/>
      <c r="Q168" s="100"/>
      <c r="R168" s="101"/>
      <c r="S168" s="102"/>
      <c r="T168" s="99"/>
      <c r="U168" s="100"/>
      <c r="V168" s="101"/>
      <c r="W168" s="102"/>
      <c r="X168" s="99"/>
      <c r="Y168" s="100"/>
      <c r="Z168" s="103"/>
      <c r="AA168" s="102"/>
      <c r="AB168" s="99"/>
      <c r="AC168" s="100"/>
      <c r="AD168" s="103"/>
      <c r="AE168" s="102"/>
      <c r="AF168" s="104">
        <f>F168+J168+N168+R168+V168+Z168+AD168</f>
        <v>0</v>
      </c>
      <c r="AG168">
        <f>SUM(AF168:AF171)</f>
        <v>0</v>
      </c>
    </row>
    <row r="169" spans="1:33" x14ac:dyDescent="0.25">
      <c r="A169" s="16"/>
      <c r="B169" s="25"/>
      <c r="C169" s="96"/>
      <c r="D169" s="64"/>
      <c r="E169" s="65"/>
      <c r="F169" s="78"/>
      <c r="G169" s="81"/>
      <c r="H169" s="64"/>
      <c r="I169" s="65"/>
      <c r="J169" s="78"/>
      <c r="K169" s="81"/>
      <c r="L169" s="64"/>
      <c r="M169" s="65"/>
      <c r="N169" s="78"/>
      <c r="O169" s="81"/>
      <c r="P169" s="64"/>
      <c r="Q169" s="65"/>
      <c r="R169" s="78"/>
      <c r="S169" s="81"/>
      <c r="T169" s="64"/>
      <c r="U169" s="65"/>
      <c r="V169" s="78"/>
      <c r="W169" s="81"/>
      <c r="X169" s="64"/>
      <c r="Y169" s="65"/>
      <c r="Z169" s="61"/>
      <c r="AA169" s="81"/>
      <c r="AB169" s="64"/>
      <c r="AC169" s="65"/>
      <c r="AD169" s="61"/>
      <c r="AE169" s="63"/>
      <c r="AF169" s="97">
        <f>F169+J169+N169+R169+V169+Z169+AD169</f>
        <v>0</v>
      </c>
    </row>
    <row r="170" spans="1:33" x14ac:dyDescent="0.25">
      <c r="A170" s="16"/>
      <c r="B170" s="9"/>
      <c r="C170" s="22"/>
      <c r="D170" s="17"/>
      <c r="E170" s="18"/>
      <c r="F170" s="77"/>
      <c r="G170" s="19"/>
      <c r="H170" s="17"/>
      <c r="I170" s="18"/>
      <c r="J170" s="77"/>
      <c r="K170" s="19"/>
      <c r="L170" s="17"/>
      <c r="M170" s="18"/>
      <c r="N170" s="77"/>
      <c r="O170" s="19"/>
      <c r="P170" s="17"/>
      <c r="Q170" s="18"/>
      <c r="R170" s="77"/>
      <c r="S170" s="19"/>
      <c r="T170" s="17"/>
      <c r="U170" s="18"/>
      <c r="V170" s="77"/>
      <c r="W170" s="19"/>
      <c r="X170" s="17"/>
      <c r="Y170" s="18"/>
      <c r="Z170" s="60"/>
      <c r="AA170" s="19"/>
      <c r="AB170" s="17"/>
      <c r="AC170" s="18"/>
      <c r="AD170" s="60"/>
      <c r="AE170" s="23"/>
      <c r="AF170" s="97">
        <f t="shared" ref="AF170:AF171" si="41">F170+J170+N170+R170+V170+Z170+AD170</f>
        <v>0</v>
      </c>
    </row>
    <row r="171" spans="1:33" ht="15.75" thickBot="1" x14ac:dyDescent="0.3">
      <c r="A171" s="20"/>
      <c r="B171" s="26"/>
      <c r="C171" s="24"/>
      <c r="D171" s="107"/>
      <c r="E171" s="105"/>
      <c r="F171" s="108"/>
      <c r="G171" s="109"/>
      <c r="H171" s="107"/>
      <c r="I171" s="105"/>
      <c r="J171" s="108"/>
      <c r="K171" s="109"/>
      <c r="L171" s="107"/>
      <c r="M171" s="105"/>
      <c r="N171" s="108"/>
      <c r="O171" s="109"/>
      <c r="P171" s="107"/>
      <c r="Q171" s="105"/>
      <c r="R171" s="108"/>
      <c r="S171" s="109"/>
      <c r="T171" s="107"/>
      <c r="U171" s="105"/>
      <c r="V171" s="108"/>
      <c r="W171" s="109"/>
      <c r="X171" s="107"/>
      <c r="Y171" s="105"/>
      <c r="Z171" s="110"/>
      <c r="AA171" s="109"/>
      <c r="AB171" s="107"/>
      <c r="AC171" s="105"/>
      <c r="AD171" s="110"/>
      <c r="AE171" s="106"/>
      <c r="AF171" s="111">
        <f t="shared" si="41"/>
        <v>0</v>
      </c>
    </row>
    <row r="172" spans="1:33" ht="15.75" thickBot="1" x14ac:dyDescent="0.3">
      <c r="A172" s="112">
        <v>43</v>
      </c>
      <c r="B172" s="98">
        <v>11469</v>
      </c>
      <c r="C172" s="21" t="s">
        <v>236</v>
      </c>
      <c r="D172" s="99"/>
      <c r="E172" s="100"/>
      <c r="F172" s="101"/>
      <c r="G172" s="102"/>
      <c r="H172" s="99"/>
      <c r="I172" s="100"/>
      <c r="J172" s="101"/>
      <c r="K172" s="102"/>
      <c r="L172" s="99"/>
      <c r="M172" s="100"/>
      <c r="N172" s="101"/>
      <c r="O172" s="102"/>
      <c r="P172" s="99"/>
      <c r="Q172" s="100"/>
      <c r="R172" s="101"/>
      <c r="S172" s="102"/>
      <c r="T172" s="99"/>
      <c r="U172" s="100"/>
      <c r="V172" s="101"/>
      <c r="W172" s="102"/>
      <c r="X172" s="99"/>
      <c r="Y172" s="100"/>
      <c r="Z172" s="103"/>
      <c r="AA172" s="102"/>
      <c r="AB172" s="99"/>
      <c r="AC172" s="100"/>
      <c r="AD172" s="103"/>
      <c r="AE172" s="102"/>
      <c r="AF172" s="104">
        <f>F172+J172+N172+R172+V172+Z172+AD172</f>
        <v>0</v>
      </c>
      <c r="AG172">
        <f>SUM(AF172:AF175)</f>
        <v>0</v>
      </c>
    </row>
    <row r="173" spans="1:33" x14ac:dyDescent="0.25">
      <c r="A173" s="16"/>
      <c r="B173" s="25"/>
      <c r="C173" s="96"/>
      <c r="D173" s="64"/>
      <c r="E173" s="65"/>
      <c r="F173" s="78"/>
      <c r="G173" s="81"/>
      <c r="H173" s="64"/>
      <c r="I173" s="65"/>
      <c r="J173" s="78"/>
      <c r="K173" s="81"/>
      <c r="L173" s="64"/>
      <c r="M173" s="65"/>
      <c r="N173" s="78"/>
      <c r="O173" s="81"/>
      <c r="P173" s="64"/>
      <c r="Q173" s="65"/>
      <c r="R173" s="78"/>
      <c r="S173" s="81"/>
      <c r="T173" s="64"/>
      <c r="U173" s="65"/>
      <c r="V173" s="78"/>
      <c r="W173" s="81"/>
      <c r="X173" s="64"/>
      <c r="Y173" s="65"/>
      <c r="Z173" s="61"/>
      <c r="AA173" s="81"/>
      <c r="AB173" s="64"/>
      <c r="AC173" s="65"/>
      <c r="AD173" s="61"/>
      <c r="AE173" s="63"/>
      <c r="AF173" s="97">
        <f>F173+J173+N173+R173+V173+Z173+AD173</f>
        <v>0</v>
      </c>
    </row>
    <row r="174" spans="1:33" x14ac:dyDescent="0.25">
      <c r="A174" s="16"/>
      <c r="B174" s="9"/>
      <c r="C174" s="22"/>
      <c r="D174" s="17"/>
      <c r="E174" s="18"/>
      <c r="F174" s="77"/>
      <c r="G174" s="19"/>
      <c r="H174" s="17"/>
      <c r="I174" s="18"/>
      <c r="J174" s="77"/>
      <c r="K174" s="19"/>
      <c r="L174" s="17"/>
      <c r="M174" s="18"/>
      <c r="N174" s="77"/>
      <c r="O174" s="19"/>
      <c r="P174" s="17"/>
      <c r="Q174" s="18"/>
      <c r="R174" s="77"/>
      <c r="S174" s="19"/>
      <c r="T174" s="17"/>
      <c r="U174" s="18"/>
      <c r="V174" s="77"/>
      <c r="W174" s="19"/>
      <c r="X174" s="17"/>
      <c r="Y174" s="18"/>
      <c r="Z174" s="60"/>
      <c r="AA174" s="19"/>
      <c r="AB174" s="17"/>
      <c r="AC174" s="18"/>
      <c r="AD174" s="60"/>
      <c r="AE174" s="23"/>
      <c r="AF174" s="97">
        <f t="shared" ref="AF174:AF175" si="42">F174+J174+N174+R174+V174+Z174+AD174</f>
        <v>0</v>
      </c>
    </row>
    <row r="175" spans="1:33" ht="15.75" thickBot="1" x14ac:dyDescent="0.3">
      <c r="A175" s="20"/>
      <c r="B175" s="26"/>
      <c r="C175" s="24"/>
      <c r="D175" s="107"/>
      <c r="E175" s="105"/>
      <c r="F175" s="108"/>
      <c r="G175" s="109"/>
      <c r="H175" s="107"/>
      <c r="I175" s="105"/>
      <c r="J175" s="108"/>
      <c r="K175" s="109"/>
      <c r="L175" s="107"/>
      <c r="M175" s="105"/>
      <c r="N175" s="108"/>
      <c r="O175" s="109"/>
      <c r="P175" s="107"/>
      <c r="Q175" s="105"/>
      <c r="R175" s="108"/>
      <c r="S175" s="109"/>
      <c r="T175" s="107"/>
      <c r="U175" s="105"/>
      <c r="V175" s="108"/>
      <c r="W175" s="109"/>
      <c r="X175" s="107"/>
      <c r="Y175" s="105"/>
      <c r="Z175" s="110"/>
      <c r="AA175" s="109"/>
      <c r="AB175" s="107"/>
      <c r="AC175" s="105"/>
      <c r="AD175" s="110"/>
      <c r="AE175" s="106"/>
      <c r="AF175" s="111">
        <f t="shared" si="42"/>
        <v>0</v>
      </c>
    </row>
    <row r="176" spans="1:33" ht="15.75" thickBot="1" x14ac:dyDescent="0.3">
      <c r="A176" s="112">
        <v>44</v>
      </c>
      <c r="B176" s="98">
        <v>11498</v>
      </c>
      <c r="C176" s="21" t="s">
        <v>234</v>
      </c>
      <c r="D176" s="99"/>
      <c r="E176" s="100"/>
      <c r="F176" s="101"/>
      <c r="G176" s="102"/>
      <c r="H176" s="99"/>
      <c r="I176" s="100"/>
      <c r="J176" s="101"/>
      <c r="K176" s="102"/>
      <c r="L176" s="99"/>
      <c r="M176" s="100"/>
      <c r="N176" s="101"/>
      <c r="O176" s="102"/>
      <c r="P176" s="99"/>
      <c r="Q176" s="100"/>
      <c r="R176" s="101"/>
      <c r="S176" s="102"/>
      <c r="T176" s="99"/>
      <c r="U176" s="100"/>
      <c r="V176" s="101"/>
      <c r="W176" s="102"/>
      <c r="X176" s="99"/>
      <c r="Y176" s="100"/>
      <c r="Z176" s="103"/>
      <c r="AA176" s="102"/>
      <c r="AB176" s="99"/>
      <c r="AC176" s="100"/>
      <c r="AD176" s="103"/>
      <c r="AE176" s="102"/>
      <c r="AF176" s="104">
        <f>F176+J176+N176+R176+V176+Z176+AD176</f>
        <v>0</v>
      </c>
      <c r="AG176">
        <f>SUM(AF176:AF179)</f>
        <v>0</v>
      </c>
    </row>
    <row r="177" spans="1:33" x14ac:dyDescent="0.25">
      <c r="A177" s="16"/>
      <c r="B177" s="25"/>
      <c r="C177" s="96"/>
      <c r="D177" s="64"/>
      <c r="E177" s="65"/>
      <c r="F177" s="78"/>
      <c r="G177" s="81"/>
      <c r="H177" s="64"/>
      <c r="I177" s="65"/>
      <c r="J177" s="78"/>
      <c r="K177" s="81"/>
      <c r="L177" s="64"/>
      <c r="M177" s="65"/>
      <c r="N177" s="78"/>
      <c r="O177" s="81"/>
      <c r="P177" s="64"/>
      <c r="Q177" s="65"/>
      <c r="R177" s="78"/>
      <c r="S177" s="81"/>
      <c r="T177" s="64"/>
      <c r="U177" s="65"/>
      <c r="V177" s="78"/>
      <c r="W177" s="81"/>
      <c r="X177" s="64"/>
      <c r="Y177" s="65"/>
      <c r="Z177" s="61"/>
      <c r="AA177" s="81"/>
      <c r="AB177" s="64"/>
      <c r="AC177" s="65"/>
      <c r="AD177" s="61"/>
      <c r="AE177" s="63"/>
      <c r="AF177" s="97">
        <f>F177+J177+N177+R177+V177+Z177+AD177</f>
        <v>0</v>
      </c>
    </row>
    <row r="178" spans="1:33" x14ac:dyDescent="0.25">
      <c r="A178" s="16"/>
      <c r="B178" s="9"/>
      <c r="C178" s="22"/>
      <c r="D178" s="17"/>
      <c r="E178" s="18"/>
      <c r="F178" s="77"/>
      <c r="G178" s="19"/>
      <c r="H178" s="17"/>
      <c r="I178" s="18"/>
      <c r="J178" s="77"/>
      <c r="K178" s="19"/>
      <c r="L178" s="17"/>
      <c r="M178" s="18"/>
      <c r="N178" s="77"/>
      <c r="O178" s="19"/>
      <c r="P178" s="17"/>
      <c r="Q178" s="18"/>
      <c r="R178" s="77"/>
      <c r="S178" s="19"/>
      <c r="T178" s="17"/>
      <c r="U178" s="18"/>
      <c r="V178" s="77"/>
      <c r="W178" s="19"/>
      <c r="X178" s="17"/>
      <c r="Y178" s="18"/>
      <c r="Z178" s="60"/>
      <c r="AA178" s="19"/>
      <c r="AB178" s="17"/>
      <c r="AC178" s="18"/>
      <c r="AD178" s="60"/>
      <c r="AE178" s="23"/>
      <c r="AF178" s="97">
        <f t="shared" ref="AF178:AF179" si="43">F178+J178+N178+R178+V178+Z178+AD178</f>
        <v>0</v>
      </c>
    </row>
    <row r="179" spans="1:33" ht="15.75" thickBot="1" x14ac:dyDescent="0.3">
      <c r="A179" s="20"/>
      <c r="B179" s="26"/>
      <c r="C179" s="24"/>
      <c r="D179" s="107"/>
      <c r="E179" s="105"/>
      <c r="F179" s="108"/>
      <c r="G179" s="109"/>
      <c r="H179" s="107"/>
      <c r="I179" s="105"/>
      <c r="J179" s="108"/>
      <c r="K179" s="109"/>
      <c r="L179" s="107"/>
      <c r="M179" s="105"/>
      <c r="N179" s="108"/>
      <c r="O179" s="109"/>
      <c r="P179" s="107"/>
      <c r="Q179" s="105"/>
      <c r="R179" s="108"/>
      <c r="S179" s="109"/>
      <c r="T179" s="107"/>
      <c r="U179" s="105"/>
      <c r="V179" s="108"/>
      <c r="W179" s="109"/>
      <c r="X179" s="107"/>
      <c r="Y179" s="105"/>
      <c r="Z179" s="110"/>
      <c r="AA179" s="109"/>
      <c r="AB179" s="107"/>
      <c r="AC179" s="105"/>
      <c r="AD179" s="110"/>
      <c r="AE179" s="106"/>
      <c r="AF179" s="111">
        <f t="shared" si="43"/>
        <v>0</v>
      </c>
    </row>
    <row r="180" spans="1:33" ht="15.75" thickBot="1" x14ac:dyDescent="0.3">
      <c r="A180" s="112">
        <v>45</v>
      </c>
      <c r="B180" s="98">
        <v>11504</v>
      </c>
      <c r="C180" s="21" t="s">
        <v>78</v>
      </c>
      <c r="D180" s="99"/>
      <c r="E180" s="100"/>
      <c r="F180" s="101"/>
      <c r="G180" s="102"/>
      <c r="H180" s="99"/>
      <c r="I180" s="100"/>
      <c r="J180" s="101"/>
      <c r="K180" s="102"/>
      <c r="L180" s="99"/>
      <c r="M180" s="100"/>
      <c r="N180" s="101"/>
      <c r="O180" s="102"/>
      <c r="P180" s="99"/>
      <c r="Q180" s="100"/>
      <c r="R180" s="101"/>
      <c r="S180" s="102"/>
      <c r="T180" s="99"/>
      <c r="U180" s="100"/>
      <c r="V180" s="101"/>
      <c r="W180" s="102"/>
      <c r="X180" s="99"/>
      <c r="Y180" s="100"/>
      <c r="Z180" s="103"/>
      <c r="AA180" s="102"/>
      <c r="AB180" s="99"/>
      <c r="AC180" s="100"/>
      <c r="AD180" s="103"/>
      <c r="AE180" s="102"/>
      <c r="AF180" s="104">
        <f>F180+J180+N180+R180+V180+Z180+AD180</f>
        <v>0</v>
      </c>
      <c r="AG180">
        <f>SUM(AF180:AF183)</f>
        <v>0</v>
      </c>
    </row>
    <row r="181" spans="1:33" x14ac:dyDescent="0.25">
      <c r="A181" s="16"/>
      <c r="B181" s="25"/>
      <c r="C181" s="96"/>
      <c r="D181" s="64"/>
      <c r="E181" s="65"/>
      <c r="F181" s="78"/>
      <c r="G181" s="81"/>
      <c r="H181" s="64"/>
      <c r="I181" s="65"/>
      <c r="J181" s="78"/>
      <c r="K181" s="81"/>
      <c r="L181" s="64"/>
      <c r="M181" s="65"/>
      <c r="N181" s="78"/>
      <c r="O181" s="81"/>
      <c r="P181" s="64"/>
      <c r="Q181" s="65"/>
      <c r="R181" s="78"/>
      <c r="S181" s="81"/>
      <c r="T181" s="64"/>
      <c r="U181" s="65"/>
      <c r="V181" s="78"/>
      <c r="W181" s="81"/>
      <c r="X181" s="64"/>
      <c r="Y181" s="65"/>
      <c r="Z181" s="61"/>
      <c r="AA181" s="81"/>
      <c r="AB181" s="64"/>
      <c r="AC181" s="65"/>
      <c r="AD181" s="61"/>
      <c r="AE181" s="63"/>
      <c r="AF181" s="97">
        <f>F181+J181+N181+R181+V181+Z181+AD181</f>
        <v>0</v>
      </c>
    </row>
    <row r="182" spans="1:33" x14ac:dyDescent="0.25">
      <c r="A182" s="16"/>
      <c r="B182" s="9"/>
      <c r="C182" s="22"/>
      <c r="D182" s="17"/>
      <c r="E182" s="18"/>
      <c r="F182" s="77"/>
      <c r="G182" s="19"/>
      <c r="H182" s="17"/>
      <c r="I182" s="18"/>
      <c r="J182" s="77"/>
      <c r="K182" s="19"/>
      <c r="L182" s="17"/>
      <c r="M182" s="18"/>
      <c r="N182" s="77"/>
      <c r="O182" s="19"/>
      <c r="P182" s="17"/>
      <c r="Q182" s="18"/>
      <c r="R182" s="77"/>
      <c r="S182" s="19"/>
      <c r="T182" s="17"/>
      <c r="U182" s="18"/>
      <c r="V182" s="77"/>
      <c r="W182" s="19"/>
      <c r="X182" s="17"/>
      <c r="Y182" s="18"/>
      <c r="Z182" s="60"/>
      <c r="AA182" s="19"/>
      <c r="AB182" s="17"/>
      <c r="AC182" s="18"/>
      <c r="AD182" s="60"/>
      <c r="AE182" s="23"/>
      <c r="AF182" s="97">
        <f t="shared" ref="AF182:AF183" si="44">F182+J182+N182+R182+V182+Z182+AD182</f>
        <v>0</v>
      </c>
    </row>
    <row r="183" spans="1:33" ht="15.75" thickBot="1" x14ac:dyDescent="0.3">
      <c r="A183" s="20"/>
      <c r="B183" s="26"/>
      <c r="C183" s="24"/>
      <c r="D183" s="107"/>
      <c r="E183" s="105"/>
      <c r="F183" s="108"/>
      <c r="G183" s="109"/>
      <c r="H183" s="107"/>
      <c r="I183" s="105"/>
      <c r="J183" s="108"/>
      <c r="K183" s="109"/>
      <c r="L183" s="107"/>
      <c r="M183" s="105"/>
      <c r="N183" s="108"/>
      <c r="O183" s="109"/>
      <c r="P183" s="107"/>
      <c r="Q183" s="105"/>
      <c r="R183" s="108"/>
      <c r="S183" s="109"/>
      <c r="T183" s="107"/>
      <c r="U183" s="105"/>
      <c r="V183" s="108"/>
      <c r="W183" s="109"/>
      <c r="X183" s="107"/>
      <c r="Y183" s="105"/>
      <c r="Z183" s="110"/>
      <c r="AA183" s="109"/>
      <c r="AB183" s="107"/>
      <c r="AC183" s="105"/>
      <c r="AD183" s="110"/>
      <c r="AE183" s="106"/>
      <c r="AF183" s="111">
        <f t="shared" si="44"/>
        <v>0</v>
      </c>
    </row>
    <row r="184" spans="1:33" ht="15.75" thickBot="1" x14ac:dyDescent="0.3">
      <c r="A184" s="112">
        <v>46</v>
      </c>
      <c r="B184" s="98">
        <v>11407</v>
      </c>
      <c r="C184" s="21" t="s">
        <v>80</v>
      </c>
      <c r="D184" s="99"/>
      <c r="E184" s="100"/>
      <c r="F184" s="101"/>
      <c r="G184" s="102"/>
      <c r="H184" s="99"/>
      <c r="I184" s="100"/>
      <c r="J184" s="101"/>
      <c r="K184" s="102"/>
      <c r="L184" s="99"/>
      <c r="M184" s="100"/>
      <c r="N184" s="101"/>
      <c r="O184" s="102"/>
      <c r="P184" s="99"/>
      <c r="Q184" s="100"/>
      <c r="R184" s="101"/>
      <c r="S184" s="102"/>
      <c r="T184" s="99"/>
      <c r="U184" s="100"/>
      <c r="V184" s="101"/>
      <c r="W184" s="102"/>
      <c r="X184" s="99"/>
      <c r="Y184" s="100"/>
      <c r="Z184" s="103"/>
      <c r="AA184" s="102"/>
      <c r="AB184" s="99"/>
      <c r="AC184" s="100"/>
      <c r="AD184" s="103"/>
      <c r="AE184" s="102"/>
      <c r="AF184" s="104">
        <f>F184+J184+N184+R184+V184+Z184+AD184</f>
        <v>0</v>
      </c>
      <c r="AG184">
        <f>SUM(AF184:AF187)</f>
        <v>0</v>
      </c>
    </row>
    <row r="185" spans="1:33" x14ac:dyDescent="0.25">
      <c r="A185" s="16"/>
      <c r="B185" s="25"/>
      <c r="C185" s="96"/>
      <c r="D185" s="64"/>
      <c r="E185" s="65"/>
      <c r="F185" s="78"/>
      <c r="G185" s="81"/>
      <c r="H185" s="64"/>
      <c r="I185" s="65"/>
      <c r="J185" s="78"/>
      <c r="K185" s="81"/>
      <c r="L185" s="64"/>
      <c r="M185" s="65"/>
      <c r="N185" s="78"/>
      <c r="O185" s="81"/>
      <c r="P185" s="64"/>
      <c r="Q185" s="65"/>
      <c r="R185" s="78"/>
      <c r="S185" s="81"/>
      <c r="T185" s="64"/>
      <c r="U185" s="65"/>
      <c r="V185" s="78"/>
      <c r="W185" s="81"/>
      <c r="X185" s="64"/>
      <c r="Y185" s="65"/>
      <c r="Z185" s="61"/>
      <c r="AA185" s="81"/>
      <c r="AB185" s="64"/>
      <c r="AC185" s="65"/>
      <c r="AD185" s="61"/>
      <c r="AE185" s="63"/>
      <c r="AF185" s="97">
        <f>F185+J185+N185+R185+V185+Z185+AD185</f>
        <v>0</v>
      </c>
    </row>
    <row r="186" spans="1:33" x14ac:dyDescent="0.25">
      <c r="A186" s="16"/>
      <c r="B186" s="9"/>
      <c r="C186" s="22"/>
      <c r="D186" s="17"/>
      <c r="E186" s="18"/>
      <c r="F186" s="77"/>
      <c r="G186" s="19"/>
      <c r="H186" s="17"/>
      <c r="I186" s="18"/>
      <c r="J186" s="77"/>
      <c r="K186" s="19"/>
      <c r="L186" s="17"/>
      <c r="M186" s="18"/>
      <c r="N186" s="77"/>
      <c r="O186" s="19"/>
      <c r="P186" s="17"/>
      <c r="Q186" s="18"/>
      <c r="R186" s="77"/>
      <c r="S186" s="19"/>
      <c r="T186" s="17"/>
      <c r="U186" s="18"/>
      <c r="V186" s="77"/>
      <c r="W186" s="19"/>
      <c r="X186" s="17"/>
      <c r="Y186" s="18"/>
      <c r="Z186" s="60"/>
      <c r="AA186" s="19"/>
      <c r="AB186" s="17"/>
      <c r="AC186" s="18"/>
      <c r="AD186" s="60"/>
      <c r="AE186" s="23"/>
      <c r="AF186" s="97">
        <f t="shared" ref="AF186:AF187" si="45">F186+J186+N186+R186+V186+Z186+AD186</f>
        <v>0</v>
      </c>
    </row>
    <row r="187" spans="1:33" ht="15.75" thickBot="1" x14ac:dyDescent="0.3">
      <c r="A187" s="20"/>
      <c r="B187" s="26"/>
      <c r="C187" s="24"/>
      <c r="D187" s="107"/>
      <c r="E187" s="105"/>
      <c r="F187" s="108"/>
      <c r="G187" s="109"/>
      <c r="H187" s="107"/>
      <c r="I187" s="105"/>
      <c r="J187" s="108"/>
      <c r="K187" s="109"/>
      <c r="L187" s="107"/>
      <c r="M187" s="105"/>
      <c r="N187" s="108"/>
      <c r="O187" s="109"/>
      <c r="P187" s="107"/>
      <c r="Q187" s="105"/>
      <c r="R187" s="108"/>
      <c r="S187" s="109"/>
      <c r="T187" s="107"/>
      <c r="U187" s="105"/>
      <c r="V187" s="108"/>
      <c r="W187" s="109"/>
      <c r="X187" s="107"/>
      <c r="Y187" s="105"/>
      <c r="Z187" s="110"/>
      <c r="AA187" s="109"/>
      <c r="AB187" s="107"/>
      <c r="AC187" s="105"/>
      <c r="AD187" s="110"/>
      <c r="AE187" s="106"/>
      <c r="AF187" s="111">
        <f t="shared" si="45"/>
        <v>0</v>
      </c>
    </row>
    <row r="188" spans="1:33" ht="15.75" thickBot="1" x14ac:dyDescent="0.3">
      <c r="A188" s="112">
        <v>47</v>
      </c>
      <c r="B188" s="98">
        <v>11430</v>
      </c>
      <c r="C188" s="21" t="s">
        <v>168</v>
      </c>
      <c r="D188" s="99"/>
      <c r="E188" s="100"/>
      <c r="F188" s="101"/>
      <c r="G188" s="102"/>
      <c r="H188" s="99"/>
      <c r="I188" s="100"/>
      <c r="J188" s="101"/>
      <c r="K188" s="102"/>
      <c r="L188" s="99"/>
      <c r="M188" s="100"/>
      <c r="N188" s="101"/>
      <c r="O188" s="102"/>
      <c r="P188" s="99"/>
      <c r="Q188" s="100"/>
      <c r="R188" s="101"/>
      <c r="S188" s="102"/>
      <c r="T188" s="99"/>
      <c r="U188" s="100"/>
      <c r="V188" s="101"/>
      <c r="W188" s="102"/>
      <c r="X188" s="99"/>
      <c r="Y188" s="100"/>
      <c r="Z188" s="103"/>
      <c r="AA188" s="102"/>
      <c r="AB188" s="99"/>
      <c r="AC188" s="100"/>
      <c r="AD188" s="103"/>
      <c r="AE188" s="102"/>
      <c r="AF188" s="104">
        <f>F188+J188+N188+R188+V188+Z188+AD188</f>
        <v>0</v>
      </c>
      <c r="AG188">
        <f>SUM(AF188:AF191)</f>
        <v>0</v>
      </c>
    </row>
    <row r="189" spans="1:33" x14ac:dyDescent="0.25">
      <c r="A189" s="16"/>
      <c r="B189" s="25"/>
      <c r="C189" s="96"/>
      <c r="D189" s="64"/>
      <c r="E189" s="65"/>
      <c r="F189" s="78"/>
      <c r="G189" s="81"/>
      <c r="H189" s="64"/>
      <c r="I189" s="65"/>
      <c r="J189" s="78"/>
      <c r="K189" s="81"/>
      <c r="L189" s="64"/>
      <c r="M189" s="65"/>
      <c r="N189" s="78"/>
      <c r="O189" s="81"/>
      <c r="P189" s="64"/>
      <c r="Q189" s="65"/>
      <c r="R189" s="78"/>
      <c r="S189" s="81"/>
      <c r="T189" s="64"/>
      <c r="U189" s="65"/>
      <c r="V189" s="78"/>
      <c r="W189" s="81"/>
      <c r="X189" s="64"/>
      <c r="Y189" s="65"/>
      <c r="Z189" s="61"/>
      <c r="AA189" s="81"/>
      <c r="AB189" s="64"/>
      <c r="AC189" s="65"/>
      <c r="AD189" s="61"/>
      <c r="AE189" s="63"/>
      <c r="AF189" s="97">
        <f>F189+J189+N189+R189+V189+Z189+AD189</f>
        <v>0</v>
      </c>
    </row>
    <row r="190" spans="1:33" x14ac:dyDescent="0.25">
      <c r="A190" s="16"/>
      <c r="B190" s="9"/>
      <c r="C190" s="22"/>
      <c r="D190" s="17"/>
      <c r="E190" s="18"/>
      <c r="F190" s="77"/>
      <c r="G190" s="19"/>
      <c r="H190" s="17"/>
      <c r="I190" s="18"/>
      <c r="J190" s="77"/>
      <c r="K190" s="19"/>
      <c r="L190" s="17"/>
      <c r="M190" s="18"/>
      <c r="N190" s="77"/>
      <c r="O190" s="19"/>
      <c r="P190" s="17"/>
      <c r="Q190" s="18"/>
      <c r="R190" s="77"/>
      <c r="S190" s="19"/>
      <c r="T190" s="17"/>
      <c r="U190" s="18"/>
      <c r="V190" s="77"/>
      <c r="W190" s="19"/>
      <c r="X190" s="17"/>
      <c r="Y190" s="18"/>
      <c r="Z190" s="60"/>
      <c r="AA190" s="19"/>
      <c r="AB190" s="17"/>
      <c r="AC190" s="18"/>
      <c r="AD190" s="60"/>
      <c r="AE190" s="23"/>
      <c r="AF190" s="97">
        <f t="shared" ref="AF190:AF191" si="46">F190+J190+N190+R190+V190+Z190+AD190</f>
        <v>0</v>
      </c>
    </row>
    <row r="191" spans="1:33" ht="15.75" thickBot="1" x14ac:dyDescent="0.3">
      <c r="A191" s="20"/>
      <c r="B191" s="26"/>
      <c r="C191" s="24"/>
      <c r="D191" s="107"/>
      <c r="E191" s="105"/>
      <c r="F191" s="108"/>
      <c r="G191" s="109"/>
      <c r="H191" s="107"/>
      <c r="I191" s="105"/>
      <c r="J191" s="108"/>
      <c r="K191" s="109"/>
      <c r="L191" s="107"/>
      <c r="M191" s="105"/>
      <c r="N191" s="108"/>
      <c r="O191" s="109"/>
      <c r="P191" s="107"/>
      <c r="Q191" s="105"/>
      <c r="R191" s="108"/>
      <c r="S191" s="109"/>
      <c r="T191" s="107"/>
      <c r="U191" s="105"/>
      <c r="V191" s="108"/>
      <c r="W191" s="109"/>
      <c r="X191" s="107"/>
      <c r="Y191" s="105"/>
      <c r="Z191" s="110"/>
      <c r="AA191" s="109"/>
      <c r="AB191" s="107"/>
      <c r="AC191" s="105"/>
      <c r="AD191" s="110"/>
      <c r="AE191" s="106"/>
      <c r="AF191" s="111">
        <f t="shared" si="46"/>
        <v>0</v>
      </c>
    </row>
    <row r="192" spans="1:33" ht="15.75" thickBot="1" x14ac:dyDescent="0.3">
      <c r="A192" s="112">
        <v>48</v>
      </c>
      <c r="B192" s="98">
        <v>11431</v>
      </c>
      <c r="C192" s="21" t="s">
        <v>54</v>
      </c>
      <c r="D192" s="99"/>
      <c r="E192" s="100"/>
      <c r="F192" s="101"/>
      <c r="G192" s="102"/>
      <c r="H192" s="99"/>
      <c r="I192" s="100"/>
      <c r="J192" s="101"/>
      <c r="K192" s="102"/>
      <c r="L192" s="99"/>
      <c r="M192" s="100"/>
      <c r="N192" s="101"/>
      <c r="O192" s="102"/>
      <c r="P192" s="99"/>
      <c r="Q192" s="100"/>
      <c r="R192" s="101"/>
      <c r="S192" s="102"/>
      <c r="T192" s="99"/>
      <c r="U192" s="100"/>
      <c r="V192" s="101"/>
      <c r="W192" s="102"/>
      <c r="X192" s="99"/>
      <c r="Y192" s="100"/>
      <c r="Z192" s="103"/>
      <c r="AA192" s="102"/>
      <c r="AB192" s="99"/>
      <c r="AC192" s="100"/>
      <c r="AD192" s="103"/>
      <c r="AE192" s="102"/>
      <c r="AF192" s="104">
        <f>F192+J192+N192+R192+V192+Z192+AD192</f>
        <v>0</v>
      </c>
      <c r="AG192">
        <f>SUM(AF192:AF195)</f>
        <v>0</v>
      </c>
    </row>
    <row r="193" spans="1:33" x14ac:dyDescent="0.25">
      <c r="A193" s="16"/>
      <c r="B193" s="25"/>
      <c r="C193" s="96"/>
      <c r="D193" s="64"/>
      <c r="E193" s="65"/>
      <c r="F193" s="78"/>
      <c r="G193" s="81"/>
      <c r="H193" s="64"/>
      <c r="I193" s="65"/>
      <c r="J193" s="78"/>
      <c r="K193" s="81"/>
      <c r="L193" s="64"/>
      <c r="M193" s="65"/>
      <c r="N193" s="78"/>
      <c r="O193" s="81"/>
      <c r="P193" s="64"/>
      <c r="Q193" s="65"/>
      <c r="R193" s="78"/>
      <c r="S193" s="81"/>
      <c r="T193" s="64"/>
      <c r="U193" s="65"/>
      <c r="V193" s="78"/>
      <c r="W193" s="81"/>
      <c r="X193" s="64"/>
      <c r="Y193" s="65"/>
      <c r="Z193" s="61"/>
      <c r="AA193" s="81"/>
      <c r="AB193" s="64"/>
      <c r="AC193" s="65"/>
      <c r="AD193" s="61"/>
      <c r="AE193" s="63"/>
      <c r="AF193" s="97">
        <f>F193+J193+N193+R193+V193+Z193+AD193</f>
        <v>0</v>
      </c>
    </row>
    <row r="194" spans="1:33" x14ac:dyDescent="0.25">
      <c r="A194" s="16"/>
      <c r="B194" s="9"/>
      <c r="C194" s="22"/>
      <c r="D194" s="17"/>
      <c r="E194" s="18"/>
      <c r="F194" s="77"/>
      <c r="G194" s="19"/>
      <c r="H194" s="17"/>
      <c r="I194" s="18"/>
      <c r="J194" s="77"/>
      <c r="K194" s="19"/>
      <c r="L194" s="17"/>
      <c r="M194" s="18"/>
      <c r="N194" s="77"/>
      <c r="O194" s="19"/>
      <c r="P194" s="17"/>
      <c r="Q194" s="18"/>
      <c r="R194" s="77"/>
      <c r="S194" s="19"/>
      <c r="T194" s="17"/>
      <c r="U194" s="18"/>
      <c r="V194" s="77"/>
      <c r="W194" s="19"/>
      <c r="X194" s="17"/>
      <c r="Y194" s="18"/>
      <c r="Z194" s="60"/>
      <c r="AA194" s="19"/>
      <c r="AB194" s="17"/>
      <c r="AC194" s="18"/>
      <c r="AD194" s="60"/>
      <c r="AE194" s="23"/>
      <c r="AF194" s="97">
        <f t="shared" ref="AF194:AF195" si="47">F194+J194+N194+R194+V194+Z194+AD194</f>
        <v>0</v>
      </c>
    </row>
    <row r="195" spans="1:33" ht="15.75" thickBot="1" x14ac:dyDescent="0.3">
      <c r="A195" s="20"/>
      <c r="B195" s="26"/>
      <c r="C195" s="24"/>
      <c r="D195" s="107"/>
      <c r="E195" s="105"/>
      <c r="F195" s="108"/>
      <c r="G195" s="109"/>
      <c r="H195" s="107"/>
      <c r="I195" s="105"/>
      <c r="J195" s="108"/>
      <c r="K195" s="109"/>
      <c r="L195" s="107"/>
      <c r="M195" s="105"/>
      <c r="N195" s="108"/>
      <c r="O195" s="109"/>
      <c r="P195" s="107"/>
      <c r="Q195" s="105"/>
      <c r="R195" s="108"/>
      <c r="S195" s="109"/>
      <c r="T195" s="107"/>
      <c r="U195" s="105"/>
      <c r="V195" s="108"/>
      <c r="W195" s="109"/>
      <c r="X195" s="107"/>
      <c r="Y195" s="105"/>
      <c r="Z195" s="110"/>
      <c r="AA195" s="109"/>
      <c r="AB195" s="107"/>
      <c r="AC195" s="105"/>
      <c r="AD195" s="110"/>
      <c r="AE195" s="106"/>
      <c r="AF195" s="111">
        <f t="shared" si="47"/>
        <v>0</v>
      </c>
    </row>
    <row r="196" spans="1:33" ht="15.75" thickBot="1" x14ac:dyDescent="0.3">
      <c r="A196" s="112">
        <v>49</v>
      </c>
      <c r="B196" s="98">
        <v>11448</v>
      </c>
      <c r="C196" s="21" t="s">
        <v>289</v>
      </c>
      <c r="D196" s="99"/>
      <c r="E196" s="100"/>
      <c r="F196" s="101"/>
      <c r="G196" s="102"/>
      <c r="H196" s="99"/>
      <c r="I196" s="100"/>
      <c r="J196" s="101"/>
      <c r="K196" s="102"/>
      <c r="L196" s="99"/>
      <c r="M196" s="100"/>
      <c r="N196" s="101"/>
      <c r="O196" s="102"/>
      <c r="P196" s="99"/>
      <c r="Q196" s="100"/>
      <c r="R196" s="101"/>
      <c r="S196" s="102"/>
      <c r="T196" s="99"/>
      <c r="U196" s="100"/>
      <c r="V196" s="101"/>
      <c r="W196" s="102"/>
      <c r="X196" s="99"/>
      <c r="Y196" s="100"/>
      <c r="Z196" s="103"/>
      <c r="AA196" s="102"/>
      <c r="AB196" s="99"/>
      <c r="AC196" s="100"/>
      <c r="AD196" s="103"/>
      <c r="AE196" s="102"/>
      <c r="AF196" s="104">
        <f>F196+J196+N196+R196+V196+Z196+AD196</f>
        <v>0</v>
      </c>
      <c r="AG196">
        <f>SUM(AF196:AF199)</f>
        <v>0</v>
      </c>
    </row>
    <row r="197" spans="1:33" x14ac:dyDescent="0.25">
      <c r="A197" s="16"/>
      <c r="B197" s="25"/>
      <c r="C197" s="96"/>
      <c r="D197" s="64"/>
      <c r="E197" s="65"/>
      <c r="F197" s="78"/>
      <c r="G197" s="81"/>
      <c r="H197" s="64"/>
      <c r="I197" s="65"/>
      <c r="J197" s="78"/>
      <c r="K197" s="81"/>
      <c r="L197" s="64"/>
      <c r="M197" s="65"/>
      <c r="N197" s="78"/>
      <c r="O197" s="81"/>
      <c r="P197" s="64"/>
      <c r="Q197" s="65"/>
      <c r="R197" s="78"/>
      <c r="S197" s="81"/>
      <c r="T197" s="64"/>
      <c r="U197" s="65"/>
      <c r="V197" s="78"/>
      <c r="W197" s="81"/>
      <c r="X197" s="64"/>
      <c r="Y197" s="65"/>
      <c r="Z197" s="61"/>
      <c r="AA197" s="81"/>
      <c r="AB197" s="64"/>
      <c r="AC197" s="65"/>
      <c r="AD197" s="61"/>
      <c r="AE197" s="63"/>
      <c r="AF197" s="97">
        <f>F197+J197+N197+R197+V197+Z197+AD197</f>
        <v>0</v>
      </c>
    </row>
    <row r="198" spans="1:33" x14ac:dyDescent="0.25">
      <c r="A198" s="16"/>
      <c r="B198" s="9"/>
      <c r="C198" s="22"/>
      <c r="D198" s="17"/>
      <c r="E198" s="18"/>
      <c r="F198" s="77"/>
      <c r="G198" s="19"/>
      <c r="H198" s="17"/>
      <c r="I198" s="18"/>
      <c r="J198" s="77"/>
      <c r="K198" s="19"/>
      <c r="L198" s="17"/>
      <c r="M198" s="18"/>
      <c r="N198" s="77"/>
      <c r="O198" s="19"/>
      <c r="P198" s="17"/>
      <c r="Q198" s="18"/>
      <c r="R198" s="77"/>
      <c r="S198" s="19"/>
      <c r="T198" s="17"/>
      <c r="U198" s="18"/>
      <c r="V198" s="77"/>
      <c r="W198" s="19"/>
      <c r="X198" s="17"/>
      <c r="Y198" s="18"/>
      <c r="Z198" s="60"/>
      <c r="AA198" s="19"/>
      <c r="AB198" s="17"/>
      <c r="AC198" s="18"/>
      <c r="AD198" s="60"/>
      <c r="AE198" s="23"/>
      <c r="AF198" s="97">
        <f t="shared" ref="AF198:AF199" si="48">F198+J198+N198+R198+V198+Z198+AD198</f>
        <v>0</v>
      </c>
    </row>
    <row r="199" spans="1:33" ht="15.75" thickBot="1" x14ac:dyDescent="0.3">
      <c r="A199" s="20"/>
      <c r="B199" s="26"/>
      <c r="C199" s="24"/>
      <c r="D199" s="107"/>
      <c r="E199" s="105"/>
      <c r="F199" s="108"/>
      <c r="G199" s="109"/>
      <c r="H199" s="107"/>
      <c r="I199" s="105"/>
      <c r="J199" s="108"/>
      <c r="K199" s="109"/>
      <c r="L199" s="107"/>
      <c r="M199" s="105"/>
      <c r="N199" s="108"/>
      <c r="O199" s="109"/>
      <c r="P199" s="107"/>
      <c r="Q199" s="105"/>
      <c r="R199" s="108"/>
      <c r="S199" s="109"/>
      <c r="T199" s="107"/>
      <c r="U199" s="105"/>
      <c r="V199" s="108"/>
      <c r="W199" s="109"/>
      <c r="X199" s="107"/>
      <c r="Y199" s="105"/>
      <c r="Z199" s="110"/>
      <c r="AA199" s="109"/>
      <c r="AB199" s="107"/>
      <c r="AC199" s="105"/>
      <c r="AD199" s="110"/>
      <c r="AE199" s="106"/>
      <c r="AF199" s="111">
        <f t="shared" si="48"/>
        <v>0</v>
      </c>
    </row>
    <row r="200" spans="1:33" ht="15.75" thickBot="1" x14ac:dyDescent="0.3">
      <c r="A200" s="112">
        <v>50</v>
      </c>
      <c r="B200" s="98">
        <v>11433</v>
      </c>
      <c r="C200" s="21" t="s">
        <v>283</v>
      </c>
      <c r="D200" s="99"/>
      <c r="E200" s="100"/>
      <c r="F200" s="101"/>
      <c r="G200" s="102"/>
      <c r="H200" s="99"/>
      <c r="I200" s="100"/>
      <c r="J200" s="101"/>
      <c r="K200" s="102"/>
      <c r="L200" s="99"/>
      <c r="M200" s="100"/>
      <c r="N200" s="101"/>
      <c r="O200" s="102"/>
      <c r="P200" s="99"/>
      <c r="Q200" s="100"/>
      <c r="R200" s="101"/>
      <c r="S200" s="102"/>
      <c r="T200" s="99"/>
      <c r="U200" s="100"/>
      <c r="V200" s="101"/>
      <c r="W200" s="102"/>
      <c r="X200" s="99"/>
      <c r="Y200" s="100"/>
      <c r="Z200" s="103"/>
      <c r="AA200" s="102"/>
      <c r="AB200" s="99"/>
      <c r="AC200" s="100"/>
      <c r="AD200" s="103"/>
      <c r="AE200" s="102"/>
      <c r="AF200" s="104">
        <f>F200+J200+N200+R200+V200+Z200+AD200</f>
        <v>0</v>
      </c>
      <c r="AG200">
        <f>SUM(AF200:AF203)</f>
        <v>0</v>
      </c>
    </row>
    <row r="201" spans="1:33" x14ac:dyDescent="0.25">
      <c r="A201" s="16"/>
      <c r="B201" s="25"/>
      <c r="C201" s="96"/>
      <c r="D201" s="64"/>
      <c r="E201" s="65"/>
      <c r="F201" s="78"/>
      <c r="G201" s="81"/>
      <c r="H201" s="64"/>
      <c r="I201" s="65"/>
      <c r="J201" s="78"/>
      <c r="K201" s="81"/>
      <c r="L201" s="64"/>
      <c r="M201" s="65"/>
      <c r="N201" s="78"/>
      <c r="O201" s="81"/>
      <c r="P201" s="64"/>
      <c r="Q201" s="65"/>
      <c r="R201" s="78"/>
      <c r="S201" s="81"/>
      <c r="T201" s="64"/>
      <c r="U201" s="65"/>
      <c r="V201" s="78"/>
      <c r="W201" s="81"/>
      <c r="X201" s="64"/>
      <c r="Y201" s="65"/>
      <c r="Z201" s="61"/>
      <c r="AA201" s="81"/>
      <c r="AB201" s="64"/>
      <c r="AC201" s="65"/>
      <c r="AD201" s="61"/>
      <c r="AE201" s="63"/>
      <c r="AF201" s="97">
        <f>F201+J201+N201+R201+V201+Z201+AD201</f>
        <v>0</v>
      </c>
    </row>
    <row r="202" spans="1:33" x14ac:dyDescent="0.25">
      <c r="A202" s="16"/>
      <c r="B202" s="9"/>
      <c r="C202" s="22"/>
      <c r="D202" s="17"/>
      <c r="E202" s="18"/>
      <c r="F202" s="77"/>
      <c r="G202" s="19"/>
      <c r="H202" s="17"/>
      <c r="I202" s="18"/>
      <c r="J202" s="77"/>
      <c r="K202" s="19"/>
      <c r="L202" s="17"/>
      <c r="M202" s="18"/>
      <c r="N202" s="77"/>
      <c r="O202" s="19"/>
      <c r="P202" s="17"/>
      <c r="Q202" s="18"/>
      <c r="R202" s="77"/>
      <c r="S202" s="19"/>
      <c r="T202" s="17"/>
      <c r="U202" s="18"/>
      <c r="V202" s="77"/>
      <c r="W202" s="19"/>
      <c r="X202" s="17"/>
      <c r="Y202" s="18"/>
      <c r="Z202" s="60"/>
      <c r="AA202" s="19"/>
      <c r="AB202" s="17"/>
      <c r="AC202" s="18"/>
      <c r="AD202" s="60"/>
      <c r="AE202" s="23"/>
      <c r="AF202" s="97">
        <f t="shared" ref="AF202:AF203" si="49">F202+J202+N202+R202+V202+Z202+AD202</f>
        <v>0</v>
      </c>
    </row>
    <row r="203" spans="1:33" ht="15.75" thickBot="1" x14ac:dyDescent="0.3">
      <c r="A203" s="20"/>
      <c r="B203" s="26"/>
      <c r="C203" s="24"/>
      <c r="D203" s="107"/>
      <c r="E203" s="105"/>
      <c r="F203" s="108"/>
      <c r="G203" s="109"/>
      <c r="H203" s="107"/>
      <c r="I203" s="105"/>
      <c r="J203" s="108"/>
      <c r="K203" s="109"/>
      <c r="L203" s="107"/>
      <c r="M203" s="105"/>
      <c r="N203" s="108"/>
      <c r="O203" s="109"/>
      <c r="P203" s="107"/>
      <c r="Q203" s="105"/>
      <c r="R203" s="108"/>
      <c r="S203" s="109"/>
      <c r="T203" s="107"/>
      <c r="U203" s="105"/>
      <c r="V203" s="108"/>
      <c r="W203" s="109"/>
      <c r="X203" s="107"/>
      <c r="Y203" s="105"/>
      <c r="Z203" s="110"/>
      <c r="AA203" s="109"/>
      <c r="AB203" s="107"/>
      <c r="AC203" s="105"/>
      <c r="AD203" s="110"/>
      <c r="AE203" s="106"/>
      <c r="AF203" s="111">
        <f t="shared" si="49"/>
        <v>0</v>
      </c>
    </row>
    <row r="204" spans="1:33" ht="15.75" thickBot="1" x14ac:dyDescent="0.3">
      <c r="A204" s="112">
        <v>51</v>
      </c>
      <c r="B204" s="98">
        <v>11511</v>
      </c>
      <c r="C204" s="21" t="s">
        <v>169</v>
      </c>
      <c r="D204" s="99"/>
      <c r="E204" s="100"/>
      <c r="F204" s="101"/>
      <c r="G204" s="102"/>
      <c r="H204" s="99"/>
      <c r="I204" s="100"/>
      <c r="J204" s="101"/>
      <c r="K204" s="102"/>
      <c r="L204" s="99"/>
      <c r="M204" s="100"/>
      <c r="N204" s="101"/>
      <c r="O204" s="102"/>
      <c r="P204" s="99"/>
      <c r="Q204" s="100"/>
      <c r="R204" s="101"/>
      <c r="S204" s="102"/>
      <c r="T204" s="99"/>
      <c r="U204" s="100"/>
      <c r="V204" s="101"/>
      <c r="W204" s="102"/>
      <c r="X204" s="99"/>
      <c r="Y204" s="100"/>
      <c r="Z204" s="103"/>
      <c r="AA204" s="102"/>
      <c r="AB204" s="99"/>
      <c r="AC204" s="100"/>
      <c r="AD204" s="103"/>
      <c r="AE204" s="102"/>
      <c r="AF204" s="104">
        <f>F204+J204+N204+R204+V204+Z204+AD204</f>
        <v>0</v>
      </c>
      <c r="AG204">
        <f>SUM(AF204:AF207)</f>
        <v>0</v>
      </c>
    </row>
    <row r="205" spans="1:33" x14ac:dyDescent="0.25">
      <c r="A205" s="16"/>
      <c r="B205" s="25"/>
      <c r="C205" s="96"/>
      <c r="D205" s="64"/>
      <c r="E205" s="65"/>
      <c r="F205" s="78"/>
      <c r="G205" s="81"/>
      <c r="H205" s="64"/>
      <c r="I205" s="65"/>
      <c r="J205" s="78"/>
      <c r="K205" s="81"/>
      <c r="L205" s="64"/>
      <c r="M205" s="65"/>
      <c r="N205" s="78"/>
      <c r="O205" s="81"/>
      <c r="P205" s="64"/>
      <c r="Q205" s="65"/>
      <c r="R205" s="78"/>
      <c r="S205" s="81"/>
      <c r="T205" s="64"/>
      <c r="U205" s="65"/>
      <c r="V205" s="78"/>
      <c r="W205" s="81"/>
      <c r="X205" s="64"/>
      <c r="Y205" s="65"/>
      <c r="Z205" s="61"/>
      <c r="AA205" s="81"/>
      <c r="AB205" s="64"/>
      <c r="AC205" s="65"/>
      <c r="AD205" s="61"/>
      <c r="AE205" s="63"/>
      <c r="AF205" s="97">
        <f>F205+J205+N205+R205+V205+Z205+AD205</f>
        <v>0</v>
      </c>
    </row>
    <row r="206" spans="1:33" x14ac:dyDescent="0.25">
      <c r="A206" s="16"/>
      <c r="B206" s="9"/>
      <c r="C206" s="22"/>
      <c r="D206" s="17"/>
      <c r="E206" s="18"/>
      <c r="F206" s="77"/>
      <c r="G206" s="19"/>
      <c r="H206" s="17"/>
      <c r="I206" s="18"/>
      <c r="J206" s="77"/>
      <c r="K206" s="19"/>
      <c r="L206" s="17"/>
      <c r="M206" s="18"/>
      <c r="N206" s="77"/>
      <c r="O206" s="19"/>
      <c r="P206" s="17"/>
      <c r="Q206" s="18"/>
      <c r="R206" s="77"/>
      <c r="S206" s="19"/>
      <c r="T206" s="17"/>
      <c r="U206" s="18"/>
      <c r="V206" s="77"/>
      <c r="W206" s="19"/>
      <c r="X206" s="17"/>
      <c r="Y206" s="18"/>
      <c r="Z206" s="60"/>
      <c r="AA206" s="19"/>
      <c r="AB206" s="17"/>
      <c r="AC206" s="18"/>
      <c r="AD206" s="60"/>
      <c r="AE206" s="23"/>
      <c r="AF206" s="97">
        <f t="shared" ref="AF206:AF207" si="50">F206+J206+N206+R206+V206+Z206+AD206</f>
        <v>0</v>
      </c>
    </row>
    <row r="207" spans="1:33" ht="15.75" thickBot="1" x14ac:dyDescent="0.3">
      <c r="A207" s="20"/>
      <c r="B207" s="26"/>
      <c r="C207" s="24"/>
      <c r="D207" s="107"/>
      <c r="E207" s="105"/>
      <c r="F207" s="108"/>
      <c r="G207" s="109"/>
      <c r="H207" s="107"/>
      <c r="I207" s="105"/>
      <c r="J207" s="108"/>
      <c r="K207" s="109"/>
      <c r="L207" s="107"/>
      <c r="M207" s="105"/>
      <c r="N207" s="108"/>
      <c r="O207" s="109"/>
      <c r="P207" s="107"/>
      <c r="Q207" s="105"/>
      <c r="R207" s="108"/>
      <c r="S207" s="109"/>
      <c r="T207" s="107"/>
      <c r="U207" s="105"/>
      <c r="V207" s="108"/>
      <c r="W207" s="109"/>
      <c r="X207" s="107"/>
      <c r="Y207" s="105"/>
      <c r="Z207" s="110"/>
      <c r="AA207" s="109"/>
      <c r="AB207" s="107"/>
      <c r="AC207" s="105"/>
      <c r="AD207" s="110"/>
      <c r="AE207" s="106"/>
      <c r="AF207" s="111">
        <f t="shared" si="50"/>
        <v>0</v>
      </c>
    </row>
    <row r="208" spans="1:33" ht="15.75" thickBot="1" x14ac:dyDescent="0.3">
      <c r="A208" s="112">
        <v>52</v>
      </c>
      <c r="B208" s="98">
        <v>11485</v>
      </c>
      <c r="C208" s="21" t="s">
        <v>830</v>
      </c>
      <c r="D208" s="99"/>
      <c r="E208" s="100"/>
      <c r="F208" s="101"/>
      <c r="G208" s="102"/>
      <c r="H208" s="99"/>
      <c r="I208" s="100"/>
      <c r="J208" s="101"/>
      <c r="K208" s="102"/>
      <c r="L208" s="99"/>
      <c r="M208" s="100"/>
      <c r="N208" s="101"/>
      <c r="O208" s="102"/>
      <c r="P208" s="99"/>
      <c r="Q208" s="100"/>
      <c r="R208" s="101"/>
      <c r="S208" s="102"/>
      <c r="T208" s="99"/>
      <c r="U208" s="100"/>
      <c r="V208" s="101"/>
      <c r="W208" s="102"/>
      <c r="X208" s="99"/>
      <c r="Y208" s="100"/>
      <c r="Z208" s="103"/>
      <c r="AA208" s="102"/>
      <c r="AB208" s="99"/>
      <c r="AC208" s="100"/>
      <c r="AD208" s="103"/>
      <c r="AE208" s="102"/>
      <c r="AF208" s="104">
        <f>F208+J208+N208+R208+V208+Z208+AD208</f>
        <v>0</v>
      </c>
      <c r="AG208">
        <f>SUM(AF208:AF211)</f>
        <v>0</v>
      </c>
    </row>
    <row r="209" spans="1:33" x14ac:dyDescent="0.25">
      <c r="A209" s="16"/>
      <c r="B209" s="25"/>
      <c r="C209" s="96"/>
      <c r="D209" s="64"/>
      <c r="E209" s="65"/>
      <c r="F209" s="78"/>
      <c r="G209" s="81"/>
      <c r="H209" s="64"/>
      <c r="I209" s="65"/>
      <c r="J209" s="78"/>
      <c r="K209" s="81"/>
      <c r="L209" s="64"/>
      <c r="M209" s="65"/>
      <c r="N209" s="78"/>
      <c r="O209" s="81"/>
      <c r="P209" s="64"/>
      <c r="Q209" s="65"/>
      <c r="R209" s="78"/>
      <c r="S209" s="81"/>
      <c r="T209" s="64"/>
      <c r="U209" s="65"/>
      <c r="V209" s="78"/>
      <c r="W209" s="81"/>
      <c r="X209" s="64"/>
      <c r="Y209" s="65"/>
      <c r="Z209" s="61"/>
      <c r="AA209" s="81"/>
      <c r="AB209" s="64"/>
      <c r="AC209" s="65"/>
      <c r="AD209" s="61"/>
      <c r="AE209" s="63"/>
      <c r="AF209" s="97">
        <f>F209+J209+N209+R209+V209+Z209+AD209</f>
        <v>0</v>
      </c>
    </row>
    <row r="210" spans="1:33" x14ac:dyDescent="0.25">
      <c r="A210" s="16"/>
      <c r="B210" s="9"/>
      <c r="C210" s="22"/>
      <c r="D210" s="17"/>
      <c r="E210" s="18"/>
      <c r="F210" s="77"/>
      <c r="G210" s="19"/>
      <c r="H210" s="17"/>
      <c r="I210" s="18"/>
      <c r="J210" s="77"/>
      <c r="K210" s="19"/>
      <c r="L210" s="17"/>
      <c r="M210" s="18"/>
      <c r="N210" s="77"/>
      <c r="O210" s="19"/>
      <c r="P210" s="17"/>
      <c r="Q210" s="18"/>
      <c r="R210" s="77"/>
      <c r="S210" s="19"/>
      <c r="T210" s="17"/>
      <c r="U210" s="18"/>
      <c r="V210" s="77"/>
      <c r="W210" s="19"/>
      <c r="X210" s="17"/>
      <c r="Y210" s="18"/>
      <c r="Z210" s="60"/>
      <c r="AA210" s="19"/>
      <c r="AB210" s="17"/>
      <c r="AC210" s="18"/>
      <c r="AD210" s="60"/>
      <c r="AE210" s="23"/>
      <c r="AF210" s="97">
        <f t="shared" ref="AF210:AF211" si="51">F210+J210+N210+R210+V210+Z210+AD210</f>
        <v>0</v>
      </c>
    </row>
    <row r="211" spans="1:33" ht="15.75" thickBot="1" x14ac:dyDescent="0.3">
      <c r="A211" s="20"/>
      <c r="B211" s="26"/>
      <c r="C211" s="24"/>
      <c r="D211" s="107"/>
      <c r="E211" s="105"/>
      <c r="F211" s="108"/>
      <c r="G211" s="109"/>
      <c r="H211" s="107"/>
      <c r="I211" s="105"/>
      <c r="J211" s="108"/>
      <c r="K211" s="109"/>
      <c r="L211" s="107"/>
      <c r="M211" s="105"/>
      <c r="N211" s="108"/>
      <c r="O211" s="109"/>
      <c r="P211" s="107"/>
      <c r="Q211" s="105"/>
      <c r="R211" s="108"/>
      <c r="S211" s="109"/>
      <c r="T211" s="107"/>
      <c r="U211" s="105"/>
      <c r="V211" s="108"/>
      <c r="W211" s="109"/>
      <c r="X211" s="107"/>
      <c r="Y211" s="105"/>
      <c r="Z211" s="110"/>
      <c r="AA211" s="109"/>
      <c r="AB211" s="107"/>
      <c r="AC211" s="105"/>
      <c r="AD211" s="110"/>
      <c r="AE211" s="106"/>
      <c r="AF211" s="111">
        <f t="shared" si="51"/>
        <v>0</v>
      </c>
    </row>
    <row r="212" spans="1:33" ht="15.75" thickBot="1" x14ac:dyDescent="0.3">
      <c r="A212" s="112">
        <v>53</v>
      </c>
      <c r="B212" s="98">
        <v>11421</v>
      </c>
      <c r="C212" s="21" t="s">
        <v>62</v>
      </c>
      <c r="D212" s="99"/>
      <c r="E212" s="100"/>
      <c r="F212" s="101"/>
      <c r="G212" s="102"/>
      <c r="H212" s="99"/>
      <c r="I212" s="100"/>
      <c r="J212" s="101"/>
      <c r="K212" s="102"/>
      <c r="L212" s="99"/>
      <c r="M212" s="100"/>
      <c r="N212" s="101"/>
      <c r="O212" s="102"/>
      <c r="P212" s="99"/>
      <c r="Q212" s="100"/>
      <c r="R212" s="101"/>
      <c r="S212" s="102"/>
      <c r="T212" s="99"/>
      <c r="U212" s="100"/>
      <c r="V212" s="101"/>
      <c r="W212" s="102"/>
      <c r="X212" s="99"/>
      <c r="Y212" s="100"/>
      <c r="Z212" s="103"/>
      <c r="AA212" s="102"/>
      <c r="AB212" s="99"/>
      <c r="AC212" s="100"/>
      <c r="AD212" s="103"/>
      <c r="AE212" s="102"/>
      <c r="AF212" s="104">
        <f>F212+J212+N212+R212+V212+Z212+AD212</f>
        <v>0</v>
      </c>
      <c r="AG212">
        <f>SUM(AF212:AF215)</f>
        <v>0</v>
      </c>
    </row>
    <row r="213" spans="1:33" x14ac:dyDescent="0.25">
      <c r="A213" s="16"/>
      <c r="B213" s="25"/>
      <c r="C213" s="96"/>
      <c r="D213" s="64"/>
      <c r="E213" s="65"/>
      <c r="F213" s="78"/>
      <c r="G213" s="81"/>
      <c r="H213" s="64"/>
      <c r="I213" s="65"/>
      <c r="J213" s="78"/>
      <c r="K213" s="81"/>
      <c r="L213" s="64"/>
      <c r="M213" s="65"/>
      <c r="N213" s="78"/>
      <c r="O213" s="81"/>
      <c r="P213" s="64"/>
      <c r="Q213" s="65"/>
      <c r="R213" s="78"/>
      <c r="S213" s="81"/>
      <c r="T213" s="64"/>
      <c r="U213" s="65"/>
      <c r="V213" s="78"/>
      <c r="W213" s="81"/>
      <c r="X213" s="64"/>
      <c r="Y213" s="65"/>
      <c r="Z213" s="61"/>
      <c r="AA213" s="81"/>
      <c r="AB213" s="64"/>
      <c r="AC213" s="65"/>
      <c r="AD213" s="61"/>
      <c r="AE213" s="63"/>
      <c r="AF213" s="97">
        <f>F213+J213+N213+R213+V213+Z213+AD213</f>
        <v>0</v>
      </c>
    </row>
    <row r="214" spans="1:33" x14ac:dyDescent="0.25">
      <c r="A214" s="16"/>
      <c r="B214" s="9"/>
      <c r="C214" s="22"/>
      <c r="D214" s="17"/>
      <c r="E214" s="18"/>
      <c r="F214" s="77"/>
      <c r="G214" s="19"/>
      <c r="H214" s="17"/>
      <c r="I214" s="18"/>
      <c r="J214" s="77"/>
      <c r="K214" s="19"/>
      <c r="L214" s="17"/>
      <c r="M214" s="18"/>
      <c r="N214" s="77"/>
      <c r="O214" s="19"/>
      <c r="P214" s="17"/>
      <c r="Q214" s="18"/>
      <c r="R214" s="77"/>
      <c r="S214" s="19"/>
      <c r="T214" s="17"/>
      <c r="U214" s="18"/>
      <c r="V214" s="77"/>
      <c r="W214" s="19"/>
      <c r="X214" s="17"/>
      <c r="Y214" s="18"/>
      <c r="Z214" s="60"/>
      <c r="AA214" s="19"/>
      <c r="AB214" s="17"/>
      <c r="AC214" s="18"/>
      <c r="AD214" s="60"/>
      <c r="AE214" s="23"/>
      <c r="AF214" s="97">
        <f t="shared" ref="AF214:AF215" si="52">F214+J214+N214+R214+V214+Z214+AD214</f>
        <v>0</v>
      </c>
    </row>
    <row r="215" spans="1:33" ht="15.75" thickBot="1" x14ac:dyDescent="0.3">
      <c r="A215" s="20"/>
      <c r="B215" s="26"/>
      <c r="C215" s="24"/>
      <c r="D215" s="107"/>
      <c r="E215" s="105"/>
      <c r="F215" s="108"/>
      <c r="G215" s="109"/>
      <c r="H215" s="107"/>
      <c r="I215" s="105"/>
      <c r="J215" s="108"/>
      <c r="K215" s="109"/>
      <c r="L215" s="107"/>
      <c r="M215" s="105"/>
      <c r="N215" s="108"/>
      <c r="O215" s="109"/>
      <c r="P215" s="107"/>
      <c r="Q215" s="105"/>
      <c r="R215" s="108"/>
      <c r="S215" s="109"/>
      <c r="T215" s="107"/>
      <c r="U215" s="105"/>
      <c r="V215" s="108"/>
      <c r="W215" s="109"/>
      <c r="X215" s="107"/>
      <c r="Y215" s="105"/>
      <c r="Z215" s="110"/>
      <c r="AA215" s="109"/>
      <c r="AB215" s="107"/>
      <c r="AC215" s="105"/>
      <c r="AD215" s="110"/>
      <c r="AE215" s="106"/>
      <c r="AF215" s="111">
        <f t="shared" si="52"/>
        <v>0</v>
      </c>
    </row>
    <row r="216" spans="1:33" ht="15.75" thickBot="1" x14ac:dyDescent="0.3">
      <c r="A216" s="112">
        <v>54</v>
      </c>
      <c r="B216" s="98">
        <v>11484</v>
      </c>
      <c r="C216" s="21" t="s">
        <v>63</v>
      </c>
      <c r="D216" s="99"/>
      <c r="E216" s="100"/>
      <c r="F216" s="101"/>
      <c r="G216" s="102"/>
      <c r="H216" s="99"/>
      <c r="I216" s="100"/>
      <c r="J216" s="101"/>
      <c r="K216" s="102"/>
      <c r="L216" s="99"/>
      <c r="M216" s="100"/>
      <c r="N216" s="101"/>
      <c r="O216" s="102"/>
      <c r="P216" s="99"/>
      <c r="Q216" s="100"/>
      <c r="R216" s="101"/>
      <c r="S216" s="102"/>
      <c r="T216" s="99"/>
      <c r="U216" s="100"/>
      <c r="V216" s="101"/>
      <c r="W216" s="102"/>
      <c r="X216" s="99"/>
      <c r="Y216" s="100"/>
      <c r="Z216" s="103"/>
      <c r="AA216" s="102"/>
      <c r="AB216" s="99"/>
      <c r="AC216" s="100"/>
      <c r="AD216" s="103"/>
      <c r="AE216" s="102"/>
      <c r="AF216" s="104">
        <f>F216+J216+N216+R216+V216+Z216+AD216</f>
        <v>0</v>
      </c>
      <c r="AG216">
        <f>SUM(AF216:AF219)</f>
        <v>0</v>
      </c>
    </row>
    <row r="217" spans="1:33" x14ac:dyDescent="0.25">
      <c r="A217" s="16"/>
      <c r="B217" s="25"/>
      <c r="C217" s="96"/>
      <c r="D217" s="64"/>
      <c r="E217" s="65"/>
      <c r="F217" s="78"/>
      <c r="G217" s="81"/>
      <c r="H217" s="64"/>
      <c r="I217" s="65"/>
      <c r="J217" s="78"/>
      <c r="K217" s="81"/>
      <c r="L217" s="64"/>
      <c r="M217" s="65"/>
      <c r="N217" s="78"/>
      <c r="O217" s="81"/>
      <c r="P217" s="64"/>
      <c r="Q217" s="65"/>
      <c r="R217" s="78"/>
      <c r="S217" s="81"/>
      <c r="T217" s="64"/>
      <c r="U217" s="65"/>
      <c r="V217" s="78"/>
      <c r="W217" s="81"/>
      <c r="X217" s="64"/>
      <c r="Y217" s="65"/>
      <c r="Z217" s="61"/>
      <c r="AA217" s="81"/>
      <c r="AB217" s="64"/>
      <c r="AC217" s="65"/>
      <c r="AD217" s="61"/>
      <c r="AE217" s="63"/>
      <c r="AF217" s="97">
        <f>F217+J217+N217+R217+V217+Z217+AD217</f>
        <v>0</v>
      </c>
    </row>
    <row r="218" spans="1:33" x14ac:dyDescent="0.25">
      <c r="A218" s="16"/>
      <c r="B218" s="9"/>
      <c r="C218" s="22"/>
      <c r="D218" s="17"/>
      <c r="E218" s="18"/>
      <c r="F218" s="77"/>
      <c r="G218" s="19"/>
      <c r="H218" s="17"/>
      <c r="I218" s="18"/>
      <c r="J218" s="77"/>
      <c r="K218" s="19"/>
      <c r="L218" s="17"/>
      <c r="M218" s="18"/>
      <c r="N218" s="77"/>
      <c r="O218" s="19"/>
      <c r="P218" s="17"/>
      <c r="Q218" s="18"/>
      <c r="R218" s="77"/>
      <c r="S218" s="19"/>
      <c r="T218" s="17"/>
      <c r="U218" s="18"/>
      <c r="V218" s="77"/>
      <c r="W218" s="19"/>
      <c r="X218" s="17"/>
      <c r="Y218" s="18"/>
      <c r="Z218" s="60"/>
      <c r="AA218" s="19"/>
      <c r="AB218" s="17"/>
      <c r="AC218" s="18"/>
      <c r="AD218" s="60"/>
      <c r="AE218" s="23"/>
      <c r="AF218" s="97">
        <f t="shared" ref="AF218:AF219" si="53">F218+J218+N218+R218+V218+Z218+AD218</f>
        <v>0</v>
      </c>
    </row>
    <row r="219" spans="1:33" ht="15.75" thickBot="1" x14ac:dyDescent="0.3">
      <c r="A219" s="20"/>
      <c r="B219" s="26"/>
      <c r="C219" s="24"/>
      <c r="D219" s="107"/>
      <c r="E219" s="105"/>
      <c r="F219" s="108"/>
      <c r="G219" s="109"/>
      <c r="H219" s="107"/>
      <c r="I219" s="105"/>
      <c r="J219" s="108"/>
      <c r="K219" s="109"/>
      <c r="L219" s="107"/>
      <c r="M219" s="105"/>
      <c r="N219" s="108"/>
      <c r="O219" s="109"/>
      <c r="P219" s="107"/>
      <c r="Q219" s="105"/>
      <c r="R219" s="108"/>
      <c r="S219" s="109"/>
      <c r="T219" s="107"/>
      <c r="U219" s="105"/>
      <c r="V219" s="108"/>
      <c r="W219" s="109"/>
      <c r="X219" s="107"/>
      <c r="Y219" s="105"/>
      <c r="Z219" s="110"/>
      <c r="AA219" s="109"/>
      <c r="AB219" s="107"/>
      <c r="AC219" s="105"/>
      <c r="AD219" s="110"/>
      <c r="AE219" s="106"/>
      <c r="AF219" s="111">
        <f t="shared" si="53"/>
        <v>0</v>
      </c>
    </row>
    <row r="220" spans="1:33" ht="15.75" thickBot="1" x14ac:dyDescent="0.3">
      <c r="A220" s="112">
        <v>55</v>
      </c>
      <c r="B220" s="98">
        <v>11445</v>
      </c>
      <c r="C220" s="21" t="s">
        <v>67</v>
      </c>
      <c r="D220" s="99"/>
      <c r="E220" s="100"/>
      <c r="F220" s="101"/>
      <c r="G220" s="102"/>
      <c r="H220" s="99"/>
      <c r="I220" s="100"/>
      <c r="J220" s="101"/>
      <c r="K220" s="102"/>
      <c r="L220" s="99"/>
      <c r="M220" s="100"/>
      <c r="N220" s="101"/>
      <c r="O220" s="102"/>
      <c r="P220" s="99"/>
      <c r="Q220" s="100"/>
      <c r="R220" s="101"/>
      <c r="S220" s="102"/>
      <c r="T220" s="99"/>
      <c r="U220" s="100"/>
      <c r="V220" s="101"/>
      <c r="W220" s="102"/>
      <c r="X220" s="99"/>
      <c r="Y220" s="100"/>
      <c r="Z220" s="103"/>
      <c r="AA220" s="102"/>
      <c r="AB220" s="99"/>
      <c r="AC220" s="100"/>
      <c r="AD220" s="103"/>
      <c r="AE220" s="102"/>
      <c r="AF220" s="104">
        <f>F220+J220+N220+R220+V220+Z220+AD220</f>
        <v>0</v>
      </c>
      <c r="AG220">
        <f>SUM(AF220:AF223)</f>
        <v>0</v>
      </c>
    </row>
    <row r="221" spans="1:33" x14ac:dyDescent="0.25">
      <c r="A221" s="16"/>
      <c r="B221" s="25"/>
      <c r="C221" s="96"/>
      <c r="D221" s="64"/>
      <c r="E221" s="65"/>
      <c r="F221" s="78"/>
      <c r="G221" s="81"/>
      <c r="H221" s="64"/>
      <c r="I221" s="65"/>
      <c r="J221" s="78"/>
      <c r="K221" s="81"/>
      <c r="L221" s="64"/>
      <c r="M221" s="65"/>
      <c r="N221" s="78"/>
      <c r="O221" s="81"/>
      <c r="P221" s="64"/>
      <c r="Q221" s="65"/>
      <c r="R221" s="78"/>
      <c r="S221" s="81"/>
      <c r="T221" s="64"/>
      <c r="U221" s="65"/>
      <c r="V221" s="78"/>
      <c r="W221" s="81"/>
      <c r="X221" s="64"/>
      <c r="Y221" s="65"/>
      <c r="Z221" s="61"/>
      <c r="AA221" s="81"/>
      <c r="AB221" s="64"/>
      <c r="AC221" s="65"/>
      <c r="AD221" s="61"/>
      <c r="AE221" s="63"/>
      <c r="AF221" s="97">
        <f>F221+J221+N221+R221+V221+Z221+AD221</f>
        <v>0</v>
      </c>
    </row>
    <row r="222" spans="1:33" x14ac:dyDescent="0.25">
      <c r="A222" s="16"/>
      <c r="B222" s="9"/>
      <c r="C222" s="22"/>
      <c r="D222" s="17"/>
      <c r="E222" s="18"/>
      <c r="F222" s="77"/>
      <c r="G222" s="19"/>
      <c r="H222" s="17"/>
      <c r="I222" s="18"/>
      <c r="J222" s="77"/>
      <c r="K222" s="19"/>
      <c r="L222" s="17"/>
      <c r="M222" s="18"/>
      <c r="N222" s="77"/>
      <c r="O222" s="19"/>
      <c r="P222" s="17"/>
      <c r="Q222" s="18"/>
      <c r="R222" s="77"/>
      <c r="S222" s="19"/>
      <c r="T222" s="17"/>
      <c r="U222" s="18"/>
      <c r="V222" s="77"/>
      <c r="W222" s="19"/>
      <c r="X222" s="17"/>
      <c r="Y222" s="18"/>
      <c r="Z222" s="60"/>
      <c r="AA222" s="19"/>
      <c r="AB222" s="17"/>
      <c r="AC222" s="18"/>
      <c r="AD222" s="60"/>
      <c r="AE222" s="23"/>
      <c r="AF222" s="97">
        <f t="shared" ref="AF222:AF223" si="54">F222+J222+N222+R222+V222+Z222+AD222</f>
        <v>0</v>
      </c>
    </row>
    <row r="223" spans="1:33" ht="15.75" thickBot="1" x14ac:dyDescent="0.3">
      <c r="A223" s="20"/>
      <c r="B223" s="26"/>
      <c r="C223" s="24"/>
      <c r="D223" s="107"/>
      <c r="E223" s="105"/>
      <c r="F223" s="108"/>
      <c r="G223" s="109"/>
      <c r="H223" s="107"/>
      <c r="I223" s="105"/>
      <c r="J223" s="108"/>
      <c r="K223" s="109"/>
      <c r="L223" s="107"/>
      <c r="M223" s="105"/>
      <c r="N223" s="108"/>
      <c r="O223" s="109"/>
      <c r="P223" s="107"/>
      <c r="Q223" s="105"/>
      <c r="R223" s="108"/>
      <c r="S223" s="109"/>
      <c r="T223" s="107"/>
      <c r="U223" s="105"/>
      <c r="V223" s="108"/>
      <c r="W223" s="109"/>
      <c r="X223" s="107"/>
      <c r="Y223" s="105"/>
      <c r="Z223" s="110"/>
      <c r="AA223" s="109"/>
      <c r="AB223" s="107"/>
      <c r="AC223" s="105"/>
      <c r="AD223" s="110"/>
      <c r="AE223" s="106"/>
      <c r="AF223" s="111">
        <f t="shared" si="54"/>
        <v>0</v>
      </c>
    </row>
    <row r="224" spans="1:33" ht="15.75" thickBot="1" x14ac:dyDescent="0.3">
      <c r="A224" s="112">
        <v>56</v>
      </c>
      <c r="B224" s="98">
        <v>11432</v>
      </c>
      <c r="C224" s="21" t="s">
        <v>171</v>
      </c>
      <c r="D224" s="99"/>
      <c r="E224" s="100"/>
      <c r="F224" s="101"/>
      <c r="G224" s="102"/>
      <c r="H224" s="99"/>
      <c r="I224" s="100"/>
      <c r="J224" s="101"/>
      <c r="K224" s="102"/>
      <c r="L224" s="99"/>
      <c r="M224" s="100"/>
      <c r="N224" s="101"/>
      <c r="O224" s="102"/>
      <c r="P224" s="99"/>
      <c r="Q224" s="100"/>
      <c r="R224" s="101"/>
      <c r="S224" s="102"/>
      <c r="T224" s="99"/>
      <c r="U224" s="100"/>
      <c r="V224" s="101"/>
      <c r="W224" s="102"/>
      <c r="X224" s="99"/>
      <c r="Y224" s="100"/>
      <c r="Z224" s="103"/>
      <c r="AA224" s="102"/>
      <c r="AB224" s="99"/>
      <c r="AC224" s="100"/>
      <c r="AD224" s="103"/>
      <c r="AE224" s="102"/>
      <c r="AF224" s="104">
        <f>F224+J224+N224+R224+V224+Z224+AD224</f>
        <v>0</v>
      </c>
      <c r="AG224">
        <f>SUM(AF224:AF227)</f>
        <v>0</v>
      </c>
    </row>
    <row r="225" spans="1:33" x14ac:dyDescent="0.25">
      <c r="A225" s="16"/>
      <c r="B225" s="25"/>
      <c r="C225" s="96"/>
      <c r="D225" s="64"/>
      <c r="E225" s="65"/>
      <c r="F225" s="78"/>
      <c r="G225" s="81"/>
      <c r="H225" s="64"/>
      <c r="I225" s="65"/>
      <c r="J225" s="78"/>
      <c r="K225" s="81"/>
      <c r="L225" s="64"/>
      <c r="M225" s="65"/>
      <c r="N225" s="78"/>
      <c r="O225" s="81"/>
      <c r="P225" s="64"/>
      <c r="Q225" s="65"/>
      <c r="R225" s="78"/>
      <c r="S225" s="81"/>
      <c r="T225" s="64"/>
      <c r="U225" s="65"/>
      <c r="V225" s="78"/>
      <c r="W225" s="81"/>
      <c r="X225" s="64"/>
      <c r="Y225" s="65"/>
      <c r="Z225" s="61"/>
      <c r="AA225" s="81"/>
      <c r="AB225" s="64"/>
      <c r="AC225" s="65"/>
      <c r="AD225" s="61"/>
      <c r="AE225" s="63"/>
      <c r="AF225" s="97">
        <f>F225+J225+N225+R225+V225+Z225+AD225</f>
        <v>0</v>
      </c>
    </row>
    <row r="226" spans="1:33" x14ac:dyDescent="0.25">
      <c r="A226" s="16"/>
      <c r="B226" s="9"/>
      <c r="C226" s="22"/>
      <c r="D226" s="17"/>
      <c r="E226" s="18"/>
      <c r="F226" s="77"/>
      <c r="G226" s="19"/>
      <c r="H226" s="17"/>
      <c r="I226" s="18"/>
      <c r="J226" s="77"/>
      <c r="K226" s="19"/>
      <c r="L226" s="17"/>
      <c r="M226" s="18"/>
      <c r="N226" s="77"/>
      <c r="O226" s="19"/>
      <c r="P226" s="17"/>
      <c r="Q226" s="18"/>
      <c r="R226" s="77"/>
      <c r="S226" s="19"/>
      <c r="T226" s="17"/>
      <c r="U226" s="18"/>
      <c r="V226" s="77"/>
      <c r="W226" s="19"/>
      <c r="X226" s="17"/>
      <c r="Y226" s="18"/>
      <c r="Z226" s="60"/>
      <c r="AA226" s="19"/>
      <c r="AB226" s="17"/>
      <c r="AC226" s="18"/>
      <c r="AD226" s="60"/>
      <c r="AE226" s="23"/>
      <c r="AF226" s="97">
        <f t="shared" ref="AF226:AF227" si="55">F226+J226+N226+R226+V226+Z226+AD226</f>
        <v>0</v>
      </c>
    </row>
    <row r="227" spans="1:33" ht="15.75" thickBot="1" x14ac:dyDescent="0.3">
      <c r="A227" s="20"/>
      <c r="B227" s="26"/>
      <c r="C227" s="24"/>
      <c r="D227" s="107"/>
      <c r="E227" s="105"/>
      <c r="F227" s="108"/>
      <c r="G227" s="109"/>
      <c r="H227" s="107"/>
      <c r="I227" s="105"/>
      <c r="J227" s="108"/>
      <c r="K227" s="109"/>
      <c r="L227" s="107"/>
      <c r="M227" s="105"/>
      <c r="N227" s="108"/>
      <c r="O227" s="109"/>
      <c r="P227" s="107"/>
      <c r="Q227" s="105"/>
      <c r="R227" s="108"/>
      <c r="S227" s="109"/>
      <c r="T227" s="107"/>
      <c r="U227" s="105"/>
      <c r="V227" s="108"/>
      <c r="W227" s="109"/>
      <c r="X227" s="107"/>
      <c r="Y227" s="105"/>
      <c r="Z227" s="110"/>
      <c r="AA227" s="109"/>
      <c r="AB227" s="107"/>
      <c r="AC227" s="105"/>
      <c r="AD227" s="110"/>
      <c r="AE227" s="106"/>
      <c r="AF227" s="111">
        <f t="shared" si="55"/>
        <v>0</v>
      </c>
    </row>
    <row r="228" spans="1:33" ht="15.75" thickBot="1" x14ac:dyDescent="0.3">
      <c r="A228" s="112">
        <v>57</v>
      </c>
      <c r="B228" s="98">
        <v>11422</v>
      </c>
      <c r="C228" s="21" t="s">
        <v>69</v>
      </c>
      <c r="D228" s="99"/>
      <c r="E228" s="100"/>
      <c r="F228" s="101"/>
      <c r="G228" s="102"/>
      <c r="H228" s="99"/>
      <c r="I228" s="100"/>
      <c r="J228" s="101"/>
      <c r="K228" s="102"/>
      <c r="L228" s="99"/>
      <c r="M228" s="100"/>
      <c r="N228" s="101"/>
      <c r="O228" s="102"/>
      <c r="P228" s="99"/>
      <c r="Q228" s="100"/>
      <c r="R228" s="101"/>
      <c r="S228" s="102"/>
      <c r="T228" s="99"/>
      <c r="U228" s="100"/>
      <c r="V228" s="101"/>
      <c r="W228" s="102"/>
      <c r="X228" s="99"/>
      <c r="Y228" s="100"/>
      <c r="Z228" s="103"/>
      <c r="AA228" s="102"/>
      <c r="AB228" s="99"/>
      <c r="AC228" s="100"/>
      <c r="AD228" s="103"/>
      <c r="AE228" s="102"/>
      <c r="AF228" s="104">
        <f>F228+J228+N228+R228+V228+Z228+AD228</f>
        <v>0</v>
      </c>
      <c r="AG228">
        <f>SUM(AF228:AF231)</f>
        <v>0</v>
      </c>
    </row>
    <row r="229" spans="1:33" x14ac:dyDescent="0.25">
      <c r="A229" s="16"/>
      <c r="B229" s="25"/>
      <c r="C229" s="96"/>
      <c r="D229" s="64"/>
      <c r="E229" s="65"/>
      <c r="F229" s="78"/>
      <c r="G229" s="81"/>
      <c r="H229" s="64"/>
      <c r="I229" s="65"/>
      <c r="J229" s="78"/>
      <c r="K229" s="81"/>
      <c r="L229" s="64"/>
      <c r="M229" s="65"/>
      <c r="N229" s="78"/>
      <c r="O229" s="81"/>
      <c r="P229" s="64"/>
      <c r="Q229" s="65"/>
      <c r="R229" s="78"/>
      <c r="S229" s="81"/>
      <c r="T229" s="64"/>
      <c r="U229" s="65"/>
      <c r="V229" s="78"/>
      <c r="W229" s="81"/>
      <c r="X229" s="64"/>
      <c r="Y229" s="65"/>
      <c r="Z229" s="61"/>
      <c r="AA229" s="81"/>
      <c r="AB229" s="64"/>
      <c r="AC229" s="65"/>
      <c r="AD229" s="61"/>
      <c r="AE229" s="63"/>
      <c r="AF229" s="97">
        <f>F229+J229+N229+R229+V229+Z229+AD229</f>
        <v>0</v>
      </c>
    </row>
    <row r="230" spans="1:33" x14ac:dyDescent="0.25">
      <c r="A230" s="16"/>
      <c r="B230" s="9"/>
      <c r="C230" s="22"/>
      <c r="D230" s="17"/>
      <c r="E230" s="18"/>
      <c r="F230" s="77"/>
      <c r="G230" s="19"/>
      <c r="H230" s="17"/>
      <c r="I230" s="18"/>
      <c r="J230" s="77"/>
      <c r="K230" s="19"/>
      <c r="L230" s="17"/>
      <c r="M230" s="18"/>
      <c r="N230" s="77"/>
      <c r="O230" s="19"/>
      <c r="P230" s="17"/>
      <c r="Q230" s="18"/>
      <c r="R230" s="77"/>
      <c r="S230" s="19"/>
      <c r="T230" s="17"/>
      <c r="U230" s="18"/>
      <c r="V230" s="77"/>
      <c r="W230" s="19"/>
      <c r="X230" s="17"/>
      <c r="Y230" s="18"/>
      <c r="Z230" s="60"/>
      <c r="AA230" s="19"/>
      <c r="AB230" s="17"/>
      <c r="AC230" s="18"/>
      <c r="AD230" s="60"/>
      <c r="AE230" s="23"/>
      <c r="AF230" s="97">
        <f t="shared" ref="AF230:AF231" si="56">F230+J230+N230+R230+V230+Z230+AD230</f>
        <v>0</v>
      </c>
    </row>
    <row r="231" spans="1:33" ht="15.75" thickBot="1" x14ac:dyDescent="0.3">
      <c r="A231" s="20"/>
      <c r="B231" s="26"/>
      <c r="C231" s="24"/>
      <c r="D231" s="107"/>
      <c r="E231" s="105"/>
      <c r="F231" s="108"/>
      <c r="G231" s="109"/>
      <c r="H231" s="107"/>
      <c r="I231" s="105"/>
      <c r="J231" s="108"/>
      <c r="K231" s="109"/>
      <c r="L231" s="107"/>
      <c r="M231" s="105"/>
      <c r="N231" s="108"/>
      <c r="O231" s="109"/>
      <c r="P231" s="107"/>
      <c r="Q231" s="105"/>
      <c r="R231" s="108"/>
      <c r="S231" s="109"/>
      <c r="T231" s="107"/>
      <c r="U231" s="105"/>
      <c r="V231" s="108"/>
      <c r="W231" s="109"/>
      <c r="X231" s="107"/>
      <c r="Y231" s="105"/>
      <c r="Z231" s="110"/>
      <c r="AA231" s="109"/>
      <c r="AB231" s="107"/>
      <c r="AC231" s="105"/>
      <c r="AD231" s="110"/>
      <c r="AE231" s="106"/>
      <c r="AF231" s="111">
        <f t="shared" si="56"/>
        <v>0</v>
      </c>
    </row>
    <row r="232" spans="1:33" ht="15.75" thickBot="1" x14ac:dyDescent="0.3">
      <c r="A232" s="112">
        <v>58</v>
      </c>
      <c r="B232" s="98">
        <v>11506</v>
      </c>
      <c r="C232" s="21" t="s">
        <v>100</v>
      </c>
      <c r="D232" s="99"/>
      <c r="E232" s="100"/>
      <c r="F232" s="101"/>
      <c r="G232" s="102"/>
      <c r="H232" s="99"/>
      <c r="I232" s="100"/>
      <c r="J232" s="101"/>
      <c r="K232" s="102"/>
      <c r="L232" s="99"/>
      <c r="M232" s="100"/>
      <c r="N232" s="101"/>
      <c r="O232" s="102"/>
      <c r="P232" s="99"/>
      <c r="Q232" s="100"/>
      <c r="R232" s="101"/>
      <c r="S232" s="102"/>
      <c r="T232" s="99"/>
      <c r="U232" s="100"/>
      <c r="V232" s="101"/>
      <c r="W232" s="102"/>
      <c r="X232" s="99"/>
      <c r="Y232" s="100"/>
      <c r="Z232" s="103"/>
      <c r="AA232" s="102"/>
      <c r="AB232" s="99"/>
      <c r="AC232" s="100"/>
      <c r="AD232" s="103"/>
      <c r="AE232" s="102"/>
      <c r="AF232" s="104">
        <f>F232+J232+N232+R232+V232+Z232+AD232</f>
        <v>0</v>
      </c>
      <c r="AG232">
        <f>SUM(AF232:AF235)</f>
        <v>0</v>
      </c>
    </row>
    <row r="233" spans="1:33" x14ac:dyDescent="0.25">
      <c r="A233" s="16"/>
      <c r="B233" s="25"/>
      <c r="C233" s="96"/>
      <c r="D233" s="64"/>
      <c r="E233" s="65"/>
      <c r="F233" s="78"/>
      <c r="G233" s="81"/>
      <c r="H233" s="64"/>
      <c r="I233" s="65"/>
      <c r="J233" s="78"/>
      <c r="K233" s="81"/>
      <c r="L233" s="64"/>
      <c r="M233" s="65"/>
      <c r="N233" s="78"/>
      <c r="O233" s="81"/>
      <c r="P233" s="64"/>
      <c r="Q233" s="65"/>
      <c r="R233" s="78"/>
      <c r="S233" s="81"/>
      <c r="T233" s="64"/>
      <c r="U233" s="65"/>
      <c r="V233" s="78"/>
      <c r="W233" s="81"/>
      <c r="X233" s="64"/>
      <c r="Y233" s="65"/>
      <c r="Z233" s="61"/>
      <c r="AA233" s="81"/>
      <c r="AB233" s="64"/>
      <c r="AC233" s="65"/>
      <c r="AD233" s="61"/>
      <c r="AE233" s="63"/>
      <c r="AF233" s="97">
        <f>F233+J233+N233+R233+V233+Z233+AD233</f>
        <v>0</v>
      </c>
    </row>
    <row r="234" spans="1:33" x14ac:dyDescent="0.25">
      <c r="A234" s="16"/>
      <c r="B234" s="9"/>
      <c r="C234" s="22"/>
      <c r="D234" s="17"/>
      <c r="E234" s="18"/>
      <c r="F234" s="77"/>
      <c r="G234" s="19"/>
      <c r="H234" s="17"/>
      <c r="I234" s="18"/>
      <c r="J234" s="77"/>
      <c r="K234" s="19"/>
      <c r="L234" s="17"/>
      <c r="M234" s="18"/>
      <c r="N234" s="77"/>
      <c r="O234" s="19"/>
      <c r="P234" s="17"/>
      <c r="Q234" s="18"/>
      <c r="R234" s="77"/>
      <c r="S234" s="19"/>
      <c r="T234" s="17"/>
      <c r="U234" s="18"/>
      <c r="V234" s="77"/>
      <c r="W234" s="19"/>
      <c r="X234" s="17"/>
      <c r="Y234" s="18"/>
      <c r="Z234" s="60"/>
      <c r="AA234" s="19"/>
      <c r="AB234" s="17"/>
      <c r="AC234" s="18"/>
      <c r="AD234" s="60"/>
      <c r="AE234" s="23"/>
      <c r="AF234" s="97">
        <f t="shared" ref="AF234:AF235" si="57">F234+J234+N234+R234+V234+Z234+AD234</f>
        <v>0</v>
      </c>
    </row>
    <row r="235" spans="1:33" ht="15.75" thickBot="1" x14ac:dyDescent="0.3">
      <c r="A235" s="20"/>
      <c r="B235" s="26"/>
      <c r="C235" s="24"/>
      <c r="D235" s="107"/>
      <c r="E235" s="105"/>
      <c r="F235" s="108"/>
      <c r="G235" s="109"/>
      <c r="H235" s="107"/>
      <c r="I235" s="105"/>
      <c r="J235" s="108"/>
      <c r="K235" s="109"/>
      <c r="L235" s="107"/>
      <c r="M235" s="105"/>
      <c r="N235" s="108"/>
      <c r="O235" s="109"/>
      <c r="P235" s="107"/>
      <c r="Q235" s="105"/>
      <c r="R235" s="108"/>
      <c r="S235" s="109"/>
      <c r="T235" s="107"/>
      <c r="U235" s="105"/>
      <c r="V235" s="108"/>
      <c r="W235" s="109"/>
      <c r="X235" s="107"/>
      <c r="Y235" s="105"/>
      <c r="Z235" s="110"/>
      <c r="AA235" s="109"/>
      <c r="AB235" s="107"/>
      <c r="AC235" s="105"/>
      <c r="AD235" s="110"/>
      <c r="AE235" s="106"/>
      <c r="AF235" s="111">
        <f t="shared" si="57"/>
        <v>0</v>
      </c>
    </row>
    <row r="236" spans="1:33" ht="15.75" thickBot="1" x14ac:dyDescent="0.3">
      <c r="A236" s="112">
        <v>59</v>
      </c>
      <c r="B236" s="98">
        <v>11477</v>
      </c>
      <c r="C236" s="21" t="s">
        <v>71</v>
      </c>
      <c r="D236" s="99"/>
      <c r="E236" s="100"/>
      <c r="F236" s="101"/>
      <c r="G236" s="102"/>
      <c r="H236" s="99"/>
      <c r="I236" s="100"/>
      <c r="J236" s="101"/>
      <c r="K236" s="102"/>
      <c r="L236" s="99"/>
      <c r="M236" s="100"/>
      <c r="N236" s="101"/>
      <c r="O236" s="102"/>
      <c r="P236" s="99"/>
      <c r="Q236" s="100"/>
      <c r="R236" s="101"/>
      <c r="S236" s="102"/>
      <c r="T236" s="99"/>
      <c r="U236" s="100"/>
      <c r="V236" s="101"/>
      <c r="W236" s="102"/>
      <c r="X236" s="99"/>
      <c r="Y236" s="100"/>
      <c r="Z236" s="103"/>
      <c r="AA236" s="102"/>
      <c r="AB236" s="99"/>
      <c r="AC236" s="100"/>
      <c r="AD236" s="103"/>
      <c r="AE236" s="102"/>
      <c r="AF236" s="104">
        <f>F236+J236+N236+R236+V236+Z236+AD236</f>
        <v>0</v>
      </c>
      <c r="AG236">
        <f>SUM(AF236:AF239)</f>
        <v>0</v>
      </c>
    </row>
    <row r="237" spans="1:33" x14ac:dyDescent="0.25">
      <c r="A237" s="16"/>
      <c r="B237" s="25"/>
      <c r="C237" s="96"/>
      <c r="D237" s="64"/>
      <c r="E237" s="65"/>
      <c r="F237" s="78"/>
      <c r="G237" s="81"/>
      <c r="H237" s="64"/>
      <c r="I237" s="65"/>
      <c r="J237" s="78"/>
      <c r="K237" s="81"/>
      <c r="L237" s="64"/>
      <c r="M237" s="65"/>
      <c r="N237" s="78"/>
      <c r="O237" s="81"/>
      <c r="P237" s="64"/>
      <c r="Q237" s="65"/>
      <c r="R237" s="78"/>
      <c r="S237" s="81"/>
      <c r="T237" s="64"/>
      <c r="U237" s="65"/>
      <c r="V237" s="78"/>
      <c r="W237" s="81"/>
      <c r="X237" s="64"/>
      <c r="Y237" s="65"/>
      <c r="Z237" s="61"/>
      <c r="AA237" s="81"/>
      <c r="AB237" s="64"/>
      <c r="AC237" s="65"/>
      <c r="AD237" s="61"/>
      <c r="AE237" s="63"/>
      <c r="AF237" s="97">
        <f>F237+J237+N237+R237+V237+Z237+AD237</f>
        <v>0</v>
      </c>
    </row>
    <row r="238" spans="1:33" x14ac:dyDescent="0.25">
      <c r="A238" s="16"/>
      <c r="B238" s="9"/>
      <c r="C238" s="22"/>
      <c r="D238" s="17"/>
      <c r="E238" s="18"/>
      <c r="F238" s="77"/>
      <c r="G238" s="19"/>
      <c r="H238" s="17"/>
      <c r="I238" s="18"/>
      <c r="J238" s="77"/>
      <c r="K238" s="19"/>
      <c r="L238" s="17"/>
      <c r="M238" s="18"/>
      <c r="N238" s="77"/>
      <c r="O238" s="19"/>
      <c r="P238" s="17"/>
      <c r="Q238" s="18"/>
      <c r="R238" s="77"/>
      <c r="S238" s="19"/>
      <c r="T238" s="17"/>
      <c r="U238" s="18"/>
      <c r="V238" s="77"/>
      <c r="W238" s="19"/>
      <c r="X238" s="17"/>
      <c r="Y238" s="18"/>
      <c r="Z238" s="60"/>
      <c r="AA238" s="19"/>
      <c r="AB238" s="17"/>
      <c r="AC238" s="18"/>
      <c r="AD238" s="60"/>
      <c r="AE238" s="23"/>
      <c r="AF238" s="97">
        <f t="shared" ref="AF238:AF239" si="58">F238+J238+N238+R238+V238+Z238+AD238</f>
        <v>0</v>
      </c>
    </row>
    <row r="239" spans="1:33" ht="15.75" thickBot="1" x14ac:dyDescent="0.3">
      <c r="A239" s="20"/>
      <c r="B239" s="26"/>
      <c r="C239" s="24"/>
      <c r="D239" s="107"/>
      <c r="E239" s="105"/>
      <c r="F239" s="108"/>
      <c r="G239" s="109"/>
      <c r="H239" s="107"/>
      <c r="I239" s="105"/>
      <c r="J239" s="108"/>
      <c r="K239" s="109"/>
      <c r="L239" s="107"/>
      <c r="M239" s="105"/>
      <c r="N239" s="108"/>
      <c r="O239" s="109"/>
      <c r="P239" s="107"/>
      <c r="Q239" s="105"/>
      <c r="R239" s="108"/>
      <c r="S239" s="109"/>
      <c r="T239" s="107"/>
      <c r="U239" s="105"/>
      <c r="V239" s="108"/>
      <c r="W239" s="109"/>
      <c r="X239" s="107"/>
      <c r="Y239" s="105"/>
      <c r="Z239" s="110"/>
      <c r="AA239" s="109"/>
      <c r="AB239" s="107"/>
      <c r="AC239" s="105"/>
      <c r="AD239" s="110"/>
      <c r="AE239" s="106"/>
      <c r="AF239" s="111">
        <f t="shared" si="58"/>
        <v>0</v>
      </c>
    </row>
    <row r="240" spans="1:33" ht="15.75" thickBot="1" x14ac:dyDescent="0.3">
      <c r="A240" s="112">
        <v>60</v>
      </c>
      <c r="B240" s="98">
        <v>11456</v>
      </c>
      <c r="C240" s="21" t="s">
        <v>72</v>
      </c>
      <c r="D240" s="99"/>
      <c r="E240" s="100"/>
      <c r="F240" s="101"/>
      <c r="G240" s="102"/>
      <c r="H240" s="99"/>
      <c r="I240" s="100"/>
      <c r="J240" s="101"/>
      <c r="K240" s="102"/>
      <c r="L240" s="99"/>
      <c r="M240" s="100"/>
      <c r="N240" s="101"/>
      <c r="O240" s="102"/>
      <c r="P240" s="99"/>
      <c r="Q240" s="100"/>
      <c r="R240" s="101"/>
      <c r="S240" s="102"/>
      <c r="T240" s="99"/>
      <c r="U240" s="100"/>
      <c r="V240" s="101"/>
      <c r="W240" s="102"/>
      <c r="X240" s="99"/>
      <c r="Y240" s="100"/>
      <c r="Z240" s="103"/>
      <c r="AA240" s="102"/>
      <c r="AB240" s="99"/>
      <c r="AC240" s="100"/>
      <c r="AD240" s="103"/>
      <c r="AE240" s="102"/>
      <c r="AF240" s="104">
        <f>F240+J240+N240+R240+V240+Z240+AD240</f>
        <v>0</v>
      </c>
      <c r="AG240">
        <f>SUM(AF240:AF243)</f>
        <v>0</v>
      </c>
    </row>
    <row r="241" spans="1:33" x14ac:dyDescent="0.25">
      <c r="A241" s="16"/>
      <c r="B241" s="25"/>
      <c r="C241" s="96"/>
      <c r="D241" s="64"/>
      <c r="E241" s="65"/>
      <c r="F241" s="78"/>
      <c r="G241" s="81"/>
      <c r="H241" s="64"/>
      <c r="I241" s="65"/>
      <c r="J241" s="78"/>
      <c r="K241" s="81"/>
      <c r="L241" s="64"/>
      <c r="M241" s="65"/>
      <c r="N241" s="78"/>
      <c r="O241" s="81"/>
      <c r="P241" s="64"/>
      <c r="Q241" s="65"/>
      <c r="R241" s="78"/>
      <c r="S241" s="81"/>
      <c r="T241" s="64"/>
      <c r="U241" s="65"/>
      <c r="V241" s="78"/>
      <c r="W241" s="81"/>
      <c r="X241" s="64"/>
      <c r="Y241" s="65"/>
      <c r="Z241" s="61"/>
      <c r="AA241" s="81"/>
      <c r="AB241" s="64"/>
      <c r="AC241" s="65"/>
      <c r="AD241" s="61"/>
      <c r="AE241" s="63"/>
      <c r="AF241" s="97">
        <f>F241+J241+N241+R241+V241+Z241+AD241</f>
        <v>0</v>
      </c>
    </row>
    <row r="242" spans="1:33" x14ac:dyDescent="0.25">
      <c r="A242" s="16"/>
      <c r="B242" s="9"/>
      <c r="C242" s="22"/>
      <c r="D242" s="17"/>
      <c r="E242" s="18"/>
      <c r="F242" s="77"/>
      <c r="G242" s="19"/>
      <c r="H242" s="17"/>
      <c r="I242" s="18"/>
      <c r="J242" s="77"/>
      <c r="K242" s="19"/>
      <c r="L242" s="17"/>
      <c r="M242" s="18"/>
      <c r="N242" s="77"/>
      <c r="O242" s="19"/>
      <c r="P242" s="17"/>
      <c r="Q242" s="18"/>
      <c r="R242" s="77"/>
      <c r="S242" s="19"/>
      <c r="T242" s="17"/>
      <c r="U242" s="18"/>
      <c r="V242" s="77"/>
      <c r="W242" s="19"/>
      <c r="X242" s="17"/>
      <c r="Y242" s="18"/>
      <c r="Z242" s="60"/>
      <c r="AA242" s="19"/>
      <c r="AB242" s="17"/>
      <c r="AC242" s="18"/>
      <c r="AD242" s="60"/>
      <c r="AE242" s="23"/>
      <c r="AF242" s="97">
        <f t="shared" ref="AF242:AF243" si="59">F242+J242+N242+R242+V242+Z242+AD242</f>
        <v>0</v>
      </c>
    </row>
    <row r="243" spans="1:33" ht="15.75" thickBot="1" x14ac:dyDescent="0.3">
      <c r="A243" s="20"/>
      <c r="B243" s="26"/>
      <c r="C243" s="24"/>
      <c r="D243" s="107"/>
      <c r="E243" s="105"/>
      <c r="F243" s="108"/>
      <c r="G243" s="109"/>
      <c r="H243" s="107"/>
      <c r="I243" s="105"/>
      <c r="J243" s="108"/>
      <c r="K243" s="109"/>
      <c r="L243" s="107"/>
      <c r="M243" s="105"/>
      <c r="N243" s="108"/>
      <c r="O243" s="109"/>
      <c r="P243" s="107"/>
      <c r="Q243" s="105"/>
      <c r="R243" s="108"/>
      <c r="S243" s="109"/>
      <c r="T243" s="107"/>
      <c r="U243" s="105"/>
      <c r="V243" s="108"/>
      <c r="W243" s="109"/>
      <c r="X243" s="107"/>
      <c r="Y243" s="105"/>
      <c r="Z243" s="110"/>
      <c r="AA243" s="109"/>
      <c r="AB243" s="107"/>
      <c r="AC243" s="105"/>
      <c r="AD243" s="110"/>
      <c r="AE243" s="106"/>
      <c r="AF243" s="111">
        <f t="shared" si="59"/>
        <v>0</v>
      </c>
    </row>
    <row r="244" spans="1:33" ht="15.75" thickBot="1" x14ac:dyDescent="0.3">
      <c r="A244" s="112">
        <v>61</v>
      </c>
      <c r="B244" s="98">
        <v>11533</v>
      </c>
      <c r="C244" s="21" t="s">
        <v>272</v>
      </c>
      <c r="D244" s="99"/>
      <c r="E244" s="100"/>
      <c r="F244" s="101"/>
      <c r="G244" s="102"/>
      <c r="H244" s="99"/>
      <c r="I244" s="100"/>
      <c r="J244" s="101"/>
      <c r="K244" s="102"/>
      <c r="L244" s="99"/>
      <c r="M244" s="100"/>
      <c r="N244" s="101"/>
      <c r="O244" s="102"/>
      <c r="P244" s="99"/>
      <c r="Q244" s="100"/>
      <c r="R244" s="101"/>
      <c r="S244" s="102"/>
      <c r="T244" s="99"/>
      <c r="U244" s="100"/>
      <c r="V244" s="101"/>
      <c r="W244" s="102"/>
      <c r="X244" s="99"/>
      <c r="Y244" s="100"/>
      <c r="Z244" s="103"/>
      <c r="AA244" s="102"/>
      <c r="AB244" s="99"/>
      <c r="AC244" s="100"/>
      <c r="AD244" s="103"/>
      <c r="AE244" s="102"/>
      <c r="AF244" s="104">
        <f>F244+J244+N244+R244+V244+Z244+AD244</f>
        <v>0</v>
      </c>
      <c r="AG244">
        <f>SUM(AF244:AF247)</f>
        <v>0</v>
      </c>
    </row>
    <row r="245" spans="1:33" x14ac:dyDescent="0.25">
      <c r="A245" s="16"/>
      <c r="B245" s="25"/>
      <c r="C245" s="96"/>
      <c r="D245" s="64"/>
      <c r="E245" s="65"/>
      <c r="F245" s="78"/>
      <c r="G245" s="81"/>
      <c r="H245" s="64"/>
      <c r="I245" s="65"/>
      <c r="J245" s="78"/>
      <c r="K245" s="81"/>
      <c r="L245" s="64"/>
      <c r="M245" s="65"/>
      <c r="N245" s="78"/>
      <c r="O245" s="81"/>
      <c r="P245" s="64"/>
      <c r="Q245" s="65"/>
      <c r="R245" s="78"/>
      <c r="S245" s="81"/>
      <c r="T245" s="64"/>
      <c r="U245" s="65"/>
      <c r="V245" s="78"/>
      <c r="W245" s="81"/>
      <c r="X245" s="64"/>
      <c r="Y245" s="65"/>
      <c r="Z245" s="61"/>
      <c r="AA245" s="81"/>
      <c r="AB245" s="64"/>
      <c r="AC245" s="65"/>
      <c r="AD245" s="61"/>
      <c r="AE245" s="63"/>
      <c r="AF245" s="97">
        <f>F245+J245+N245+R245+V245+Z245+AD245</f>
        <v>0</v>
      </c>
    </row>
    <row r="246" spans="1:33" x14ac:dyDescent="0.25">
      <c r="A246" s="16"/>
      <c r="B246" s="9"/>
      <c r="C246" s="22"/>
      <c r="D246" s="17"/>
      <c r="E246" s="18"/>
      <c r="F246" s="77"/>
      <c r="G246" s="19"/>
      <c r="H246" s="17"/>
      <c r="I246" s="18"/>
      <c r="J246" s="77"/>
      <c r="K246" s="19"/>
      <c r="L246" s="17"/>
      <c r="M246" s="18"/>
      <c r="N246" s="77"/>
      <c r="O246" s="19"/>
      <c r="P246" s="17"/>
      <c r="Q246" s="18"/>
      <c r="R246" s="77"/>
      <c r="S246" s="19"/>
      <c r="T246" s="17"/>
      <c r="U246" s="18"/>
      <c r="V246" s="77"/>
      <c r="W246" s="19"/>
      <c r="X246" s="17"/>
      <c r="Y246" s="18"/>
      <c r="Z246" s="60"/>
      <c r="AA246" s="19"/>
      <c r="AB246" s="17"/>
      <c r="AC246" s="18"/>
      <c r="AD246" s="60"/>
      <c r="AE246" s="23"/>
      <c r="AF246" s="97">
        <f t="shared" ref="AF246:AF247" si="60">F246+J246+N246+R246+V246+Z246+AD246</f>
        <v>0</v>
      </c>
    </row>
    <row r="247" spans="1:33" ht="15.75" thickBot="1" x14ac:dyDescent="0.3">
      <c r="A247" s="20"/>
      <c r="B247" s="26"/>
      <c r="C247" s="24"/>
      <c r="D247" s="107"/>
      <c r="E247" s="105"/>
      <c r="F247" s="108"/>
      <c r="G247" s="109"/>
      <c r="H247" s="107"/>
      <c r="I247" s="105"/>
      <c r="J247" s="108"/>
      <c r="K247" s="109"/>
      <c r="L247" s="107"/>
      <c r="M247" s="105"/>
      <c r="N247" s="108"/>
      <c r="O247" s="109"/>
      <c r="P247" s="107"/>
      <c r="Q247" s="105"/>
      <c r="R247" s="108"/>
      <c r="S247" s="109"/>
      <c r="T247" s="107"/>
      <c r="U247" s="105"/>
      <c r="V247" s="108"/>
      <c r="W247" s="109"/>
      <c r="X247" s="107"/>
      <c r="Y247" s="105"/>
      <c r="Z247" s="110"/>
      <c r="AA247" s="109"/>
      <c r="AB247" s="107"/>
      <c r="AC247" s="105"/>
      <c r="AD247" s="110"/>
      <c r="AE247" s="106"/>
      <c r="AF247" s="111">
        <f t="shared" si="60"/>
        <v>0</v>
      </c>
    </row>
    <row r="248" spans="1:33" ht="15.75" thickBot="1" x14ac:dyDescent="0.3">
      <c r="A248" s="112">
        <v>62</v>
      </c>
      <c r="B248" s="98">
        <v>11444</v>
      </c>
      <c r="C248" s="21" t="s">
        <v>75</v>
      </c>
      <c r="D248" s="99"/>
      <c r="E248" s="100"/>
      <c r="F248" s="101"/>
      <c r="G248" s="102"/>
      <c r="H248" s="99"/>
      <c r="I248" s="100"/>
      <c r="J248" s="101"/>
      <c r="K248" s="102"/>
      <c r="L248" s="99"/>
      <c r="M248" s="100"/>
      <c r="N248" s="101"/>
      <c r="O248" s="102"/>
      <c r="P248" s="99"/>
      <c r="Q248" s="100"/>
      <c r="R248" s="101"/>
      <c r="S248" s="102"/>
      <c r="T248" s="99"/>
      <c r="U248" s="100"/>
      <c r="V248" s="101"/>
      <c r="W248" s="102"/>
      <c r="X248" s="99"/>
      <c r="Y248" s="100"/>
      <c r="Z248" s="103"/>
      <c r="AA248" s="102"/>
      <c r="AB248" s="99"/>
      <c r="AC248" s="100"/>
      <c r="AD248" s="103"/>
      <c r="AE248" s="102"/>
      <c r="AF248" s="104">
        <f>F248+J248+N248+R248+V248+Z248+AD248</f>
        <v>0</v>
      </c>
      <c r="AG248">
        <f>SUM(AF248:AF251)</f>
        <v>0</v>
      </c>
    </row>
    <row r="249" spans="1:33" x14ac:dyDescent="0.25">
      <c r="A249" s="16"/>
      <c r="B249" s="25"/>
      <c r="C249" s="96"/>
      <c r="D249" s="64"/>
      <c r="E249" s="65"/>
      <c r="F249" s="78"/>
      <c r="G249" s="81"/>
      <c r="H249" s="64"/>
      <c r="I249" s="65"/>
      <c r="J249" s="78"/>
      <c r="K249" s="81"/>
      <c r="L249" s="64"/>
      <c r="M249" s="65"/>
      <c r="N249" s="78"/>
      <c r="O249" s="81"/>
      <c r="P249" s="64"/>
      <c r="Q249" s="65"/>
      <c r="R249" s="78"/>
      <c r="S249" s="81"/>
      <c r="T249" s="64"/>
      <c r="U249" s="65"/>
      <c r="V249" s="78"/>
      <c r="W249" s="81"/>
      <c r="X249" s="64"/>
      <c r="Y249" s="65"/>
      <c r="Z249" s="61"/>
      <c r="AA249" s="81"/>
      <c r="AB249" s="64"/>
      <c r="AC249" s="65"/>
      <c r="AD249" s="61"/>
      <c r="AE249" s="63"/>
      <c r="AF249" s="97">
        <f>F249+J249+N249+R249+V249+Z249+AD249</f>
        <v>0</v>
      </c>
    </row>
    <row r="250" spans="1:33" x14ac:dyDescent="0.25">
      <c r="A250" s="16"/>
      <c r="B250" s="9"/>
      <c r="C250" s="22"/>
      <c r="D250" s="17"/>
      <c r="E250" s="18"/>
      <c r="F250" s="77"/>
      <c r="G250" s="19"/>
      <c r="H250" s="17"/>
      <c r="I250" s="18"/>
      <c r="J250" s="77"/>
      <c r="K250" s="19"/>
      <c r="L250" s="17"/>
      <c r="M250" s="18"/>
      <c r="N250" s="77"/>
      <c r="O250" s="19"/>
      <c r="P250" s="17"/>
      <c r="Q250" s="18"/>
      <c r="R250" s="77"/>
      <c r="S250" s="19"/>
      <c r="T250" s="17"/>
      <c r="U250" s="18"/>
      <c r="V250" s="77"/>
      <c r="W250" s="19"/>
      <c r="X250" s="17"/>
      <c r="Y250" s="18"/>
      <c r="Z250" s="60"/>
      <c r="AA250" s="19"/>
      <c r="AB250" s="17"/>
      <c r="AC250" s="18"/>
      <c r="AD250" s="60"/>
      <c r="AE250" s="23"/>
      <c r="AF250" s="97">
        <f t="shared" ref="AF250:AF251" si="61">F250+J250+N250+R250+V250+Z250+AD250</f>
        <v>0</v>
      </c>
    </row>
    <row r="251" spans="1:33" ht="15.75" thickBot="1" x14ac:dyDescent="0.3">
      <c r="A251" s="20"/>
      <c r="B251" s="26"/>
      <c r="C251" s="24"/>
      <c r="D251" s="107"/>
      <c r="E251" s="105"/>
      <c r="F251" s="108"/>
      <c r="G251" s="109"/>
      <c r="H251" s="107"/>
      <c r="I251" s="105"/>
      <c r="J251" s="108"/>
      <c r="K251" s="109"/>
      <c r="L251" s="107"/>
      <c r="M251" s="105"/>
      <c r="N251" s="108"/>
      <c r="O251" s="109"/>
      <c r="P251" s="107"/>
      <c r="Q251" s="105"/>
      <c r="R251" s="108"/>
      <c r="S251" s="109"/>
      <c r="T251" s="107"/>
      <c r="U251" s="105"/>
      <c r="V251" s="108"/>
      <c r="W251" s="109"/>
      <c r="X251" s="107"/>
      <c r="Y251" s="105"/>
      <c r="Z251" s="110"/>
      <c r="AA251" s="109"/>
      <c r="AB251" s="107"/>
      <c r="AC251" s="105"/>
      <c r="AD251" s="110"/>
      <c r="AE251" s="106"/>
      <c r="AF251" s="111">
        <f t="shared" si="61"/>
        <v>0</v>
      </c>
    </row>
    <row r="252" spans="1:33" ht="15.75" thickBot="1" x14ac:dyDescent="0.3">
      <c r="A252" s="112">
        <v>63</v>
      </c>
      <c r="B252" s="98">
        <v>11434</v>
      </c>
      <c r="C252" s="21" t="s">
        <v>76</v>
      </c>
      <c r="D252" s="99"/>
      <c r="E252" s="100"/>
      <c r="F252" s="101"/>
      <c r="G252" s="102"/>
      <c r="H252" s="99"/>
      <c r="I252" s="100"/>
      <c r="J252" s="101"/>
      <c r="K252" s="102"/>
      <c r="L252" s="99"/>
      <c r="M252" s="100"/>
      <c r="N252" s="101"/>
      <c r="O252" s="102"/>
      <c r="P252" s="99"/>
      <c r="Q252" s="100"/>
      <c r="R252" s="101"/>
      <c r="S252" s="102"/>
      <c r="T252" s="99"/>
      <c r="U252" s="100"/>
      <c r="V252" s="101"/>
      <c r="W252" s="102"/>
      <c r="X252" s="99"/>
      <c r="Y252" s="100"/>
      <c r="Z252" s="103"/>
      <c r="AA252" s="102"/>
      <c r="AB252" s="99"/>
      <c r="AC252" s="100"/>
      <c r="AD252" s="103"/>
      <c r="AE252" s="102"/>
      <c r="AF252" s="104">
        <f>F252+J252+N252+R252+V252+Z252+AD252</f>
        <v>0</v>
      </c>
      <c r="AG252">
        <f>SUM(AF252:AF255)</f>
        <v>0</v>
      </c>
    </row>
    <row r="253" spans="1:33" x14ac:dyDescent="0.25">
      <c r="A253" s="16"/>
      <c r="B253" s="25"/>
      <c r="C253" s="96"/>
      <c r="D253" s="64"/>
      <c r="E253" s="65"/>
      <c r="F253" s="78"/>
      <c r="G253" s="81"/>
      <c r="H253" s="64"/>
      <c r="I253" s="65"/>
      <c r="J253" s="78"/>
      <c r="K253" s="81"/>
      <c r="L253" s="64"/>
      <c r="M253" s="65"/>
      <c r="N253" s="78"/>
      <c r="O253" s="81"/>
      <c r="P253" s="64"/>
      <c r="Q253" s="65"/>
      <c r="R253" s="78"/>
      <c r="S253" s="81"/>
      <c r="T253" s="64"/>
      <c r="U253" s="65"/>
      <c r="V253" s="78"/>
      <c r="W253" s="81"/>
      <c r="X253" s="64"/>
      <c r="Y253" s="65"/>
      <c r="Z253" s="61"/>
      <c r="AA253" s="81"/>
      <c r="AB253" s="64"/>
      <c r="AC253" s="65"/>
      <c r="AD253" s="61"/>
      <c r="AE253" s="63"/>
      <c r="AF253" s="97">
        <f>F253+J253+N253+R253+V253+Z253+AD253</f>
        <v>0</v>
      </c>
    </row>
    <row r="254" spans="1:33" x14ac:dyDescent="0.25">
      <c r="A254" s="16"/>
      <c r="B254" s="9"/>
      <c r="C254" s="22"/>
      <c r="D254" s="17"/>
      <c r="E254" s="18"/>
      <c r="F254" s="77"/>
      <c r="G254" s="19"/>
      <c r="H254" s="17"/>
      <c r="I254" s="18"/>
      <c r="J254" s="77"/>
      <c r="K254" s="19"/>
      <c r="L254" s="17"/>
      <c r="M254" s="18"/>
      <c r="N254" s="77"/>
      <c r="O254" s="19"/>
      <c r="P254" s="17"/>
      <c r="Q254" s="18"/>
      <c r="R254" s="77"/>
      <c r="S254" s="19"/>
      <c r="T254" s="17"/>
      <c r="U254" s="18"/>
      <c r="V254" s="77"/>
      <c r="W254" s="19"/>
      <c r="X254" s="17"/>
      <c r="Y254" s="18"/>
      <c r="Z254" s="60"/>
      <c r="AA254" s="19"/>
      <c r="AB254" s="17"/>
      <c r="AC254" s="18"/>
      <c r="AD254" s="60"/>
      <c r="AE254" s="23"/>
      <c r="AF254" s="97">
        <f t="shared" ref="AF254:AF255" si="62">F254+J254+N254+R254+V254+Z254+AD254</f>
        <v>0</v>
      </c>
    </row>
    <row r="255" spans="1:33" ht="15.75" thickBot="1" x14ac:dyDescent="0.3">
      <c r="A255" s="20"/>
      <c r="B255" s="26"/>
      <c r="C255" s="24"/>
      <c r="D255" s="107"/>
      <c r="E255" s="105"/>
      <c r="F255" s="108"/>
      <c r="G255" s="109"/>
      <c r="H255" s="107"/>
      <c r="I255" s="105"/>
      <c r="J255" s="108"/>
      <c r="K255" s="109"/>
      <c r="L255" s="107"/>
      <c r="M255" s="105"/>
      <c r="N255" s="108"/>
      <c r="O255" s="109"/>
      <c r="P255" s="107"/>
      <c r="Q255" s="105"/>
      <c r="R255" s="108"/>
      <c r="S255" s="109"/>
      <c r="T255" s="107"/>
      <c r="U255" s="105"/>
      <c r="V255" s="108"/>
      <c r="W255" s="109"/>
      <c r="X255" s="107"/>
      <c r="Y255" s="105"/>
      <c r="Z255" s="110"/>
      <c r="AA255" s="109"/>
      <c r="AB255" s="107"/>
      <c r="AC255" s="105"/>
      <c r="AD255" s="110"/>
      <c r="AE255" s="106"/>
      <c r="AF255" s="111">
        <f t="shared" si="62"/>
        <v>0</v>
      </c>
    </row>
    <row r="256" spans="1:33" ht="15.75" thickBot="1" x14ac:dyDescent="0.3">
      <c r="A256" s="112">
        <v>64</v>
      </c>
      <c r="B256" s="98">
        <v>11455</v>
      </c>
      <c r="C256" s="21" t="s">
        <v>173</v>
      </c>
      <c r="D256" s="99"/>
      <c r="E256" s="100"/>
      <c r="F256" s="101"/>
      <c r="G256" s="102"/>
      <c r="H256" s="99"/>
      <c r="I256" s="100"/>
      <c r="J256" s="101"/>
      <c r="K256" s="102"/>
      <c r="L256" s="99"/>
      <c r="M256" s="100"/>
      <c r="N256" s="101"/>
      <c r="O256" s="102"/>
      <c r="P256" s="99"/>
      <c r="Q256" s="100"/>
      <c r="R256" s="101"/>
      <c r="S256" s="102"/>
      <c r="T256" s="99"/>
      <c r="U256" s="100"/>
      <c r="V256" s="101"/>
      <c r="W256" s="102"/>
      <c r="X256" s="99"/>
      <c r="Y256" s="100"/>
      <c r="Z256" s="103"/>
      <c r="AA256" s="102"/>
      <c r="AB256" s="99"/>
      <c r="AC256" s="100"/>
      <c r="AD256" s="103"/>
      <c r="AE256" s="102"/>
      <c r="AF256" s="104">
        <f>F256+J256+N256+R256+V256+Z256+AD256</f>
        <v>0</v>
      </c>
      <c r="AG256">
        <f>SUM(AF256:AF259)</f>
        <v>0</v>
      </c>
    </row>
    <row r="257" spans="1:33" x14ac:dyDescent="0.25">
      <c r="A257" s="16"/>
      <c r="B257" s="25"/>
      <c r="C257" s="96"/>
      <c r="D257" s="64"/>
      <c r="E257" s="65"/>
      <c r="F257" s="78"/>
      <c r="G257" s="81"/>
      <c r="H257" s="64"/>
      <c r="I257" s="65"/>
      <c r="J257" s="78"/>
      <c r="K257" s="81"/>
      <c r="L257" s="64"/>
      <c r="M257" s="65"/>
      <c r="N257" s="78"/>
      <c r="O257" s="81"/>
      <c r="P257" s="64"/>
      <c r="Q257" s="65"/>
      <c r="R257" s="78"/>
      <c r="S257" s="81"/>
      <c r="T257" s="64"/>
      <c r="U257" s="65"/>
      <c r="V257" s="78"/>
      <c r="W257" s="81"/>
      <c r="X257" s="64"/>
      <c r="Y257" s="65"/>
      <c r="Z257" s="61"/>
      <c r="AA257" s="81"/>
      <c r="AB257" s="64"/>
      <c r="AC257" s="65"/>
      <c r="AD257" s="61"/>
      <c r="AE257" s="63"/>
      <c r="AF257" s="97">
        <f>F257+J257+N257+R257+V257+Z257+AD257</f>
        <v>0</v>
      </c>
    </row>
    <row r="258" spans="1:33" x14ac:dyDescent="0.25">
      <c r="A258" s="16"/>
      <c r="B258" s="9"/>
      <c r="C258" s="22"/>
      <c r="D258" s="17"/>
      <c r="E258" s="18"/>
      <c r="F258" s="77"/>
      <c r="G258" s="19"/>
      <c r="H258" s="17"/>
      <c r="I258" s="18"/>
      <c r="J258" s="77"/>
      <c r="K258" s="19"/>
      <c r="L258" s="17"/>
      <c r="M258" s="18"/>
      <c r="N258" s="77"/>
      <c r="O258" s="19"/>
      <c r="P258" s="17"/>
      <c r="Q258" s="18"/>
      <c r="R258" s="77"/>
      <c r="S258" s="19"/>
      <c r="T258" s="17"/>
      <c r="U258" s="18"/>
      <c r="V258" s="77"/>
      <c r="W258" s="19"/>
      <c r="X258" s="17"/>
      <c r="Y258" s="18"/>
      <c r="Z258" s="60"/>
      <c r="AA258" s="19"/>
      <c r="AB258" s="17"/>
      <c r="AC258" s="18"/>
      <c r="AD258" s="60"/>
      <c r="AE258" s="23"/>
      <c r="AF258" s="97">
        <f t="shared" ref="AF258:AF259" si="63">F258+J258+N258+R258+V258+Z258+AD258</f>
        <v>0</v>
      </c>
    </row>
    <row r="259" spans="1:33" ht="15.75" thickBot="1" x14ac:dyDescent="0.3">
      <c r="A259" s="20"/>
      <c r="B259" s="26"/>
      <c r="C259" s="24"/>
      <c r="D259" s="107"/>
      <c r="E259" s="105"/>
      <c r="F259" s="108"/>
      <c r="G259" s="109"/>
      <c r="H259" s="107"/>
      <c r="I259" s="105"/>
      <c r="J259" s="108"/>
      <c r="K259" s="109"/>
      <c r="L259" s="107"/>
      <c r="M259" s="105"/>
      <c r="N259" s="108"/>
      <c r="O259" s="109"/>
      <c r="P259" s="107"/>
      <c r="Q259" s="105"/>
      <c r="R259" s="108"/>
      <c r="S259" s="109"/>
      <c r="T259" s="107"/>
      <c r="U259" s="105"/>
      <c r="V259" s="108"/>
      <c r="W259" s="109"/>
      <c r="X259" s="107"/>
      <c r="Y259" s="105"/>
      <c r="Z259" s="110"/>
      <c r="AA259" s="109"/>
      <c r="AB259" s="107"/>
      <c r="AC259" s="105"/>
      <c r="AD259" s="110"/>
      <c r="AE259" s="106"/>
      <c r="AF259" s="111">
        <f t="shared" si="63"/>
        <v>0</v>
      </c>
    </row>
    <row r="260" spans="1:33" ht="15.75" thickBot="1" x14ac:dyDescent="0.3">
      <c r="A260" s="112">
        <v>65</v>
      </c>
      <c r="B260" s="98">
        <v>11463</v>
      </c>
      <c r="C260" s="21" t="s">
        <v>174</v>
      </c>
      <c r="D260" s="99"/>
      <c r="E260" s="100"/>
      <c r="F260" s="101"/>
      <c r="G260" s="102"/>
      <c r="H260" s="99"/>
      <c r="I260" s="100"/>
      <c r="J260" s="101"/>
      <c r="K260" s="102"/>
      <c r="L260" s="99"/>
      <c r="M260" s="100"/>
      <c r="N260" s="101"/>
      <c r="O260" s="102"/>
      <c r="P260" s="99"/>
      <c r="Q260" s="100"/>
      <c r="R260" s="101"/>
      <c r="S260" s="102"/>
      <c r="T260" s="99"/>
      <c r="U260" s="100"/>
      <c r="V260" s="101"/>
      <c r="W260" s="102"/>
      <c r="X260" s="99"/>
      <c r="Y260" s="100"/>
      <c r="Z260" s="103"/>
      <c r="AA260" s="102"/>
      <c r="AB260" s="99"/>
      <c r="AC260" s="100"/>
      <c r="AD260" s="103"/>
      <c r="AE260" s="102"/>
      <c r="AF260" s="104">
        <f>F260+J260+N260+R260+V260+Z260+AD260</f>
        <v>0</v>
      </c>
      <c r="AG260">
        <f>SUM(AF260:AF263)</f>
        <v>0</v>
      </c>
    </row>
    <row r="261" spans="1:33" x14ac:dyDescent="0.25">
      <c r="A261" s="16"/>
      <c r="B261" s="25"/>
      <c r="C261" s="96"/>
      <c r="D261" s="64"/>
      <c r="E261" s="65"/>
      <c r="F261" s="78"/>
      <c r="G261" s="81"/>
      <c r="H261" s="64"/>
      <c r="I261" s="65"/>
      <c r="J261" s="78"/>
      <c r="K261" s="81"/>
      <c r="L261" s="64"/>
      <c r="M261" s="65"/>
      <c r="N261" s="78"/>
      <c r="O261" s="81"/>
      <c r="P261" s="64"/>
      <c r="Q261" s="65"/>
      <c r="R261" s="78"/>
      <c r="S261" s="81"/>
      <c r="T261" s="64"/>
      <c r="U261" s="65"/>
      <c r="V261" s="78"/>
      <c r="W261" s="81"/>
      <c r="X261" s="64"/>
      <c r="Y261" s="65"/>
      <c r="Z261" s="61"/>
      <c r="AA261" s="81"/>
      <c r="AB261" s="64"/>
      <c r="AC261" s="65"/>
      <c r="AD261" s="61"/>
      <c r="AE261" s="63"/>
      <c r="AF261" s="97">
        <f>F261+J261+N261+R261+V261+Z261+AD261</f>
        <v>0</v>
      </c>
    </row>
    <row r="262" spans="1:33" x14ac:dyDescent="0.25">
      <c r="A262" s="16"/>
      <c r="B262" s="9"/>
      <c r="C262" s="22"/>
      <c r="D262" s="17"/>
      <c r="E262" s="18"/>
      <c r="F262" s="77"/>
      <c r="G262" s="19"/>
      <c r="H262" s="17"/>
      <c r="I262" s="18"/>
      <c r="J262" s="77"/>
      <c r="K262" s="19"/>
      <c r="L262" s="17"/>
      <c r="M262" s="18"/>
      <c r="N262" s="77"/>
      <c r="O262" s="19"/>
      <c r="P262" s="17"/>
      <c r="Q262" s="18"/>
      <c r="R262" s="77"/>
      <c r="S262" s="19"/>
      <c r="T262" s="17"/>
      <c r="U262" s="18"/>
      <c r="V262" s="77"/>
      <c r="W262" s="19"/>
      <c r="X262" s="17"/>
      <c r="Y262" s="18"/>
      <c r="Z262" s="60"/>
      <c r="AA262" s="19"/>
      <c r="AB262" s="17"/>
      <c r="AC262" s="18"/>
      <c r="AD262" s="60"/>
      <c r="AE262" s="23"/>
      <c r="AF262" s="97">
        <f t="shared" ref="AF262:AF263" si="64">F262+J262+N262+R262+V262+Z262+AD262</f>
        <v>0</v>
      </c>
    </row>
    <row r="263" spans="1:33" ht="15.75" thickBot="1" x14ac:dyDescent="0.3">
      <c r="A263" s="20"/>
      <c r="B263" s="26"/>
      <c r="C263" s="24"/>
      <c r="D263" s="107"/>
      <c r="E263" s="105"/>
      <c r="F263" s="108"/>
      <c r="G263" s="109"/>
      <c r="H263" s="107"/>
      <c r="I263" s="105"/>
      <c r="J263" s="108"/>
      <c r="K263" s="109"/>
      <c r="L263" s="107"/>
      <c r="M263" s="105"/>
      <c r="N263" s="108"/>
      <c r="O263" s="109"/>
      <c r="P263" s="107"/>
      <c r="Q263" s="105"/>
      <c r="R263" s="108"/>
      <c r="S263" s="109"/>
      <c r="T263" s="107"/>
      <c r="U263" s="105"/>
      <c r="V263" s="108"/>
      <c r="W263" s="109"/>
      <c r="X263" s="107"/>
      <c r="Y263" s="105"/>
      <c r="Z263" s="110"/>
      <c r="AA263" s="109"/>
      <c r="AB263" s="107"/>
      <c r="AC263" s="105"/>
      <c r="AD263" s="110"/>
      <c r="AE263" s="106"/>
      <c r="AF263" s="111">
        <f t="shared" si="64"/>
        <v>0</v>
      </c>
    </row>
    <row r="264" spans="1:33" ht="15.75" thickBot="1" x14ac:dyDescent="0.3">
      <c r="A264" s="112">
        <v>66</v>
      </c>
      <c r="B264" s="98">
        <v>11528</v>
      </c>
      <c r="C264" s="21" t="s">
        <v>121</v>
      </c>
      <c r="D264" s="99"/>
      <c r="E264" s="100"/>
      <c r="F264" s="101"/>
      <c r="G264" s="102"/>
      <c r="H264" s="99"/>
      <c r="I264" s="100"/>
      <c r="J264" s="101"/>
      <c r="K264" s="102"/>
      <c r="L264" s="99"/>
      <c r="M264" s="100"/>
      <c r="N264" s="101"/>
      <c r="O264" s="102"/>
      <c r="P264" s="99"/>
      <c r="Q264" s="100"/>
      <c r="R264" s="101"/>
      <c r="S264" s="102"/>
      <c r="T264" s="99"/>
      <c r="U264" s="100"/>
      <c r="V264" s="101"/>
      <c r="W264" s="102"/>
      <c r="X264" s="99"/>
      <c r="Y264" s="100"/>
      <c r="Z264" s="103"/>
      <c r="AA264" s="102"/>
      <c r="AB264" s="99"/>
      <c r="AC264" s="100"/>
      <c r="AD264" s="103"/>
      <c r="AE264" s="102"/>
      <c r="AF264" s="104">
        <f>F264+J264+N264+R264+V264+Z264+AD264</f>
        <v>0</v>
      </c>
      <c r="AG264">
        <f>SUM(AF264:AF267)</f>
        <v>0</v>
      </c>
    </row>
    <row r="265" spans="1:33" x14ac:dyDescent="0.25">
      <c r="A265" s="16"/>
      <c r="B265" s="25"/>
      <c r="C265" s="96"/>
      <c r="D265" s="64"/>
      <c r="E265" s="65"/>
      <c r="F265" s="78"/>
      <c r="G265" s="81"/>
      <c r="H265" s="64"/>
      <c r="I265" s="65"/>
      <c r="J265" s="78"/>
      <c r="K265" s="81"/>
      <c r="L265" s="64"/>
      <c r="M265" s="65"/>
      <c r="N265" s="78"/>
      <c r="O265" s="81"/>
      <c r="P265" s="64"/>
      <c r="Q265" s="65"/>
      <c r="R265" s="78"/>
      <c r="S265" s="81"/>
      <c r="T265" s="64"/>
      <c r="U265" s="65"/>
      <c r="V265" s="78"/>
      <c r="W265" s="81"/>
      <c r="X265" s="64"/>
      <c r="Y265" s="65"/>
      <c r="Z265" s="61"/>
      <c r="AA265" s="81"/>
      <c r="AB265" s="64"/>
      <c r="AC265" s="65"/>
      <c r="AD265" s="61"/>
      <c r="AE265" s="63"/>
      <c r="AF265" s="97">
        <f>F265+J265+N265+R265+V265+Z265+AD265</f>
        <v>0</v>
      </c>
    </row>
    <row r="266" spans="1:33" x14ac:dyDescent="0.25">
      <c r="A266" s="16"/>
      <c r="B266" s="9"/>
      <c r="C266" s="22"/>
      <c r="D266" s="17"/>
      <c r="E266" s="18"/>
      <c r="F266" s="77"/>
      <c r="G266" s="19"/>
      <c r="H266" s="17"/>
      <c r="I266" s="18"/>
      <c r="J266" s="77"/>
      <c r="K266" s="19"/>
      <c r="L266" s="17"/>
      <c r="M266" s="18"/>
      <c r="N266" s="77"/>
      <c r="O266" s="19"/>
      <c r="P266" s="17"/>
      <c r="Q266" s="18"/>
      <c r="R266" s="77"/>
      <c r="S266" s="19"/>
      <c r="T266" s="17"/>
      <c r="U266" s="18"/>
      <c r="V266" s="77"/>
      <c r="W266" s="19"/>
      <c r="X266" s="17"/>
      <c r="Y266" s="18"/>
      <c r="Z266" s="60"/>
      <c r="AA266" s="19"/>
      <c r="AB266" s="17"/>
      <c r="AC266" s="18"/>
      <c r="AD266" s="60"/>
      <c r="AE266" s="23"/>
      <c r="AF266" s="97">
        <f t="shared" ref="AF266:AF267" si="65">F266+J266+N266+R266+V266+Z266+AD266</f>
        <v>0</v>
      </c>
    </row>
    <row r="267" spans="1:33" ht="15.75" thickBot="1" x14ac:dyDescent="0.3">
      <c r="A267" s="20"/>
      <c r="B267" s="26"/>
      <c r="C267" s="24"/>
      <c r="D267" s="107"/>
      <c r="E267" s="105"/>
      <c r="F267" s="108"/>
      <c r="G267" s="109"/>
      <c r="H267" s="107"/>
      <c r="I267" s="105"/>
      <c r="J267" s="108"/>
      <c r="K267" s="109"/>
      <c r="L267" s="107"/>
      <c r="M267" s="105"/>
      <c r="N267" s="108"/>
      <c r="O267" s="109"/>
      <c r="P267" s="107"/>
      <c r="Q267" s="105"/>
      <c r="R267" s="108"/>
      <c r="S267" s="109"/>
      <c r="T267" s="107"/>
      <c r="U267" s="105"/>
      <c r="V267" s="108"/>
      <c r="W267" s="109"/>
      <c r="X267" s="107"/>
      <c r="Y267" s="105"/>
      <c r="Z267" s="110"/>
      <c r="AA267" s="109"/>
      <c r="AB267" s="107"/>
      <c r="AC267" s="105"/>
      <c r="AD267" s="110"/>
      <c r="AE267" s="106"/>
      <c r="AF267" s="111">
        <f t="shared" si="65"/>
        <v>0</v>
      </c>
    </row>
    <row r="268" spans="1:33" ht="15.75" thickBot="1" x14ac:dyDescent="0.3">
      <c r="A268" s="112">
        <v>67</v>
      </c>
      <c r="B268" s="98">
        <v>11526</v>
      </c>
      <c r="C268" s="21" t="s">
        <v>175</v>
      </c>
      <c r="D268" s="99"/>
      <c r="E268" s="100"/>
      <c r="F268" s="101"/>
      <c r="G268" s="102"/>
      <c r="H268" s="99"/>
      <c r="I268" s="100"/>
      <c r="J268" s="101"/>
      <c r="K268" s="102"/>
      <c r="L268" s="99"/>
      <c r="M268" s="100"/>
      <c r="N268" s="101"/>
      <c r="O268" s="102"/>
      <c r="P268" s="99"/>
      <c r="Q268" s="100"/>
      <c r="R268" s="101"/>
      <c r="S268" s="102"/>
      <c r="T268" s="99"/>
      <c r="U268" s="100"/>
      <c r="V268" s="101"/>
      <c r="W268" s="102"/>
      <c r="X268" s="99"/>
      <c r="Y268" s="100"/>
      <c r="Z268" s="103"/>
      <c r="AA268" s="102"/>
      <c r="AB268" s="99"/>
      <c r="AC268" s="100"/>
      <c r="AD268" s="103"/>
      <c r="AE268" s="102"/>
      <c r="AF268" s="104">
        <f>F268+J268+N268+R268+V268+Z268+AD268</f>
        <v>0</v>
      </c>
      <c r="AG268">
        <f>SUM(AF268:AF271)</f>
        <v>0</v>
      </c>
    </row>
    <row r="269" spans="1:33" x14ac:dyDescent="0.25">
      <c r="A269" s="16"/>
      <c r="B269" s="25"/>
      <c r="C269" s="96"/>
      <c r="D269" s="64"/>
      <c r="E269" s="65"/>
      <c r="F269" s="78"/>
      <c r="G269" s="81"/>
      <c r="H269" s="64"/>
      <c r="I269" s="65"/>
      <c r="J269" s="78"/>
      <c r="K269" s="81"/>
      <c r="L269" s="64"/>
      <c r="M269" s="65"/>
      <c r="N269" s="78"/>
      <c r="O269" s="81"/>
      <c r="P269" s="64"/>
      <c r="Q269" s="65"/>
      <c r="R269" s="78"/>
      <c r="S269" s="81"/>
      <c r="T269" s="64"/>
      <c r="U269" s="65"/>
      <c r="V269" s="78"/>
      <c r="W269" s="81"/>
      <c r="X269" s="64"/>
      <c r="Y269" s="65"/>
      <c r="Z269" s="61"/>
      <c r="AA269" s="81"/>
      <c r="AB269" s="64"/>
      <c r="AC269" s="65"/>
      <c r="AD269" s="61"/>
      <c r="AE269" s="63"/>
      <c r="AF269" s="97">
        <f>F269+J269+N269+R269+V269+Z269+AD269</f>
        <v>0</v>
      </c>
    </row>
    <row r="270" spans="1:33" x14ac:dyDescent="0.25">
      <c r="A270" s="16"/>
      <c r="B270" s="9"/>
      <c r="C270" s="22"/>
      <c r="D270" s="17"/>
      <c r="E270" s="18"/>
      <c r="F270" s="77"/>
      <c r="G270" s="19"/>
      <c r="H270" s="17"/>
      <c r="I270" s="18"/>
      <c r="J270" s="77"/>
      <c r="K270" s="19"/>
      <c r="L270" s="17"/>
      <c r="M270" s="18"/>
      <c r="N270" s="77"/>
      <c r="O270" s="19"/>
      <c r="P270" s="17"/>
      <c r="Q270" s="18"/>
      <c r="R270" s="77"/>
      <c r="S270" s="19"/>
      <c r="T270" s="17"/>
      <c r="U270" s="18"/>
      <c r="V270" s="77"/>
      <c r="W270" s="19"/>
      <c r="X270" s="17"/>
      <c r="Y270" s="18"/>
      <c r="Z270" s="60"/>
      <c r="AA270" s="19"/>
      <c r="AB270" s="17"/>
      <c r="AC270" s="18"/>
      <c r="AD270" s="60"/>
      <c r="AE270" s="23"/>
      <c r="AF270" s="97">
        <f t="shared" ref="AF270:AF271" si="66">F270+J270+N270+R270+V270+Z270+AD270</f>
        <v>0</v>
      </c>
    </row>
    <row r="271" spans="1:33" ht="15.75" thickBot="1" x14ac:dyDescent="0.3">
      <c r="A271" s="20"/>
      <c r="B271" s="26"/>
      <c r="C271" s="24"/>
      <c r="D271" s="107"/>
      <c r="E271" s="105"/>
      <c r="F271" s="108"/>
      <c r="G271" s="109"/>
      <c r="H271" s="107"/>
      <c r="I271" s="105"/>
      <c r="J271" s="108"/>
      <c r="K271" s="109"/>
      <c r="L271" s="107"/>
      <c r="M271" s="105"/>
      <c r="N271" s="108"/>
      <c r="O271" s="109"/>
      <c r="P271" s="107"/>
      <c r="Q271" s="105"/>
      <c r="R271" s="108"/>
      <c r="S271" s="109"/>
      <c r="T271" s="107"/>
      <c r="U271" s="105"/>
      <c r="V271" s="108"/>
      <c r="W271" s="109"/>
      <c r="X271" s="107"/>
      <c r="Y271" s="105"/>
      <c r="Z271" s="110"/>
      <c r="AA271" s="109"/>
      <c r="AB271" s="107"/>
      <c r="AC271" s="105"/>
      <c r="AD271" s="110"/>
      <c r="AE271" s="106"/>
      <c r="AF271" s="111">
        <f t="shared" si="66"/>
        <v>0</v>
      </c>
    </row>
    <row r="272" spans="1:33" ht="15.75" thickBot="1" x14ac:dyDescent="0.3">
      <c r="A272" s="112">
        <v>1</v>
      </c>
      <c r="B272" s="98"/>
      <c r="C272" s="21"/>
      <c r="D272" s="99"/>
      <c r="E272" s="100"/>
      <c r="F272" s="101"/>
      <c r="G272" s="102"/>
      <c r="H272" s="99"/>
      <c r="I272" s="100"/>
      <c r="J272" s="101"/>
      <c r="K272" s="102"/>
      <c r="L272" s="99"/>
      <c r="M272" s="100"/>
      <c r="N272" s="101"/>
      <c r="O272" s="102"/>
      <c r="P272" s="99"/>
      <c r="Q272" s="100"/>
      <c r="R272" s="101"/>
      <c r="S272" s="102"/>
      <c r="T272" s="99"/>
      <c r="U272" s="100"/>
      <c r="V272" s="101"/>
      <c r="W272" s="102"/>
      <c r="X272" s="99"/>
      <c r="Y272" s="100"/>
      <c r="Z272" s="103"/>
      <c r="AA272" s="102"/>
      <c r="AB272" s="99"/>
      <c r="AC272" s="100"/>
      <c r="AD272" s="103"/>
      <c r="AE272" s="102"/>
      <c r="AF272" s="104">
        <f>F272+J272+N272+R272+V272+Z272+AD272</f>
        <v>0</v>
      </c>
      <c r="AG272">
        <f>SUM(AF272:AF275)</f>
        <v>0</v>
      </c>
    </row>
    <row r="273" spans="1:32" x14ac:dyDescent="0.25">
      <c r="A273" s="16"/>
      <c r="B273" s="25"/>
      <c r="C273" s="96"/>
      <c r="D273" s="64"/>
      <c r="E273" s="65"/>
      <c r="F273" s="78"/>
      <c r="G273" s="81"/>
      <c r="H273" s="64"/>
      <c r="I273" s="65"/>
      <c r="J273" s="78"/>
      <c r="K273" s="81"/>
      <c r="L273" s="64"/>
      <c r="M273" s="65"/>
      <c r="N273" s="78"/>
      <c r="O273" s="81"/>
      <c r="P273" s="64"/>
      <c r="Q273" s="65"/>
      <c r="R273" s="78"/>
      <c r="S273" s="81"/>
      <c r="T273" s="64"/>
      <c r="U273" s="65"/>
      <c r="V273" s="78"/>
      <c r="W273" s="81"/>
      <c r="X273" s="64"/>
      <c r="Y273" s="65"/>
      <c r="Z273" s="61"/>
      <c r="AA273" s="81"/>
      <c r="AB273" s="64"/>
      <c r="AC273" s="65"/>
      <c r="AD273" s="61"/>
      <c r="AE273" s="63"/>
      <c r="AF273" s="97">
        <f>F273+J273+N273+R273+V273+Z273+AD273</f>
        <v>0</v>
      </c>
    </row>
    <row r="274" spans="1:32" x14ac:dyDescent="0.25">
      <c r="A274" s="16"/>
      <c r="B274" s="9"/>
      <c r="C274" s="22"/>
      <c r="D274" s="17"/>
      <c r="E274" s="18"/>
      <c r="F274" s="77"/>
      <c r="G274" s="19"/>
      <c r="H274" s="17"/>
      <c r="I274" s="18"/>
      <c r="J274" s="77"/>
      <c r="K274" s="19"/>
      <c r="L274" s="17"/>
      <c r="M274" s="18"/>
      <c r="N274" s="77"/>
      <c r="O274" s="19"/>
      <c r="P274" s="17"/>
      <c r="Q274" s="18"/>
      <c r="R274" s="77"/>
      <c r="S274" s="19"/>
      <c r="T274" s="17"/>
      <c r="U274" s="18"/>
      <c r="V274" s="77"/>
      <c r="W274" s="19"/>
      <c r="X274" s="17"/>
      <c r="Y274" s="18"/>
      <c r="Z274" s="60"/>
      <c r="AA274" s="19"/>
      <c r="AB274" s="17"/>
      <c r="AC274" s="18"/>
      <c r="AD274" s="60"/>
      <c r="AE274" s="23"/>
      <c r="AF274" s="97">
        <f t="shared" ref="AF274:AF275" si="67">F274+J274+N274+R274+V274+Z274+AD274</f>
        <v>0</v>
      </c>
    </row>
    <row r="275" spans="1:32" ht="15.75" thickBot="1" x14ac:dyDescent="0.3">
      <c r="A275" s="20"/>
      <c r="B275" s="26"/>
      <c r="C275" s="24"/>
      <c r="D275" s="107"/>
      <c r="E275" s="105"/>
      <c r="F275" s="108"/>
      <c r="G275" s="109"/>
      <c r="H275" s="107"/>
      <c r="I275" s="105"/>
      <c r="J275" s="108"/>
      <c r="K275" s="109"/>
      <c r="L275" s="107"/>
      <c r="M275" s="105"/>
      <c r="N275" s="108"/>
      <c r="O275" s="109"/>
      <c r="P275" s="107"/>
      <c r="Q275" s="105"/>
      <c r="R275" s="108"/>
      <c r="S275" s="109"/>
      <c r="T275" s="107"/>
      <c r="U275" s="105"/>
      <c r="V275" s="108"/>
      <c r="W275" s="109"/>
      <c r="X275" s="107"/>
      <c r="Y275" s="105"/>
      <c r="Z275" s="110"/>
      <c r="AA275" s="109"/>
      <c r="AB275" s="107"/>
      <c r="AC275" s="105"/>
      <c r="AD275" s="110"/>
      <c r="AE275" s="106"/>
      <c r="AF275" s="111">
        <f t="shared" si="67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75">
    <cfRule type="duplicateValues" dxfId="25" priority="1"/>
  </conditionalFormatting>
  <conditionalFormatting sqref="B4:B275">
    <cfRule type="duplicateValues" dxfId="24" priority="2"/>
    <cfRule type="duplicateValues" dxfId="23" priority="3"/>
    <cfRule type="duplicateValues" dxfId="22" priority="4"/>
  </conditionalFormatting>
  <conditionalFormatting sqref="B4:B20156">
    <cfRule type="duplicateValues" dxfId="21" priority="5"/>
    <cfRule type="duplicateValues" dxfId="20" priority="6"/>
  </conditionalFormatting>
  <conditionalFormatting sqref="B4:B20155">
    <cfRule type="duplicateValues" dxfId="19" priority="7"/>
  </conditionalFormatting>
  <conditionalFormatting sqref="B4:B20154">
    <cfRule type="duplicateValues" dxfId="18" priority="8"/>
  </conditionalFormatting>
  <conditionalFormatting sqref="B4:B19945">
    <cfRule type="duplicateValues" dxfId="17" priority="9"/>
  </conditionalFormatting>
  <conditionalFormatting sqref="B4:B19942">
    <cfRule type="duplicateValues" dxfId="16" priority="10"/>
  </conditionalFormatting>
  <conditionalFormatting sqref="B4:B19944">
    <cfRule type="duplicateValues" dxfId="15" priority="11"/>
  </conditionalFormatting>
  <conditionalFormatting sqref="B4:B19941">
    <cfRule type="duplicateValues" dxfId="14" priority="12"/>
  </conditionalFormatting>
  <conditionalFormatting sqref="B4:B19827">
    <cfRule type="duplicateValues" dxfId="13" priority="13"/>
    <cfRule type="duplicateValues" dxfId="12" priority="14"/>
    <cfRule type="duplicateValues" dxfId="11" priority="15"/>
    <cfRule type="duplicateValues" dxfId="10" priority="16"/>
    <cfRule type="duplicateValues" dxfId="9" priority="17"/>
    <cfRule type="duplicateValues" dxfId="8" priority="18"/>
    <cfRule type="duplicateValues" dxfId="7" priority="19"/>
    <cfRule type="duplicateValues" dxfId="6" priority="20"/>
    <cfRule type="duplicateValues" dxfId="5" priority="21"/>
    <cfRule type="duplicateValues" dxfId="4" priority="22"/>
    <cfRule type="duplicateValues" dxfId="3" priority="23"/>
    <cfRule type="duplicateValues" dxfId="2" priority="24"/>
    <cfRule type="duplicateValues" dxfId="1" priority="25"/>
  </conditionalFormatting>
  <conditionalFormatting sqref="B4:B19827">
    <cfRule type="duplicateValues" dxfId="0" priority="26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58CEC-3224-4E1D-B528-BCCE908B3DF5}">
  <sheetPr codeName="Sheet9"/>
  <dimension ref="A1:DK5420"/>
  <sheetViews>
    <sheetView topLeftCell="A2" workbookViewId="0">
      <selection activeCell="B9" sqref="B9"/>
    </sheetView>
  </sheetViews>
  <sheetFormatPr baseColWidth="10" defaultColWidth="11.42578125" defaultRowHeight="11.25" x14ac:dyDescent="0.2"/>
  <cols>
    <col min="1" max="1" width="2.140625" style="138" customWidth="1"/>
    <col min="2" max="2" width="8.42578125" style="84" customWidth="1"/>
    <col min="3" max="3" width="43.7109375" style="94" customWidth="1"/>
    <col min="4" max="7" width="18.7109375" style="95" customWidth="1"/>
    <col min="8" max="8" width="18.7109375" style="153" customWidth="1"/>
    <col min="9" max="203" width="18.7109375" style="95" customWidth="1"/>
    <col min="204" max="256" width="11.42578125" style="95"/>
    <col min="257" max="257" width="2.140625" style="95" customWidth="1"/>
    <col min="258" max="258" width="8.42578125" style="95" customWidth="1"/>
    <col min="259" max="259" width="43.7109375" style="95" customWidth="1"/>
    <col min="260" max="459" width="18.7109375" style="95" customWidth="1"/>
    <col min="460" max="512" width="11.42578125" style="95"/>
    <col min="513" max="513" width="2.140625" style="95" customWidth="1"/>
    <col min="514" max="514" width="8.42578125" style="95" customWidth="1"/>
    <col min="515" max="515" width="43.7109375" style="95" customWidth="1"/>
    <col min="516" max="715" width="18.7109375" style="95" customWidth="1"/>
    <col min="716" max="768" width="11.42578125" style="95"/>
    <col min="769" max="769" width="2.140625" style="95" customWidth="1"/>
    <col min="770" max="770" width="8.42578125" style="95" customWidth="1"/>
    <col min="771" max="771" width="43.7109375" style="95" customWidth="1"/>
    <col min="772" max="971" width="18.7109375" style="95" customWidth="1"/>
    <col min="972" max="1024" width="11.42578125" style="95"/>
    <col min="1025" max="1025" width="2.140625" style="95" customWidth="1"/>
    <col min="1026" max="1026" width="8.42578125" style="95" customWidth="1"/>
    <col min="1027" max="1027" width="43.7109375" style="95" customWidth="1"/>
    <col min="1028" max="1227" width="18.7109375" style="95" customWidth="1"/>
    <col min="1228" max="1280" width="11.42578125" style="95"/>
    <col min="1281" max="1281" width="2.140625" style="95" customWidth="1"/>
    <col min="1282" max="1282" width="8.42578125" style="95" customWidth="1"/>
    <col min="1283" max="1283" width="43.7109375" style="95" customWidth="1"/>
    <col min="1284" max="1483" width="18.7109375" style="95" customWidth="1"/>
    <col min="1484" max="1536" width="11.42578125" style="95"/>
    <col min="1537" max="1537" width="2.140625" style="95" customWidth="1"/>
    <col min="1538" max="1538" width="8.42578125" style="95" customWidth="1"/>
    <col min="1539" max="1539" width="43.7109375" style="95" customWidth="1"/>
    <col min="1540" max="1739" width="18.7109375" style="95" customWidth="1"/>
    <col min="1740" max="1792" width="11.42578125" style="95"/>
    <col min="1793" max="1793" width="2.140625" style="95" customWidth="1"/>
    <col min="1794" max="1794" width="8.42578125" style="95" customWidth="1"/>
    <col min="1795" max="1795" width="43.7109375" style="95" customWidth="1"/>
    <col min="1796" max="1995" width="18.7109375" style="95" customWidth="1"/>
    <col min="1996" max="2048" width="11.42578125" style="95"/>
    <col min="2049" max="2049" width="2.140625" style="95" customWidth="1"/>
    <col min="2050" max="2050" width="8.42578125" style="95" customWidth="1"/>
    <col min="2051" max="2051" width="43.7109375" style="95" customWidth="1"/>
    <col min="2052" max="2251" width="18.7109375" style="95" customWidth="1"/>
    <col min="2252" max="2304" width="11.42578125" style="95"/>
    <col min="2305" max="2305" width="2.140625" style="95" customWidth="1"/>
    <col min="2306" max="2306" width="8.42578125" style="95" customWidth="1"/>
    <col min="2307" max="2307" width="43.7109375" style="95" customWidth="1"/>
    <col min="2308" max="2507" width="18.7109375" style="95" customWidth="1"/>
    <col min="2508" max="2560" width="11.42578125" style="95"/>
    <col min="2561" max="2561" width="2.140625" style="95" customWidth="1"/>
    <col min="2562" max="2562" width="8.42578125" style="95" customWidth="1"/>
    <col min="2563" max="2563" width="43.7109375" style="95" customWidth="1"/>
    <col min="2564" max="2763" width="18.7109375" style="95" customWidth="1"/>
    <col min="2764" max="2816" width="11.42578125" style="95"/>
    <col min="2817" max="2817" width="2.140625" style="95" customWidth="1"/>
    <col min="2818" max="2818" width="8.42578125" style="95" customWidth="1"/>
    <col min="2819" max="2819" width="43.7109375" style="95" customWidth="1"/>
    <col min="2820" max="3019" width="18.7109375" style="95" customWidth="1"/>
    <col min="3020" max="3072" width="11.42578125" style="95"/>
    <col min="3073" max="3073" width="2.140625" style="95" customWidth="1"/>
    <col min="3074" max="3074" width="8.42578125" style="95" customWidth="1"/>
    <col min="3075" max="3075" width="43.7109375" style="95" customWidth="1"/>
    <col min="3076" max="3275" width="18.7109375" style="95" customWidth="1"/>
    <col min="3276" max="3328" width="11.42578125" style="95"/>
    <col min="3329" max="3329" width="2.140625" style="95" customWidth="1"/>
    <col min="3330" max="3330" width="8.42578125" style="95" customWidth="1"/>
    <col min="3331" max="3331" width="43.7109375" style="95" customWidth="1"/>
    <col min="3332" max="3531" width="18.7109375" style="95" customWidth="1"/>
    <col min="3532" max="3584" width="11.42578125" style="95"/>
    <col min="3585" max="3585" width="2.140625" style="95" customWidth="1"/>
    <col min="3586" max="3586" width="8.42578125" style="95" customWidth="1"/>
    <col min="3587" max="3587" width="43.7109375" style="95" customWidth="1"/>
    <col min="3588" max="3787" width="18.7109375" style="95" customWidth="1"/>
    <col min="3788" max="3840" width="11.42578125" style="95"/>
    <col min="3841" max="3841" width="2.140625" style="95" customWidth="1"/>
    <col min="3842" max="3842" width="8.42578125" style="95" customWidth="1"/>
    <col min="3843" max="3843" width="43.7109375" style="95" customWidth="1"/>
    <col min="3844" max="4043" width="18.7109375" style="95" customWidth="1"/>
    <col min="4044" max="4096" width="11.42578125" style="95"/>
    <col min="4097" max="4097" width="2.140625" style="95" customWidth="1"/>
    <col min="4098" max="4098" width="8.42578125" style="95" customWidth="1"/>
    <col min="4099" max="4099" width="43.7109375" style="95" customWidth="1"/>
    <col min="4100" max="4299" width="18.7109375" style="95" customWidth="1"/>
    <col min="4300" max="4352" width="11.42578125" style="95"/>
    <col min="4353" max="4353" width="2.140625" style="95" customWidth="1"/>
    <col min="4354" max="4354" width="8.42578125" style="95" customWidth="1"/>
    <col min="4355" max="4355" width="43.7109375" style="95" customWidth="1"/>
    <col min="4356" max="4555" width="18.7109375" style="95" customWidth="1"/>
    <col min="4556" max="4608" width="11.42578125" style="95"/>
    <col min="4609" max="4609" width="2.140625" style="95" customWidth="1"/>
    <col min="4610" max="4610" width="8.42578125" style="95" customWidth="1"/>
    <col min="4611" max="4611" width="43.7109375" style="95" customWidth="1"/>
    <col min="4612" max="4811" width="18.7109375" style="95" customWidth="1"/>
    <col min="4812" max="4864" width="11.42578125" style="95"/>
    <col min="4865" max="4865" width="2.140625" style="95" customWidth="1"/>
    <col min="4866" max="4866" width="8.42578125" style="95" customWidth="1"/>
    <col min="4867" max="4867" width="43.7109375" style="95" customWidth="1"/>
    <col min="4868" max="5067" width="18.7109375" style="95" customWidth="1"/>
    <col min="5068" max="5120" width="11.42578125" style="95"/>
    <col min="5121" max="5121" width="2.140625" style="95" customWidth="1"/>
    <col min="5122" max="5122" width="8.42578125" style="95" customWidth="1"/>
    <col min="5123" max="5123" width="43.7109375" style="95" customWidth="1"/>
    <col min="5124" max="5323" width="18.7109375" style="95" customWidth="1"/>
    <col min="5324" max="5376" width="11.42578125" style="95"/>
    <col min="5377" max="5377" width="2.140625" style="95" customWidth="1"/>
    <col min="5378" max="5378" width="8.42578125" style="95" customWidth="1"/>
    <col min="5379" max="5379" width="43.7109375" style="95" customWidth="1"/>
    <col min="5380" max="5579" width="18.7109375" style="95" customWidth="1"/>
    <col min="5580" max="5632" width="11.42578125" style="95"/>
    <col min="5633" max="5633" width="2.140625" style="95" customWidth="1"/>
    <col min="5634" max="5634" width="8.42578125" style="95" customWidth="1"/>
    <col min="5635" max="5635" width="43.7109375" style="95" customWidth="1"/>
    <col min="5636" max="5835" width="18.7109375" style="95" customWidth="1"/>
    <col min="5836" max="5888" width="11.42578125" style="95"/>
    <col min="5889" max="5889" width="2.140625" style="95" customWidth="1"/>
    <col min="5890" max="5890" width="8.42578125" style="95" customWidth="1"/>
    <col min="5891" max="5891" width="43.7109375" style="95" customWidth="1"/>
    <col min="5892" max="6091" width="18.7109375" style="95" customWidth="1"/>
    <col min="6092" max="6144" width="11.42578125" style="95"/>
    <col min="6145" max="6145" width="2.140625" style="95" customWidth="1"/>
    <col min="6146" max="6146" width="8.42578125" style="95" customWidth="1"/>
    <col min="6147" max="6147" width="43.7109375" style="95" customWidth="1"/>
    <col min="6148" max="6347" width="18.7109375" style="95" customWidth="1"/>
    <col min="6348" max="6400" width="11.42578125" style="95"/>
    <col min="6401" max="6401" width="2.140625" style="95" customWidth="1"/>
    <col min="6402" max="6402" width="8.42578125" style="95" customWidth="1"/>
    <col min="6403" max="6403" width="43.7109375" style="95" customWidth="1"/>
    <col min="6404" max="6603" width="18.7109375" style="95" customWidth="1"/>
    <col min="6604" max="6656" width="11.42578125" style="95"/>
    <col min="6657" max="6657" width="2.140625" style="95" customWidth="1"/>
    <col min="6658" max="6658" width="8.42578125" style="95" customWidth="1"/>
    <col min="6659" max="6659" width="43.7109375" style="95" customWidth="1"/>
    <col min="6660" max="6859" width="18.7109375" style="95" customWidth="1"/>
    <col min="6860" max="6912" width="11.42578125" style="95"/>
    <col min="6913" max="6913" width="2.140625" style="95" customWidth="1"/>
    <col min="6914" max="6914" width="8.42578125" style="95" customWidth="1"/>
    <col min="6915" max="6915" width="43.7109375" style="95" customWidth="1"/>
    <col min="6916" max="7115" width="18.7109375" style="95" customWidth="1"/>
    <col min="7116" max="7168" width="11.42578125" style="95"/>
    <col min="7169" max="7169" width="2.140625" style="95" customWidth="1"/>
    <col min="7170" max="7170" width="8.42578125" style="95" customWidth="1"/>
    <col min="7171" max="7171" width="43.7109375" style="95" customWidth="1"/>
    <col min="7172" max="7371" width="18.7109375" style="95" customWidth="1"/>
    <col min="7372" max="7424" width="11.42578125" style="95"/>
    <col min="7425" max="7425" width="2.140625" style="95" customWidth="1"/>
    <col min="7426" max="7426" width="8.42578125" style="95" customWidth="1"/>
    <col min="7427" max="7427" width="43.7109375" style="95" customWidth="1"/>
    <col min="7428" max="7627" width="18.7109375" style="95" customWidth="1"/>
    <col min="7628" max="7680" width="11.42578125" style="95"/>
    <col min="7681" max="7681" width="2.140625" style="95" customWidth="1"/>
    <col min="7682" max="7682" width="8.42578125" style="95" customWidth="1"/>
    <col min="7683" max="7683" width="43.7109375" style="95" customWidth="1"/>
    <col min="7684" max="7883" width="18.7109375" style="95" customWidth="1"/>
    <col min="7884" max="7936" width="11.42578125" style="95"/>
    <col min="7937" max="7937" width="2.140625" style="95" customWidth="1"/>
    <col min="7938" max="7938" width="8.42578125" style="95" customWidth="1"/>
    <col min="7939" max="7939" width="43.7109375" style="95" customWidth="1"/>
    <col min="7940" max="8139" width="18.7109375" style="95" customWidth="1"/>
    <col min="8140" max="8192" width="11.42578125" style="95"/>
    <col min="8193" max="8193" width="2.140625" style="95" customWidth="1"/>
    <col min="8194" max="8194" width="8.42578125" style="95" customWidth="1"/>
    <col min="8195" max="8195" width="43.7109375" style="95" customWidth="1"/>
    <col min="8196" max="8395" width="18.7109375" style="95" customWidth="1"/>
    <col min="8396" max="8448" width="11.42578125" style="95"/>
    <col min="8449" max="8449" width="2.140625" style="95" customWidth="1"/>
    <col min="8450" max="8450" width="8.42578125" style="95" customWidth="1"/>
    <col min="8451" max="8451" width="43.7109375" style="95" customWidth="1"/>
    <col min="8452" max="8651" width="18.7109375" style="95" customWidth="1"/>
    <col min="8652" max="8704" width="11.42578125" style="95"/>
    <col min="8705" max="8705" width="2.140625" style="95" customWidth="1"/>
    <col min="8706" max="8706" width="8.42578125" style="95" customWidth="1"/>
    <col min="8707" max="8707" width="43.7109375" style="95" customWidth="1"/>
    <col min="8708" max="8907" width="18.7109375" style="95" customWidth="1"/>
    <col min="8908" max="8960" width="11.42578125" style="95"/>
    <col min="8961" max="8961" width="2.140625" style="95" customWidth="1"/>
    <col min="8962" max="8962" width="8.42578125" style="95" customWidth="1"/>
    <col min="8963" max="8963" width="43.7109375" style="95" customWidth="1"/>
    <col min="8964" max="9163" width="18.7109375" style="95" customWidth="1"/>
    <col min="9164" max="9216" width="11.42578125" style="95"/>
    <col min="9217" max="9217" width="2.140625" style="95" customWidth="1"/>
    <col min="9218" max="9218" width="8.42578125" style="95" customWidth="1"/>
    <col min="9219" max="9219" width="43.7109375" style="95" customWidth="1"/>
    <col min="9220" max="9419" width="18.7109375" style="95" customWidth="1"/>
    <col min="9420" max="9472" width="11.42578125" style="95"/>
    <col min="9473" max="9473" width="2.140625" style="95" customWidth="1"/>
    <col min="9474" max="9474" width="8.42578125" style="95" customWidth="1"/>
    <col min="9475" max="9475" width="43.7109375" style="95" customWidth="1"/>
    <col min="9476" max="9675" width="18.7109375" style="95" customWidth="1"/>
    <col min="9676" max="9728" width="11.42578125" style="95"/>
    <col min="9729" max="9729" width="2.140625" style="95" customWidth="1"/>
    <col min="9730" max="9730" width="8.42578125" style="95" customWidth="1"/>
    <col min="9731" max="9731" width="43.7109375" style="95" customWidth="1"/>
    <col min="9732" max="9931" width="18.7109375" style="95" customWidth="1"/>
    <col min="9932" max="9984" width="11.42578125" style="95"/>
    <col min="9985" max="9985" width="2.140625" style="95" customWidth="1"/>
    <col min="9986" max="9986" width="8.42578125" style="95" customWidth="1"/>
    <col min="9987" max="9987" width="43.7109375" style="95" customWidth="1"/>
    <col min="9988" max="10187" width="18.7109375" style="95" customWidth="1"/>
    <col min="10188" max="10240" width="11.42578125" style="95"/>
    <col min="10241" max="10241" width="2.140625" style="95" customWidth="1"/>
    <col min="10242" max="10242" width="8.42578125" style="95" customWidth="1"/>
    <col min="10243" max="10243" width="43.7109375" style="95" customWidth="1"/>
    <col min="10244" max="10443" width="18.7109375" style="95" customWidth="1"/>
    <col min="10444" max="10496" width="11.42578125" style="95"/>
    <col min="10497" max="10497" width="2.140625" style="95" customWidth="1"/>
    <col min="10498" max="10498" width="8.42578125" style="95" customWidth="1"/>
    <col min="10499" max="10499" width="43.7109375" style="95" customWidth="1"/>
    <col min="10500" max="10699" width="18.7109375" style="95" customWidth="1"/>
    <col min="10700" max="10752" width="11.42578125" style="95"/>
    <col min="10753" max="10753" width="2.140625" style="95" customWidth="1"/>
    <col min="10754" max="10754" width="8.42578125" style="95" customWidth="1"/>
    <col min="10755" max="10755" width="43.7109375" style="95" customWidth="1"/>
    <col min="10756" max="10955" width="18.7109375" style="95" customWidth="1"/>
    <col min="10956" max="11008" width="11.42578125" style="95"/>
    <col min="11009" max="11009" width="2.140625" style="95" customWidth="1"/>
    <col min="11010" max="11010" width="8.42578125" style="95" customWidth="1"/>
    <col min="11011" max="11011" width="43.7109375" style="95" customWidth="1"/>
    <col min="11012" max="11211" width="18.7109375" style="95" customWidth="1"/>
    <col min="11212" max="11264" width="11.42578125" style="95"/>
    <col min="11265" max="11265" width="2.140625" style="95" customWidth="1"/>
    <col min="11266" max="11266" width="8.42578125" style="95" customWidth="1"/>
    <col min="11267" max="11267" width="43.7109375" style="95" customWidth="1"/>
    <col min="11268" max="11467" width="18.7109375" style="95" customWidth="1"/>
    <col min="11468" max="11520" width="11.42578125" style="95"/>
    <col min="11521" max="11521" width="2.140625" style="95" customWidth="1"/>
    <col min="11522" max="11522" width="8.42578125" style="95" customWidth="1"/>
    <col min="11523" max="11523" width="43.7109375" style="95" customWidth="1"/>
    <col min="11524" max="11723" width="18.7109375" style="95" customWidth="1"/>
    <col min="11724" max="11776" width="11.42578125" style="95"/>
    <col min="11777" max="11777" width="2.140625" style="95" customWidth="1"/>
    <col min="11778" max="11778" width="8.42578125" style="95" customWidth="1"/>
    <col min="11779" max="11779" width="43.7109375" style="95" customWidth="1"/>
    <col min="11780" max="11979" width="18.7109375" style="95" customWidth="1"/>
    <col min="11980" max="12032" width="11.42578125" style="95"/>
    <col min="12033" max="12033" width="2.140625" style="95" customWidth="1"/>
    <col min="12034" max="12034" width="8.42578125" style="95" customWidth="1"/>
    <col min="12035" max="12035" width="43.7109375" style="95" customWidth="1"/>
    <col min="12036" max="12235" width="18.7109375" style="95" customWidth="1"/>
    <col min="12236" max="12288" width="11.42578125" style="95"/>
    <col min="12289" max="12289" width="2.140625" style="95" customWidth="1"/>
    <col min="12290" max="12290" width="8.42578125" style="95" customWidth="1"/>
    <col min="12291" max="12291" width="43.7109375" style="95" customWidth="1"/>
    <col min="12292" max="12491" width="18.7109375" style="95" customWidth="1"/>
    <col min="12492" max="12544" width="11.42578125" style="95"/>
    <col min="12545" max="12545" width="2.140625" style="95" customWidth="1"/>
    <col min="12546" max="12546" width="8.42578125" style="95" customWidth="1"/>
    <col min="12547" max="12547" width="43.7109375" style="95" customWidth="1"/>
    <col min="12548" max="12747" width="18.7109375" style="95" customWidth="1"/>
    <col min="12748" max="12800" width="11.42578125" style="95"/>
    <col min="12801" max="12801" width="2.140625" style="95" customWidth="1"/>
    <col min="12802" max="12802" width="8.42578125" style="95" customWidth="1"/>
    <col min="12803" max="12803" width="43.7109375" style="95" customWidth="1"/>
    <col min="12804" max="13003" width="18.7109375" style="95" customWidth="1"/>
    <col min="13004" max="13056" width="11.42578125" style="95"/>
    <col min="13057" max="13057" width="2.140625" style="95" customWidth="1"/>
    <col min="13058" max="13058" width="8.42578125" style="95" customWidth="1"/>
    <col min="13059" max="13059" width="43.7109375" style="95" customWidth="1"/>
    <col min="13060" max="13259" width="18.7109375" style="95" customWidth="1"/>
    <col min="13260" max="13312" width="11.42578125" style="95"/>
    <col min="13313" max="13313" width="2.140625" style="95" customWidth="1"/>
    <col min="13314" max="13314" width="8.42578125" style="95" customWidth="1"/>
    <col min="13315" max="13315" width="43.7109375" style="95" customWidth="1"/>
    <col min="13316" max="13515" width="18.7109375" style="95" customWidth="1"/>
    <col min="13516" max="13568" width="11.42578125" style="95"/>
    <col min="13569" max="13569" width="2.140625" style="95" customWidth="1"/>
    <col min="13570" max="13570" width="8.42578125" style="95" customWidth="1"/>
    <col min="13571" max="13571" width="43.7109375" style="95" customWidth="1"/>
    <col min="13572" max="13771" width="18.7109375" style="95" customWidth="1"/>
    <col min="13772" max="13824" width="11.42578125" style="95"/>
    <col min="13825" max="13825" width="2.140625" style="95" customWidth="1"/>
    <col min="13826" max="13826" width="8.42578125" style="95" customWidth="1"/>
    <col min="13827" max="13827" width="43.7109375" style="95" customWidth="1"/>
    <col min="13828" max="14027" width="18.7109375" style="95" customWidth="1"/>
    <col min="14028" max="14080" width="11.42578125" style="95"/>
    <col min="14081" max="14081" width="2.140625" style="95" customWidth="1"/>
    <col min="14082" max="14082" width="8.42578125" style="95" customWidth="1"/>
    <col min="14083" max="14083" width="43.7109375" style="95" customWidth="1"/>
    <col min="14084" max="14283" width="18.7109375" style="95" customWidth="1"/>
    <col min="14284" max="14336" width="11.42578125" style="95"/>
    <col min="14337" max="14337" width="2.140625" style="95" customWidth="1"/>
    <col min="14338" max="14338" width="8.42578125" style="95" customWidth="1"/>
    <col min="14339" max="14339" width="43.7109375" style="95" customWidth="1"/>
    <col min="14340" max="14539" width="18.7109375" style="95" customWidth="1"/>
    <col min="14540" max="14592" width="11.42578125" style="95"/>
    <col min="14593" max="14593" width="2.140625" style="95" customWidth="1"/>
    <col min="14594" max="14594" width="8.42578125" style="95" customWidth="1"/>
    <col min="14595" max="14595" width="43.7109375" style="95" customWidth="1"/>
    <col min="14596" max="14795" width="18.7109375" style="95" customWidth="1"/>
    <col min="14796" max="14848" width="11.42578125" style="95"/>
    <col min="14849" max="14849" width="2.140625" style="95" customWidth="1"/>
    <col min="14850" max="14850" width="8.42578125" style="95" customWidth="1"/>
    <col min="14851" max="14851" width="43.7109375" style="95" customWidth="1"/>
    <col min="14852" max="15051" width="18.7109375" style="95" customWidth="1"/>
    <col min="15052" max="15104" width="11.42578125" style="95"/>
    <col min="15105" max="15105" width="2.140625" style="95" customWidth="1"/>
    <col min="15106" max="15106" width="8.42578125" style="95" customWidth="1"/>
    <col min="15107" max="15107" width="43.7109375" style="95" customWidth="1"/>
    <col min="15108" max="15307" width="18.7109375" style="95" customWidth="1"/>
    <col min="15308" max="15360" width="11.42578125" style="95"/>
    <col min="15361" max="15361" width="2.140625" style="95" customWidth="1"/>
    <col min="15362" max="15362" width="8.42578125" style="95" customWidth="1"/>
    <col min="15363" max="15363" width="43.7109375" style="95" customWidth="1"/>
    <col min="15364" max="15563" width="18.7109375" style="95" customWidth="1"/>
    <col min="15564" max="15616" width="11.42578125" style="95"/>
    <col min="15617" max="15617" width="2.140625" style="95" customWidth="1"/>
    <col min="15618" max="15618" width="8.42578125" style="95" customWidth="1"/>
    <col min="15619" max="15619" width="43.7109375" style="95" customWidth="1"/>
    <col min="15620" max="15819" width="18.7109375" style="95" customWidth="1"/>
    <col min="15820" max="15872" width="11.42578125" style="95"/>
    <col min="15873" max="15873" width="2.140625" style="95" customWidth="1"/>
    <col min="15874" max="15874" width="8.42578125" style="95" customWidth="1"/>
    <col min="15875" max="15875" width="43.7109375" style="95" customWidth="1"/>
    <col min="15876" max="16075" width="18.7109375" style="95" customWidth="1"/>
    <col min="16076" max="16128" width="11.42578125" style="95"/>
    <col min="16129" max="16129" width="2.140625" style="95" customWidth="1"/>
    <col min="16130" max="16130" width="8.42578125" style="95" customWidth="1"/>
    <col min="16131" max="16131" width="43.7109375" style="95" customWidth="1"/>
    <col min="16132" max="16331" width="18.7109375" style="95" customWidth="1"/>
    <col min="16332" max="16384" width="11.42578125" style="95"/>
  </cols>
  <sheetData>
    <row r="1" spans="1:115" s="138" customFormat="1" ht="12.75" hidden="1" x14ac:dyDescent="0.2">
      <c r="A1" s="136" t="s">
        <v>1058</v>
      </c>
      <c r="B1" s="137"/>
      <c r="C1" s="137"/>
      <c r="D1" s="137"/>
      <c r="E1" s="137"/>
      <c r="F1" s="137"/>
      <c r="G1" s="137"/>
      <c r="H1" s="149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7"/>
      <c r="BA1" s="137"/>
      <c r="BB1" s="137"/>
      <c r="BC1" s="137"/>
      <c r="BD1" s="137"/>
      <c r="BE1" s="137"/>
      <c r="BF1" s="137"/>
      <c r="BG1" s="137"/>
      <c r="BH1" s="137"/>
      <c r="BI1" s="137"/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7"/>
      <c r="CF1" s="137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7"/>
      <c r="DC1" s="137"/>
      <c r="DD1" s="137"/>
      <c r="DE1" s="137"/>
      <c r="DF1" s="137"/>
      <c r="DG1" s="137"/>
      <c r="DH1" s="137"/>
      <c r="DI1" s="137"/>
      <c r="DJ1" s="137"/>
      <c r="DK1" s="137"/>
    </row>
    <row r="2" spans="1:115" s="138" customFormat="1" ht="12.75" x14ac:dyDescent="0.2">
      <c r="B2" s="137"/>
      <c r="C2" s="139" t="s">
        <v>156</v>
      </c>
      <c r="D2" s="139">
        <v>118</v>
      </c>
      <c r="E2" s="140" t="s">
        <v>1059</v>
      </c>
      <c r="F2" s="137"/>
      <c r="G2" s="137"/>
      <c r="H2" s="149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37"/>
      <c r="AU2" s="137"/>
      <c r="AV2" s="137"/>
      <c r="AW2" s="137"/>
      <c r="AX2" s="137"/>
      <c r="AY2" s="137"/>
      <c r="AZ2" s="137"/>
      <c r="BA2" s="137"/>
      <c r="BB2" s="137"/>
      <c r="BC2" s="137"/>
      <c r="BD2" s="137"/>
      <c r="BE2" s="137"/>
      <c r="BF2" s="137"/>
      <c r="BG2" s="137"/>
      <c r="BH2" s="137"/>
      <c r="BI2" s="137"/>
      <c r="BJ2" s="137"/>
      <c r="BK2" s="137"/>
      <c r="BL2" s="137"/>
      <c r="BM2" s="137"/>
      <c r="BN2" s="137"/>
      <c r="BO2" s="137"/>
      <c r="BP2" s="137"/>
      <c r="BQ2" s="137"/>
      <c r="BR2" s="137"/>
      <c r="BS2" s="137"/>
      <c r="BT2" s="137"/>
      <c r="BU2" s="137"/>
      <c r="BV2" s="137"/>
      <c r="BW2" s="137"/>
      <c r="BX2" s="137"/>
      <c r="BY2" s="137"/>
      <c r="BZ2" s="137"/>
      <c r="CA2" s="137"/>
      <c r="CB2" s="137"/>
      <c r="CC2" s="137"/>
      <c r="CD2" s="137"/>
      <c r="CE2" s="137"/>
      <c r="CF2" s="137"/>
      <c r="CG2" s="137"/>
      <c r="CH2" s="137"/>
      <c r="CI2" s="137"/>
      <c r="CJ2" s="137"/>
      <c r="CK2" s="137"/>
      <c r="CL2" s="137"/>
      <c r="CM2" s="137"/>
      <c r="CN2" s="137"/>
      <c r="CO2" s="137"/>
      <c r="CP2" s="137"/>
      <c r="CQ2" s="137"/>
      <c r="CR2" s="137"/>
      <c r="CS2" s="137"/>
      <c r="CT2" s="137"/>
      <c r="CU2" s="137"/>
      <c r="CV2" s="137"/>
      <c r="CW2" s="137"/>
      <c r="CX2" s="137"/>
      <c r="CY2" s="137"/>
      <c r="CZ2" s="137"/>
      <c r="DA2" s="137"/>
      <c r="DB2" s="137"/>
      <c r="DC2" s="137"/>
      <c r="DD2" s="137"/>
      <c r="DE2" s="137"/>
      <c r="DF2" s="137"/>
      <c r="DG2" s="137"/>
      <c r="DH2" s="137"/>
      <c r="DI2" s="137"/>
      <c r="DJ2" s="137"/>
      <c r="DK2" s="137"/>
    </row>
    <row r="3" spans="1:115" s="138" customFormat="1" ht="12.75" x14ac:dyDescent="0.2">
      <c r="B3" s="137"/>
      <c r="C3" s="139" t="s">
        <v>158</v>
      </c>
      <c r="D3" s="139">
        <v>6</v>
      </c>
      <c r="E3" s="140" t="s">
        <v>1060</v>
      </c>
      <c r="F3" s="137"/>
      <c r="G3" s="137"/>
      <c r="H3" s="149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7"/>
      <c r="AO3" s="137"/>
      <c r="AP3" s="137"/>
      <c r="AQ3" s="137"/>
      <c r="AR3" s="137"/>
      <c r="AS3" s="137"/>
      <c r="AT3" s="137"/>
      <c r="AU3" s="137"/>
      <c r="AV3" s="137"/>
      <c r="AW3" s="137"/>
      <c r="AX3" s="137"/>
      <c r="AY3" s="137"/>
      <c r="AZ3" s="137"/>
      <c r="BA3" s="137"/>
      <c r="BB3" s="137"/>
      <c r="BC3" s="137"/>
      <c r="BD3" s="137"/>
      <c r="BE3" s="137"/>
      <c r="BF3" s="137"/>
      <c r="BG3" s="137"/>
      <c r="BH3" s="137"/>
      <c r="BI3" s="137"/>
      <c r="BJ3" s="137"/>
      <c r="BK3" s="137"/>
      <c r="BL3" s="137"/>
      <c r="BM3" s="137"/>
      <c r="BN3" s="137"/>
      <c r="BO3" s="137"/>
      <c r="BP3" s="137"/>
      <c r="BQ3" s="137"/>
      <c r="BR3" s="137"/>
      <c r="BS3" s="137"/>
      <c r="BT3" s="137"/>
      <c r="BU3" s="137"/>
      <c r="BV3" s="137"/>
      <c r="BW3" s="137"/>
      <c r="BX3" s="137"/>
      <c r="BY3" s="137"/>
      <c r="BZ3" s="137"/>
      <c r="CA3" s="137"/>
      <c r="CB3" s="137"/>
      <c r="CC3" s="137"/>
      <c r="CD3" s="137"/>
      <c r="CE3" s="137"/>
      <c r="CF3" s="137"/>
      <c r="CG3" s="137"/>
      <c r="CH3" s="137"/>
      <c r="CI3" s="137"/>
      <c r="CJ3" s="137"/>
      <c r="CK3" s="137"/>
      <c r="CL3" s="137"/>
      <c r="CM3" s="137"/>
      <c r="CN3" s="137"/>
      <c r="CO3" s="137"/>
      <c r="CP3" s="137"/>
      <c r="CQ3" s="137"/>
      <c r="CR3" s="137"/>
      <c r="CS3" s="137"/>
      <c r="CT3" s="137"/>
      <c r="CU3" s="137"/>
      <c r="CV3" s="137"/>
      <c r="CW3" s="137"/>
      <c r="CX3" s="137"/>
      <c r="CY3" s="137"/>
      <c r="CZ3" s="137"/>
      <c r="DA3" s="137"/>
      <c r="DB3" s="137"/>
      <c r="DC3" s="137"/>
      <c r="DD3" s="137"/>
      <c r="DE3" s="137"/>
      <c r="DF3" s="137"/>
      <c r="DG3" s="137"/>
      <c r="DH3" s="137"/>
      <c r="DI3" s="137"/>
      <c r="DJ3" s="137"/>
      <c r="DK3" s="137"/>
    </row>
    <row r="4" spans="1:115" s="138" customFormat="1" ht="12.75" x14ac:dyDescent="0.2">
      <c r="B4" s="137"/>
      <c r="C4" s="139"/>
      <c r="D4" s="137"/>
      <c r="E4" s="140"/>
      <c r="F4" s="137"/>
      <c r="G4" s="137"/>
      <c r="H4" s="149"/>
      <c r="I4" s="137"/>
      <c r="J4" s="137"/>
      <c r="K4" s="137"/>
      <c r="L4" s="137"/>
      <c r="M4" s="137"/>
      <c r="N4" s="137"/>
      <c r="O4" s="137"/>
      <c r="P4" s="137"/>
      <c r="Q4" s="137"/>
      <c r="R4" s="137"/>
      <c r="S4" s="137"/>
      <c r="T4" s="137"/>
      <c r="U4" s="137"/>
      <c r="V4" s="137"/>
      <c r="W4" s="137"/>
      <c r="X4" s="137"/>
      <c r="Y4" s="137"/>
      <c r="Z4" s="137"/>
      <c r="AA4" s="137"/>
      <c r="AB4" s="137"/>
      <c r="AC4" s="137"/>
      <c r="AD4" s="137"/>
      <c r="AE4" s="137"/>
      <c r="AF4" s="137"/>
      <c r="AG4" s="137"/>
      <c r="AH4" s="137"/>
      <c r="AI4" s="137"/>
      <c r="AJ4" s="137"/>
      <c r="AK4" s="137"/>
      <c r="AL4" s="137"/>
      <c r="AM4" s="137"/>
      <c r="AN4" s="137"/>
      <c r="AO4" s="137"/>
      <c r="AP4" s="137"/>
      <c r="AQ4" s="137"/>
      <c r="AR4" s="137"/>
      <c r="AS4" s="137"/>
      <c r="AT4" s="137"/>
      <c r="AU4" s="137"/>
      <c r="AV4" s="137"/>
      <c r="AW4" s="137"/>
      <c r="AX4" s="137"/>
      <c r="AY4" s="137"/>
      <c r="AZ4" s="137"/>
      <c r="BA4" s="137"/>
      <c r="BB4" s="137"/>
      <c r="BC4" s="137"/>
      <c r="BD4" s="137"/>
      <c r="BE4" s="137"/>
      <c r="BF4" s="137"/>
      <c r="BG4" s="137"/>
      <c r="BH4" s="137"/>
      <c r="BI4" s="137"/>
      <c r="BJ4" s="137"/>
      <c r="BK4" s="137"/>
      <c r="BL4" s="137"/>
      <c r="BM4" s="137"/>
      <c r="BN4" s="137"/>
      <c r="BO4" s="137"/>
      <c r="BP4" s="137"/>
      <c r="BQ4" s="137"/>
      <c r="BR4" s="137"/>
      <c r="BS4" s="137"/>
      <c r="BT4" s="137"/>
      <c r="BU4" s="137"/>
      <c r="BV4" s="137"/>
      <c r="BW4" s="137"/>
      <c r="BX4" s="137"/>
      <c r="BY4" s="137"/>
      <c r="BZ4" s="137"/>
      <c r="CA4" s="137"/>
      <c r="CB4" s="137"/>
      <c r="CC4" s="137"/>
      <c r="CD4" s="137"/>
      <c r="CE4" s="137"/>
      <c r="CF4" s="137"/>
      <c r="CG4" s="137"/>
      <c r="CH4" s="137"/>
      <c r="CI4" s="137"/>
      <c r="CJ4" s="137"/>
      <c r="CK4" s="137"/>
      <c r="CL4" s="137"/>
      <c r="CM4" s="137"/>
      <c r="CN4" s="137"/>
      <c r="CO4" s="137"/>
      <c r="CP4" s="137"/>
      <c r="CQ4" s="137"/>
      <c r="CR4" s="137"/>
      <c r="CS4" s="137"/>
      <c r="CT4" s="137"/>
      <c r="CU4" s="137"/>
      <c r="CV4" s="137"/>
      <c r="CW4" s="137"/>
      <c r="CX4" s="137"/>
      <c r="CY4" s="137"/>
      <c r="CZ4" s="137"/>
      <c r="DA4" s="137"/>
      <c r="DB4" s="137"/>
      <c r="DC4" s="137"/>
      <c r="DD4" s="137"/>
      <c r="DE4" s="137"/>
      <c r="DF4" s="137"/>
      <c r="DG4" s="137"/>
      <c r="DH4" s="137"/>
      <c r="DI4" s="137"/>
      <c r="DJ4" s="137"/>
      <c r="DK4" s="137"/>
    </row>
    <row r="5" spans="1:115" s="138" customFormat="1" ht="12.75" x14ac:dyDescent="0.2">
      <c r="B5" s="137"/>
      <c r="C5" s="139" t="s">
        <v>162</v>
      </c>
      <c r="D5" s="140" t="s">
        <v>163</v>
      </c>
      <c r="E5" s="140"/>
      <c r="F5" s="137"/>
      <c r="G5" s="137"/>
      <c r="H5" s="149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37"/>
      <c r="Z5" s="137"/>
      <c r="AA5" s="137"/>
      <c r="AB5" s="137"/>
      <c r="AC5" s="137"/>
      <c r="AD5" s="137"/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AO5" s="137"/>
      <c r="AP5" s="137"/>
      <c r="AQ5" s="137"/>
      <c r="AR5" s="137"/>
      <c r="AS5" s="137"/>
      <c r="AT5" s="137"/>
      <c r="AU5" s="137"/>
      <c r="AV5" s="137"/>
      <c r="AW5" s="137"/>
      <c r="AX5" s="137"/>
      <c r="AY5" s="137"/>
      <c r="AZ5" s="137"/>
      <c r="BA5" s="137"/>
      <c r="BB5" s="137"/>
      <c r="BC5" s="137"/>
      <c r="BD5" s="137"/>
      <c r="BE5" s="137"/>
      <c r="BF5" s="137"/>
      <c r="BG5" s="137"/>
      <c r="BH5" s="137"/>
      <c r="BI5" s="137"/>
      <c r="BJ5" s="137"/>
      <c r="BK5" s="137"/>
      <c r="BL5" s="137"/>
      <c r="BM5" s="137"/>
      <c r="BN5" s="137"/>
      <c r="BO5" s="137"/>
      <c r="BP5" s="137"/>
      <c r="BQ5" s="137"/>
      <c r="BR5" s="137"/>
      <c r="BS5" s="137"/>
      <c r="BT5" s="137"/>
      <c r="BU5" s="137"/>
      <c r="BV5" s="137"/>
      <c r="BW5" s="137"/>
      <c r="BX5" s="137"/>
      <c r="BY5" s="137"/>
      <c r="BZ5" s="137"/>
      <c r="CA5" s="137"/>
      <c r="CB5" s="137"/>
      <c r="CC5" s="137"/>
      <c r="CD5" s="137"/>
      <c r="CE5" s="137"/>
      <c r="CF5" s="137"/>
      <c r="CG5" s="137"/>
      <c r="CH5" s="137"/>
      <c r="CI5" s="137"/>
      <c r="CJ5" s="137"/>
      <c r="CK5" s="137"/>
      <c r="CL5" s="137"/>
      <c r="CM5" s="137"/>
      <c r="CN5" s="137"/>
      <c r="CO5" s="137"/>
      <c r="CP5" s="137"/>
      <c r="CQ5" s="137"/>
      <c r="CR5" s="137"/>
      <c r="CS5" s="137"/>
      <c r="CT5" s="137"/>
      <c r="CU5" s="137"/>
      <c r="CV5" s="137"/>
      <c r="CW5" s="137"/>
      <c r="CX5" s="137"/>
      <c r="CY5" s="137"/>
      <c r="CZ5" s="137"/>
      <c r="DA5" s="137"/>
      <c r="DB5" s="137"/>
      <c r="DC5" s="137"/>
      <c r="DD5" s="137"/>
      <c r="DE5" s="137"/>
      <c r="DF5" s="137"/>
      <c r="DG5" s="137"/>
      <c r="DH5" s="137"/>
      <c r="DI5" s="137"/>
      <c r="DJ5" s="137"/>
      <c r="DK5" s="137"/>
    </row>
    <row r="6" spans="1:115" s="142" customFormat="1" ht="12.75" customHeight="1" x14ac:dyDescent="0.2">
      <c r="A6" s="138"/>
      <c r="B6" s="141"/>
      <c r="C6" s="141"/>
      <c r="D6" s="141"/>
      <c r="E6" s="141"/>
      <c r="F6" s="141"/>
      <c r="G6" s="141"/>
      <c r="H6" s="150"/>
      <c r="I6" s="141"/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1"/>
      <c r="AD6" s="141"/>
      <c r="AE6" s="141"/>
      <c r="AF6" s="141"/>
      <c r="AG6" s="141"/>
      <c r="AH6" s="141"/>
      <c r="AI6" s="141"/>
      <c r="AJ6" s="141"/>
      <c r="AK6" s="141"/>
      <c r="AL6" s="141"/>
      <c r="AM6" s="141"/>
      <c r="AN6" s="141"/>
      <c r="AO6" s="141"/>
      <c r="AP6" s="141"/>
      <c r="AQ6" s="141"/>
      <c r="AR6" s="141"/>
      <c r="AS6" s="141"/>
      <c r="AT6" s="141"/>
      <c r="AU6" s="141"/>
      <c r="AV6" s="141"/>
      <c r="AW6" s="141"/>
      <c r="AX6" s="141"/>
      <c r="AY6" s="141"/>
      <c r="AZ6" s="141"/>
      <c r="BA6" s="141"/>
      <c r="BB6" s="141"/>
      <c r="BC6" s="141"/>
      <c r="BD6" s="141"/>
      <c r="BE6" s="141"/>
      <c r="BF6" s="141"/>
      <c r="BG6" s="141"/>
      <c r="BH6" s="141"/>
      <c r="BI6" s="141"/>
      <c r="BJ6" s="141"/>
      <c r="BK6" s="141"/>
      <c r="BL6" s="141"/>
      <c r="BM6" s="141"/>
      <c r="BN6" s="141"/>
      <c r="BO6" s="141"/>
      <c r="BP6" s="141"/>
      <c r="BQ6" s="141"/>
      <c r="BR6" s="141"/>
      <c r="BS6" s="141"/>
      <c r="BT6" s="141"/>
      <c r="BU6" s="141"/>
      <c r="BV6" s="141"/>
      <c r="BW6" s="141"/>
      <c r="BX6" s="141"/>
      <c r="BY6" s="141"/>
      <c r="BZ6" s="141"/>
      <c r="CA6" s="141"/>
      <c r="CB6" s="141"/>
      <c r="CC6" s="141"/>
      <c r="CD6" s="141"/>
      <c r="CE6" s="141"/>
      <c r="CF6" s="141"/>
      <c r="CG6" s="141"/>
      <c r="CH6" s="141"/>
      <c r="CI6" s="141"/>
      <c r="CJ6" s="141"/>
      <c r="CK6" s="141"/>
      <c r="CL6" s="141"/>
      <c r="CM6" s="141"/>
      <c r="CN6" s="141"/>
      <c r="CO6" s="141"/>
      <c r="CP6" s="141"/>
      <c r="CQ6" s="141"/>
      <c r="CR6" s="141"/>
      <c r="CS6" s="141"/>
      <c r="CT6" s="141"/>
      <c r="CU6" s="141"/>
      <c r="CV6" s="141"/>
      <c r="CW6" s="141"/>
      <c r="CX6" s="141"/>
      <c r="CY6" s="141"/>
      <c r="CZ6" s="141"/>
      <c r="DA6" s="141"/>
      <c r="DB6" s="141"/>
      <c r="DC6" s="141"/>
      <c r="DD6" s="141"/>
      <c r="DE6" s="141"/>
      <c r="DF6" s="141"/>
      <c r="DG6" s="141"/>
      <c r="DH6" s="141"/>
      <c r="DI6" s="141"/>
      <c r="DJ6" s="141"/>
      <c r="DK6" s="141"/>
    </row>
    <row r="7" spans="1:115" s="83" customFormat="1" ht="12.75" x14ac:dyDescent="0.2">
      <c r="A7" s="138"/>
      <c r="B7" s="169" t="s">
        <v>167</v>
      </c>
      <c r="C7" s="170"/>
      <c r="H7" s="151"/>
    </row>
    <row r="8" spans="1:115" s="86" customFormat="1" ht="12.75" x14ac:dyDescent="0.2">
      <c r="A8" s="145"/>
      <c r="B8" s="143" t="s">
        <v>0</v>
      </c>
      <c r="C8" s="144" t="s">
        <v>1</v>
      </c>
      <c r="D8" s="86" t="s">
        <v>1061</v>
      </c>
      <c r="E8" s="86" t="s">
        <v>1062</v>
      </c>
      <c r="F8" s="86" t="s">
        <v>1063</v>
      </c>
      <c r="H8" s="152"/>
    </row>
    <row r="9" spans="1:115" s="146" customFormat="1" ht="12.75" x14ac:dyDescent="0.2">
      <c r="A9" s="138"/>
      <c r="B9" s="91"/>
      <c r="C9" s="92"/>
      <c r="H9" s="148"/>
    </row>
    <row r="10" spans="1:115" s="146" customFormat="1" ht="12.75" x14ac:dyDescent="0.2">
      <c r="A10" s="138"/>
      <c r="B10" s="91"/>
      <c r="C10" s="92"/>
      <c r="H10" s="148"/>
    </row>
    <row r="11" spans="1:115" s="146" customFormat="1" ht="12.75" x14ac:dyDescent="0.2">
      <c r="A11" s="138"/>
      <c r="B11" s="91"/>
      <c r="C11" s="92"/>
      <c r="H11" s="148"/>
    </row>
    <row r="12" spans="1:115" s="146" customFormat="1" ht="12.75" x14ac:dyDescent="0.2">
      <c r="A12" s="138"/>
      <c r="B12" s="91"/>
      <c r="C12" s="92"/>
      <c r="H12" s="148"/>
    </row>
    <row r="13" spans="1:115" s="146" customFormat="1" ht="12.75" x14ac:dyDescent="0.2">
      <c r="A13" s="138"/>
      <c r="B13" s="91"/>
      <c r="C13" s="92"/>
      <c r="H13" s="148"/>
    </row>
    <row r="14" spans="1:115" s="146" customFormat="1" ht="12.75" x14ac:dyDescent="0.2">
      <c r="A14" s="138"/>
      <c r="B14" s="91"/>
      <c r="C14" s="92"/>
      <c r="H14" s="148"/>
    </row>
    <row r="15" spans="1:115" s="146" customFormat="1" ht="12.75" x14ac:dyDescent="0.2">
      <c r="A15" s="138"/>
      <c r="B15" s="91"/>
      <c r="C15" s="92"/>
      <c r="H15" s="148"/>
    </row>
    <row r="16" spans="1:115" s="146" customFormat="1" ht="12.75" x14ac:dyDescent="0.2">
      <c r="A16" s="138"/>
      <c r="B16" s="91"/>
      <c r="C16" s="92"/>
      <c r="H16" s="148"/>
    </row>
    <row r="17" spans="1:8" s="146" customFormat="1" ht="12.75" x14ac:dyDescent="0.2">
      <c r="A17" s="138"/>
      <c r="B17" s="91"/>
      <c r="C17" s="92"/>
      <c r="H17" s="148"/>
    </row>
    <row r="18" spans="1:8" s="146" customFormat="1" ht="12.75" x14ac:dyDescent="0.2">
      <c r="A18" s="138"/>
      <c r="B18" s="91"/>
      <c r="C18" s="92"/>
      <c r="H18" s="148"/>
    </row>
    <row r="19" spans="1:8" s="146" customFormat="1" ht="12.75" x14ac:dyDescent="0.2">
      <c r="A19" s="138"/>
      <c r="B19" s="91"/>
      <c r="C19" s="92"/>
      <c r="H19" s="148"/>
    </row>
    <row r="20" spans="1:8" s="146" customFormat="1" ht="12.75" x14ac:dyDescent="0.2">
      <c r="A20" s="138"/>
      <c r="B20" s="91"/>
      <c r="C20" s="92"/>
      <c r="H20" s="148"/>
    </row>
    <row r="21" spans="1:8" s="146" customFormat="1" ht="12.75" x14ac:dyDescent="0.2">
      <c r="A21" s="138"/>
      <c r="B21" s="91"/>
      <c r="C21" s="92"/>
      <c r="H21" s="148"/>
    </row>
    <row r="22" spans="1:8" s="146" customFormat="1" ht="12.75" x14ac:dyDescent="0.2">
      <c r="A22" s="138"/>
      <c r="B22" s="91"/>
      <c r="C22" s="92"/>
      <c r="H22" s="148"/>
    </row>
    <row r="23" spans="1:8" s="146" customFormat="1" ht="12.75" x14ac:dyDescent="0.2">
      <c r="A23" s="138"/>
      <c r="B23" s="91"/>
      <c r="C23" s="92"/>
      <c r="H23" s="148"/>
    </row>
    <row r="24" spans="1:8" s="146" customFormat="1" ht="12.75" x14ac:dyDescent="0.2">
      <c r="A24" s="138"/>
      <c r="B24" s="91"/>
      <c r="C24" s="92"/>
      <c r="H24" s="148"/>
    </row>
    <row r="25" spans="1:8" s="146" customFormat="1" ht="12.75" x14ac:dyDescent="0.2">
      <c r="A25" s="138"/>
      <c r="B25" s="91"/>
      <c r="C25" s="92"/>
      <c r="H25" s="148"/>
    </row>
    <row r="26" spans="1:8" s="146" customFormat="1" ht="12.75" x14ac:dyDescent="0.2">
      <c r="A26" s="138"/>
      <c r="B26" s="91"/>
      <c r="C26" s="92"/>
      <c r="H26" s="148"/>
    </row>
    <row r="27" spans="1:8" s="146" customFormat="1" ht="12.75" x14ac:dyDescent="0.2">
      <c r="A27" s="138"/>
      <c r="B27" s="91"/>
      <c r="C27" s="92"/>
      <c r="H27" s="148"/>
    </row>
    <row r="28" spans="1:8" s="146" customFormat="1" ht="12.75" x14ac:dyDescent="0.2">
      <c r="A28" s="138"/>
      <c r="B28" s="91"/>
      <c r="C28" s="92"/>
      <c r="H28" s="148"/>
    </row>
    <row r="29" spans="1:8" s="146" customFormat="1" ht="12.75" x14ac:dyDescent="0.2">
      <c r="A29" s="138"/>
      <c r="B29" s="91"/>
      <c r="C29" s="92"/>
      <c r="H29" s="148"/>
    </row>
    <row r="30" spans="1:8" s="146" customFormat="1" ht="12.75" x14ac:dyDescent="0.2">
      <c r="A30" s="138"/>
      <c r="B30" s="91"/>
      <c r="C30" s="92"/>
      <c r="H30" s="148"/>
    </row>
    <row r="31" spans="1:8" s="146" customFormat="1" ht="12.75" x14ac:dyDescent="0.2">
      <c r="A31" s="138"/>
      <c r="B31" s="91"/>
      <c r="C31" s="92"/>
      <c r="H31" s="148"/>
    </row>
    <row r="32" spans="1:8" s="146" customFormat="1" ht="12.75" x14ac:dyDescent="0.2">
      <c r="A32" s="138"/>
      <c r="B32" s="91"/>
      <c r="C32" s="92"/>
      <c r="H32" s="148"/>
    </row>
    <row r="33" spans="1:8" s="146" customFormat="1" ht="12.75" x14ac:dyDescent="0.2">
      <c r="A33" s="138"/>
      <c r="B33" s="91"/>
      <c r="C33" s="92"/>
      <c r="H33" s="148"/>
    </row>
    <row r="34" spans="1:8" s="146" customFormat="1" ht="12.75" x14ac:dyDescent="0.2">
      <c r="A34" s="138"/>
      <c r="B34" s="91"/>
      <c r="C34" s="92"/>
      <c r="H34" s="148"/>
    </row>
    <row r="35" spans="1:8" s="146" customFormat="1" ht="12.75" x14ac:dyDescent="0.2">
      <c r="A35" s="138"/>
      <c r="B35" s="91"/>
      <c r="C35" s="92"/>
      <c r="H35" s="148"/>
    </row>
    <row r="36" spans="1:8" s="146" customFormat="1" ht="12.75" x14ac:dyDescent="0.2">
      <c r="A36" s="138"/>
      <c r="B36" s="91"/>
      <c r="C36" s="92"/>
      <c r="H36" s="148"/>
    </row>
    <row r="37" spans="1:8" s="146" customFormat="1" ht="12.75" x14ac:dyDescent="0.2">
      <c r="A37" s="138"/>
      <c r="B37" s="91"/>
      <c r="C37" s="92"/>
      <c r="H37" s="148"/>
    </row>
    <row r="38" spans="1:8" s="146" customFormat="1" ht="12.75" x14ac:dyDescent="0.2">
      <c r="A38" s="138"/>
      <c r="B38" s="91"/>
      <c r="C38" s="92"/>
      <c r="H38" s="148"/>
    </row>
    <row r="39" spans="1:8" s="146" customFormat="1" ht="12.75" x14ac:dyDescent="0.2">
      <c r="A39" s="138"/>
      <c r="B39" s="91"/>
      <c r="C39" s="92"/>
      <c r="H39" s="148"/>
    </row>
    <row r="40" spans="1:8" s="146" customFormat="1" ht="12.75" x14ac:dyDescent="0.2">
      <c r="A40" s="138"/>
      <c r="B40" s="91"/>
      <c r="C40" s="92"/>
      <c r="H40" s="148"/>
    </row>
    <row r="41" spans="1:8" s="146" customFormat="1" ht="12.75" x14ac:dyDescent="0.2">
      <c r="A41" s="138"/>
      <c r="B41" s="91"/>
      <c r="C41" s="92"/>
      <c r="H41" s="148"/>
    </row>
    <row r="42" spans="1:8" s="146" customFormat="1" ht="12.75" x14ac:dyDescent="0.2">
      <c r="A42" s="138"/>
      <c r="B42" s="91"/>
      <c r="C42" s="92"/>
      <c r="H42" s="148"/>
    </row>
    <row r="43" spans="1:8" s="146" customFormat="1" ht="12.75" x14ac:dyDescent="0.2">
      <c r="A43" s="138"/>
      <c r="B43" s="91"/>
      <c r="C43" s="92"/>
      <c r="H43" s="148"/>
    </row>
    <row r="44" spans="1:8" s="146" customFormat="1" ht="12.75" x14ac:dyDescent="0.2">
      <c r="A44" s="138"/>
      <c r="B44" s="91"/>
      <c r="C44" s="92"/>
      <c r="H44" s="148"/>
    </row>
    <row r="45" spans="1:8" s="146" customFormat="1" ht="12.75" x14ac:dyDescent="0.2">
      <c r="A45" s="138"/>
      <c r="B45" s="91"/>
      <c r="C45" s="92"/>
      <c r="H45" s="148"/>
    </row>
    <row r="46" spans="1:8" s="146" customFormat="1" ht="12.75" x14ac:dyDescent="0.2">
      <c r="A46" s="138"/>
      <c r="B46" s="91"/>
      <c r="C46" s="92"/>
      <c r="H46" s="148"/>
    </row>
    <row r="47" spans="1:8" s="146" customFormat="1" ht="12.75" x14ac:dyDescent="0.2">
      <c r="A47" s="138"/>
      <c r="B47" s="91"/>
      <c r="C47" s="92"/>
      <c r="H47" s="148"/>
    </row>
    <row r="48" spans="1:8" s="146" customFormat="1" ht="12.75" x14ac:dyDescent="0.2">
      <c r="A48" s="138"/>
      <c r="B48" s="91"/>
      <c r="C48" s="92"/>
      <c r="H48" s="148"/>
    </row>
    <row r="49" spans="1:8" s="146" customFormat="1" ht="12.75" x14ac:dyDescent="0.2">
      <c r="A49" s="138"/>
      <c r="B49" s="91"/>
      <c r="C49" s="92"/>
      <c r="H49" s="148"/>
    </row>
    <row r="50" spans="1:8" s="146" customFormat="1" ht="12.75" x14ac:dyDescent="0.2">
      <c r="A50" s="138"/>
      <c r="B50" s="148"/>
      <c r="C50" s="92"/>
      <c r="H50" s="148"/>
    </row>
    <row r="51" spans="1:8" s="146" customFormat="1" ht="12.75" x14ac:dyDescent="0.2">
      <c r="A51" s="138"/>
      <c r="B51" s="148"/>
      <c r="C51" s="92"/>
      <c r="H51" s="148"/>
    </row>
    <row r="52" spans="1:8" s="146" customFormat="1" ht="12.75" x14ac:dyDescent="0.2">
      <c r="A52" s="138"/>
      <c r="B52" s="91"/>
      <c r="C52" s="92"/>
      <c r="H52" s="148"/>
    </row>
    <row r="53" spans="1:8" s="146" customFormat="1" ht="12.75" x14ac:dyDescent="0.2">
      <c r="A53" s="138"/>
      <c r="B53" s="91"/>
      <c r="C53" s="92"/>
      <c r="H53" s="148"/>
    </row>
    <row r="54" spans="1:8" s="146" customFormat="1" ht="12.75" x14ac:dyDescent="0.2">
      <c r="A54" s="138"/>
      <c r="B54" s="91"/>
      <c r="C54" s="92"/>
      <c r="H54" s="148"/>
    </row>
    <row r="55" spans="1:8" s="146" customFormat="1" ht="12.75" x14ac:dyDescent="0.2">
      <c r="A55" s="138"/>
      <c r="B55" s="91"/>
      <c r="C55" s="92"/>
      <c r="H55" s="148"/>
    </row>
    <row r="56" spans="1:8" s="146" customFormat="1" ht="12.75" x14ac:dyDescent="0.2">
      <c r="A56" s="138"/>
      <c r="B56" s="91"/>
      <c r="C56" s="92"/>
      <c r="H56" s="148"/>
    </row>
    <row r="57" spans="1:8" s="146" customFormat="1" ht="12.75" x14ac:dyDescent="0.2">
      <c r="A57" s="138"/>
      <c r="B57" s="91"/>
      <c r="C57" s="92"/>
      <c r="H57" s="148"/>
    </row>
    <row r="58" spans="1:8" s="146" customFormat="1" ht="12.75" x14ac:dyDescent="0.2">
      <c r="A58" s="138"/>
      <c r="B58" s="91"/>
      <c r="C58" s="92"/>
      <c r="H58" s="148"/>
    </row>
    <row r="59" spans="1:8" s="146" customFormat="1" ht="12.75" x14ac:dyDescent="0.2">
      <c r="A59" s="138"/>
      <c r="B59" s="91"/>
      <c r="C59" s="92"/>
      <c r="H59" s="148"/>
    </row>
    <row r="60" spans="1:8" s="146" customFormat="1" ht="12.75" x14ac:dyDescent="0.2">
      <c r="A60" s="138"/>
      <c r="B60" s="91"/>
      <c r="C60" s="92"/>
      <c r="H60" s="148"/>
    </row>
    <row r="61" spans="1:8" s="146" customFormat="1" ht="12.75" x14ac:dyDescent="0.2">
      <c r="A61" s="138"/>
      <c r="B61" s="91"/>
      <c r="C61" s="92"/>
      <c r="H61" s="148"/>
    </row>
    <row r="62" spans="1:8" s="146" customFormat="1" ht="12.75" x14ac:dyDescent="0.2">
      <c r="A62" s="138"/>
      <c r="B62" s="91"/>
      <c r="C62" s="92"/>
      <c r="H62" s="148"/>
    </row>
    <row r="63" spans="1:8" s="146" customFormat="1" ht="12.75" x14ac:dyDescent="0.2">
      <c r="A63" s="138"/>
      <c r="B63" s="91"/>
      <c r="C63" s="92"/>
      <c r="H63" s="148"/>
    </row>
    <row r="64" spans="1:8" s="146" customFormat="1" ht="12.75" x14ac:dyDescent="0.2">
      <c r="A64" s="138"/>
      <c r="B64" s="91"/>
      <c r="C64" s="92"/>
      <c r="H64" s="148"/>
    </row>
    <row r="65" spans="1:8" s="146" customFormat="1" ht="12.75" x14ac:dyDescent="0.2">
      <c r="A65" s="138"/>
      <c r="B65" s="91"/>
      <c r="C65" s="92"/>
      <c r="H65" s="148"/>
    </row>
    <row r="66" spans="1:8" s="146" customFormat="1" ht="12.75" x14ac:dyDescent="0.2">
      <c r="A66" s="138"/>
      <c r="B66" s="91"/>
      <c r="C66" s="92"/>
      <c r="H66" s="148"/>
    </row>
    <row r="67" spans="1:8" s="146" customFormat="1" ht="12.75" x14ac:dyDescent="0.2">
      <c r="A67" s="138"/>
      <c r="B67" s="91"/>
      <c r="C67" s="92"/>
      <c r="H67" s="148"/>
    </row>
    <row r="68" spans="1:8" s="146" customFormat="1" ht="12.75" x14ac:dyDescent="0.2">
      <c r="A68" s="138"/>
      <c r="B68" s="91"/>
      <c r="C68" s="92"/>
      <c r="H68" s="148"/>
    </row>
    <row r="69" spans="1:8" s="146" customFormat="1" ht="12.75" x14ac:dyDescent="0.2">
      <c r="A69" s="138"/>
      <c r="B69" s="91"/>
      <c r="C69" s="92"/>
      <c r="H69" s="148"/>
    </row>
    <row r="70" spans="1:8" s="146" customFormat="1" ht="12.75" x14ac:dyDescent="0.2">
      <c r="A70" s="138"/>
      <c r="B70" s="91"/>
      <c r="C70" s="92"/>
      <c r="H70" s="148"/>
    </row>
    <row r="71" spans="1:8" s="146" customFormat="1" ht="12.75" x14ac:dyDescent="0.2">
      <c r="A71" s="138"/>
      <c r="B71" s="91"/>
      <c r="C71" s="92"/>
      <c r="H71" s="148"/>
    </row>
    <row r="72" spans="1:8" s="146" customFormat="1" ht="12.75" x14ac:dyDescent="0.2">
      <c r="A72" s="138"/>
      <c r="B72" s="91"/>
      <c r="C72" s="92"/>
      <c r="H72" s="148"/>
    </row>
    <row r="73" spans="1:8" s="146" customFormat="1" ht="12.75" x14ac:dyDescent="0.2">
      <c r="A73" s="138"/>
      <c r="B73" s="91"/>
      <c r="C73" s="92"/>
      <c r="H73" s="148"/>
    </row>
    <row r="74" spans="1:8" s="146" customFormat="1" ht="12.75" x14ac:dyDescent="0.2">
      <c r="A74" s="138"/>
      <c r="B74" s="91"/>
      <c r="C74" s="92"/>
      <c r="H74" s="148"/>
    </row>
    <row r="75" spans="1:8" s="146" customFormat="1" ht="12.75" x14ac:dyDescent="0.2">
      <c r="A75" s="138"/>
      <c r="B75" s="91"/>
      <c r="C75" s="92"/>
      <c r="H75" s="148"/>
    </row>
    <row r="76" spans="1:8" s="146" customFormat="1" ht="12.75" x14ac:dyDescent="0.2">
      <c r="A76" s="138"/>
      <c r="B76" s="91"/>
      <c r="C76" s="92"/>
      <c r="H76" s="148"/>
    </row>
    <row r="77" spans="1:8" s="146" customFormat="1" ht="12.75" x14ac:dyDescent="0.2">
      <c r="A77" s="138"/>
      <c r="B77" s="91"/>
      <c r="C77" s="92"/>
      <c r="H77" s="148"/>
    </row>
    <row r="78" spans="1:8" s="146" customFormat="1" ht="12.75" x14ac:dyDescent="0.2">
      <c r="A78" s="138"/>
      <c r="B78" s="91"/>
      <c r="C78" s="92"/>
      <c r="H78" s="148"/>
    </row>
    <row r="79" spans="1:8" s="146" customFormat="1" ht="12.75" x14ac:dyDescent="0.2">
      <c r="A79" s="138"/>
      <c r="B79" s="91"/>
      <c r="C79" s="92"/>
      <c r="H79" s="148"/>
    </row>
    <row r="80" spans="1:8" s="146" customFormat="1" ht="12.75" x14ac:dyDescent="0.2">
      <c r="A80" s="138"/>
      <c r="B80" s="91"/>
      <c r="C80" s="92"/>
      <c r="H80" s="148"/>
    </row>
    <row r="81" spans="1:8" s="146" customFormat="1" ht="12.75" x14ac:dyDescent="0.2">
      <c r="A81" s="138"/>
      <c r="B81" s="91"/>
      <c r="C81" s="92"/>
      <c r="H81" s="148"/>
    </row>
    <row r="82" spans="1:8" s="146" customFormat="1" ht="12.75" x14ac:dyDescent="0.2">
      <c r="A82" s="138"/>
      <c r="B82" s="91"/>
      <c r="C82" s="92"/>
      <c r="H82" s="148"/>
    </row>
    <row r="83" spans="1:8" s="146" customFormat="1" ht="12.75" x14ac:dyDescent="0.2">
      <c r="A83" s="138"/>
      <c r="B83" s="91"/>
      <c r="C83" s="92"/>
      <c r="H83" s="148"/>
    </row>
    <row r="84" spans="1:8" s="146" customFormat="1" ht="12.75" x14ac:dyDescent="0.2">
      <c r="A84" s="138"/>
      <c r="B84" s="91"/>
      <c r="C84" s="92"/>
      <c r="H84" s="148"/>
    </row>
    <row r="85" spans="1:8" s="146" customFormat="1" ht="12.75" x14ac:dyDescent="0.2">
      <c r="A85" s="138"/>
      <c r="B85" s="91"/>
      <c r="C85" s="92"/>
      <c r="H85" s="148"/>
    </row>
    <row r="86" spans="1:8" s="146" customFormat="1" ht="12.75" x14ac:dyDescent="0.2">
      <c r="A86" s="138"/>
      <c r="B86" s="91"/>
      <c r="C86" s="92"/>
      <c r="H86" s="148"/>
    </row>
    <row r="87" spans="1:8" s="146" customFormat="1" ht="12.75" x14ac:dyDescent="0.2">
      <c r="A87" s="138"/>
      <c r="B87" s="91"/>
      <c r="C87" s="92"/>
      <c r="H87" s="148"/>
    </row>
    <row r="88" spans="1:8" s="146" customFormat="1" ht="12.75" x14ac:dyDescent="0.2">
      <c r="A88" s="138"/>
      <c r="B88" s="91"/>
      <c r="C88" s="92"/>
      <c r="H88" s="148"/>
    </row>
    <row r="89" spans="1:8" s="146" customFormat="1" ht="12.75" x14ac:dyDescent="0.2">
      <c r="A89" s="138"/>
      <c r="B89" s="91"/>
      <c r="C89" s="92"/>
      <c r="H89" s="148"/>
    </row>
    <row r="90" spans="1:8" s="146" customFormat="1" ht="12.75" x14ac:dyDescent="0.2">
      <c r="A90" s="138"/>
      <c r="B90" s="91"/>
      <c r="C90" s="92"/>
      <c r="H90" s="148"/>
    </row>
    <row r="91" spans="1:8" s="146" customFormat="1" ht="12.75" x14ac:dyDescent="0.2">
      <c r="A91" s="138"/>
      <c r="B91" s="91"/>
      <c r="C91" s="92"/>
      <c r="H91" s="148"/>
    </row>
    <row r="92" spans="1:8" s="146" customFormat="1" ht="12.75" x14ac:dyDescent="0.2">
      <c r="A92" s="138"/>
      <c r="B92" s="91"/>
      <c r="C92" s="92"/>
      <c r="H92" s="148"/>
    </row>
    <row r="93" spans="1:8" s="146" customFormat="1" ht="12.75" x14ac:dyDescent="0.2">
      <c r="A93" s="138"/>
      <c r="B93" s="91"/>
      <c r="C93" s="92"/>
      <c r="H93" s="148"/>
    </row>
    <row r="94" spans="1:8" s="146" customFormat="1" ht="12.75" x14ac:dyDescent="0.2">
      <c r="A94" s="138"/>
      <c r="B94" s="91"/>
      <c r="C94" s="92"/>
      <c r="H94" s="148"/>
    </row>
    <row r="95" spans="1:8" s="146" customFormat="1" ht="12.75" x14ac:dyDescent="0.2">
      <c r="A95" s="138"/>
      <c r="B95" s="91"/>
      <c r="C95" s="92"/>
      <c r="H95" s="148"/>
    </row>
    <row r="96" spans="1:8" s="146" customFormat="1" ht="12.75" x14ac:dyDescent="0.2">
      <c r="A96" s="138"/>
      <c r="B96" s="91"/>
      <c r="C96" s="92"/>
      <c r="H96" s="148"/>
    </row>
    <row r="97" spans="1:8" s="146" customFormat="1" ht="12.75" x14ac:dyDescent="0.2">
      <c r="A97" s="138"/>
      <c r="B97" s="91"/>
      <c r="C97" s="92"/>
      <c r="H97" s="148"/>
    </row>
    <row r="98" spans="1:8" s="146" customFormat="1" ht="12.75" x14ac:dyDescent="0.2">
      <c r="A98" s="138"/>
      <c r="B98" s="91"/>
      <c r="C98" s="92"/>
      <c r="H98" s="148"/>
    </row>
    <row r="99" spans="1:8" s="146" customFormat="1" ht="12.75" x14ac:dyDescent="0.2">
      <c r="A99" s="138"/>
      <c r="B99" s="91"/>
      <c r="C99" s="92"/>
      <c r="H99" s="148"/>
    </row>
    <row r="100" spans="1:8" s="146" customFormat="1" ht="12.75" x14ac:dyDescent="0.2">
      <c r="A100" s="138"/>
      <c r="B100" s="91"/>
      <c r="C100" s="92"/>
      <c r="H100" s="148"/>
    </row>
    <row r="101" spans="1:8" s="146" customFormat="1" ht="12.75" x14ac:dyDescent="0.2">
      <c r="A101" s="138"/>
      <c r="B101" s="91"/>
      <c r="C101" s="92"/>
      <c r="H101" s="148"/>
    </row>
    <row r="102" spans="1:8" s="146" customFormat="1" ht="12.75" x14ac:dyDescent="0.2">
      <c r="A102" s="138"/>
      <c r="B102" s="91"/>
      <c r="C102" s="92"/>
      <c r="H102" s="148"/>
    </row>
    <row r="103" spans="1:8" s="146" customFormat="1" ht="12.75" x14ac:dyDescent="0.2">
      <c r="A103" s="138"/>
      <c r="B103" s="91"/>
      <c r="C103" s="92"/>
      <c r="H103" s="148"/>
    </row>
    <row r="104" spans="1:8" s="146" customFormat="1" ht="12.75" x14ac:dyDescent="0.2">
      <c r="A104" s="138"/>
      <c r="B104" s="91"/>
      <c r="C104" s="92"/>
      <c r="H104" s="148"/>
    </row>
    <row r="105" spans="1:8" s="146" customFormat="1" ht="12.75" x14ac:dyDescent="0.2">
      <c r="A105" s="138"/>
      <c r="B105" s="91"/>
      <c r="C105" s="92"/>
      <c r="H105" s="148"/>
    </row>
    <row r="106" spans="1:8" s="146" customFormat="1" ht="12.75" x14ac:dyDescent="0.2">
      <c r="A106" s="138"/>
      <c r="B106" s="91"/>
      <c r="C106" s="92"/>
      <c r="H106" s="148"/>
    </row>
    <row r="107" spans="1:8" s="146" customFormat="1" ht="12.75" x14ac:dyDescent="0.2">
      <c r="A107" s="138"/>
      <c r="B107" s="91"/>
      <c r="C107" s="92"/>
      <c r="H107" s="148"/>
    </row>
    <row r="108" spans="1:8" s="146" customFormat="1" ht="12.75" x14ac:dyDescent="0.2">
      <c r="A108" s="138"/>
      <c r="B108" s="91"/>
      <c r="C108" s="92"/>
      <c r="H108" s="148"/>
    </row>
    <row r="109" spans="1:8" s="146" customFormat="1" ht="12.75" x14ac:dyDescent="0.2">
      <c r="A109" s="138"/>
      <c r="B109" s="91"/>
      <c r="C109" s="92"/>
      <c r="H109" s="148"/>
    </row>
    <row r="110" spans="1:8" s="146" customFormat="1" ht="12.75" x14ac:dyDescent="0.2">
      <c r="A110" s="138"/>
      <c r="B110" s="91"/>
      <c r="C110" s="92"/>
      <c r="H110" s="148"/>
    </row>
    <row r="111" spans="1:8" s="146" customFormat="1" ht="12.75" x14ac:dyDescent="0.2">
      <c r="A111" s="138"/>
      <c r="B111" s="91"/>
      <c r="C111" s="92"/>
      <c r="H111" s="148"/>
    </row>
    <row r="112" spans="1:8" s="146" customFormat="1" ht="12.75" x14ac:dyDescent="0.2">
      <c r="A112" s="138"/>
      <c r="B112" s="91"/>
      <c r="C112" s="92"/>
      <c r="H112" s="148"/>
    </row>
    <row r="113" spans="1:8" s="146" customFormat="1" ht="12.75" x14ac:dyDescent="0.2">
      <c r="A113" s="138"/>
      <c r="B113" s="91"/>
      <c r="C113" s="92"/>
      <c r="H113" s="148"/>
    </row>
    <row r="114" spans="1:8" s="146" customFormat="1" ht="12.75" x14ac:dyDescent="0.2">
      <c r="A114" s="138"/>
      <c r="B114" s="91"/>
      <c r="C114" s="92"/>
      <c r="H114" s="148"/>
    </row>
    <row r="115" spans="1:8" s="146" customFormat="1" ht="12.75" x14ac:dyDescent="0.2">
      <c r="A115" s="138"/>
      <c r="B115" s="91"/>
      <c r="C115" s="92"/>
      <c r="H115" s="148"/>
    </row>
    <row r="116" spans="1:8" s="146" customFormat="1" ht="12.75" x14ac:dyDescent="0.2">
      <c r="A116" s="138"/>
      <c r="B116" s="91"/>
      <c r="C116" s="92"/>
      <c r="H116" s="148"/>
    </row>
    <row r="117" spans="1:8" s="146" customFormat="1" ht="12.75" x14ac:dyDescent="0.2">
      <c r="A117" s="138"/>
      <c r="B117" s="91"/>
      <c r="C117" s="92"/>
      <c r="H117" s="148"/>
    </row>
    <row r="118" spans="1:8" s="146" customFormat="1" ht="12.75" x14ac:dyDescent="0.2">
      <c r="A118" s="138"/>
      <c r="B118" s="91"/>
      <c r="C118" s="92"/>
      <c r="H118" s="148"/>
    </row>
    <row r="119" spans="1:8" s="146" customFormat="1" ht="12.75" x14ac:dyDescent="0.2">
      <c r="A119" s="138"/>
      <c r="B119" s="91"/>
      <c r="C119" s="92"/>
      <c r="H119" s="148"/>
    </row>
    <row r="120" spans="1:8" s="146" customFormat="1" ht="12.75" x14ac:dyDescent="0.2">
      <c r="A120" s="138"/>
      <c r="B120" s="91"/>
      <c r="C120" s="92"/>
      <c r="H120" s="148"/>
    </row>
    <row r="121" spans="1:8" s="146" customFormat="1" ht="12.75" x14ac:dyDescent="0.2">
      <c r="A121" s="138"/>
      <c r="B121" s="91"/>
      <c r="C121" s="92"/>
      <c r="H121" s="148"/>
    </row>
    <row r="122" spans="1:8" s="146" customFormat="1" ht="12.75" x14ac:dyDescent="0.2">
      <c r="A122" s="138"/>
      <c r="B122" s="91"/>
      <c r="C122" s="92"/>
      <c r="H122" s="148"/>
    </row>
    <row r="123" spans="1:8" s="146" customFormat="1" ht="12.75" x14ac:dyDescent="0.2">
      <c r="A123" s="138"/>
      <c r="B123" s="91"/>
      <c r="C123" s="92"/>
      <c r="H123" s="148"/>
    </row>
    <row r="124" spans="1:8" s="146" customFormat="1" ht="12.75" x14ac:dyDescent="0.2">
      <c r="A124" s="138"/>
      <c r="B124" s="91"/>
      <c r="C124" s="92"/>
      <c r="H124" s="148"/>
    </row>
    <row r="125" spans="1:8" s="146" customFormat="1" ht="12.75" x14ac:dyDescent="0.2">
      <c r="A125" s="138"/>
      <c r="B125" s="91"/>
      <c r="C125" s="92"/>
      <c r="H125" s="148"/>
    </row>
    <row r="126" spans="1:8" s="146" customFormat="1" ht="12.75" x14ac:dyDescent="0.2">
      <c r="A126" s="138"/>
      <c r="B126" s="91"/>
      <c r="C126" s="92"/>
      <c r="H126" s="148"/>
    </row>
    <row r="127" spans="1:8" s="146" customFormat="1" ht="12.75" x14ac:dyDescent="0.2">
      <c r="A127" s="138"/>
      <c r="B127" s="91"/>
      <c r="C127" s="92"/>
      <c r="H127" s="148"/>
    </row>
    <row r="128" spans="1:8" s="146" customFormat="1" ht="12.75" x14ac:dyDescent="0.2">
      <c r="A128" s="138"/>
      <c r="B128" s="91"/>
      <c r="C128" s="92"/>
      <c r="H128" s="148"/>
    </row>
    <row r="129" spans="1:8" s="146" customFormat="1" ht="12.75" x14ac:dyDescent="0.2">
      <c r="A129" s="138"/>
      <c r="B129" s="91"/>
      <c r="C129" s="92"/>
      <c r="H129" s="148"/>
    </row>
    <row r="130" spans="1:8" s="146" customFormat="1" ht="12.75" x14ac:dyDescent="0.2">
      <c r="A130" s="138"/>
      <c r="B130" s="91"/>
      <c r="C130" s="92"/>
      <c r="H130" s="148"/>
    </row>
    <row r="131" spans="1:8" s="146" customFormat="1" ht="12.75" x14ac:dyDescent="0.2">
      <c r="A131" s="138"/>
      <c r="B131" s="91"/>
      <c r="C131" s="92"/>
      <c r="H131" s="148"/>
    </row>
    <row r="132" spans="1:8" s="146" customFormat="1" ht="12.75" x14ac:dyDescent="0.2">
      <c r="A132" s="138"/>
      <c r="B132" s="91"/>
      <c r="C132" s="92"/>
      <c r="H132" s="148"/>
    </row>
    <row r="133" spans="1:8" s="146" customFormat="1" ht="12.75" x14ac:dyDescent="0.2">
      <c r="A133" s="138"/>
      <c r="B133" s="91"/>
      <c r="C133" s="92"/>
      <c r="H133" s="148"/>
    </row>
    <row r="134" spans="1:8" s="146" customFormat="1" ht="12.75" x14ac:dyDescent="0.2">
      <c r="A134" s="138"/>
      <c r="B134" s="91"/>
      <c r="C134" s="92"/>
      <c r="H134" s="148"/>
    </row>
    <row r="135" spans="1:8" s="146" customFormat="1" ht="12.75" x14ac:dyDescent="0.2">
      <c r="A135" s="138"/>
      <c r="B135" s="91"/>
      <c r="C135" s="92"/>
      <c r="H135" s="148"/>
    </row>
    <row r="136" spans="1:8" s="146" customFormat="1" ht="12.75" x14ac:dyDescent="0.2">
      <c r="A136" s="138"/>
      <c r="B136" s="91"/>
      <c r="C136" s="92"/>
      <c r="H136" s="148"/>
    </row>
    <row r="137" spans="1:8" s="146" customFormat="1" ht="12.75" x14ac:dyDescent="0.2">
      <c r="A137" s="138"/>
      <c r="B137" s="91"/>
      <c r="C137" s="92"/>
      <c r="H137" s="148"/>
    </row>
    <row r="138" spans="1:8" s="146" customFormat="1" ht="12.75" x14ac:dyDescent="0.2">
      <c r="A138" s="138"/>
      <c r="B138" s="91"/>
      <c r="C138" s="92"/>
      <c r="H138" s="148"/>
    </row>
    <row r="139" spans="1:8" s="146" customFormat="1" ht="12.75" x14ac:dyDescent="0.2">
      <c r="A139" s="138"/>
      <c r="B139" s="91"/>
      <c r="C139" s="92"/>
      <c r="H139" s="148"/>
    </row>
    <row r="140" spans="1:8" s="146" customFormat="1" ht="12.75" x14ac:dyDescent="0.2">
      <c r="A140" s="138"/>
      <c r="B140" s="91"/>
      <c r="C140" s="92"/>
      <c r="H140" s="148"/>
    </row>
    <row r="141" spans="1:8" s="146" customFormat="1" ht="12.75" x14ac:dyDescent="0.2">
      <c r="A141" s="138"/>
      <c r="B141" s="91"/>
      <c r="C141" s="92"/>
      <c r="H141" s="148"/>
    </row>
    <row r="142" spans="1:8" s="146" customFormat="1" ht="12.75" x14ac:dyDescent="0.2">
      <c r="A142" s="138"/>
      <c r="B142" s="91"/>
      <c r="C142" s="92"/>
      <c r="H142" s="148"/>
    </row>
    <row r="143" spans="1:8" s="146" customFormat="1" ht="12.75" x14ac:dyDescent="0.2">
      <c r="A143" s="138"/>
      <c r="B143" s="91"/>
      <c r="C143" s="92"/>
      <c r="H143" s="148"/>
    </row>
    <row r="144" spans="1:8" s="146" customFormat="1" ht="12.75" x14ac:dyDescent="0.2">
      <c r="A144" s="138"/>
      <c r="B144" s="91"/>
      <c r="C144" s="92"/>
      <c r="H144" s="148"/>
    </row>
    <row r="145" spans="1:8" s="146" customFormat="1" ht="12.75" x14ac:dyDescent="0.2">
      <c r="A145" s="138"/>
      <c r="B145" s="91"/>
      <c r="C145" s="92"/>
      <c r="H145" s="148"/>
    </row>
    <row r="146" spans="1:8" s="146" customFormat="1" ht="12.75" x14ac:dyDescent="0.2">
      <c r="A146" s="138"/>
      <c r="B146" s="91"/>
      <c r="C146" s="92"/>
      <c r="H146" s="148"/>
    </row>
    <row r="147" spans="1:8" s="146" customFormat="1" ht="12.75" x14ac:dyDescent="0.2">
      <c r="A147" s="138"/>
      <c r="B147" s="91"/>
      <c r="C147" s="92"/>
      <c r="H147" s="148"/>
    </row>
    <row r="148" spans="1:8" s="146" customFormat="1" ht="12.75" x14ac:dyDescent="0.2">
      <c r="A148" s="138"/>
      <c r="B148" s="91"/>
      <c r="C148" s="92"/>
      <c r="H148" s="148"/>
    </row>
    <row r="149" spans="1:8" s="146" customFormat="1" ht="12.75" x14ac:dyDescent="0.2">
      <c r="A149" s="138"/>
      <c r="B149" s="91"/>
      <c r="C149" s="92"/>
      <c r="H149" s="148"/>
    </row>
    <row r="150" spans="1:8" s="146" customFormat="1" ht="12.75" x14ac:dyDescent="0.2">
      <c r="A150" s="138"/>
      <c r="B150" s="91"/>
      <c r="C150" s="92"/>
      <c r="H150" s="148"/>
    </row>
    <row r="151" spans="1:8" s="146" customFormat="1" ht="12.75" x14ac:dyDescent="0.2">
      <c r="A151" s="138"/>
      <c r="B151" s="91"/>
      <c r="C151" s="92"/>
      <c r="H151" s="148"/>
    </row>
    <row r="152" spans="1:8" s="146" customFormat="1" ht="12.75" x14ac:dyDescent="0.2">
      <c r="A152" s="138"/>
      <c r="B152" s="91"/>
      <c r="C152" s="92"/>
      <c r="H152" s="148"/>
    </row>
    <row r="153" spans="1:8" s="146" customFormat="1" ht="12.75" x14ac:dyDescent="0.2">
      <c r="A153" s="138"/>
      <c r="B153" s="91"/>
      <c r="C153" s="92"/>
      <c r="H153" s="148"/>
    </row>
    <row r="154" spans="1:8" s="146" customFormat="1" ht="12.75" x14ac:dyDescent="0.2">
      <c r="A154" s="138"/>
      <c r="B154" s="91"/>
      <c r="C154" s="92"/>
      <c r="H154" s="148"/>
    </row>
    <row r="155" spans="1:8" s="146" customFormat="1" ht="12.75" x14ac:dyDescent="0.2">
      <c r="A155" s="138"/>
      <c r="B155" s="91"/>
      <c r="C155" s="92"/>
      <c r="H155" s="148"/>
    </row>
    <row r="156" spans="1:8" s="146" customFormat="1" ht="12.75" x14ac:dyDescent="0.2">
      <c r="A156" s="138"/>
      <c r="B156" s="91"/>
      <c r="C156" s="92"/>
      <c r="H156" s="148"/>
    </row>
    <row r="157" spans="1:8" s="146" customFormat="1" ht="12.75" x14ac:dyDescent="0.2">
      <c r="A157" s="138"/>
      <c r="B157" s="91"/>
      <c r="C157" s="92"/>
      <c r="H157" s="148"/>
    </row>
    <row r="158" spans="1:8" s="146" customFormat="1" ht="12.75" x14ac:dyDescent="0.2">
      <c r="A158" s="138"/>
      <c r="B158" s="91"/>
      <c r="C158" s="92"/>
      <c r="H158" s="148"/>
    </row>
    <row r="159" spans="1:8" s="146" customFormat="1" ht="12.75" x14ac:dyDescent="0.2">
      <c r="A159" s="138"/>
      <c r="B159" s="91"/>
      <c r="C159" s="92"/>
      <c r="H159" s="148"/>
    </row>
    <row r="160" spans="1:8" s="146" customFormat="1" ht="12.75" x14ac:dyDescent="0.2">
      <c r="A160" s="138"/>
      <c r="B160" s="91"/>
      <c r="C160" s="92"/>
      <c r="H160" s="148"/>
    </row>
    <row r="161" spans="1:8" s="146" customFormat="1" ht="12.75" x14ac:dyDescent="0.2">
      <c r="A161" s="138"/>
      <c r="B161" s="91"/>
      <c r="C161" s="92"/>
      <c r="H161" s="148"/>
    </row>
    <row r="162" spans="1:8" s="146" customFormat="1" ht="12.75" x14ac:dyDescent="0.2">
      <c r="A162" s="138"/>
      <c r="B162" s="91"/>
      <c r="C162" s="92"/>
      <c r="H162" s="148"/>
    </row>
    <row r="163" spans="1:8" s="146" customFormat="1" ht="12.75" x14ac:dyDescent="0.2">
      <c r="A163" s="138"/>
      <c r="B163" s="91"/>
      <c r="C163" s="92"/>
      <c r="H163" s="148"/>
    </row>
    <row r="164" spans="1:8" s="146" customFormat="1" ht="12.75" x14ac:dyDescent="0.2">
      <c r="A164" s="138"/>
      <c r="B164" s="91"/>
      <c r="C164" s="92"/>
      <c r="H164" s="148"/>
    </row>
    <row r="165" spans="1:8" s="146" customFormat="1" ht="12.75" x14ac:dyDescent="0.2">
      <c r="A165" s="138"/>
      <c r="B165" s="91"/>
      <c r="C165" s="92"/>
      <c r="H165" s="148"/>
    </row>
    <row r="166" spans="1:8" s="146" customFormat="1" ht="12.75" x14ac:dyDescent="0.2">
      <c r="A166" s="138"/>
      <c r="B166" s="91"/>
      <c r="C166" s="92"/>
      <c r="H166" s="148"/>
    </row>
    <row r="167" spans="1:8" s="146" customFormat="1" ht="12.75" x14ac:dyDescent="0.2">
      <c r="A167" s="138"/>
      <c r="B167" s="91"/>
      <c r="C167" s="92"/>
      <c r="H167" s="148"/>
    </row>
    <row r="168" spans="1:8" s="146" customFormat="1" ht="12.75" x14ac:dyDescent="0.2">
      <c r="A168" s="138"/>
      <c r="B168" s="91"/>
      <c r="C168" s="92"/>
      <c r="H168" s="148"/>
    </row>
    <row r="169" spans="1:8" s="146" customFormat="1" ht="12.75" x14ac:dyDescent="0.2">
      <c r="A169" s="138"/>
      <c r="B169" s="91"/>
      <c r="C169" s="92"/>
      <c r="H169" s="148"/>
    </row>
    <row r="170" spans="1:8" s="146" customFormat="1" ht="12.75" x14ac:dyDescent="0.2">
      <c r="A170" s="138"/>
      <c r="B170" s="91"/>
      <c r="C170" s="92"/>
      <c r="H170" s="148"/>
    </row>
    <row r="171" spans="1:8" s="146" customFormat="1" ht="12.75" x14ac:dyDescent="0.2">
      <c r="A171" s="138"/>
      <c r="B171" s="91"/>
      <c r="C171" s="92"/>
      <c r="H171" s="148"/>
    </row>
    <row r="172" spans="1:8" s="146" customFormat="1" ht="12.75" x14ac:dyDescent="0.2">
      <c r="A172" s="138"/>
      <c r="B172" s="91"/>
      <c r="C172" s="92"/>
      <c r="H172" s="148"/>
    </row>
    <row r="173" spans="1:8" s="146" customFormat="1" ht="12.75" x14ac:dyDescent="0.2">
      <c r="A173" s="138"/>
      <c r="B173" s="91"/>
      <c r="C173" s="92"/>
      <c r="H173" s="148"/>
    </row>
    <row r="174" spans="1:8" s="146" customFormat="1" ht="12.75" x14ac:dyDescent="0.2">
      <c r="A174" s="138"/>
      <c r="B174" s="91"/>
      <c r="C174" s="92"/>
      <c r="H174" s="148"/>
    </row>
    <row r="175" spans="1:8" s="146" customFormat="1" ht="12.75" x14ac:dyDescent="0.2">
      <c r="A175" s="138"/>
      <c r="B175" s="91"/>
      <c r="C175" s="92"/>
      <c r="H175" s="148"/>
    </row>
    <row r="176" spans="1:8" s="146" customFormat="1" ht="12.75" x14ac:dyDescent="0.2">
      <c r="A176" s="138"/>
      <c r="B176" s="91"/>
      <c r="C176" s="92"/>
      <c r="H176" s="148"/>
    </row>
    <row r="177" spans="1:8" s="146" customFormat="1" ht="12.75" x14ac:dyDescent="0.2">
      <c r="A177" s="138"/>
      <c r="B177" s="91"/>
      <c r="C177" s="92"/>
      <c r="H177" s="148"/>
    </row>
    <row r="178" spans="1:8" s="146" customFormat="1" ht="12.75" x14ac:dyDescent="0.2">
      <c r="A178" s="138"/>
      <c r="B178" s="91"/>
      <c r="C178" s="92"/>
      <c r="H178" s="148"/>
    </row>
    <row r="179" spans="1:8" s="146" customFormat="1" ht="12.75" x14ac:dyDescent="0.2">
      <c r="A179" s="138"/>
      <c r="B179" s="91"/>
      <c r="C179" s="92"/>
      <c r="H179" s="148"/>
    </row>
    <row r="180" spans="1:8" s="146" customFormat="1" ht="12.75" x14ac:dyDescent="0.2">
      <c r="A180" s="138"/>
      <c r="B180" s="91"/>
      <c r="C180" s="92"/>
      <c r="H180" s="148"/>
    </row>
    <row r="181" spans="1:8" s="146" customFormat="1" ht="12.75" x14ac:dyDescent="0.2">
      <c r="A181" s="138"/>
      <c r="B181" s="91"/>
      <c r="C181" s="92"/>
      <c r="H181" s="148"/>
    </row>
    <row r="182" spans="1:8" s="146" customFormat="1" ht="12.75" x14ac:dyDescent="0.2">
      <c r="A182" s="138"/>
      <c r="B182" s="91"/>
      <c r="C182" s="92"/>
      <c r="H182" s="148"/>
    </row>
    <row r="183" spans="1:8" s="146" customFormat="1" ht="12.75" x14ac:dyDescent="0.2">
      <c r="A183" s="138"/>
      <c r="B183" s="91"/>
      <c r="C183" s="92"/>
      <c r="H183" s="148"/>
    </row>
    <row r="184" spans="1:8" s="146" customFormat="1" ht="12.75" x14ac:dyDescent="0.2">
      <c r="A184" s="138"/>
      <c r="B184" s="91"/>
      <c r="C184" s="92"/>
      <c r="H184" s="148"/>
    </row>
    <row r="185" spans="1:8" s="146" customFormat="1" ht="12.75" x14ac:dyDescent="0.2">
      <c r="A185" s="138"/>
      <c r="B185" s="91"/>
      <c r="C185" s="92"/>
      <c r="H185" s="148"/>
    </row>
    <row r="186" spans="1:8" s="146" customFormat="1" ht="12.75" x14ac:dyDescent="0.2">
      <c r="A186" s="138"/>
      <c r="B186" s="91"/>
      <c r="C186" s="92"/>
      <c r="H186" s="148"/>
    </row>
    <row r="187" spans="1:8" s="146" customFormat="1" ht="12.75" x14ac:dyDescent="0.2">
      <c r="A187" s="138"/>
      <c r="B187" s="91"/>
      <c r="C187" s="92"/>
      <c r="H187" s="148"/>
    </row>
    <row r="188" spans="1:8" s="146" customFormat="1" ht="12.75" x14ac:dyDescent="0.2">
      <c r="A188" s="138"/>
      <c r="B188" s="91"/>
      <c r="C188" s="92"/>
      <c r="H188" s="148"/>
    </row>
    <row r="189" spans="1:8" s="146" customFormat="1" ht="12.75" x14ac:dyDescent="0.2">
      <c r="A189" s="138"/>
      <c r="B189" s="91"/>
      <c r="C189" s="92"/>
      <c r="H189" s="148"/>
    </row>
    <row r="190" spans="1:8" s="146" customFormat="1" ht="12.75" x14ac:dyDescent="0.2">
      <c r="A190" s="138"/>
      <c r="B190" s="91"/>
      <c r="C190" s="92"/>
      <c r="H190" s="148"/>
    </row>
    <row r="191" spans="1:8" s="146" customFormat="1" ht="12.75" x14ac:dyDescent="0.2">
      <c r="A191" s="138"/>
      <c r="B191" s="91"/>
      <c r="C191" s="92"/>
      <c r="H191" s="148"/>
    </row>
    <row r="192" spans="1:8" s="146" customFormat="1" ht="12.75" x14ac:dyDescent="0.2">
      <c r="A192" s="138"/>
      <c r="B192" s="91"/>
      <c r="C192" s="92"/>
      <c r="H192" s="148"/>
    </row>
    <row r="193" spans="1:8" s="146" customFormat="1" ht="12.75" x14ac:dyDescent="0.2">
      <c r="A193" s="138"/>
      <c r="B193" s="91"/>
      <c r="C193" s="92"/>
      <c r="H193" s="148"/>
    </row>
    <row r="194" spans="1:8" s="146" customFormat="1" ht="12.75" x14ac:dyDescent="0.2">
      <c r="A194" s="138"/>
      <c r="B194" s="91"/>
      <c r="C194" s="92"/>
      <c r="H194" s="148"/>
    </row>
    <row r="195" spans="1:8" s="146" customFormat="1" ht="12.75" x14ac:dyDescent="0.2">
      <c r="A195" s="138"/>
      <c r="B195" s="91"/>
      <c r="C195" s="92"/>
      <c r="H195" s="148"/>
    </row>
    <row r="196" spans="1:8" s="146" customFormat="1" ht="12.75" x14ac:dyDescent="0.2">
      <c r="A196" s="138"/>
      <c r="B196" s="91"/>
      <c r="C196" s="92"/>
      <c r="H196" s="148"/>
    </row>
    <row r="197" spans="1:8" s="146" customFormat="1" ht="12.75" x14ac:dyDescent="0.2">
      <c r="A197" s="138"/>
      <c r="B197" s="91"/>
      <c r="C197" s="92"/>
      <c r="H197" s="148"/>
    </row>
    <row r="198" spans="1:8" s="146" customFormat="1" ht="12.75" x14ac:dyDescent="0.2">
      <c r="A198" s="138"/>
      <c r="B198" s="91"/>
      <c r="C198" s="92"/>
      <c r="H198" s="148"/>
    </row>
    <row r="199" spans="1:8" s="146" customFormat="1" ht="12.75" x14ac:dyDescent="0.2">
      <c r="A199" s="138"/>
      <c r="B199" s="91"/>
      <c r="C199" s="92"/>
      <c r="H199" s="148"/>
    </row>
    <row r="200" spans="1:8" s="146" customFormat="1" ht="12.75" x14ac:dyDescent="0.2">
      <c r="A200" s="138"/>
      <c r="B200" s="91"/>
      <c r="C200" s="92"/>
      <c r="H200" s="148"/>
    </row>
    <row r="201" spans="1:8" s="146" customFormat="1" ht="12.75" x14ac:dyDescent="0.2">
      <c r="A201" s="138"/>
      <c r="B201" s="91"/>
      <c r="C201" s="92"/>
      <c r="H201" s="148"/>
    </row>
    <row r="202" spans="1:8" s="146" customFormat="1" ht="12.75" x14ac:dyDescent="0.2">
      <c r="A202" s="138"/>
      <c r="B202" s="91"/>
      <c r="C202" s="92"/>
      <c r="H202" s="148"/>
    </row>
    <row r="203" spans="1:8" s="146" customFormat="1" ht="12.75" x14ac:dyDescent="0.2">
      <c r="A203" s="138"/>
      <c r="B203" s="91"/>
      <c r="C203" s="92"/>
      <c r="H203" s="148"/>
    </row>
    <row r="204" spans="1:8" s="146" customFormat="1" ht="12.75" x14ac:dyDescent="0.2">
      <c r="A204" s="138"/>
      <c r="B204" s="91"/>
      <c r="C204" s="92"/>
      <c r="H204" s="148"/>
    </row>
    <row r="205" spans="1:8" s="146" customFormat="1" ht="12.75" x14ac:dyDescent="0.2">
      <c r="A205" s="138"/>
      <c r="B205" s="91"/>
      <c r="C205" s="92"/>
      <c r="H205" s="148"/>
    </row>
    <row r="206" spans="1:8" s="146" customFormat="1" ht="12.75" x14ac:dyDescent="0.2">
      <c r="A206" s="138"/>
      <c r="B206" s="91"/>
      <c r="C206" s="92"/>
      <c r="H206" s="148"/>
    </row>
    <row r="207" spans="1:8" s="146" customFormat="1" ht="12.75" x14ac:dyDescent="0.2">
      <c r="A207" s="138"/>
      <c r="B207" s="91"/>
      <c r="C207" s="92"/>
      <c r="H207" s="148"/>
    </row>
    <row r="208" spans="1:8" s="146" customFormat="1" ht="12.75" x14ac:dyDescent="0.2">
      <c r="A208" s="138"/>
      <c r="B208" s="91"/>
      <c r="C208" s="92"/>
      <c r="H208" s="148"/>
    </row>
    <row r="209" spans="1:8" s="146" customFormat="1" ht="12.75" x14ac:dyDescent="0.2">
      <c r="A209" s="138"/>
      <c r="B209" s="91"/>
      <c r="C209" s="92"/>
      <c r="H209" s="148"/>
    </row>
    <row r="210" spans="1:8" s="146" customFormat="1" ht="12.75" x14ac:dyDescent="0.2">
      <c r="A210" s="138"/>
      <c r="B210" s="91"/>
      <c r="C210" s="92"/>
      <c r="H210" s="148"/>
    </row>
    <row r="211" spans="1:8" s="146" customFormat="1" ht="12.75" x14ac:dyDescent="0.2">
      <c r="A211" s="138"/>
      <c r="B211" s="91"/>
      <c r="C211" s="92"/>
      <c r="H211" s="148"/>
    </row>
    <row r="212" spans="1:8" s="146" customFormat="1" ht="12.75" x14ac:dyDescent="0.2">
      <c r="A212" s="138"/>
      <c r="B212" s="91"/>
      <c r="C212" s="92"/>
      <c r="H212" s="148"/>
    </row>
    <row r="213" spans="1:8" s="146" customFormat="1" ht="12.75" x14ac:dyDescent="0.2">
      <c r="A213" s="138"/>
      <c r="B213" s="91"/>
      <c r="C213" s="92"/>
      <c r="H213" s="148"/>
    </row>
    <row r="214" spans="1:8" s="146" customFormat="1" ht="12.75" x14ac:dyDescent="0.2">
      <c r="A214" s="138"/>
      <c r="B214" s="91"/>
      <c r="C214" s="92"/>
      <c r="H214" s="148"/>
    </row>
    <row r="215" spans="1:8" s="146" customFormat="1" ht="12.75" x14ac:dyDescent="0.2">
      <c r="A215" s="138"/>
      <c r="B215" s="91"/>
      <c r="C215" s="92"/>
      <c r="H215" s="148"/>
    </row>
    <row r="216" spans="1:8" s="146" customFormat="1" ht="12.75" x14ac:dyDescent="0.2">
      <c r="A216" s="138"/>
      <c r="B216" s="91"/>
      <c r="C216" s="92"/>
      <c r="H216" s="148"/>
    </row>
    <row r="217" spans="1:8" s="146" customFormat="1" ht="12.75" x14ac:dyDescent="0.2">
      <c r="A217" s="138"/>
      <c r="B217" s="91"/>
      <c r="C217" s="92"/>
      <c r="H217" s="148"/>
    </row>
    <row r="218" spans="1:8" s="146" customFormat="1" ht="12.75" x14ac:dyDescent="0.2">
      <c r="A218" s="138"/>
      <c r="B218" s="91"/>
      <c r="C218" s="92"/>
      <c r="H218" s="148"/>
    </row>
    <row r="219" spans="1:8" s="146" customFormat="1" ht="12.75" x14ac:dyDescent="0.2">
      <c r="A219" s="138"/>
      <c r="B219" s="91"/>
      <c r="C219" s="92"/>
      <c r="H219" s="148"/>
    </row>
    <row r="220" spans="1:8" s="146" customFormat="1" ht="12.75" x14ac:dyDescent="0.2">
      <c r="A220" s="138"/>
      <c r="B220" s="91"/>
      <c r="C220" s="92"/>
      <c r="H220" s="148"/>
    </row>
    <row r="221" spans="1:8" s="146" customFormat="1" ht="12.75" x14ac:dyDescent="0.2">
      <c r="A221" s="138"/>
      <c r="B221" s="91"/>
      <c r="C221" s="92"/>
      <c r="H221" s="148"/>
    </row>
    <row r="222" spans="1:8" s="146" customFormat="1" ht="12.75" x14ac:dyDescent="0.2">
      <c r="A222" s="138"/>
      <c r="B222" s="91"/>
      <c r="C222" s="92"/>
      <c r="H222" s="148"/>
    </row>
    <row r="223" spans="1:8" s="146" customFormat="1" ht="12.75" x14ac:dyDescent="0.2">
      <c r="A223" s="138"/>
      <c r="B223" s="91"/>
      <c r="C223" s="92"/>
      <c r="H223" s="148"/>
    </row>
    <row r="224" spans="1:8" s="146" customFormat="1" ht="12.75" x14ac:dyDescent="0.2">
      <c r="A224" s="138"/>
      <c r="B224" s="91"/>
      <c r="C224" s="92"/>
      <c r="H224" s="148"/>
    </row>
    <row r="225" spans="1:8" s="146" customFormat="1" ht="12.75" x14ac:dyDescent="0.2">
      <c r="A225" s="138"/>
      <c r="B225" s="91"/>
      <c r="C225" s="92"/>
      <c r="H225" s="148"/>
    </row>
    <row r="226" spans="1:8" s="146" customFormat="1" ht="12.75" x14ac:dyDescent="0.2">
      <c r="A226" s="138"/>
      <c r="B226" s="91"/>
      <c r="C226" s="92"/>
      <c r="H226" s="148"/>
    </row>
    <row r="227" spans="1:8" s="146" customFormat="1" ht="12.75" x14ac:dyDescent="0.2">
      <c r="A227" s="138"/>
      <c r="B227" s="91"/>
      <c r="C227" s="92"/>
      <c r="H227" s="148"/>
    </row>
    <row r="228" spans="1:8" s="146" customFormat="1" ht="12.75" x14ac:dyDescent="0.2">
      <c r="A228" s="138"/>
      <c r="B228" s="91"/>
      <c r="C228" s="92"/>
      <c r="H228" s="148"/>
    </row>
    <row r="229" spans="1:8" s="146" customFormat="1" ht="12.75" x14ac:dyDescent="0.2">
      <c r="A229" s="138"/>
      <c r="B229" s="91"/>
      <c r="C229" s="92"/>
      <c r="H229" s="148"/>
    </row>
    <row r="230" spans="1:8" s="146" customFormat="1" ht="12.75" x14ac:dyDescent="0.2">
      <c r="A230" s="138"/>
      <c r="B230" s="91"/>
      <c r="C230" s="92"/>
      <c r="H230" s="148"/>
    </row>
    <row r="231" spans="1:8" s="146" customFormat="1" ht="12.75" x14ac:dyDescent="0.2">
      <c r="A231" s="138"/>
      <c r="B231" s="91"/>
      <c r="C231" s="92"/>
      <c r="H231" s="148"/>
    </row>
    <row r="232" spans="1:8" s="146" customFormat="1" ht="12.75" x14ac:dyDescent="0.2">
      <c r="A232" s="138"/>
      <c r="B232" s="91"/>
      <c r="C232" s="92"/>
      <c r="H232" s="148"/>
    </row>
    <row r="233" spans="1:8" s="146" customFormat="1" ht="12.75" x14ac:dyDescent="0.2">
      <c r="A233" s="138"/>
      <c r="B233" s="91"/>
      <c r="C233" s="92"/>
      <c r="H233" s="148"/>
    </row>
    <row r="234" spans="1:8" s="146" customFormat="1" ht="12.75" x14ac:dyDescent="0.2">
      <c r="A234" s="138"/>
      <c r="B234" s="91"/>
      <c r="C234" s="92"/>
      <c r="H234" s="148"/>
    </row>
    <row r="235" spans="1:8" s="146" customFormat="1" ht="12.75" x14ac:dyDescent="0.2">
      <c r="A235" s="138"/>
      <c r="B235" s="91"/>
      <c r="C235" s="92"/>
      <c r="H235" s="148"/>
    </row>
    <row r="236" spans="1:8" s="146" customFormat="1" ht="12.75" x14ac:dyDescent="0.2">
      <c r="A236" s="138"/>
      <c r="B236" s="91"/>
      <c r="C236" s="92"/>
      <c r="H236" s="148"/>
    </row>
    <row r="237" spans="1:8" s="146" customFormat="1" ht="12.75" x14ac:dyDescent="0.2">
      <c r="A237" s="138"/>
      <c r="B237" s="91"/>
      <c r="C237" s="92"/>
      <c r="H237" s="148"/>
    </row>
    <row r="238" spans="1:8" s="146" customFormat="1" ht="12.75" x14ac:dyDescent="0.2">
      <c r="A238" s="138"/>
      <c r="B238" s="91"/>
      <c r="C238" s="92"/>
      <c r="H238" s="148"/>
    </row>
    <row r="239" spans="1:8" s="146" customFormat="1" ht="12.75" x14ac:dyDescent="0.2">
      <c r="A239" s="138"/>
      <c r="B239" s="91"/>
      <c r="C239" s="92"/>
      <c r="H239" s="148"/>
    </row>
    <row r="240" spans="1:8" s="146" customFormat="1" ht="12.75" x14ac:dyDescent="0.2">
      <c r="A240" s="138"/>
      <c r="B240" s="91"/>
      <c r="C240" s="92"/>
      <c r="H240" s="148"/>
    </row>
    <row r="241" spans="1:8" s="146" customFormat="1" ht="12.75" x14ac:dyDescent="0.2">
      <c r="A241" s="138"/>
      <c r="B241" s="91"/>
      <c r="C241" s="92"/>
      <c r="H241" s="148"/>
    </row>
    <row r="242" spans="1:8" s="146" customFormat="1" ht="12.75" x14ac:dyDescent="0.2">
      <c r="A242" s="138"/>
      <c r="B242" s="91"/>
      <c r="C242" s="92"/>
      <c r="H242" s="148"/>
    </row>
    <row r="243" spans="1:8" s="146" customFormat="1" ht="12.75" x14ac:dyDescent="0.2">
      <c r="A243" s="138"/>
      <c r="B243" s="91"/>
      <c r="C243" s="92"/>
      <c r="H243" s="148"/>
    </row>
    <row r="244" spans="1:8" s="146" customFormat="1" ht="12.75" x14ac:dyDescent="0.2">
      <c r="A244" s="138"/>
      <c r="B244" s="91"/>
      <c r="C244" s="92"/>
      <c r="H244" s="148"/>
    </row>
    <row r="245" spans="1:8" s="146" customFormat="1" ht="12.75" x14ac:dyDescent="0.2">
      <c r="A245" s="138"/>
      <c r="B245" s="91"/>
      <c r="C245" s="92"/>
      <c r="H245" s="148"/>
    </row>
    <row r="246" spans="1:8" s="146" customFormat="1" ht="12.75" x14ac:dyDescent="0.2">
      <c r="A246" s="138"/>
      <c r="B246" s="91"/>
      <c r="C246" s="92"/>
      <c r="H246" s="148"/>
    </row>
    <row r="247" spans="1:8" s="146" customFormat="1" ht="12.75" x14ac:dyDescent="0.2">
      <c r="A247" s="138"/>
      <c r="B247" s="91"/>
      <c r="C247" s="92"/>
      <c r="H247" s="148"/>
    </row>
    <row r="248" spans="1:8" s="146" customFormat="1" ht="12.75" x14ac:dyDescent="0.2">
      <c r="A248" s="138"/>
      <c r="B248" s="91"/>
      <c r="C248" s="92"/>
      <c r="H248" s="148"/>
    </row>
    <row r="249" spans="1:8" s="146" customFormat="1" ht="12.75" x14ac:dyDescent="0.2">
      <c r="A249" s="138"/>
      <c r="B249" s="91"/>
      <c r="C249" s="92"/>
      <c r="H249" s="148"/>
    </row>
    <row r="250" spans="1:8" s="146" customFormat="1" ht="12.75" x14ac:dyDescent="0.2">
      <c r="A250" s="138"/>
      <c r="B250" s="91"/>
      <c r="C250" s="92"/>
      <c r="H250" s="148"/>
    </row>
    <row r="251" spans="1:8" s="146" customFormat="1" ht="12.75" x14ac:dyDescent="0.2">
      <c r="A251" s="138"/>
      <c r="B251" s="91"/>
      <c r="C251" s="92"/>
      <c r="H251" s="148"/>
    </row>
    <row r="252" spans="1:8" s="146" customFormat="1" ht="12.75" x14ac:dyDescent="0.2">
      <c r="A252" s="138"/>
      <c r="B252" s="91"/>
      <c r="C252" s="92"/>
      <c r="H252" s="148"/>
    </row>
    <row r="253" spans="1:8" s="146" customFormat="1" ht="12.75" x14ac:dyDescent="0.2">
      <c r="A253" s="138"/>
      <c r="B253" s="91"/>
      <c r="C253" s="92"/>
      <c r="H253" s="148"/>
    </row>
    <row r="254" spans="1:8" s="146" customFormat="1" ht="12.75" x14ac:dyDescent="0.2">
      <c r="A254" s="138"/>
      <c r="B254" s="91"/>
      <c r="C254" s="92"/>
      <c r="H254" s="148"/>
    </row>
    <row r="255" spans="1:8" s="146" customFormat="1" ht="12.75" x14ac:dyDescent="0.2">
      <c r="A255" s="138"/>
      <c r="B255" s="91"/>
      <c r="C255" s="92"/>
      <c r="H255" s="148"/>
    </row>
    <row r="256" spans="1:8" s="146" customFormat="1" ht="12.75" x14ac:dyDescent="0.2">
      <c r="A256" s="138"/>
      <c r="B256" s="91"/>
      <c r="C256" s="92"/>
      <c r="H256" s="148"/>
    </row>
    <row r="257" spans="1:8" s="146" customFormat="1" ht="12.75" x14ac:dyDescent="0.2">
      <c r="A257" s="138"/>
      <c r="B257" s="91"/>
      <c r="C257" s="92"/>
      <c r="H257" s="148"/>
    </row>
    <row r="258" spans="1:8" s="146" customFormat="1" ht="12.75" x14ac:dyDescent="0.2">
      <c r="A258" s="138"/>
      <c r="B258" s="91"/>
      <c r="C258" s="92"/>
      <c r="H258" s="148"/>
    </row>
    <row r="259" spans="1:8" s="146" customFormat="1" ht="12.75" x14ac:dyDescent="0.2">
      <c r="A259" s="138"/>
      <c r="B259" s="91"/>
      <c r="C259" s="92"/>
      <c r="H259" s="148"/>
    </row>
    <row r="260" spans="1:8" s="146" customFormat="1" ht="12.75" x14ac:dyDescent="0.2">
      <c r="A260" s="138"/>
      <c r="B260" s="91"/>
      <c r="C260" s="92"/>
      <c r="H260" s="148"/>
    </row>
    <row r="261" spans="1:8" s="146" customFormat="1" ht="12.75" x14ac:dyDescent="0.2">
      <c r="A261" s="138"/>
      <c r="B261" s="91"/>
      <c r="C261" s="92"/>
      <c r="H261" s="148"/>
    </row>
    <row r="262" spans="1:8" s="146" customFormat="1" ht="12.75" x14ac:dyDescent="0.2">
      <c r="A262" s="138"/>
      <c r="B262" s="91"/>
      <c r="C262" s="92"/>
      <c r="H262" s="148"/>
    </row>
    <row r="263" spans="1:8" s="146" customFormat="1" ht="12.75" x14ac:dyDescent="0.2">
      <c r="A263" s="138"/>
      <c r="B263" s="91"/>
      <c r="C263" s="92"/>
      <c r="H263" s="148"/>
    </row>
    <row r="264" spans="1:8" s="146" customFormat="1" ht="12.75" x14ac:dyDescent="0.2">
      <c r="A264" s="138"/>
      <c r="B264" s="91"/>
      <c r="C264" s="92"/>
      <c r="H264" s="148"/>
    </row>
    <row r="265" spans="1:8" s="146" customFormat="1" ht="12.75" x14ac:dyDescent="0.2">
      <c r="A265" s="138"/>
      <c r="B265" s="91"/>
      <c r="C265" s="92"/>
      <c r="H265" s="148"/>
    </row>
    <row r="266" spans="1:8" s="146" customFormat="1" ht="12.75" x14ac:dyDescent="0.2">
      <c r="A266" s="138"/>
      <c r="B266" s="91"/>
      <c r="C266" s="92"/>
      <c r="H266" s="148"/>
    </row>
    <row r="267" spans="1:8" s="146" customFormat="1" ht="12.75" x14ac:dyDescent="0.2">
      <c r="A267" s="138"/>
      <c r="B267" s="91"/>
      <c r="C267" s="92"/>
      <c r="H267" s="148"/>
    </row>
    <row r="268" spans="1:8" s="146" customFormat="1" ht="12.75" x14ac:dyDescent="0.2">
      <c r="A268" s="138"/>
      <c r="B268" s="91"/>
      <c r="C268" s="92"/>
      <c r="H268" s="148"/>
    </row>
    <row r="269" spans="1:8" s="146" customFormat="1" ht="12.75" x14ac:dyDescent="0.2">
      <c r="A269" s="138"/>
      <c r="B269" s="91"/>
      <c r="C269" s="92"/>
      <c r="H269" s="148"/>
    </row>
    <row r="270" spans="1:8" s="146" customFormat="1" ht="12.75" x14ac:dyDescent="0.2">
      <c r="A270" s="138"/>
      <c r="B270" s="91"/>
      <c r="C270" s="92"/>
      <c r="H270" s="148"/>
    </row>
    <row r="271" spans="1:8" s="146" customFormat="1" ht="12.75" x14ac:dyDescent="0.2">
      <c r="A271" s="138"/>
      <c r="B271" s="91"/>
      <c r="C271" s="92"/>
      <c r="H271" s="148"/>
    </row>
    <row r="272" spans="1:8" s="146" customFormat="1" ht="12.75" x14ac:dyDescent="0.2">
      <c r="A272" s="138"/>
      <c r="B272" s="91"/>
      <c r="C272" s="92"/>
      <c r="H272" s="148"/>
    </row>
    <row r="273" spans="1:8" s="146" customFormat="1" ht="12.75" x14ac:dyDescent="0.2">
      <c r="A273" s="138"/>
      <c r="B273" s="91"/>
      <c r="C273" s="92"/>
      <c r="H273" s="148"/>
    </row>
    <row r="274" spans="1:8" s="146" customFormat="1" ht="12.75" x14ac:dyDescent="0.2">
      <c r="A274" s="138"/>
      <c r="B274" s="91"/>
      <c r="C274" s="92"/>
      <c r="H274" s="148"/>
    </row>
    <row r="275" spans="1:8" s="146" customFormat="1" ht="12.75" x14ac:dyDescent="0.2">
      <c r="A275" s="138"/>
      <c r="B275" s="91"/>
      <c r="C275" s="92"/>
      <c r="H275" s="148"/>
    </row>
    <row r="276" spans="1:8" s="146" customFormat="1" ht="12.75" x14ac:dyDescent="0.2">
      <c r="A276" s="138"/>
      <c r="B276" s="91"/>
      <c r="C276" s="92"/>
      <c r="H276" s="148"/>
    </row>
    <row r="277" spans="1:8" s="146" customFormat="1" ht="12.75" x14ac:dyDescent="0.2">
      <c r="A277" s="138"/>
      <c r="B277" s="91"/>
      <c r="C277" s="92"/>
      <c r="H277" s="148"/>
    </row>
    <row r="278" spans="1:8" s="146" customFormat="1" ht="12.75" x14ac:dyDescent="0.2">
      <c r="A278" s="138"/>
      <c r="B278" s="91"/>
      <c r="C278" s="92"/>
      <c r="H278" s="148"/>
    </row>
    <row r="279" spans="1:8" s="146" customFormat="1" ht="12.75" x14ac:dyDescent="0.2">
      <c r="A279" s="138"/>
      <c r="B279" s="91"/>
      <c r="C279" s="92"/>
      <c r="H279" s="148"/>
    </row>
    <row r="280" spans="1:8" s="146" customFormat="1" ht="12.75" x14ac:dyDescent="0.2">
      <c r="A280" s="138"/>
      <c r="B280" s="91"/>
      <c r="C280" s="92"/>
      <c r="H280" s="148"/>
    </row>
    <row r="281" spans="1:8" s="146" customFormat="1" ht="12.75" x14ac:dyDescent="0.2">
      <c r="A281" s="138"/>
      <c r="B281" s="91"/>
      <c r="C281" s="92"/>
      <c r="H281" s="148"/>
    </row>
    <row r="282" spans="1:8" s="146" customFormat="1" ht="12.75" x14ac:dyDescent="0.2">
      <c r="A282" s="138"/>
      <c r="B282" s="91"/>
      <c r="C282" s="92"/>
      <c r="H282" s="148"/>
    </row>
    <row r="283" spans="1:8" s="146" customFormat="1" ht="12.75" x14ac:dyDescent="0.2">
      <c r="A283" s="138"/>
      <c r="B283" s="91"/>
      <c r="C283" s="92"/>
      <c r="H283" s="148"/>
    </row>
    <row r="284" spans="1:8" s="146" customFormat="1" ht="12.75" x14ac:dyDescent="0.2">
      <c r="A284" s="138"/>
      <c r="B284" s="91"/>
      <c r="C284" s="92"/>
      <c r="H284" s="148"/>
    </row>
    <row r="285" spans="1:8" s="146" customFormat="1" ht="12.75" x14ac:dyDescent="0.2">
      <c r="A285" s="138"/>
      <c r="B285" s="91"/>
      <c r="C285" s="92"/>
      <c r="H285" s="148"/>
    </row>
    <row r="286" spans="1:8" s="146" customFormat="1" ht="12.75" x14ac:dyDescent="0.2">
      <c r="A286" s="138"/>
      <c r="B286" s="91"/>
      <c r="C286" s="92"/>
      <c r="H286" s="148"/>
    </row>
    <row r="287" spans="1:8" s="146" customFormat="1" ht="12.75" x14ac:dyDescent="0.2">
      <c r="A287" s="138"/>
      <c r="B287" s="91"/>
      <c r="C287" s="92"/>
      <c r="H287" s="148"/>
    </row>
    <row r="288" spans="1:8" s="146" customFormat="1" ht="12.75" x14ac:dyDescent="0.2">
      <c r="A288" s="138"/>
      <c r="B288" s="91"/>
      <c r="C288" s="92"/>
      <c r="H288" s="148"/>
    </row>
    <row r="289" spans="1:8" s="146" customFormat="1" ht="12.75" x14ac:dyDescent="0.2">
      <c r="A289" s="138"/>
      <c r="B289" s="91"/>
      <c r="C289" s="92"/>
      <c r="H289" s="148"/>
    </row>
    <row r="290" spans="1:8" s="146" customFormat="1" ht="12.75" x14ac:dyDescent="0.2">
      <c r="A290" s="138"/>
      <c r="B290" s="91"/>
      <c r="C290" s="92"/>
      <c r="H290" s="148"/>
    </row>
    <row r="291" spans="1:8" s="146" customFormat="1" ht="12.75" x14ac:dyDescent="0.2">
      <c r="A291" s="138"/>
      <c r="B291" s="91"/>
      <c r="C291" s="92"/>
      <c r="H291" s="148"/>
    </row>
    <row r="292" spans="1:8" s="146" customFormat="1" ht="12.75" x14ac:dyDescent="0.2">
      <c r="A292" s="138"/>
      <c r="B292" s="91"/>
      <c r="C292" s="92"/>
      <c r="H292" s="148"/>
    </row>
    <row r="293" spans="1:8" s="146" customFormat="1" ht="12.75" x14ac:dyDescent="0.2">
      <c r="A293" s="138"/>
      <c r="B293" s="91"/>
      <c r="C293" s="92"/>
      <c r="H293" s="148"/>
    </row>
    <row r="294" spans="1:8" s="146" customFormat="1" ht="12.75" x14ac:dyDescent="0.2">
      <c r="A294" s="138"/>
      <c r="B294" s="91"/>
      <c r="C294" s="92"/>
      <c r="H294" s="148"/>
    </row>
    <row r="295" spans="1:8" s="146" customFormat="1" ht="12.75" x14ac:dyDescent="0.2">
      <c r="A295" s="138"/>
      <c r="B295" s="91"/>
      <c r="C295" s="92"/>
      <c r="H295" s="148"/>
    </row>
    <row r="296" spans="1:8" s="146" customFormat="1" ht="12.75" x14ac:dyDescent="0.2">
      <c r="A296" s="138"/>
      <c r="B296" s="91"/>
      <c r="C296" s="92"/>
      <c r="H296" s="148"/>
    </row>
    <row r="297" spans="1:8" s="146" customFormat="1" ht="12.75" x14ac:dyDescent="0.2">
      <c r="A297" s="138"/>
      <c r="B297" s="91"/>
      <c r="C297" s="92"/>
      <c r="H297" s="148"/>
    </row>
    <row r="298" spans="1:8" s="146" customFormat="1" ht="12.75" x14ac:dyDescent="0.2">
      <c r="A298" s="138"/>
      <c r="B298" s="91"/>
      <c r="C298" s="92"/>
      <c r="H298" s="148"/>
    </row>
    <row r="299" spans="1:8" s="146" customFormat="1" ht="12.75" x14ac:dyDescent="0.2">
      <c r="A299" s="138"/>
      <c r="B299" s="91"/>
      <c r="C299" s="92"/>
      <c r="H299" s="148"/>
    </row>
    <row r="300" spans="1:8" s="146" customFormat="1" ht="12.75" x14ac:dyDescent="0.2">
      <c r="A300" s="138"/>
      <c r="B300" s="91"/>
      <c r="C300" s="92"/>
      <c r="H300" s="148"/>
    </row>
    <row r="301" spans="1:8" s="146" customFormat="1" ht="12.75" x14ac:dyDescent="0.2">
      <c r="A301" s="138"/>
      <c r="B301" s="91"/>
      <c r="C301" s="92"/>
      <c r="H301" s="148"/>
    </row>
    <row r="302" spans="1:8" s="146" customFormat="1" ht="12.75" x14ac:dyDescent="0.2">
      <c r="A302" s="138"/>
      <c r="B302" s="91"/>
      <c r="C302" s="92"/>
      <c r="H302" s="148"/>
    </row>
    <row r="303" spans="1:8" s="146" customFormat="1" ht="12.75" x14ac:dyDescent="0.2">
      <c r="A303" s="138"/>
      <c r="B303" s="91"/>
      <c r="C303" s="92"/>
      <c r="H303" s="148"/>
    </row>
    <row r="304" spans="1:8" s="146" customFormat="1" ht="12.75" x14ac:dyDescent="0.2">
      <c r="A304" s="138"/>
      <c r="B304" s="91"/>
      <c r="C304" s="92"/>
      <c r="H304" s="148"/>
    </row>
    <row r="305" spans="1:8" s="146" customFormat="1" ht="12.75" x14ac:dyDescent="0.2">
      <c r="A305" s="138"/>
      <c r="B305" s="91"/>
      <c r="C305" s="92"/>
      <c r="H305" s="148"/>
    </row>
    <row r="306" spans="1:8" s="146" customFormat="1" ht="12.75" x14ac:dyDescent="0.2">
      <c r="A306" s="138"/>
      <c r="B306" s="91"/>
      <c r="C306" s="92"/>
      <c r="H306" s="148"/>
    </row>
    <row r="307" spans="1:8" s="146" customFormat="1" ht="12.75" x14ac:dyDescent="0.2">
      <c r="A307" s="138"/>
      <c r="B307" s="91"/>
      <c r="C307" s="92"/>
      <c r="H307" s="148"/>
    </row>
    <row r="308" spans="1:8" s="146" customFormat="1" ht="12.75" x14ac:dyDescent="0.2">
      <c r="A308" s="138"/>
      <c r="B308" s="91"/>
      <c r="C308" s="92"/>
      <c r="H308" s="148"/>
    </row>
    <row r="309" spans="1:8" s="146" customFormat="1" ht="12.75" x14ac:dyDescent="0.2">
      <c r="A309" s="138"/>
      <c r="B309" s="91"/>
      <c r="C309" s="92"/>
      <c r="H309" s="148"/>
    </row>
    <row r="310" spans="1:8" s="146" customFormat="1" ht="12.75" x14ac:dyDescent="0.2">
      <c r="A310" s="138"/>
      <c r="B310" s="91"/>
      <c r="C310" s="92"/>
      <c r="H310" s="148"/>
    </row>
    <row r="311" spans="1:8" s="146" customFormat="1" ht="12.75" x14ac:dyDescent="0.2">
      <c r="A311" s="138"/>
      <c r="B311" s="91"/>
      <c r="C311" s="92"/>
      <c r="H311" s="148"/>
    </row>
    <row r="312" spans="1:8" s="146" customFormat="1" ht="12.75" x14ac:dyDescent="0.2">
      <c r="A312" s="138"/>
      <c r="B312" s="91"/>
      <c r="C312" s="92"/>
      <c r="H312" s="148"/>
    </row>
    <row r="313" spans="1:8" s="146" customFormat="1" ht="12.75" x14ac:dyDescent="0.2">
      <c r="A313" s="138"/>
      <c r="B313" s="91"/>
      <c r="C313" s="92"/>
      <c r="H313" s="148"/>
    </row>
    <row r="314" spans="1:8" s="146" customFormat="1" ht="12.75" x14ac:dyDescent="0.2">
      <c r="A314" s="138"/>
      <c r="B314" s="91"/>
      <c r="C314" s="92"/>
      <c r="H314" s="148"/>
    </row>
    <row r="315" spans="1:8" s="146" customFormat="1" ht="12.75" x14ac:dyDescent="0.2">
      <c r="A315" s="138"/>
      <c r="B315" s="91"/>
      <c r="C315" s="92"/>
      <c r="H315" s="148"/>
    </row>
    <row r="316" spans="1:8" s="146" customFormat="1" ht="12.75" x14ac:dyDescent="0.2">
      <c r="A316" s="138"/>
      <c r="B316" s="91"/>
      <c r="C316" s="92"/>
      <c r="H316" s="148"/>
    </row>
    <row r="317" spans="1:8" s="146" customFormat="1" ht="12.75" x14ac:dyDescent="0.2">
      <c r="A317" s="138"/>
      <c r="B317" s="91"/>
      <c r="C317" s="92"/>
      <c r="H317" s="148"/>
    </row>
    <row r="318" spans="1:8" s="146" customFormat="1" ht="12.75" x14ac:dyDescent="0.2">
      <c r="A318" s="138"/>
      <c r="B318" s="91"/>
      <c r="C318" s="92"/>
      <c r="H318" s="148"/>
    </row>
    <row r="319" spans="1:8" s="146" customFormat="1" ht="12.75" x14ac:dyDescent="0.2">
      <c r="A319" s="138"/>
      <c r="B319" s="91"/>
      <c r="C319" s="92"/>
      <c r="H319" s="148"/>
    </row>
    <row r="320" spans="1:8" s="146" customFormat="1" ht="12.75" x14ac:dyDescent="0.2">
      <c r="A320" s="138"/>
      <c r="B320" s="91"/>
      <c r="C320" s="92"/>
      <c r="H320" s="148"/>
    </row>
    <row r="321" spans="1:8" s="146" customFormat="1" ht="12.75" x14ac:dyDescent="0.2">
      <c r="A321" s="138"/>
      <c r="B321" s="91"/>
      <c r="C321" s="92"/>
      <c r="H321" s="148"/>
    </row>
    <row r="322" spans="1:8" s="146" customFormat="1" ht="12.75" x14ac:dyDescent="0.2">
      <c r="A322" s="138"/>
      <c r="B322" s="91"/>
      <c r="C322" s="92"/>
      <c r="H322" s="148"/>
    </row>
    <row r="323" spans="1:8" s="146" customFormat="1" ht="12.75" x14ac:dyDescent="0.2">
      <c r="A323" s="138"/>
      <c r="B323" s="91"/>
      <c r="C323" s="92"/>
      <c r="H323" s="148"/>
    </row>
    <row r="324" spans="1:8" s="146" customFormat="1" ht="12.75" x14ac:dyDescent="0.2">
      <c r="A324" s="138"/>
      <c r="B324" s="91"/>
      <c r="C324" s="92"/>
      <c r="H324" s="148"/>
    </row>
    <row r="325" spans="1:8" s="146" customFormat="1" ht="12.75" x14ac:dyDescent="0.2">
      <c r="A325" s="138"/>
      <c r="B325" s="91"/>
      <c r="C325" s="92"/>
      <c r="H325" s="148"/>
    </row>
    <row r="326" spans="1:8" s="146" customFormat="1" ht="12.75" x14ac:dyDescent="0.2">
      <c r="A326" s="138"/>
      <c r="B326" s="91"/>
      <c r="C326" s="92"/>
      <c r="H326" s="148"/>
    </row>
    <row r="327" spans="1:8" s="146" customFormat="1" ht="12.75" x14ac:dyDescent="0.2">
      <c r="A327" s="138"/>
      <c r="B327" s="91"/>
      <c r="C327" s="92"/>
      <c r="H327" s="148"/>
    </row>
    <row r="328" spans="1:8" s="146" customFormat="1" ht="12.75" x14ac:dyDescent="0.2">
      <c r="A328" s="138"/>
      <c r="B328" s="91"/>
      <c r="C328" s="92"/>
      <c r="H328" s="148"/>
    </row>
    <row r="329" spans="1:8" s="146" customFormat="1" ht="12.75" x14ac:dyDescent="0.2">
      <c r="A329" s="138"/>
      <c r="B329" s="91"/>
      <c r="C329" s="92"/>
      <c r="H329" s="148"/>
    </row>
    <row r="330" spans="1:8" s="146" customFormat="1" ht="12.75" x14ac:dyDescent="0.2">
      <c r="A330" s="138"/>
      <c r="B330" s="91"/>
      <c r="C330" s="92"/>
      <c r="H330" s="148"/>
    </row>
    <row r="331" spans="1:8" s="146" customFormat="1" ht="12.75" x14ac:dyDescent="0.2">
      <c r="A331" s="138"/>
      <c r="B331" s="91"/>
      <c r="C331" s="92"/>
      <c r="H331" s="148"/>
    </row>
    <row r="332" spans="1:8" s="146" customFormat="1" ht="12.75" x14ac:dyDescent="0.2">
      <c r="A332" s="138"/>
      <c r="B332" s="91"/>
      <c r="C332" s="92"/>
      <c r="H332" s="148"/>
    </row>
    <row r="333" spans="1:8" s="146" customFormat="1" ht="12.75" x14ac:dyDescent="0.2">
      <c r="A333" s="138"/>
      <c r="B333" s="91"/>
      <c r="C333" s="92"/>
      <c r="H333" s="148"/>
    </row>
    <row r="334" spans="1:8" s="146" customFormat="1" ht="12.75" x14ac:dyDescent="0.2">
      <c r="A334" s="138"/>
      <c r="B334" s="91"/>
      <c r="C334" s="92"/>
      <c r="H334" s="148"/>
    </row>
    <row r="335" spans="1:8" s="146" customFormat="1" ht="12.75" x14ac:dyDescent="0.2">
      <c r="A335" s="138"/>
      <c r="B335" s="91"/>
      <c r="C335" s="92"/>
      <c r="H335" s="148"/>
    </row>
    <row r="336" spans="1:8" s="146" customFormat="1" ht="12.75" x14ac:dyDescent="0.2">
      <c r="A336" s="138"/>
      <c r="B336" s="91"/>
      <c r="C336" s="92"/>
      <c r="H336" s="148"/>
    </row>
    <row r="337" spans="1:8" s="146" customFormat="1" ht="12.75" x14ac:dyDescent="0.2">
      <c r="A337" s="138"/>
      <c r="B337" s="91"/>
      <c r="C337" s="92"/>
      <c r="H337" s="148"/>
    </row>
    <row r="338" spans="1:8" s="146" customFormat="1" ht="12.75" x14ac:dyDescent="0.2">
      <c r="A338" s="138"/>
      <c r="B338" s="91"/>
      <c r="C338" s="92"/>
      <c r="H338" s="148"/>
    </row>
    <row r="339" spans="1:8" s="146" customFormat="1" ht="12.75" x14ac:dyDescent="0.2">
      <c r="A339" s="138"/>
      <c r="B339" s="91"/>
      <c r="C339" s="92"/>
      <c r="H339" s="148"/>
    </row>
    <row r="340" spans="1:8" s="146" customFormat="1" ht="12.75" x14ac:dyDescent="0.2">
      <c r="A340" s="138"/>
      <c r="B340" s="91"/>
      <c r="C340" s="92"/>
      <c r="H340" s="148"/>
    </row>
    <row r="341" spans="1:8" s="146" customFormat="1" ht="12.75" x14ac:dyDescent="0.2">
      <c r="A341" s="138"/>
      <c r="B341" s="91"/>
      <c r="C341" s="92"/>
      <c r="H341" s="148"/>
    </row>
    <row r="342" spans="1:8" s="146" customFormat="1" ht="12.75" x14ac:dyDescent="0.2">
      <c r="A342" s="138"/>
      <c r="B342" s="91"/>
      <c r="C342" s="92"/>
      <c r="H342" s="148"/>
    </row>
    <row r="343" spans="1:8" s="146" customFormat="1" ht="12.75" x14ac:dyDescent="0.2">
      <c r="A343" s="138"/>
      <c r="B343" s="91"/>
      <c r="C343" s="92"/>
      <c r="H343" s="148"/>
    </row>
    <row r="344" spans="1:8" s="146" customFormat="1" ht="12.75" x14ac:dyDescent="0.2">
      <c r="A344" s="138"/>
      <c r="B344" s="91"/>
      <c r="C344" s="92"/>
      <c r="H344" s="148"/>
    </row>
    <row r="345" spans="1:8" s="146" customFormat="1" ht="12.75" x14ac:dyDescent="0.2">
      <c r="A345" s="138"/>
      <c r="B345" s="91"/>
      <c r="C345" s="92"/>
      <c r="H345" s="148"/>
    </row>
    <row r="346" spans="1:8" s="146" customFormat="1" ht="12.75" x14ac:dyDescent="0.2">
      <c r="A346" s="138"/>
      <c r="B346" s="91"/>
      <c r="C346" s="92"/>
      <c r="H346" s="148"/>
    </row>
    <row r="347" spans="1:8" s="146" customFormat="1" ht="12.75" x14ac:dyDescent="0.2">
      <c r="A347" s="138"/>
      <c r="B347" s="91"/>
      <c r="C347" s="92"/>
      <c r="H347" s="148"/>
    </row>
    <row r="348" spans="1:8" s="146" customFormat="1" ht="12.75" x14ac:dyDescent="0.2">
      <c r="A348" s="138"/>
      <c r="B348" s="91"/>
      <c r="C348" s="92"/>
      <c r="H348" s="148"/>
    </row>
    <row r="349" spans="1:8" s="146" customFormat="1" ht="12.75" x14ac:dyDescent="0.2">
      <c r="A349" s="138"/>
      <c r="B349" s="91"/>
      <c r="C349" s="92"/>
      <c r="H349" s="148"/>
    </row>
    <row r="350" spans="1:8" s="146" customFormat="1" ht="12.75" x14ac:dyDescent="0.2">
      <c r="A350" s="138"/>
      <c r="B350" s="91"/>
      <c r="C350" s="92"/>
      <c r="H350" s="148"/>
    </row>
    <row r="351" spans="1:8" s="146" customFormat="1" ht="12.75" x14ac:dyDescent="0.2">
      <c r="A351" s="138"/>
      <c r="B351" s="91"/>
      <c r="C351" s="92"/>
      <c r="H351" s="148"/>
    </row>
    <row r="352" spans="1:8" s="146" customFormat="1" ht="12.75" x14ac:dyDescent="0.2">
      <c r="A352" s="138"/>
      <c r="B352" s="91"/>
      <c r="C352" s="92"/>
      <c r="H352" s="148"/>
    </row>
    <row r="353" spans="1:8" s="146" customFormat="1" ht="12.75" x14ac:dyDescent="0.2">
      <c r="A353" s="138"/>
      <c r="B353" s="91"/>
      <c r="C353" s="92"/>
      <c r="H353" s="148"/>
    </row>
    <row r="354" spans="1:8" s="146" customFormat="1" ht="12.75" x14ac:dyDescent="0.2">
      <c r="A354" s="138"/>
      <c r="B354" s="91"/>
      <c r="C354" s="92"/>
      <c r="H354" s="148"/>
    </row>
    <row r="355" spans="1:8" s="146" customFormat="1" ht="12.75" x14ac:dyDescent="0.2">
      <c r="A355" s="138"/>
      <c r="B355" s="91"/>
      <c r="C355" s="92"/>
      <c r="H355" s="148"/>
    </row>
    <row r="356" spans="1:8" s="146" customFormat="1" ht="12.75" x14ac:dyDescent="0.2">
      <c r="A356" s="138"/>
      <c r="B356" s="91"/>
      <c r="C356" s="92"/>
      <c r="H356" s="148"/>
    </row>
    <row r="357" spans="1:8" s="146" customFormat="1" ht="12.75" x14ac:dyDescent="0.2">
      <c r="A357" s="138"/>
      <c r="B357" s="91"/>
      <c r="C357" s="92"/>
      <c r="H357" s="148"/>
    </row>
    <row r="358" spans="1:8" s="146" customFormat="1" ht="12.75" x14ac:dyDescent="0.2">
      <c r="A358" s="138"/>
      <c r="B358" s="91"/>
      <c r="C358" s="92"/>
      <c r="H358" s="148"/>
    </row>
    <row r="359" spans="1:8" s="146" customFormat="1" ht="12.75" x14ac:dyDescent="0.2">
      <c r="A359" s="138"/>
      <c r="B359" s="91"/>
      <c r="C359" s="92"/>
      <c r="H359" s="148"/>
    </row>
    <row r="360" spans="1:8" s="146" customFormat="1" ht="12.75" x14ac:dyDescent="0.2">
      <c r="A360" s="138"/>
      <c r="B360" s="91"/>
      <c r="C360" s="92"/>
      <c r="H360" s="148"/>
    </row>
    <row r="361" spans="1:8" s="146" customFormat="1" ht="12.75" x14ac:dyDescent="0.2">
      <c r="A361" s="138"/>
      <c r="B361" s="91"/>
      <c r="C361" s="92"/>
      <c r="H361" s="148"/>
    </row>
    <row r="362" spans="1:8" s="146" customFormat="1" ht="12.75" x14ac:dyDescent="0.2">
      <c r="A362" s="138"/>
      <c r="B362" s="91"/>
      <c r="C362" s="92"/>
      <c r="H362" s="148"/>
    </row>
    <row r="363" spans="1:8" s="146" customFormat="1" ht="12.75" x14ac:dyDescent="0.2">
      <c r="A363" s="138"/>
      <c r="B363" s="91"/>
      <c r="C363" s="92"/>
      <c r="H363" s="148"/>
    </row>
    <row r="364" spans="1:8" s="146" customFormat="1" ht="12.75" x14ac:dyDescent="0.2">
      <c r="A364" s="138"/>
      <c r="B364" s="91"/>
      <c r="C364" s="92"/>
      <c r="H364" s="148"/>
    </row>
    <row r="365" spans="1:8" s="146" customFormat="1" ht="12.75" x14ac:dyDescent="0.2">
      <c r="A365" s="138"/>
      <c r="B365" s="91"/>
      <c r="C365" s="92"/>
      <c r="H365" s="148"/>
    </row>
    <row r="366" spans="1:8" s="146" customFormat="1" ht="12.75" x14ac:dyDescent="0.2">
      <c r="A366" s="138"/>
      <c r="B366" s="91"/>
      <c r="C366" s="92"/>
      <c r="H366" s="148"/>
    </row>
    <row r="367" spans="1:8" s="146" customFormat="1" ht="12.75" x14ac:dyDescent="0.2">
      <c r="A367" s="138"/>
      <c r="B367" s="91"/>
      <c r="C367" s="92"/>
      <c r="H367" s="148"/>
    </row>
    <row r="368" spans="1:8" s="146" customFormat="1" ht="12.75" x14ac:dyDescent="0.2">
      <c r="A368" s="138"/>
      <c r="B368" s="91"/>
      <c r="C368" s="92"/>
      <c r="H368" s="148"/>
    </row>
    <row r="369" spans="1:8" s="146" customFormat="1" ht="12.75" x14ac:dyDescent="0.2">
      <c r="A369" s="138"/>
      <c r="B369" s="91"/>
      <c r="C369" s="92"/>
      <c r="H369" s="148"/>
    </row>
    <row r="370" spans="1:8" s="146" customFormat="1" ht="12.75" x14ac:dyDescent="0.2">
      <c r="A370" s="138"/>
      <c r="B370" s="91"/>
      <c r="C370" s="92"/>
      <c r="H370" s="148"/>
    </row>
    <row r="371" spans="1:8" s="146" customFormat="1" ht="12.75" x14ac:dyDescent="0.2">
      <c r="A371" s="138"/>
      <c r="B371" s="91"/>
      <c r="C371" s="92"/>
      <c r="H371" s="148"/>
    </row>
    <row r="372" spans="1:8" s="146" customFormat="1" ht="12.75" x14ac:dyDescent="0.2">
      <c r="A372" s="138"/>
      <c r="B372" s="91"/>
      <c r="C372" s="92"/>
      <c r="H372" s="148"/>
    </row>
    <row r="373" spans="1:8" s="146" customFormat="1" ht="12.75" x14ac:dyDescent="0.2">
      <c r="A373" s="138"/>
      <c r="B373" s="91"/>
      <c r="C373" s="92"/>
      <c r="H373" s="148"/>
    </row>
    <row r="374" spans="1:8" s="146" customFormat="1" ht="12.75" x14ac:dyDescent="0.2">
      <c r="A374" s="138"/>
      <c r="B374" s="91"/>
      <c r="C374" s="92"/>
      <c r="H374" s="148"/>
    </row>
    <row r="375" spans="1:8" s="146" customFormat="1" ht="12.75" x14ac:dyDescent="0.2">
      <c r="A375" s="138"/>
      <c r="B375" s="91"/>
      <c r="C375" s="92"/>
      <c r="H375" s="148"/>
    </row>
    <row r="376" spans="1:8" s="146" customFormat="1" ht="12.75" x14ac:dyDescent="0.2">
      <c r="A376" s="138"/>
      <c r="B376" s="91"/>
      <c r="C376" s="92"/>
      <c r="H376" s="148"/>
    </row>
    <row r="377" spans="1:8" s="146" customFormat="1" ht="12.75" x14ac:dyDescent="0.2">
      <c r="A377" s="138"/>
      <c r="B377" s="91"/>
      <c r="C377" s="92"/>
      <c r="H377" s="148"/>
    </row>
    <row r="378" spans="1:8" s="146" customFormat="1" ht="12.75" x14ac:dyDescent="0.2">
      <c r="A378" s="138"/>
      <c r="B378" s="91"/>
      <c r="C378" s="92"/>
      <c r="H378" s="148"/>
    </row>
    <row r="379" spans="1:8" s="146" customFormat="1" ht="12.75" x14ac:dyDescent="0.2">
      <c r="A379" s="138"/>
      <c r="B379" s="91"/>
      <c r="C379" s="92"/>
      <c r="H379" s="148"/>
    </row>
    <row r="380" spans="1:8" s="146" customFormat="1" ht="12.75" x14ac:dyDescent="0.2">
      <c r="A380" s="138"/>
      <c r="B380" s="91"/>
      <c r="C380" s="92"/>
      <c r="H380" s="148"/>
    </row>
    <row r="381" spans="1:8" s="146" customFormat="1" ht="12.75" x14ac:dyDescent="0.2">
      <c r="A381" s="138"/>
      <c r="B381" s="91"/>
      <c r="C381" s="92"/>
      <c r="H381" s="148"/>
    </row>
    <row r="382" spans="1:8" s="146" customFormat="1" ht="12.75" x14ac:dyDescent="0.2">
      <c r="A382" s="138"/>
      <c r="B382" s="91"/>
      <c r="C382" s="92"/>
      <c r="H382" s="148"/>
    </row>
    <row r="383" spans="1:8" s="146" customFormat="1" ht="12.75" x14ac:dyDescent="0.2">
      <c r="A383" s="138"/>
      <c r="B383" s="91"/>
      <c r="C383" s="92"/>
      <c r="H383" s="148"/>
    </row>
    <row r="384" spans="1:8" s="146" customFormat="1" ht="12.75" x14ac:dyDescent="0.2">
      <c r="A384" s="138"/>
      <c r="B384" s="91"/>
      <c r="C384" s="92"/>
      <c r="H384" s="148"/>
    </row>
    <row r="385" spans="1:8" s="146" customFormat="1" ht="12.75" x14ac:dyDescent="0.2">
      <c r="A385" s="138"/>
      <c r="B385" s="91"/>
      <c r="C385" s="92"/>
      <c r="H385" s="148"/>
    </row>
    <row r="386" spans="1:8" s="146" customFormat="1" ht="12.75" x14ac:dyDescent="0.2">
      <c r="A386" s="138"/>
      <c r="B386" s="91"/>
      <c r="C386" s="92"/>
      <c r="H386" s="148"/>
    </row>
    <row r="387" spans="1:8" s="146" customFormat="1" ht="12.75" x14ac:dyDescent="0.2">
      <c r="A387" s="138"/>
      <c r="B387" s="91"/>
      <c r="C387" s="92"/>
      <c r="H387" s="148"/>
    </row>
    <row r="388" spans="1:8" s="146" customFormat="1" ht="12.75" x14ac:dyDescent="0.2">
      <c r="A388" s="138"/>
      <c r="B388" s="91"/>
      <c r="C388" s="92"/>
      <c r="H388" s="148"/>
    </row>
    <row r="389" spans="1:8" s="146" customFormat="1" ht="12.75" x14ac:dyDescent="0.2">
      <c r="A389" s="138"/>
      <c r="B389" s="91"/>
      <c r="C389" s="92"/>
      <c r="H389" s="148"/>
    </row>
    <row r="390" spans="1:8" s="146" customFormat="1" ht="12.75" x14ac:dyDescent="0.2">
      <c r="A390" s="138"/>
      <c r="B390" s="91"/>
      <c r="C390" s="92"/>
      <c r="H390" s="148"/>
    </row>
    <row r="391" spans="1:8" s="146" customFormat="1" ht="12.75" x14ac:dyDescent="0.2">
      <c r="A391" s="138"/>
      <c r="B391" s="91"/>
      <c r="C391" s="92"/>
      <c r="H391" s="148"/>
    </row>
    <row r="392" spans="1:8" s="146" customFormat="1" ht="12.75" x14ac:dyDescent="0.2">
      <c r="A392" s="138"/>
      <c r="B392" s="91"/>
      <c r="C392" s="92"/>
      <c r="H392" s="148"/>
    </row>
    <row r="393" spans="1:8" s="146" customFormat="1" ht="12.75" x14ac:dyDescent="0.2">
      <c r="A393" s="138"/>
      <c r="B393" s="91"/>
      <c r="C393" s="92"/>
      <c r="H393" s="148"/>
    </row>
    <row r="394" spans="1:8" s="146" customFormat="1" ht="12.75" x14ac:dyDescent="0.2">
      <c r="A394" s="138"/>
      <c r="B394" s="91"/>
      <c r="C394" s="92"/>
      <c r="H394" s="148"/>
    </row>
    <row r="395" spans="1:8" s="146" customFormat="1" ht="12.75" x14ac:dyDescent="0.2">
      <c r="A395" s="138"/>
      <c r="B395" s="91"/>
      <c r="C395" s="92"/>
      <c r="H395" s="148"/>
    </row>
    <row r="396" spans="1:8" s="146" customFormat="1" ht="12.75" x14ac:dyDescent="0.2">
      <c r="A396" s="138"/>
      <c r="B396" s="91"/>
      <c r="C396" s="92"/>
      <c r="H396" s="148"/>
    </row>
    <row r="397" spans="1:8" s="146" customFormat="1" ht="12.75" x14ac:dyDescent="0.2">
      <c r="A397" s="138"/>
      <c r="B397" s="91"/>
      <c r="C397" s="92"/>
      <c r="H397" s="148"/>
    </row>
    <row r="398" spans="1:8" s="146" customFormat="1" ht="12.75" x14ac:dyDescent="0.2">
      <c r="A398" s="138"/>
      <c r="B398" s="91"/>
      <c r="C398" s="92"/>
      <c r="H398" s="148"/>
    </row>
    <row r="399" spans="1:8" s="146" customFormat="1" ht="12.75" x14ac:dyDescent="0.2">
      <c r="A399" s="138"/>
      <c r="B399" s="91"/>
      <c r="C399" s="92"/>
      <c r="H399" s="148"/>
    </row>
    <row r="400" spans="1:8" s="146" customFormat="1" ht="12.75" x14ac:dyDescent="0.2">
      <c r="A400" s="138"/>
      <c r="B400" s="91"/>
      <c r="C400" s="92"/>
      <c r="H400" s="148"/>
    </row>
    <row r="401" spans="1:8" s="146" customFormat="1" ht="12.75" x14ac:dyDescent="0.2">
      <c r="A401" s="138"/>
      <c r="B401" s="91"/>
      <c r="C401" s="92"/>
      <c r="H401" s="148"/>
    </row>
    <row r="402" spans="1:8" s="146" customFormat="1" ht="12.75" x14ac:dyDescent="0.2">
      <c r="A402" s="138"/>
      <c r="B402" s="91"/>
      <c r="C402" s="92"/>
      <c r="H402" s="148"/>
    </row>
    <row r="403" spans="1:8" s="146" customFormat="1" ht="12.75" x14ac:dyDescent="0.2">
      <c r="A403" s="138"/>
      <c r="B403" s="91"/>
      <c r="C403" s="92"/>
      <c r="H403" s="148"/>
    </row>
    <row r="404" spans="1:8" s="146" customFormat="1" ht="12.75" x14ac:dyDescent="0.2">
      <c r="A404" s="138"/>
      <c r="B404" s="91"/>
      <c r="C404" s="92"/>
      <c r="H404" s="148"/>
    </row>
    <row r="405" spans="1:8" s="146" customFormat="1" ht="12.75" x14ac:dyDescent="0.2">
      <c r="A405" s="138"/>
      <c r="B405" s="91"/>
      <c r="C405" s="92"/>
      <c r="H405" s="148"/>
    </row>
    <row r="406" spans="1:8" s="146" customFormat="1" ht="12.75" x14ac:dyDescent="0.2">
      <c r="A406" s="138"/>
      <c r="B406" s="91"/>
      <c r="C406" s="92"/>
      <c r="H406" s="148"/>
    </row>
    <row r="407" spans="1:8" s="146" customFormat="1" ht="12.75" x14ac:dyDescent="0.2">
      <c r="A407" s="138"/>
      <c r="B407" s="91"/>
      <c r="C407" s="92"/>
      <c r="H407" s="148"/>
    </row>
    <row r="408" spans="1:8" s="146" customFormat="1" ht="12.75" x14ac:dyDescent="0.2">
      <c r="A408" s="138"/>
      <c r="B408" s="91"/>
      <c r="C408" s="92"/>
      <c r="H408" s="148"/>
    </row>
    <row r="409" spans="1:8" s="146" customFormat="1" ht="12.75" x14ac:dyDescent="0.2">
      <c r="A409" s="138"/>
      <c r="B409" s="91"/>
      <c r="C409" s="92"/>
      <c r="H409" s="148"/>
    </row>
    <row r="410" spans="1:8" s="146" customFormat="1" ht="12.75" x14ac:dyDescent="0.2">
      <c r="A410" s="138"/>
      <c r="B410" s="91"/>
      <c r="C410" s="92"/>
      <c r="H410" s="148"/>
    </row>
    <row r="411" spans="1:8" s="146" customFormat="1" ht="12.75" x14ac:dyDescent="0.2">
      <c r="A411" s="138"/>
      <c r="B411" s="91"/>
      <c r="C411" s="92"/>
      <c r="H411" s="148"/>
    </row>
    <row r="412" spans="1:8" s="146" customFormat="1" ht="12.75" x14ac:dyDescent="0.2">
      <c r="A412" s="138"/>
      <c r="B412" s="91"/>
      <c r="C412" s="92"/>
      <c r="H412" s="148"/>
    </row>
    <row r="413" spans="1:8" s="146" customFormat="1" ht="12.75" x14ac:dyDescent="0.2">
      <c r="A413" s="138"/>
      <c r="B413" s="91"/>
      <c r="C413" s="92"/>
      <c r="H413" s="148"/>
    </row>
    <row r="414" spans="1:8" s="146" customFormat="1" ht="12.75" x14ac:dyDescent="0.2">
      <c r="A414" s="138"/>
      <c r="B414" s="91"/>
      <c r="C414" s="92"/>
      <c r="H414" s="148"/>
    </row>
    <row r="415" spans="1:8" s="146" customFormat="1" ht="12.75" x14ac:dyDescent="0.2">
      <c r="A415" s="138"/>
      <c r="B415" s="91"/>
      <c r="C415" s="92"/>
      <c r="H415" s="148"/>
    </row>
    <row r="416" spans="1:8" s="146" customFormat="1" ht="12.75" x14ac:dyDescent="0.2">
      <c r="A416" s="138"/>
      <c r="B416" s="91"/>
      <c r="C416" s="92"/>
      <c r="H416" s="148"/>
    </row>
    <row r="417" spans="1:8" s="146" customFormat="1" ht="12.75" x14ac:dyDescent="0.2">
      <c r="A417" s="138"/>
      <c r="B417" s="91"/>
      <c r="C417" s="92"/>
      <c r="H417" s="148"/>
    </row>
    <row r="418" spans="1:8" s="146" customFormat="1" ht="12.75" x14ac:dyDescent="0.2">
      <c r="A418" s="138"/>
      <c r="B418" s="91"/>
      <c r="C418" s="92"/>
      <c r="H418" s="148"/>
    </row>
    <row r="419" spans="1:8" s="146" customFormat="1" ht="12.75" x14ac:dyDescent="0.2">
      <c r="A419" s="138"/>
      <c r="B419" s="91"/>
      <c r="C419" s="92"/>
      <c r="H419" s="148"/>
    </row>
    <row r="420" spans="1:8" s="146" customFormat="1" ht="12.75" x14ac:dyDescent="0.2">
      <c r="A420" s="138"/>
      <c r="B420" s="91"/>
      <c r="C420" s="92"/>
      <c r="H420" s="148"/>
    </row>
    <row r="421" spans="1:8" s="146" customFormat="1" ht="12.75" x14ac:dyDescent="0.2">
      <c r="A421" s="138"/>
      <c r="B421" s="91"/>
      <c r="C421" s="92"/>
      <c r="H421" s="148"/>
    </row>
    <row r="422" spans="1:8" s="146" customFormat="1" ht="12.75" x14ac:dyDescent="0.2">
      <c r="A422" s="138"/>
      <c r="B422" s="91"/>
      <c r="C422" s="92"/>
      <c r="H422" s="148"/>
    </row>
    <row r="423" spans="1:8" s="146" customFormat="1" ht="12.75" x14ac:dyDescent="0.2">
      <c r="A423" s="138"/>
      <c r="B423" s="91"/>
      <c r="C423" s="92"/>
      <c r="H423" s="148"/>
    </row>
    <row r="424" spans="1:8" s="146" customFormat="1" ht="12.75" x14ac:dyDescent="0.2">
      <c r="A424" s="138"/>
      <c r="B424" s="91"/>
      <c r="C424" s="92"/>
      <c r="H424" s="148"/>
    </row>
    <row r="425" spans="1:8" s="146" customFormat="1" ht="12.75" x14ac:dyDescent="0.2">
      <c r="A425" s="138"/>
      <c r="B425" s="91"/>
      <c r="C425" s="92"/>
      <c r="H425" s="148"/>
    </row>
    <row r="426" spans="1:8" s="146" customFormat="1" ht="12.75" x14ac:dyDescent="0.2">
      <c r="A426" s="138"/>
      <c r="B426" s="91"/>
      <c r="C426" s="92"/>
      <c r="H426" s="148"/>
    </row>
    <row r="427" spans="1:8" s="146" customFormat="1" ht="12.75" x14ac:dyDescent="0.2">
      <c r="A427" s="138"/>
      <c r="B427" s="91"/>
      <c r="C427" s="92"/>
      <c r="H427" s="148"/>
    </row>
    <row r="428" spans="1:8" s="146" customFormat="1" ht="12.75" x14ac:dyDescent="0.2">
      <c r="A428" s="138"/>
      <c r="B428" s="91"/>
      <c r="C428" s="92"/>
      <c r="H428" s="148"/>
    </row>
    <row r="429" spans="1:8" s="146" customFormat="1" ht="12.75" x14ac:dyDescent="0.2">
      <c r="A429" s="138"/>
      <c r="B429" s="91"/>
      <c r="C429" s="92"/>
      <c r="H429" s="148"/>
    </row>
    <row r="430" spans="1:8" s="146" customFormat="1" ht="12.75" x14ac:dyDescent="0.2">
      <c r="A430" s="138"/>
      <c r="B430" s="91"/>
      <c r="C430" s="92"/>
      <c r="H430" s="148"/>
    </row>
    <row r="431" spans="1:8" s="146" customFormat="1" ht="12.75" x14ac:dyDescent="0.2">
      <c r="A431" s="138"/>
      <c r="B431" s="91"/>
      <c r="C431" s="92"/>
      <c r="H431" s="148"/>
    </row>
    <row r="432" spans="1:8" s="146" customFormat="1" ht="12.75" x14ac:dyDescent="0.2">
      <c r="A432" s="138"/>
      <c r="B432" s="91"/>
      <c r="C432" s="92"/>
      <c r="H432" s="148"/>
    </row>
    <row r="433" spans="1:8" s="146" customFormat="1" ht="12.75" x14ac:dyDescent="0.2">
      <c r="A433" s="138"/>
      <c r="B433" s="91"/>
      <c r="C433" s="92"/>
      <c r="H433" s="148"/>
    </row>
    <row r="434" spans="1:8" s="146" customFormat="1" ht="12.75" x14ac:dyDescent="0.2">
      <c r="A434" s="138"/>
      <c r="B434" s="91"/>
      <c r="C434" s="92"/>
      <c r="H434" s="148"/>
    </row>
    <row r="435" spans="1:8" s="146" customFormat="1" ht="12.75" x14ac:dyDescent="0.2">
      <c r="A435" s="138"/>
      <c r="B435" s="91"/>
      <c r="C435" s="92"/>
      <c r="H435" s="148"/>
    </row>
    <row r="436" spans="1:8" s="146" customFormat="1" ht="12.75" x14ac:dyDescent="0.2">
      <c r="A436" s="138"/>
      <c r="B436" s="91"/>
      <c r="C436" s="92"/>
      <c r="H436" s="148"/>
    </row>
    <row r="437" spans="1:8" s="146" customFormat="1" ht="12.75" x14ac:dyDescent="0.2">
      <c r="A437" s="138"/>
      <c r="B437" s="91"/>
      <c r="C437" s="92"/>
      <c r="H437" s="148"/>
    </row>
    <row r="438" spans="1:8" s="146" customFormat="1" ht="12.75" x14ac:dyDescent="0.2">
      <c r="A438" s="138"/>
      <c r="B438" s="91"/>
      <c r="C438" s="92"/>
      <c r="H438" s="148"/>
    </row>
    <row r="439" spans="1:8" s="146" customFormat="1" ht="12.75" x14ac:dyDescent="0.2">
      <c r="A439" s="138"/>
      <c r="B439" s="91"/>
      <c r="C439" s="92"/>
      <c r="H439" s="148"/>
    </row>
    <row r="440" spans="1:8" s="146" customFormat="1" ht="12.75" x14ac:dyDescent="0.2">
      <c r="A440" s="138"/>
      <c r="B440" s="91"/>
      <c r="C440" s="92"/>
      <c r="H440" s="148"/>
    </row>
    <row r="441" spans="1:8" s="146" customFormat="1" ht="12.75" x14ac:dyDescent="0.2">
      <c r="A441" s="138"/>
      <c r="B441" s="91"/>
      <c r="C441" s="92"/>
      <c r="H441" s="148"/>
    </row>
    <row r="442" spans="1:8" s="146" customFormat="1" ht="12.75" x14ac:dyDescent="0.2">
      <c r="A442" s="138"/>
      <c r="B442" s="91"/>
      <c r="C442" s="92"/>
      <c r="H442" s="148"/>
    </row>
    <row r="443" spans="1:8" s="146" customFormat="1" ht="12.75" x14ac:dyDescent="0.2">
      <c r="A443" s="138"/>
      <c r="B443" s="91"/>
      <c r="C443" s="92"/>
      <c r="H443" s="148"/>
    </row>
    <row r="444" spans="1:8" s="146" customFormat="1" ht="12.75" x14ac:dyDescent="0.2">
      <c r="A444" s="138"/>
      <c r="B444" s="91"/>
      <c r="C444" s="92"/>
      <c r="H444" s="148"/>
    </row>
    <row r="445" spans="1:8" s="146" customFormat="1" ht="12.75" x14ac:dyDescent="0.2">
      <c r="A445" s="138"/>
      <c r="B445" s="91"/>
      <c r="C445" s="92"/>
      <c r="H445" s="148"/>
    </row>
    <row r="446" spans="1:8" s="146" customFormat="1" ht="12.75" x14ac:dyDescent="0.2">
      <c r="A446" s="138"/>
      <c r="B446" s="91"/>
      <c r="C446" s="92"/>
      <c r="H446" s="148"/>
    </row>
    <row r="447" spans="1:8" s="146" customFormat="1" ht="12.75" x14ac:dyDescent="0.2">
      <c r="A447" s="138"/>
      <c r="B447" s="91"/>
      <c r="C447" s="92"/>
      <c r="H447" s="148"/>
    </row>
    <row r="448" spans="1:8" s="146" customFormat="1" ht="12.75" x14ac:dyDescent="0.2">
      <c r="A448" s="138"/>
      <c r="B448" s="91"/>
      <c r="C448" s="92"/>
      <c r="H448" s="148"/>
    </row>
    <row r="449" spans="1:8" s="146" customFormat="1" ht="12.75" x14ac:dyDescent="0.2">
      <c r="A449" s="138"/>
      <c r="B449" s="91"/>
      <c r="C449" s="92"/>
      <c r="H449" s="148"/>
    </row>
    <row r="450" spans="1:8" s="146" customFormat="1" ht="12.75" x14ac:dyDescent="0.2">
      <c r="A450" s="138"/>
      <c r="B450" s="91"/>
      <c r="C450" s="92"/>
      <c r="H450" s="148"/>
    </row>
    <row r="451" spans="1:8" s="146" customFormat="1" ht="12.75" x14ac:dyDescent="0.2">
      <c r="A451" s="138"/>
      <c r="B451" s="91"/>
      <c r="C451" s="92"/>
      <c r="H451" s="148"/>
    </row>
    <row r="452" spans="1:8" s="146" customFormat="1" ht="12.75" x14ac:dyDescent="0.2">
      <c r="A452" s="138"/>
      <c r="B452" s="91"/>
      <c r="C452" s="92"/>
      <c r="H452" s="148"/>
    </row>
    <row r="453" spans="1:8" s="146" customFormat="1" ht="12.75" x14ac:dyDescent="0.2">
      <c r="A453" s="138"/>
      <c r="B453" s="91"/>
      <c r="C453" s="92"/>
      <c r="H453" s="148"/>
    </row>
    <row r="454" spans="1:8" s="146" customFormat="1" ht="12.75" x14ac:dyDescent="0.2">
      <c r="A454" s="138"/>
      <c r="B454" s="91"/>
      <c r="C454" s="92"/>
      <c r="H454" s="148"/>
    </row>
    <row r="455" spans="1:8" s="146" customFormat="1" ht="12.75" x14ac:dyDescent="0.2">
      <c r="A455" s="138"/>
      <c r="B455" s="91"/>
      <c r="C455" s="92"/>
      <c r="H455" s="148"/>
    </row>
    <row r="456" spans="1:8" s="146" customFormat="1" ht="12.75" x14ac:dyDescent="0.2">
      <c r="A456" s="138"/>
      <c r="B456" s="91"/>
      <c r="C456" s="92"/>
      <c r="H456" s="148"/>
    </row>
    <row r="457" spans="1:8" s="146" customFormat="1" ht="12.75" x14ac:dyDescent="0.2">
      <c r="A457" s="138"/>
      <c r="B457" s="91"/>
      <c r="C457" s="92"/>
      <c r="H457" s="148"/>
    </row>
    <row r="458" spans="1:8" s="146" customFormat="1" ht="12.75" x14ac:dyDescent="0.2">
      <c r="A458" s="138"/>
      <c r="B458" s="91"/>
      <c r="C458" s="92"/>
      <c r="H458" s="148"/>
    </row>
    <row r="459" spans="1:8" s="146" customFormat="1" ht="12.75" x14ac:dyDescent="0.2">
      <c r="A459" s="138"/>
      <c r="B459" s="91"/>
      <c r="C459" s="92"/>
      <c r="H459" s="148"/>
    </row>
    <row r="460" spans="1:8" s="146" customFormat="1" ht="12.75" x14ac:dyDescent="0.2">
      <c r="A460" s="138"/>
      <c r="B460" s="91"/>
      <c r="C460" s="92"/>
      <c r="H460" s="148"/>
    </row>
    <row r="461" spans="1:8" s="146" customFormat="1" ht="12.75" x14ac:dyDescent="0.2">
      <c r="A461" s="138"/>
      <c r="B461" s="91"/>
      <c r="C461" s="92"/>
      <c r="H461" s="148"/>
    </row>
    <row r="462" spans="1:8" s="146" customFormat="1" ht="12.75" x14ac:dyDescent="0.2">
      <c r="A462" s="138"/>
      <c r="B462" s="91"/>
      <c r="C462" s="92"/>
      <c r="H462" s="148"/>
    </row>
    <row r="463" spans="1:8" s="146" customFormat="1" ht="12.75" x14ac:dyDescent="0.2">
      <c r="A463" s="138"/>
      <c r="B463" s="91"/>
      <c r="C463" s="92"/>
      <c r="H463" s="148"/>
    </row>
    <row r="464" spans="1:8" s="146" customFormat="1" ht="12.75" x14ac:dyDescent="0.2">
      <c r="A464" s="138"/>
      <c r="B464" s="91"/>
      <c r="C464" s="92"/>
      <c r="H464" s="148"/>
    </row>
    <row r="465" spans="1:8" s="146" customFormat="1" ht="12.75" x14ac:dyDescent="0.2">
      <c r="A465" s="138"/>
      <c r="B465" s="91"/>
      <c r="C465" s="92"/>
      <c r="H465" s="148"/>
    </row>
    <row r="466" spans="1:8" s="146" customFormat="1" ht="12.75" x14ac:dyDescent="0.2">
      <c r="A466" s="138"/>
      <c r="B466" s="91"/>
      <c r="C466" s="92"/>
      <c r="H466" s="148"/>
    </row>
    <row r="467" spans="1:8" s="146" customFormat="1" ht="12.75" x14ac:dyDescent="0.2">
      <c r="A467" s="138"/>
      <c r="B467" s="91"/>
      <c r="C467" s="92"/>
      <c r="H467" s="148"/>
    </row>
    <row r="468" spans="1:8" s="146" customFormat="1" ht="12.75" x14ac:dyDescent="0.2">
      <c r="A468" s="138"/>
      <c r="B468" s="91"/>
      <c r="C468" s="92"/>
      <c r="H468" s="148"/>
    </row>
    <row r="469" spans="1:8" s="146" customFormat="1" ht="12.75" x14ac:dyDescent="0.2">
      <c r="A469" s="138"/>
      <c r="B469" s="91"/>
      <c r="C469" s="92"/>
      <c r="H469" s="148"/>
    </row>
    <row r="470" spans="1:8" s="146" customFormat="1" ht="12.75" x14ac:dyDescent="0.2">
      <c r="A470" s="138"/>
      <c r="B470" s="91"/>
      <c r="C470" s="92"/>
      <c r="H470" s="148"/>
    </row>
    <row r="471" spans="1:8" s="146" customFormat="1" ht="12.75" x14ac:dyDescent="0.2">
      <c r="A471" s="138"/>
      <c r="B471" s="91"/>
      <c r="C471" s="92"/>
      <c r="H471" s="148"/>
    </row>
    <row r="472" spans="1:8" s="146" customFormat="1" ht="12.75" x14ac:dyDescent="0.2">
      <c r="A472" s="138"/>
      <c r="B472" s="91"/>
      <c r="C472" s="92"/>
      <c r="H472" s="148"/>
    </row>
    <row r="473" spans="1:8" s="146" customFormat="1" ht="12.75" x14ac:dyDescent="0.2">
      <c r="A473" s="138"/>
      <c r="B473" s="91"/>
      <c r="C473" s="92"/>
      <c r="H473" s="148"/>
    </row>
    <row r="474" spans="1:8" s="146" customFormat="1" ht="12.75" x14ac:dyDescent="0.2">
      <c r="A474" s="138"/>
      <c r="B474" s="91"/>
      <c r="C474" s="92"/>
      <c r="H474" s="148"/>
    </row>
    <row r="475" spans="1:8" s="146" customFormat="1" ht="12.75" x14ac:dyDescent="0.2">
      <c r="A475" s="138"/>
      <c r="B475" s="91"/>
      <c r="C475" s="92"/>
      <c r="H475" s="148"/>
    </row>
    <row r="476" spans="1:8" s="146" customFormat="1" ht="12.75" x14ac:dyDescent="0.2">
      <c r="A476" s="138"/>
      <c r="B476" s="91"/>
      <c r="C476" s="92"/>
      <c r="H476" s="148"/>
    </row>
    <row r="477" spans="1:8" s="146" customFormat="1" ht="12.75" x14ac:dyDescent="0.2">
      <c r="A477" s="138"/>
      <c r="B477" s="91"/>
      <c r="C477" s="92"/>
      <c r="H477" s="148"/>
    </row>
    <row r="478" spans="1:8" s="146" customFormat="1" ht="12.75" x14ac:dyDescent="0.2">
      <c r="A478" s="138"/>
      <c r="B478" s="91"/>
      <c r="C478" s="92"/>
      <c r="H478" s="148"/>
    </row>
    <row r="479" spans="1:8" s="146" customFormat="1" ht="12.75" x14ac:dyDescent="0.2">
      <c r="A479" s="138"/>
      <c r="B479" s="91"/>
      <c r="C479" s="92"/>
      <c r="H479" s="148"/>
    </row>
    <row r="480" spans="1:8" s="146" customFormat="1" ht="12.75" x14ac:dyDescent="0.2">
      <c r="A480" s="138"/>
      <c r="B480" s="91"/>
      <c r="C480" s="92"/>
      <c r="H480" s="148"/>
    </row>
    <row r="481" spans="1:8" s="146" customFormat="1" ht="12.75" x14ac:dyDescent="0.2">
      <c r="A481" s="138"/>
      <c r="B481" s="91"/>
      <c r="C481" s="92"/>
      <c r="H481" s="148"/>
    </row>
    <row r="482" spans="1:8" s="146" customFormat="1" ht="12.75" x14ac:dyDescent="0.2">
      <c r="A482" s="138"/>
      <c r="B482" s="91"/>
      <c r="C482" s="92"/>
      <c r="H482" s="148"/>
    </row>
    <row r="483" spans="1:8" s="146" customFormat="1" ht="12.75" x14ac:dyDescent="0.2">
      <c r="A483" s="138"/>
      <c r="B483" s="91"/>
      <c r="C483" s="92"/>
      <c r="H483" s="148"/>
    </row>
    <row r="484" spans="1:8" s="146" customFormat="1" ht="12.75" x14ac:dyDescent="0.2">
      <c r="A484" s="138"/>
      <c r="B484" s="91"/>
      <c r="C484" s="92"/>
      <c r="H484" s="148"/>
    </row>
    <row r="485" spans="1:8" s="146" customFormat="1" ht="12.75" x14ac:dyDescent="0.2">
      <c r="A485" s="138"/>
      <c r="B485" s="91"/>
      <c r="C485" s="92"/>
      <c r="H485" s="148"/>
    </row>
    <row r="486" spans="1:8" s="146" customFormat="1" ht="12.75" x14ac:dyDescent="0.2">
      <c r="A486" s="138"/>
      <c r="B486" s="91"/>
      <c r="C486" s="92"/>
      <c r="H486" s="148"/>
    </row>
    <row r="487" spans="1:8" s="146" customFormat="1" ht="12.75" x14ac:dyDescent="0.2">
      <c r="A487" s="138"/>
      <c r="B487" s="91"/>
      <c r="C487" s="92"/>
      <c r="H487" s="148"/>
    </row>
    <row r="488" spans="1:8" s="146" customFormat="1" ht="12.75" x14ac:dyDescent="0.2">
      <c r="A488" s="138"/>
      <c r="B488" s="91"/>
      <c r="C488" s="92"/>
      <c r="H488" s="148"/>
    </row>
    <row r="489" spans="1:8" s="146" customFormat="1" ht="12.75" x14ac:dyDescent="0.2">
      <c r="A489" s="138"/>
      <c r="B489" s="91"/>
      <c r="C489" s="92"/>
      <c r="H489" s="148"/>
    </row>
    <row r="490" spans="1:8" s="146" customFormat="1" ht="12.75" x14ac:dyDescent="0.2">
      <c r="A490" s="138"/>
      <c r="B490" s="91"/>
      <c r="C490" s="92"/>
      <c r="H490" s="148"/>
    </row>
    <row r="491" spans="1:8" s="146" customFormat="1" ht="12.75" x14ac:dyDescent="0.2">
      <c r="A491" s="138"/>
      <c r="B491" s="91"/>
      <c r="C491" s="92"/>
      <c r="H491" s="148"/>
    </row>
    <row r="492" spans="1:8" s="146" customFormat="1" ht="12.75" x14ac:dyDescent="0.2">
      <c r="A492" s="138"/>
      <c r="B492" s="91"/>
      <c r="C492" s="92"/>
      <c r="H492" s="148"/>
    </row>
    <row r="493" spans="1:8" s="146" customFormat="1" ht="12.75" x14ac:dyDescent="0.2">
      <c r="A493" s="138"/>
      <c r="B493" s="91"/>
      <c r="C493" s="92"/>
      <c r="H493" s="148"/>
    </row>
    <row r="494" spans="1:8" s="146" customFormat="1" ht="12.75" x14ac:dyDescent="0.2">
      <c r="A494" s="138"/>
      <c r="B494" s="91"/>
      <c r="C494" s="92"/>
      <c r="H494" s="148"/>
    </row>
    <row r="495" spans="1:8" s="146" customFormat="1" ht="12.75" x14ac:dyDescent="0.2">
      <c r="A495" s="138"/>
      <c r="B495" s="91"/>
      <c r="C495" s="92"/>
      <c r="H495" s="148"/>
    </row>
    <row r="496" spans="1:8" s="146" customFormat="1" ht="12.75" x14ac:dyDescent="0.2">
      <c r="A496" s="138"/>
      <c r="B496" s="91"/>
      <c r="C496" s="92"/>
      <c r="H496" s="148"/>
    </row>
    <row r="497" spans="1:8" s="146" customFormat="1" ht="12.75" x14ac:dyDescent="0.2">
      <c r="A497" s="138"/>
      <c r="B497" s="91"/>
      <c r="C497" s="92"/>
      <c r="H497" s="148"/>
    </row>
    <row r="498" spans="1:8" s="146" customFormat="1" ht="12.75" x14ac:dyDescent="0.2">
      <c r="A498" s="138"/>
      <c r="B498" s="91"/>
      <c r="C498" s="92"/>
      <c r="H498" s="148"/>
    </row>
    <row r="499" spans="1:8" s="146" customFormat="1" ht="12.75" x14ac:dyDescent="0.2">
      <c r="A499" s="138"/>
      <c r="B499" s="91"/>
      <c r="C499" s="92"/>
      <c r="H499" s="148"/>
    </row>
    <row r="500" spans="1:8" s="146" customFormat="1" ht="12.75" x14ac:dyDescent="0.2">
      <c r="A500" s="138"/>
      <c r="B500" s="91"/>
      <c r="C500" s="92"/>
      <c r="H500" s="148"/>
    </row>
    <row r="501" spans="1:8" s="146" customFormat="1" ht="12.75" x14ac:dyDescent="0.2">
      <c r="A501" s="138"/>
      <c r="B501" s="91"/>
      <c r="C501" s="92"/>
      <c r="H501" s="148"/>
    </row>
    <row r="502" spans="1:8" s="146" customFormat="1" ht="12.75" x14ac:dyDescent="0.2">
      <c r="A502" s="138"/>
      <c r="B502" s="91"/>
      <c r="C502" s="92"/>
      <c r="H502" s="148"/>
    </row>
    <row r="503" spans="1:8" s="146" customFormat="1" ht="12.75" x14ac:dyDescent="0.2">
      <c r="A503" s="138"/>
      <c r="B503" s="91"/>
      <c r="C503" s="92"/>
      <c r="H503" s="148"/>
    </row>
    <row r="504" spans="1:8" s="146" customFormat="1" ht="12.75" x14ac:dyDescent="0.2">
      <c r="A504" s="138"/>
      <c r="B504" s="91"/>
      <c r="C504" s="92"/>
      <c r="H504" s="148"/>
    </row>
    <row r="505" spans="1:8" s="146" customFormat="1" ht="12.75" x14ac:dyDescent="0.2">
      <c r="A505" s="138"/>
      <c r="B505" s="91"/>
      <c r="C505" s="92"/>
      <c r="H505" s="148"/>
    </row>
    <row r="506" spans="1:8" s="146" customFormat="1" ht="12.75" x14ac:dyDescent="0.2">
      <c r="A506" s="138"/>
      <c r="B506" s="91"/>
      <c r="C506" s="92"/>
      <c r="H506" s="148"/>
    </row>
    <row r="507" spans="1:8" s="146" customFormat="1" ht="12.75" x14ac:dyDescent="0.2">
      <c r="A507" s="138"/>
      <c r="B507" s="91"/>
      <c r="C507" s="92"/>
      <c r="H507" s="148"/>
    </row>
    <row r="508" spans="1:8" s="146" customFormat="1" ht="12.75" x14ac:dyDescent="0.2">
      <c r="A508" s="138"/>
      <c r="B508" s="91"/>
      <c r="C508" s="92"/>
      <c r="H508" s="148"/>
    </row>
    <row r="509" spans="1:8" s="146" customFormat="1" ht="12.75" x14ac:dyDescent="0.2">
      <c r="A509" s="138"/>
      <c r="B509" s="91"/>
      <c r="C509" s="92"/>
      <c r="H509" s="148"/>
    </row>
    <row r="510" spans="1:8" s="146" customFormat="1" ht="12.75" x14ac:dyDescent="0.2">
      <c r="A510" s="138"/>
      <c r="B510" s="91"/>
      <c r="C510" s="92"/>
      <c r="H510" s="148"/>
    </row>
    <row r="511" spans="1:8" s="146" customFormat="1" ht="12.75" x14ac:dyDescent="0.2">
      <c r="A511" s="138"/>
      <c r="B511" s="91"/>
      <c r="C511" s="92"/>
      <c r="H511" s="148"/>
    </row>
    <row r="512" spans="1:8" s="146" customFormat="1" ht="12.75" x14ac:dyDescent="0.2">
      <c r="A512" s="138"/>
      <c r="B512" s="91"/>
      <c r="C512" s="92"/>
      <c r="H512" s="148"/>
    </row>
    <row r="513" spans="1:8" s="146" customFormat="1" ht="12.75" x14ac:dyDescent="0.2">
      <c r="A513" s="138"/>
      <c r="B513" s="91"/>
      <c r="C513" s="92"/>
      <c r="H513" s="148"/>
    </row>
    <row r="514" spans="1:8" s="146" customFormat="1" ht="12.75" x14ac:dyDescent="0.2">
      <c r="A514" s="138"/>
      <c r="B514" s="91"/>
      <c r="C514" s="92"/>
      <c r="H514" s="148"/>
    </row>
    <row r="515" spans="1:8" s="146" customFormat="1" ht="12.75" x14ac:dyDescent="0.2">
      <c r="A515" s="138"/>
      <c r="B515" s="91"/>
      <c r="C515" s="92"/>
      <c r="H515" s="148"/>
    </row>
    <row r="516" spans="1:8" s="146" customFormat="1" ht="12.75" x14ac:dyDescent="0.2">
      <c r="A516" s="138"/>
      <c r="B516" s="91"/>
      <c r="C516" s="92"/>
      <c r="H516" s="148"/>
    </row>
    <row r="517" spans="1:8" s="146" customFormat="1" ht="12.75" x14ac:dyDescent="0.2">
      <c r="A517" s="138"/>
      <c r="B517" s="91"/>
      <c r="C517" s="92"/>
      <c r="H517" s="148"/>
    </row>
    <row r="518" spans="1:8" s="146" customFormat="1" ht="12.75" x14ac:dyDescent="0.2">
      <c r="A518" s="138"/>
      <c r="B518" s="91"/>
      <c r="C518" s="92"/>
      <c r="H518" s="148"/>
    </row>
    <row r="519" spans="1:8" s="146" customFormat="1" ht="12.75" x14ac:dyDescent="0.2">
      <c r="A519" s="138"/>
      <c r="B519" s="91"/>
      <c r="C519" s="92"/>
      <c r="H519" s="148"/>
    </row>
    <row r="520" spans="1:8" s="146" customFormat="1" ht="12.75" x14ac:dyDescent="0.2">
      <c r="A520" s="138"/>
      <c r="B520" s="91"/>
      <c r="C520" s="92"/>
      <c r="H520" s="148"/>
    </row>
    <row r="521" spans="1:8" s="146" customFormat="1" ht="12.75" x14ac:dyDescent="0.2">
      <c r="A521" s="138"/>
      <c r="B521" s="91"/>
      <c r="C521" s="92"/>
      <c r="H521" s="148"/>
    </row>
    <row r="522" spans="1:8" s="146" customFormat="1" ht="12.75" x14ac:dyDescent="0.2">
      <c r="A522" s="138"/>
      <c r="B522" s="91"/>
      <c r="C522" s="92"/>
      <c r="H522" s="148"/>
    </row>
    <row r="523" spans="1:8" s="146" customFormat="1" ht="12.75" x14ac:dyDescent="0.2">
      <c r="A523" s="138"/>
      <c r="B523" s="91"/>
      <c r="C523" s="92"/>
      <c r="H523" s="148"/>
    </row>
    <row r="524" spans="1:8" s="146" customFormat="1" ht="12.75" x14ac:dyDescent="0.2">
      <c r="A524" s="138"/>
      <c r="B524" s="91"/>
      <c r="C524" s="92"/>
      <c r="H524" s="148"/>
    </row>
    <row r="525" spans="1:8" s="146" customFormat="1" ht="12.75" x14ac:dyDescent="0.2">
      <c r="A525" s="138"/>
      <c r="B525" s="91"/>
      <c r="C525" s="92"/>
      <c r="H525" s="148"/>
    </row>
    <row r="526" spans="1:8" s="146" customFormat="1" ht="12.75" x14ac:dyDescent="0.2">
      <c r="A526" s="138"/>
      <c r="B526" s="91"/>
      <c r="C526" s="92"/>
      <c r="H526" s="148"/>
    </row>
    <row r="527" spans="1:8" s="146" customFormat="1" ht="12.75" x14ac:dyDescent="0.2">
      <c r="A527" s="138"/>
      <c r="B527" s="91"/>
      <c r="C527" s="92"/>
      <c r="H527" s="148"/>
    </row>
    <row r="528" spans="1:8" s="146" customFormat="1" ht="12.75" x14ac:dyDescent="0.2">
      <c r="A528" s="138"/>
      <c r="B528" s="91"/>
      <c r="C528" s="92"/>
      <c r="H528" s="148"/>
    </row>
    <row r="529" spans="1:8" s="146" customFormat="1" ht="12.75" x14ac:dyDescent="0.2">
      <c r="A529" s="138"/>
      <c r="B529" s="91"/>
      <c r="C529" s="92"/>
      <c r="H529" s="148"/>
    </row>
    <row r="530" spans="1:8" s="146" customFormat="1" ht="12.75" x14ac:dyDescent="0.2">
      <c r="A530" s="138"/>
      <c r="B530" s="91"/>
      <c r="C530" s="92"/>
      <c r="H530" s="148"/>
    </row>
    <row r="531" spans="1:8" s="146" customFormat="1" ht="12.75" x14ac:dyDescent="0.2">
      <c r="A531" s="138"/>
      <c r="B531" s="91"/>
      <c r="C531" s="92"/>
      <c r="H531" s="148"/>
    </row>
    <row r="532" spans="1:8" s="146" customFormat="1" ht="12.75" x14ac:dyDescent="0.2">
      <c r="A532" s="138"/>
      <c r="B532" s="91"/>
      <c r="C532" s="92"/>
      <c r="H532" s="148"/>
    </row>
    <row r="533" spans="1:8" s="146" customFormat="1" ht="12.75" x14ac:dyDescent="0.2">
      <c r="A533" s="138"/>
      <c r="B533" s="91"/>
      <c r="C533" s="92"/>
      <c r="H533" s="148"/>
    </row>
    <row r="534" spans="1:8" s="146" customFormat="1" ht="12.75" x14ac:dyDescent="0.2">
      <c r="A534" s="138"/>
      <c r="B534" s="91"/>
      <c r="C534" s="92"/>
      <c r="H534" s="148"/>
    </row>
    <row r="535" spans="1:8" s="146" customFormat="1" ht="12.75" x14ac:dyDescent="0.2">
      <c r="A535" s="138"/>
      <c r="B535" s="91"/>
      <c r="C535" s="92"/>
      <c r="H535" s="148"/>
    </row>
    <row r="536" spans="1:8" s="146" customFormat="1" ht="12.75" x14ac:dyDescent="0.2">
      <c r="A536" s="138"/>
      <c r="B536" s="91"/>
      <c r="C536" s="92"/>
      <c r="H536" s="148"/>
    </row>
    <row r="537" spans="1:8" s="146" customFormat="1" ht="12.75" x14ac:dyDescent="0.2">
      <c r="A537" s="138"/>
      <c r="B537" s="91"/>
      <c r="C537" s="92"/>
      <c r="H537" s="148"/>
    </row>
    <row r="538" spans="1:8" s="146" customFormat="1" ht="12.75" x14ac:dyDescent="0.2">
      <c r="A538" s="138"/>
      <c r="B538" s="91"/>
      <c r="C538" s="92"/>
      <c r="H538" s="148"/>
    </row>
    <row r="539" spans="1:8" s="146" customFormat="1" ht="12.75" x14ac:dyDescent="0.2">
      <c r="A539" s="138"/>
      <c r="B539" s="91"/>
      <c r="C539" s="92"/>
      <c r="H539" s="148"/>
    </row>
    <row r="540" spans="1:8" s="146" customFormat="1" ht="12.75" x14ac:dyDescent="0.2">
      <c r="A540" s="138"/>
      <c r="B540" s="91"/>
      <c r="C540" s="92"/>
      <c r="H540" s="148"/>
    </row>
    <row r="541" spans="1:8" s="146" customFormat="1" ht="12.75" x14ac:dyDescent="0.2">
      <c r="A541" s="138"/>
      <c r="B541" s="91"/>
      <c r="C541" s="92"/>
      <c r="H541" s="148"/>
    </row>
    <row r="542" spans="1:8" s="146" customFormat="1" ht="12.75" x14ac:dyDescent="0.2">
      <c r="A542" s="138"/>
      <c r="B542" s="91"/>
      <c r="C542" s="92"/>
      <c r="H542" s="148"/>
    </row>
    <row r="543" spans="1:8" s="146" customFormat="1" ht="12.75" x14ac:dyDescent="0.2">
      <c r="A543" s="138"/>
      <c r="B543" s="91"/>
      <c r="C543" s="92"/>
      <c r="H543" s="148"/>
    </row>
    <row r="544" spans="1:8" s="146" customFormat="1" ht="12.75" x14ac:dyDescent="0.2">
      <c r="A544" s="138"/>
      <c r="B544" s="91"/>
      <c r="C544" s="92"/>
      <c r="H544" s="148"/>
    </row>
    <row r="545" spans="1:8" s="146" customFormat="1" ht="12.75" x14ac:dyDescent="0.2">
      <c r="A545" s="138"/>
      <c r="B545" s="91"/>
      <c r="C545" s="92"/>
      <c r="H545" s="148"/>
    </row>
    <row r="546" spans="1:8" s="146" customFormat="1" ht="12.75" x14ac:dyDescent="0.2">
      <c r="A546" s="138"/>
      <c r="B546" s="91"/>
      <c r="C546" s="92"/>
      <c r="H546" s="148"/>
    </row>
    <row r="547" spans="1:8" s="146" customFormat="1" ht="12.75" x14ac:dyDescent="0.2">
      <c r="A547" s="138"/>
      <c r="B547" s="91"/>
      <c r="C547" s="92"/>
      <c r="H547" s="148"/>
    </row>
    <row r="548" spans="1:8" s="146" customFormat="1" ht="12.75" x14ac:dyDescent="0.2">
      <c r="A548" s="138"/>
      <c r="B548" s="91"/>
      <c r="C548" s="92"/>
      <c r="H548" s="148"/>
    </row>
    <row r="549" spans="1:8" s="146" customFormat="1" ht="12.75" x14ac:dyDescent="0.2">
      <c r="A549" s="138"/>
      <c r="B549" s="91"/>
      <c r="C549" s="92"/>
      <c r="H549" s="148"/>
    </row>
    <row r="550" spans="1:8" s="146" customFormat="1" ht="12.75" x14ac:dyDescent="0.2">
      <c r="A550" s="138"/>
      <c r="B550" s="91"/>
      <c r="C550" s="92"/>
      <c r="H550" s="148"/>
    </row>
    <row r="551" spans="1:8" s="146" customFormat="1" ht="12.75" x14ac:dyDescent="0.2">
      <c r="A551" s="138"/>
      <c r="B551" s="91"/>
      <c r="C551" s="92"/>
      <c r="H551" s="148"/>
    </row>
    <row r="552" spans="1:8" s="146" customFormat="1" ht="12.75" x14ac:dyDescent="0.2">
      <c r="A552" s="138"/>
      <c r="B552" s="91"/>
      <c r="C552" s="92"/>
      <c r="H552" s="148"/>
    </row>
    <row r="553" spans="1:8" s="146" customFormat="1" ht="12.75" x14ac:dyDescent="0.2">
      <c r="A553" s="138"/>
      <c r="B553" s="91"/>
      <c r="C553" s="92"/>
      <c r="H553" s="148"/>
    </row>
    <row r="554" spans="1:8" s="146" customFormat="1" ht="12.75" x14ac:dyDescent="0.2">
      <c r="A554" s="138"/>
      <c r="B554" s="91"/>
      <c r="C554" s="92"/>
      <c r="H554" s="148"/>
    </row>
    <row r="555" spans="1:8" s="146" customFormat="1" ht="12.75" x14ac:dyDescent="0.2">
      <c r="A555" s="138"/>
      <c r="B555" s="91"/>
      <c r="C555" s="92"/>
      <c r="H555" s="148"/>
    </row>
    <row r="556" spans="1:8" s="146" customFormat="1" ht="12.75" x14ac:dyDescent="0.2">
      <c r="A556" s="138"/>
      <c r="B556" s="91"/>
      <c r="C556" s="92"/>
      <c r="H556" s="148"/>
    </row>
    <row r="557" spans="1:8" s="146" customFormat="1" ht="12.75" x14ac:dyDescent="0.2">
      <c r="A557" s="138"/>
      <c r="B557" s="91"/>
      <c r="C557" s="92"/>
      <c r="H557" s="148"/>
    </row>
    <row r="558" spans="1:8" s="146" customFormat="1" ht="12.75" x14ac:dyDescent="0.2">
      <c r="A558" s="138"/>
      <c r="B558" s="91"/>
      <c r="C558" s="92"/>
      <c r="H558" s="148"/>
    </row>
    <row r="559" spans="1:8" s="146" customFormat="1" ht="12.75" x14ac:dyDescent="0.2">
      <c r="A559" s="138"/>
      <c r="B559" s="91"/>
      <c r="C559" s="92"/>
      <c r="H559" s="148"/>
    </row>
    <row r="560" spans="1:8" s="146" customFormat="1" ht="12.75" x14ac:dyDescent="0.2">
      <c r="A560" s="138"/>
      <c r="B560" s="91"/>
      <c r="C560" s="92"/>
      <c r="H560" s="148"/>
    </row>
    <row r="561" spans="1:8" s="146" customFormat="1" ht="12.75" x14ac:dyDescent="0.2">
      <c r="A561" s="138"/>
      <c r="B561" s="91"/>
      <c r="C561" s="92"/>
      <c r="H561" s="148"/>
    </row>
    <row r="562" spans="1:8" s="146" customFormat="1" ht="12.75" x14ac:dyDescent="0.2">
      <c r="A562" s="138"/>
      <c r="B562" s="91"/>
      <c r="C562" s="92"/>
      <c r="H562" s="148"/>
    </row>
    <row r="563" spans="1:8" s="146" customFormat="1" ht="12.75" x14ac:dyDescent="0.2">
      <c r="A563" s="138"/>
      <c r="B563" s="91"/>
      <c r="C563" s="92"/>
      <c r="H563" s="148"/>
    </row>
    <row r="564" spans="1:8" s="146" customFormat="1" ht="12.75" x14ac:dyDescent="0.2">
      <c r="A564" s="138"/>
      <c r="B564" s="91"/>
      <c r="C564" s="92"/>
      <c r="H564" s="148"/>
    </row>
    <row r="565" spans="1:8" s="146" customFormat="1" ht="12.75" x14ac:dyDescent="0.2">
      <c r="A565" s="138"/>
      <c r="B565" s="91"/>
      <c r="C565" s="92"/>
      <c r="H565" s="148"/>
    </row>
    <row r="566" spans="1:8" s="146" customFormat="1" ht="12.75" x14ac:dyDescent="0.2">
      <c r="A566" s="138"/>
      <c r="B566" s="91"/>
      <c r="C566" s="92"/>
      <c r="H566" s="148"/>
    </row>
    <row r="567" spans="1:8" s="146" customFormat="1" ht="12.75" x14ac:dyDescent="0.2">
      <c r="A567" s="138"/>
      <c r="B567" s="91"/>
      <c r="C567" s="92"/>
      <c r="H567" s="148"/>
    </row>
    <row r="568" spans="1:8" s="146" customFormat="1" ht="12.75" x14ac:dyDescent="0.2">
      <c r="A568" s="138"/>
      <c r="B568" s="91"/>
      <c r="C568" s="92"/>
      <c r="H568" s="148"/>
    </row>
    <row r="569" spans="1:8" s="146" customFormat="1" ht="12.75" x14ac:dyDescent="0.2">
      <c r="A569" s="138"/>
      <c r="B569" s="91"/>
      <c r="C569" s="92"/>
      <c r="H569" s="148"/>
    </row>
    <row r="570" spans="1:8" s="146" customFormat="1" ht="12.75" x14ac:dyDescent="0.2">
      <c r="A570" s="138"/>
      <c r="B570" s="91"/>
      <c r="C570" s="92"/>
      <c r="H570" s="148"/>
    </row>
    <row r="571" spans="1:8" s="146" customFormat="1" ht="12.75" x14ac:dyDescent="0.2">
      <c r="A571" s="138"/>
      <c r="B571" s="91"/>
      <c r="C571" s="92"/>
      <c r="H571" s="148"/>
    </row>
    <row r="572" spans="1:8" s="146" customFormat="1" ht="12.75" x14ac:dyDescent="0.2">
      <c r="A572" s="138"/>
      <c r="B572" s="91"/>
      <c r="C572" s="92"/>
      <c r="H572" s="148"/>
    </row>
    <row r="573" spans="1:8" s="146" customFormat="1" ht="12.75" x14ac:dyDescent="0.2">
      <c r="A573" s="138"/>
      <c r="B573" s="91"/>
      <c r="C573" s="92"/>
      <c r="H573" s="148"/>
    </row>
    <row r="574" spans="1:8" s="146" customFormat="1" ht="12.75" x14ac:dyDescent="0.2">
      <c r="A574" s="138"/>
      <c r="B574" s="91"/>
      <c r="C574" s="92"/>
      <c r="H574" s="148"/>
    </row>
    <row r="575" spans="1:8" s="146" customFormat="1" ht="12.75" x14ac:dyDescent="0.2">
      <c r="A575" s="138"/>
      <c r="B575" s="91"/>
      <c r="C575" s="92"/>
      <c r="H575" s="148"/>
    </row>
    <row r="576" spans="1:8" s="146" customFormat="1" ht="12.75" x14ac:dyDescent="0.2">
      <c r="A576" s="138"/>
      <c r="B576" s="91"/>
      <c r="C576" s="92"/>
      <c r="H576" s="148"/>
    </row>
    <row r="577" spans="1:8" s="146" customFormat="1" ht="12.75" x14ac:dyDescent="0.2">
      <c r="A577" s="138"/>
      <c r="B577" s="91"/>
      <c r="C577" s="92"/>
      <c r="H577" s="148"/>
    </row>
    <row r="578" spans="1:8" s="146" customFormat="1" ht="12.75" x14ac:dyDescent="0.2">
      <c r="A578" s="138"/>
      <c r="B578" s="91"/>
      <c r="C578" s="92"/>
      <c r="H578" s="148"/>
    </row>
    <row r="579" spans="1:8" s="146" customFormat="1" ht="12.75" x14ac:dyDescent="0.2">
      <c r="A579" s="138"/>
      <c r="B579" s="91"/>
      <c r="C579" s="92"/>
      <c r="H579" s="148"/>
    </row>
    <row r="580" spans="1:8" s="146" customFormat="1" ht="12.75" x14ac:dyDescent="0.2">
      <c r="A580" s="138"/>
      <c r="B580" s="91"/>
      <c r="C580" s="92"/>
      <c r="H580" s="148"/>
    </row>
    <row r="581" spans="1:8" s="146" customFormat="1" ht="12.75" x14ac:dyDescent="0.2">
      <c r="A581" s="138"/>
      <c r="B581" s="91"/>
      <c r="C581" s="92"/>
      <c r="H581" s="148"/>
    </row>
    <row r="582" spans="1:8" s="146" customFormat="1" ht="12.75" x14ac:dyDescent="0.2">
      <c r="A582" s="138"/>
      <c r="B582" s="91"/>
      <c r="C582" s="92"/>
      <c r="H582" s="148"/>
    </row>
    <row r="583" spans="1:8" s="146" customFormat="1" ht="12.75" x14ac:dyDescent="0.2">
      <c r="A583" s="138"/>
      <c r="B583" s="91"/>
      <c r="C583" s="92"/>
      <c r="H583" s="148"/>
    </row>
    <row r="584" spans="1:8" s="146" customFormat="1" ht="12.75" x14ac:dyDescent="0.2">
      <c r="A584" s="138"/>
      <c r="B584" s="91"/>
      <c r="C584" s="92"/>
      <c r="H584" s="148"/>
    </row>
    <row r="585" spans="1:8" s="146" customFormat="1" ht="12.75" x14ac:dyDescent="0.2">
      <c r="A585" s="138"/>
      <c r="B585" s="91"/>
      <c r="C585" s="92"/>
      <c r="H585" s="148"/>
    </row>
    <row r="586" spans="1:8" s="146" customFormat="1" ht="12.75" x14ac:dyDescent="0.2">
      <c r="A586" s="138"/>
      <c r="B586" s="91"/>
      <c r="C586" s="92"/>
      <c r="H586" s="148"/>
    </row>
    <row r="587" spans="1:8" s="146" customFormat="1" ht="12.75" x14ac:dyDescent="0.2">
      <c r="A587" s="138"/>
      <c r="B587" s="91"/>
      <c r="C587" s="92"/>
      <c r="H587" s="148"/>
    </row>
    <row r="588" spans="1:8" s="146" customFormat="1" ht="12.75" x14ac:dyDescent="0.2">
      <c r="A588" s="138"/>
      <c r="B588" s="91"/>
      <c r="C588" s="92"/>
      <c r="H588" s="148"/>
    </row>
    <row r="589" spans="1:8" s="146" customFormat="1" ht="12.75" x14ac:dyDescent="0.2">
      <c r="A589" s="138"/>
      <c r="B589" s="91"/>
      <c r="C589" s="92"/>
      <c r="H589" s="148"/>
    </row>
    <row r="590" spans="1:8" s="146" customFormat="1" ht="12.75" x14ac:dyDescent="0.2">
      <c r="A590" s="138"/>
      <c r="B590" s="91"/>
      <c r="C590" s="92"/>
      <c r="H590" s="148"/>
    </row>
    <row r="591" spans="1:8" s="146" customFormat="1" ht="12.75" x14ac:dyDescent="0.2">
      <c r="A591" s="138"/>
      <c r="B591" s="91"/>
      <c r="C591" s="92"/>
      <c r="H591" s="148"/>
    </row>
    <row r="592" spans="1:8" s="146" customFormat="1" ht="12.75" x14ac:dyDescent="0.2">
      <c r="A592" s="138"/>
      <c r="B592" s="91"/>
      <c r="C592" s="92"/>
      <c r="H592" s="148"/>
    </row>
    <row r="593" spans="1:8" s="146" customFormat="1" ht="12.75" x14ac:dyDescent="0.2">
      <c r="A593" s="138"/>
      <c r="B593" s="91"/>
      <c r="C593" s="92"/>
      <c r="H593" s="148"/>
    </row>
    <row r="594" spans="1:8" s="146" customFormat="1" ht="12.75" x14ac:dyDescent="0.2">
      <c r="A594" s="138"/>
      <c r="B594" s="91"/>
      <c r="C594" s="92"/>
      <c r="H594" s="148"/>
    </row>
    <row r="595" spans="1:8" s="146" customFormat="1" ht="12.75" x14ac:dyDescent="0.2">
      <c r="A595" s="138"/>
      <c r="B595" s="91"/>
      <c r="C595" s="92"/>
      <c r="H595" s="148"/>
    </row>
    <row r="596" spans="1:8" s="146" customFormat="1" ht="12.75" x14ac:dyDescent="0.2">
      <c r="A596" s="138"/>
      <c r="B596" s="91"/>
      <c r="C596" s="92"/>
      <c r="H596" s="148"/>
    </row>
    <row r="597" spans="1:8" s="146" customFormat="1" ht="12.75" x14ac:dyDescent="0.2">
      <c r="A597" s="138"/>
      <c r="B597" s="91"/>
      <c r="C597" s="92"/>
      <c r="H597" s="148"/>
    </row>
    <row r="598" spans="1:8" s="146" customFormat="1" ht="12.75" x14ac:dyDescent="0.2">
      <c r="A598" s="138"/>
      <c r="B598" s="91"/>
      <c r="C598" s="92"/>
      <c r="H598" s="148"/>
    </row>
    <row r="599" spans="1:8" s="146" customFormat="1" ht="12.75" x14ac:dyDescent="0.2">
      <c r="A599" s="138"/>
      <c r="B599" s="91"/>
      <c r="C599" s="92"/>
      <c r="H599" s="148"/>
    </row>
    <row r="600" spans="1:8" s="146" customFormat="1" ht="12.75" x14ac:dyDescent="0.2">
      <c r="A600" s="138"/>
      <c r="B600" s="91"/>
      <c r="C600" s="92"/>
      <c r="H600" s="148"/>
    </row>
    <row r="601" spans="1:8" s="146" customFormat="1" ht="12.75" x14ac:dyDescent="0.2">
      <c r="A601" s="138"/>
      <c r="B601" s="91"/>
      <c r="C601" s="92"/>
      <c r="H601" s="148"/>
    </row>
    <row r="602" spans="1:8" s="146" customFormat="1" ht="12.75" x14ac:dyDescent="0.2">
      <c r="A602" s="138"/>
      <c r="B602" s="91"/>
      <c r="C602" s="92"/>
      <c r="H602" s="148"/>
    </row>
    <row r="603" spans="1:8" s="146" customFormat="1" ht="12.75" x14ac:dyDescent="0.2">
      <c r="A603" s="138"/>
      <c r="B603" s="91"/>
      <c r="C603" s="92"/>
      <c r="H603" s="148"/>
    </row>
    <row r="604" spans="1:8" s="146" customFormat="1" ht="12.75" x14ac:dyDescent="0.2">
      <c r="A604" s="138"/>
      <c r="B604" s="91"/>
      <c r="C604" s="92"/>
      <c r="H604" s="148"/>
    </row>
    <row r="605" spans="1:8" s="146" customFormat="1" ht="12.75" x14ac:dyDescent="0.2">
      <c r="A605" s="138"/>
      <c r="B605" s="91"/>
      <c r="C605" s="92"/>
      <c r="H605" s="148"/>
    </row>
    <row r="606" spans="1:8" s="146" customFormat="1" ht="12.75" x14ac:dyDescent="0.2">
      <c r="A606" s="138"/>
      <c r="B606" s="91"/>
      <c r="C606" s="92"/>
      <c r="H606" s="148"/>
    </row>
    <row r="607" spans="1:8" s="146" customFormat="1" ht="12.75" x14ac:dyDescent="0.2">
      <c r="A607" s="138"/>
      <c r="B607" s="91"/>
      <c r="C607" s="92"/>
      <c r="H607" s="148"/>
    </row>
    <row r="608" spans="1:8" s="146" customFormat="1" ht="12.75" x14ac:dyDescent="0.2">
      <c r="A608" s="138"/>
      <c r="B608" s="91"/>
      <c r="C608" s="92"/>
      <c r="H608" s="148"/>
    </row>
    <row r="609" spans="1:8" s="146" customFormat="1" ht="12.75" x14ac:dyDescent="0.2">
      <c r="A609" s="138"/>
      <c r="B609" s="91"/>
      <c r="C609" s="92"/>
      <c r="H609" s="148"/>
    </row>
    <row r="610" spans="1:8" s="146" customFormat="1" ht="12.75" x14ac:dyDescent="0.2">
      <c r="A610" s="138"/>
      <c r="B610" s="91"/>
      <c r="C610" s="92"/>
      <c r="H610" s="148"/>
    </row>
    <row r="611" spans="1:8" s="146" customFormat="1" ht="12.75" x14ac:dyDescent="0.2">
      <c r="A611" s="138"/>
      <c r="B611" s="91"/>
      <c r="C611" s="92"/>
      <c r="H611" s="148"/>
    </row>
    <row r="612" spans="1:8" s="146" customFormat="1" ht="12.75" x14ac:dyDescent="0.2">
      <c r="A612" s="138"/>
      <c r="B612" s="91"/>
      <c r="C612" s="92"/>
      <c r="H612" s="148"/>
    </row>
    <row r="613" spans="1:8" s="146" customFormat="1" ht="12.75" x14ac:dyDescent="0.2">
      <c r="A613" s="138"/>
      <c r="B613" s="91"/>
      <c r="C613" s="92"/>
      <c r="H613" s="148"/>
    </row>
    <row r="614" spans="1:8" s="146" customFormat="1" ht="12.75" x14ac:dyDescent="0.2">
      <c r="A614" s="138"/>
      <c r="B614" s="91"/>
      <c r="C614" s="92"/>
      <c r="H614" s="148"/>
    </row>
    <row r="615" spans="1:8" s="146" customFormat="1" ht="12.75" x14ac:dyDescent="0.2">
      <c r="A615" s="138"/>
      <c r="B615" s="91"/>
      <c r="C615" s="92"/>
      <c r="H615" s="148"/>
    </row>
    <row r="616" spans="1:8" s="146" customFormat="1" ht="12.75" x14ac:dyDescent="0.2">
      <c r="A616" s="138"/>
      <c r="B616" s="91"/>
      <c r="C616" s="92"/>
      <c r="H616" s="148"/>
    </row>
    <row r="617" spans="1:8" s="146" customFormat="1" ht="12.75" x14ac:dyDescent="0.2">
      <c r="A617" s="138"/>
      <c r="B617" s="91"/>
      <c r="C617" s="92"/>
      <c r="H617" s="148"/>
    </row>
    <row r="618" spans="1:8" s="146" customFormat="1" ht="12.75" x14ac:dyDescent="0.2">
      <c r="A618" s="138"/>
      <c r="B618" s="91"/>
      <c r="C618" s="92"/>
      <c r="H618" s="148"/>
    </row>
    <row r="619" spans="1:8" s="146" customFormat="1" ht="12.75" x14ac:dyDescent="0.2">
      <c r="A619" s="138"/>
      <c r="B619" s="91"/>
      <c r="C619" s="92"/>
      <c r="H619" s="148"/>
    </row>
    <row r="620" spans="1:8" s="146" customFormat="1" ht="12.75" x14ac:dyDescent="0.2">
      <c r="A620" s="138"/>
      <c r="B620" s="91"/>
      <c r="C620" s="92"/>
      <c r="H620" s="148"/>
    </row>
    <row r="621" spans="1:8" s="146" customFormat="1" ht="12.75" x14ac:dyDescent="0.2">
      <c r="A621" s="138"/>
      <c r="B621" s="91"/>
      <c r="C621" s="92"/>
      <c r="H621" s="148"/>
    </row>
    <row r="622" spans="1:8" s="146" customFormat="1" ht="12.75" x14ac:dyDescent="0.2">
      <c r="A622" s="138"/>
      <c r="B622" s="91"/>
      <c r="C622" s="92"/>
      <c r="H622" s="148"/>
    </row>
    <row r="623" spans="1:8" s="146" customFormat="1" ht="12.75" x14ac:dyDescent="0.2">
      <c r="A623" s="138"/>
      <c r="B623" s="91"/>
      <c r="C623" s="92"/>
      <c r="H623" s="148"/>
    </row>
    <row r="624" spans="1:8" s="146" customFormat="1" ht="12.75" x14ac:dyDescent="0.2">
      <c r="A624" s="138"/>
      <c r="B624" s="91"/>
      <c r="C624" s="92"/>
      <c r="H624" s="148"/>
    </row>
    <row r="625" spans="1:8" s="146" customFormat="1" ht="12.75" x14ac:dyDescent="0.2">
      <c r="A625" s="138"/>
      <c r="B625" s="91"/>
      <c r="C625" s="92"/>
      <c r="H625" s="148"/>
    </row>
    <row r="626" spans="1:8" s="146" customFormat="1" ht="12.75" x14ac:dyDescent="0.2">
      <c r="A626" s="138"/>
      <c r="B626" s="91"/>
      <c r="C626" s="92"/>
      <c r="H626" s="148"/>
    </row>
    <row r="627" spans="1:8" s="146" customFormat="1" ht="12.75" x14ac:dyDescent="0.2">
      <c r="A627" s="138"/>
      <c r="B627" s="91"/>
      <c r="C627" s="92"/>
      <c r="H627" s="148"/>
    </row>
    <row r="628" spans="1:8" s="146" customFormat="1" ht="12.75" x14ac:dyDescent="0.2">
      <c r="A628" s="138"/>
      <c r="B628" s="91"/>
      <c r="C628" s="92"/>
      <c r="H628" s="148"/>
    </row>
    <row r="629" spans="1:8" s="146" customFormat="1" ht="12.75" x14ac:dyDescent="0.2">
      <c r="A629" s="138"/>
      <c r="B629" s="91"/>
      <c r="C629" s="92"/>
      <c r="H629" s="148"/>
    </row>
    <row r="630" spans="1:8" s="146" customFormat="1" ht="12.75" x14ac:dyDescent="0.2">
      <c r="A630" s="138"/>
      <c r="B630" s="91"/>
      <c r="C630" s="92"/>
      <c r="H630" s="148"/>
    </row>
    <row r="631" spans="1:8" s="146" customFormat="1" ht="12.75" x14ac:dyDescent="0.2">
      <c r="A631" s="138"/>
      <c r="B631" s="91"/>
      <c r="C631" s="92"/>
      <c r="H631" s="148"/>
    </row>
    <row r="632" spans="1:8" s="146" customFormat="1" ht="12.75" x14ac:dyDescent="0.2">
      <c r="A632" s="138"/>
      <c r="B632" s="91"/>
      <c r="C632" s="92"/>
      <c r="H632" s="148"/>
    </row>
    <row r="633" spans="1:8" s="146" customFormat="1" ht="12.75" x14ac:dyDescent="0.2">
      <c r="A633" s="138"/>
      <c r="B633" s="91"/>
      <c r="C633" s="92"/>
      <c r="H633" s="148"/>
    </row>
    <row r="634" spans="1:8" s="146" customFormat="1" ht="12.75" x14ac:dyDescent="0.2">
      <c r="A634" s="138"/>
      <c r="B634" s="91"/>
      <c r="C634" s="92"/>
      <c r="H634" s="148"/>
    </row>
    <row r="635" spans="1:8" s="146" customFormat="1" ht="12.75" x14ac:dyDescent="0.2">
      <c r="A635" s="138"/>
      <c r="B635" s="91"/>
      <c r="C635" s="92"/>
      <c r="H635" s="148"/>
    </row>
    <row r="636" spans="1:8" s="146" customFormat="1" ht="12.75" x14ac:dyDescent="0.2">
      <c r="A636" s="138"/>
      <c r="B636" s="91"/>
      <c r="C636" s="92"/>
      <c r="H636" s="148"/>
    </row>
    <row r="637" spans="1:8" s="146" customFormat="1" ht="12.75" x14ac:dyDescent="0.2">
      <c r="A637" s="138"/>
      <c r="B637" s="91"/>
      <c r="C637" s="92"/>
      <c r="H637" s="148"/>
    </row>
    <row r="638" spans="1:8" s="146" customFormat="1" ht="12.75" x14ac:dyDescent="0.2">
      <c r="A638" s="138"/>
      <c r="B638" s="91"/>
      <c r="C638" s="92"/>
      <c r="H638" s="148"/>
    </row>
    <row r="639" spans="1:8" s="146" customFormat="1" ht="12.75" x14ac:dyDescent="0.2">
      <c r="A639" s="138"/>
      <c r="B639" s="91"/>
      <c r="C639" s="92"/>
      <c r="H639" s="148"/>
    </row>
    <row r="640" spans="1:8" s="146" customFormat="1" ht="12.75" x14ac:dyDescent="0.2">
      <c r="A640" s="138"/>
      <c r="B640" s="91"/>
      <c r="C640" s="92"/>
      <c r="H640" s="148"/>
    </row>
    <row r="641" spans="1:8" s="146" customFormat="1" ht="12.75" x14ac:dyDescent="0.2">
      <c r="A641" s="138"/>
      <c r="B641" s="91"/>
      <c r="C641" s="92"/>
      <c r="H641" s="148"/>
    </row>
    <row r="642" spans="1:8" s="146" customFormat="1" ht="12.75" x14ac:dyDescent="0.2">
      <c r="A642" s="138"/>
      <c r="B642" s="91"/>
      <c r="C642" s="92"/>
      <c r="H642" s="148"/>
    </row>
    <row r="643" spans="1:8" s="146" customFormat="1" ht="12.75" x14ac:dyDescent="0.2">
      <c r="A643" s="138"/>
      <c r="B643" s="91"/>
      <c r="C643" s="92"/>
      <c r="H643" s="148"/>
    </row>
    <row r="644" spans="1:8" s="146" customFormat="1" ht="12.75" x14ac:dyDescent="0.2">
      <c r="A644" s="138"/>
      <c r="B644" s="91"/>
      <c r="C644" s="92"/>
      <c r="H644" s="148"/>
    </row>
    <row r="645" spans="1:8" s="146" customFormat="1" ht="12.75" x14ac:dyDescent="0.2">
      <c r="A645" s="138"/>
      <c r="B645" s="91"/>
      <c r="C645" s="92"/>
      <c r="H645" s="148"/>
    </row>
    <row r="646" spans="1:8" s="146" customFormat="1" ht="12.75" x14ac:dyDescent="0.2">
      <c r="A646" s="138"/>
      <c r="B646" s="91"/>
      <c r="C646" s="92"/>
      <c r="H646" s="148"/>
    </row>
    <row r="647" spans="1:8" s="146" customFormat="1" ht="12.75" x14ac:dyDescent="0.2">
      <c r="A647" s="138"/>
      <c r="B647" s="91"/>
      <c r="C647" s="92"/>
      <c r="H647" s="148"/>
    </row>
    <row r="648" spans="1:8" s="146" customFormat="1" ht="12.75" x14ac:dyDescent="0.2">
      <c r="A648" s="138"/>
      <c r="B648" s="91"/>
      <c r="C648" s="92"/>
      <c r="H648" s="148"/>
    </row>
    <row r="649" spans="1:8" s="146" customFormat="1" ht="12.75" x14ac:dyDescent="0.2">
      <c r="A649" s="138"/>
      <c r="B649" s="91"/>
      <c r="C649" s="92"/>
      <c r="H649" s="148"/>
    </row>
    <row r="650" spans="1:8" s="146" customFormat="1" ht="12.75" x14ac:dyDescent="0.2">
      <c r="A650" s="138"/>
      <c r="B650" s="91"/>
      <c r="C650" s="92"/>
      <c r="H650" s="148"/>
    </row>
    <row r="651" spans="1:8" s="146" customFormat="1" ht="12.75" x14ac:dyDescent="0.2">
      <c r="A651" s="138"/>
      <c r="B651" s="91"/>
      <c r="C651" s="92"/>
      <c r="H651" s="148"/>
    </row>
    <row r="652" spans="1:8" s="146" customFormat="1" ht="12.75" x14ac:dyDescent="0.2">
      <c r="A652" s="138"/>
      <c r="B652" s="91"/>
      <c r="C652" s="92"/>
      <c r="H652" s="148"/>
    </row>
    <row r="653" spans="1:8" s="146" customFormat="1" ht="12.75" x14ac:dyDescent="0.2">
      <c r="A653" s="138"/>
      <c r="B653" s="91"/>
      <c r="C653" s="92"/>
      <c r="H653" s="148"/>
    </row>
    <row r="654" spans="1:8" s="146" customFormat="1" ht="12.75" x14ac:dyDescent="0.2">
      <c r="A654" s="138"/>
      <c r="B654" s="91"/>
      <c r="C654" s="92"/>
      <c r="H654" s="148"/>
    </row>
    <row r="655" spans="1:8" s="146" customFormat="1" ht="12.75" x14ac:dyDescent="0.2">
      <c r="A655" s="138"/>
      <c r="B655" s="91"/>
      <c r="C655" s="92"/>
      <c r="H655" s="148"/>
    </row>
    <row r="656" spans="1:8" s="146" customFormat="1" ht="12.75" x14ac:dyDescent="0.2">
      <c r="A656" s="138"/>
      <c r="B656" s="91"/>
      <c r="C656" s="92"/>
      <c r="H656" s="148"/>
    </row>
    <row r="657" spans="1:8" s="146" customFormat="1" ht="12.75" x14ac:dyDescent="0.2">
      <c r="A657" s="138"/>
      <c r="B657" s="91"/>
      <c r="C657" s="92"/>
      <c r="H657" s="148"/>
    </row>
    <row r="658" spans="1:8" s="146" customFormat="1" ht="12.75" x14ac:dyDescent="0.2">
      <c r="A658" s="138"/>
      <c r="B658" s="91"/>
      <c r="C658" s="92"/>
      <c r="H658" s="148"/>
    </row>
    <row r="659" spans="1:8" s="146" customFormat="1" ht="12.75" x14ac:dyDescent="0.2">
      <c r="A659" s="138"/>
      <c r="B659" s="91"/>
      <c r="C659" s="92"/>
      <c r="H659" s="148"/>
    </row>
    <row r="660" spans="1:8" s="146" customFormat="1" ht="12.75" x14ac:dyDescent="0.2">
      <c r="A660" s="138"/>
      <c r="B660" s="91"/>
      <c r="C660" s="92"/>
      <c r="H660" s="148"/>
    </row>
    <row r="661" spans="1:8" s="146" customFormat="1" ht="12.75" x14ac:dyDescent="0.2">
      <c r="A661" s="138"/>
      <c r="B661" s="91"/>
      <c r="C661" s="92"/>
      <c r="H661" s="148"/>
    </row>
    <row r="662" spans="1:8" s="146" customFormat="1" ht="12.75" x14ac:dyDescent="0.2">
      <c r="A662" s="138"/>
      <c r="B662" s="91"/>
      <c r="C662" s="92"/>
      <c r="H662" s="148"/>
    </row>
    <row r="663" spans="1:8" s="146" customFormat="1" ht="12.75" x14ac:dyDescent="0.2">
      <c r="A663" s="138"/>
      <c r="B663" s="91"/>
      <c r="C663" s="92"/>
      <c r="H663" s="148"/>
    </row>
    <row r="664" spans="1:8" s="146" customFormat="1" ht="12.75" x14ac:dyDescent="0.2">
      <c r="A664" s="138"/>
      <c r="B664" s="91"/>
      <c r="C664" s="92"/>
      <c r="H664" s="148"/>
    </row>
    <row r="665" spans="1:8" s="146" customFormat="1" ht="12.75" x14ac:dyDescent="0.2">
      <c r="A665" s="138"/>
      <c r="B665" s="91"/>
      <c r="C665" s="92"/>
      <c r="H665" s="148"/>
    </row>
    <row r="666" spans="1:8" s="146" customFormat="1" ht="12.75" x14ac:dyDescent="0.2">
      <c r="A666" s="138"/>
      <c r="B666" s="91"/>
      <c r="C666" s="92"/>
      <c r="H666" s="148"/>
    </row>
    <row r="667" spans="1:8" s="146" customFormat="1" ht="12.75" x14ac:dyDescent="0.2">
      <c r="A667" s="138"/>
      <c r="B667" s="91"/>
      <c r="C667" s="92"/>
      <c r="H667" s="148"/>
    </row>
    <row r="668" spans="1:8" s="146" customFormat="1" ht="12.75" x14ac:dyDescent="0.2">
      <c r="A668" s="138"/>
      <c r="B668" s="91"/>
      <c r="C668" s="92"/>
      <c r="H668" s="148"/>
    </row>
    <row r="669" spans="1:8" s="146" customFormat="1" ht="12.75" x14ac:dyDescent="0.2">
      <c r="A669" s="138"/>
      <c r="B669" s="91"/>
      <c r="C669" s="92"/>
      <c r="H669" s="148"/>
    </row>
    <row r="670" spans="1:8" s="146" customFormat="1" ht="12.75" x14ac:dyDescent="0.2">
      <c r="A670" s="138"/>
      <c r="B670" s="91"/>
      <c r="C670" s="92"/>
      <c r="H670" s="148"/>
    </row>
    <row r="671" spans="1:8" s="146" customFormat="1" ht="12.75" x14ac:dyDescent="0.2">
      <c r="A671" s="138"/>
      <c r="B671" s="91"/>
      <c r="C671" s="92"/>
      <c r="H671" s="148"/>
    </row>
    <row r="672" spans="1:8" s="146" customFormat="1" ht="12.75" x14ac:dyDescent="0.2">
      <c r="A672" s="138"/>
      <c r="B672" s="91"/>
      <c r="C672" s="92"/>
      <c r="H672" s="148"/>
    </row>
    <row r="673" spans="1:8" s="146" customFormat="1" ht="12.75" x14ac:dyDescent="0.2">
      <c r="A673" s="138"/>
      <c r="B673" s="91"/>
      <c r="C673" s="92"/>
      <c r="H673" s="148"/>
    </row>
    <row r="674" spans="1:8" s="146" customFormat="1" ht="12.75" x14ac:dyDescent="0.2">
      <c r="A674" s="138"/>
      <c r="B674" s="91"/>
      <c r="C674" s="92"/>
      <c r="H674" s="148"/>
    </row>
    <row r="675" spans="1:8" s="146" customFormat="1" ht="12.75" x14ac:dyDescent="0.2">
      <c r="A675" s="138"/>
      <c r="B675" s="91"/>
      <c r="C675" s="92"/>
      <c r="H675" s="148"/>
    </row>
    <row r="676" spans="1:8" s="146" customFormat="1" ht="12.75" x14ac:dyDescent="0.2">
      <c r="A676" s="138"/>
      <c r="B676" s="91"/>
      <c r="C676" s="92"/>
      <c r="H676" s="148"/>
    </row>
    <row r="677" spans="1:8" s="146" customFormat="1" ht="12.75" x14ac:dyDescent="0.2">
      <c r="A677" s="138"/>
      <c r="B677" s="91"/>
      <c r="C677" s="92"/>
      <c r="H677" s="148"/>
    </row>
    <row r="678" spans="1:8" s="146" customFormat="1" ht="12.75" x14ac:dyDescent="0.2">
      <c r="A678" s="138"/>
      <c r="B678" s="91"/>
      <c r="C678" s="92"/>
      <c r="H678" s="148"/>
    </row>
    <row r="679" spans="1:8" s="146" customFormat="1" ht="12.75" x14ac:dyDescent="0.2">
      <c r="A679" s="138"/>
      <c r="B679" s="91"/>
      <c r="C679" s="92"/>
      <c r="H679" s="148"/>
    </row>
    <row r="680" spans="1:8" s="146" customFormat="1" ht="12.75" x14ac:dyDescent="0.2">
      <c r="A680" s="138"/>
      <c r="B680" s="91"/>
      <c r="C680" s="92"/>
      <c r="H680" s="148"/>
    </row>
    <row r="681" spans="1:8" s="146" customFormat="1" ht="12.75" x14ac:dyDescent="0.2">
      <c r="A681" s="138"/>
      <c r="B681" s="91"/>
      <c r="C681" s="92"/>
      <c r="H681" s="148"/>
    </row>
    <row r="682" spans="1:8" s="146" customFormat="1" ht="12.75" x14ac:dyDescent="0.2">
      <c r="A682" s="138"/>
      <c r="B682" s="91"/>
      <c r="C682" s="92"/>
      <c r="H682" s="148"/>
    </row>
    <row r="683" spans="1:8" s="146" customFormat="1" ht="12.75" x14ac:dyDescent="0.2">
      <c r="A683" s="138"/>
      <c r="B683" s="91"/>
      <c r="C683" s="92"/>
      <c r="H683" s="148"/>
    </row>
    <row r="684" spans="1:8" s="146" customFormat="1" ht="12.75" x14ac:dyDescent="0.2">
      <c r="A684" s="138"/>
      <c r="B684" s="91"/>
      <c r="C684" s="92"/>
      <c r="H684" s="148"/>
    </row>
    <row r="685" spans="1:8" s="146" customFormat="1" ht="12.75" x14ac:dyDescent="0.2">
      <c r="A685" s="138"/>
      <c r="B685" s="91"/>
      <c r="C685" s="92"/>
      <c r="H685" s="148"/>
    </row>
    <row r="686" spans="1:8" s="146" customFormat="1" ht="12.75" x14ac:dyDescent="0.2">
      <c r="A686" s="138"/>
      <c r="B686" s="91"/>
      <c r="C686" s="92"/>
      <c r="H686" s="148"/>
    </row>
    <row r="687" spans="1:8" s="146" customFormat="1" ht="12.75" x14ac:dyDescent="0.2">
      <c r="A687" s="138"/>
      <c r="B687" s="91"/>
      <c r="C687" s="92"/>
      <c r="H687" s="148"/>
    </row>
    <row r="688" spans="1:8" s="146" customFormat="1" ht="12.75" x14ac:dyDescent="0.2">
      <c r="A688" s="138"/>
      <c r="B688" s="91"/>
      <c r="C688" s="92"/>
      <c r="H688" s="148"/>
    </row>
    <row r="689" spans="1:8" s="146" customFormat="1" ht="12.75" x14ac:dyDescent="0.2">
      <c r="A689" s="138"/>
      <c r="B689" s="91"/>
      <c r="C689" s="92"/>
      <c r="H689" s="148"/>
    </row>
    <row r="690" spans="1:8" s="146" customFormat="1" ht="12.75" x14ac:dyDescent="0.2">
      <c r="A690" s="138"/>
      <c r="B690" s="91"/>
      <c r="C690" s="92"/>
      <c r="H690" s="148"/>
    </row>
    <row r="691" spans="1:8" s="146" customFormat="1" ht="12.75" x14ac:dyDescent="0.2">
      <c r="A691" s="138"/>
      <c r="B691" s="91"/>
      <c r="C691" s="92"/>
      <c r="H691" s="148"/>
    </row>
    <row r="692" spans="1:8" s="146" customFormat="1" ht="12.75" x14ac:dyDescent="0.2">
      <c r="A692" s="138"/>
      <c r="B692" s="91"/>
      <c r="C692" s="92"/>
      <c r="H692" s="148"/>
    </row>
    <row r="693" spans="1:8" s="146" customFormat="1" ht="12.75" x14ac:dyDescent="0.2">
      <c r="A693" s="138"/>
      <c r="B693" s="91"/>
      <c r="C693" s="92"/>
      <c r="H693" s="148"/>
    </row>
    <row r="694" spans="1:8" s="146" customFormat="1" ht="12.75" x14ac:dyDescent="0.2">
      <c r="A694" s="138"/>
      <c r="B694" s="91"/>
      <c r="C694" s="92"/>
      <c r="H694" s="148"/>
    </row>
    <row r="695" spans="1:8" s="146" customFormat="1" ht="12.75" x14ac:dyDescent="0.2">
      <c r="A695" s="138"/>
      <c r="B695" s="91"/>
      <c r="C695" s="92"/>
      <c r="H695" s="148"/>
    </row>
    <row r="696" spans="1:8" s="146" customFormat="1" ht="12.75" x14ac:dyDescent="0.2">
      <c r="A696" s="138"/>
      <c r="B696" s="91"/>
      <c r="C696" s="92"/>
      <c r="H696" s="148"/>
    </row>
    <row r="697" spans="1:8" s="146" customFormat="1" ht="12.75" x14ac:dyDescent="0.2">
      <c r="A697" s="138"/>
      <c r="B697" s="91"/>
      <c r="C697" s="92"/>
      <c r="H697" s="148"/>
    </row>
    <row r="698" spans="1:8" s="146" customFormat="1" ht="12.75" x14ac:dyDescent="0.2">
      <c r="A698" s="138"/>
      <c r="B698" s="91"/>
      <c r="C698" s="92"/>
      <c r="H698" s="148"/>
    </row>
    <row r="699" spans="1:8" s="146" customFormat="1" ht="12.75" x14ac:dyDescent="0.2">
      <c r="A699" s="138"/>
      <c r="B699" s="91"/>
      <c r="C699" s="92"/>
      <c r="H699" s="148"/>
    </row>
    <row r="700" spans="1:8" s="146" customFormat="1" ht="12.75" x14ac:dyDescent="0.2">
      <c r="A700" s="138"/>
      <c r="B700" s="91"/>
      <c r="C700" s="92"/>
      <c r="H700" s="148"/>
    </row>
    <row r="701" spans="1:8" s="146" customFormat="1" ht="12.75" x14ac:dyDescent="0.2">
      <c r="A701" s="138"/>
      <c r="B701" s="91"/>
      <c r="C701" s="92"/>
      <c r="H701" s="148"/>
    </row>
    <row r="702" spans="1:8" s="146" customFormat="1" ht="12.75" x14ac:dyDescent="0.2">
      <c r="A702" s="138"/>
      <c r="B702" s="91"/>
      <c r="C702" s="92"/>
      <c r="H702" s="148"/>
    </row>
    <row r="703" spans="1:8" s="146" customFormat="1" ht="12.75" x14ac:dyDescent="0.2">
      <c r="A703" s="138"/>
      <c r="B703" s="91"/>
      <c r="C703" s="92"/>
      <c r="H703" s="148"/>
    </row>
    <row r="704" spans="1:8" s="146" customFormat="1" ht="12.75" x14ac:dyDescent="0.2">
      <c r="A704" s="138"/>
      <c r="B704" s="91"/>
      <c r="C704" s="92"/>
      <c r="H704" s="148"/>
    </row>
    <row r="705" spans="1:8" s="146" customFormat="1" ht="12.75" x14ac:dyDescent="0.2">
      <c r="A705" s="138"/>
      <c r="B705" s="91"/>
      <c r="C705" s="92"/>
      <c r="H705" s="148"/>
    </row>
    <row r="706" spans="1:8" s="146" customFormat="1" ht="12.75" x14ac:dyDescent="0.2">
      <c r="A706" s="138"/>
      <c r="B706" s="91"/>
      <c r="C706" s="92"/>
      <c r="H706" s="148"/>
    </row>
    <row r="707" spans="1:8" s="146" customFormat="1" ht="12.75" x14ac:dyDescent="0.2">
      <c r="A707" s="138"/>
      <c r="B707" s="91"/>
      <c r="C707" s="92"/>
      <c r="H707" s="148"/>
    </row>
    <row r="708" spans="1:8" s="146" customFormat="1" ht="12.75" x14ac:dyDescent="0.2">
      <c r="A708" s="138"/>
      <c r="B708" s="91"/>
      <c r="C708" s="92"/>
      <c r="H708" s="148"/>
    </row>
    <row r="709" spans="1:8" s="146" customFormat="1" ht="12.75" x14ac:dyDescent="0.2">
      <c r="A709" s="138"/>
      <c r="B709" s="91"/>
      <c r="C709" s="92"/>
      <c r="H709" s="148"/>
    </row>
    <row r="710" spans="1:8" s="146" customFormat="1" ht="12.75" x14ac:dyDescent="0.2">
      <c r="A710" s="138"/>
      <c r="B710" s="91"/>
      <c r="C710" s="92"/>
      <c r="H710" s="148"/>
    </row>
    <row r="711" spans="1:8" s="146" customFormat="1" ht="12.75" x14ac:dyDescent="0.2">
      <c r="A711" s="138"/>
      <c r="B711" s="91"/>
      <c r="C711" s="92"/>
      <c r="H711" s="148"/>
    </row>
    <row r="712" spans="1:8" s="146" customFormat="1" ht="12.75" x14ac:dyDescent="0.2">
      <c r="A712" s="138"/>
      <c r="B712" s="91"/>
      <c r="C712" s="92"/>
      <c r="H712" s="148"/>
    </row>
    <row r="713" spans="1:8" s="146" customFormat="1" ht="12.75" x14ac:dyDescent="0.2">
      <c r="A713" s="138"/>
      <c r="B713" s="91"/>
      <c r="C713" s="92"/>
      <c r="H713" s="148"/>
    </row>
    <row r="714" spans="1:8" s="146" customFormat="1" ht="12.75" x14ac:dyDescent="0.2">
      <c r="A714" s="138"/>
      <c r="B714" s="91"/>
      <c r="C714" s="92"/>
      <c r="H714" s="148"/>
    </row>
    <row r="715" spans="1:8" s="146" customFormat="1" ht="12.75" x14ac:dyDescent="0.2">
      <c r="A715" s="138"/>
      <c r="B715" s="91"/>
      <c r="C715" s="92"/>
      <c r="H715" s="148"/>
    </row>
    <row r="716" spans="1:8" s="146" customFormat="1" ht="12.75" x14ac:dyDescent="0.2">
      <c r="A716" s="138"/>
      <c r="B716" s="91"/>
      <c r="C716" s="92"/>
      <c r="H716" s="148"/>
    </row>
    <row r="717" spans="1:8" s="146" customFormat="1" ht="12.75" x14ac:dyDescent="0.2">
      <c r="A717" s="138"/>
      <c r="B717" s="91"/>
      <c r="C717" s="92"/>
      <c r="H717" s="148"/>
    </row>
    <row r="718" spans="1:8" s="146" customFormat="1" ht="12.75" x14ac:dyDescent="0.2">
      <c r="A718" s="138"/>
      <c r="B718" s="91"/>
      <c r="C718" s="92"/>
      <c r="H718" s="148"/>
    </row>
    <row r="719" spans="1:8" s="146" customFormat="1" ht="12.75" x14ac:dyDescent="0.2">
      <c r="A719" s="138"/>
      <c r="B719" s="91"/>
      <c r="C719" s="92"/>
      <c r="H719" s="148"/>
    </row>
    <row r="720" spans="1:8" s="146" customFormat="1" ht="12.75" x14ac:dyDescent="0.2">
      <c r="A720" s="138"/>
      <c r="B720" s="91"/>
      <c r="C720" s="92"/>
      <c r="H720" s="148"/>
    </row>
    <row r="721" spans="1:8" s="146" customFormat="1" ht="12.75" x14ac:dyDescent="0.2">
      <c r="A721" s="138"/>
      <c r="B721" s="91"/>
      <c r="C721" s="92"/>
      <c r="H721" s="148"/>
    </row>
    <row r="722" spans="1:8" s="146" customFormat="1" ht="12.75" x14ac:dyDescent="0.2">
      <c r="A722" s="138"/>
      <c r="B722" s="91"/>
      <c r="C722" s="92"/>
      <c r="H722" s="148"/>
    </row>
    <row r="723" spans="1:8" s="146" customFormat="1" ht="12.75" x14ac:dyDescent="0.2">
      <c r="A723" s="138"/>
      <c r="B723" s="91"/>
      <c r="C723" s="92"/>
      <c r="H723" s="148"/>
    </row>
    <row r="724" spans="1:8" s="146" customFormat="1" ht="12.75" x14ac:dyDescent="0.2">
      <c r="A724" s="138"/>
      <c r="B724" s="91"/>
      <c r="C724" s="92"/>
      <c r="H724" s="148"/>
    </row>
    <row r="725" spans="1:8" s="146" customFormat="1" ht="12.75" x14ac:dyDescent="0.2">
      <c r="A725" s="138"/>
      <c r="B725" s="91"/>
      <c r="C725" s="92"/>
      <c r="H725" s="148"/>
    </row>
    <row r="726" spans="1:8" s="146" customFormat="1" ht="12.75" x14ac:dyDescent="0.2">
      <c r="A726" s="138"/>
      <c r="B726" s="91"/>
      <c r="C726" s="92"/>
      <c r="H726" s="148"/>
    </row>
    <row r="727" spans="1:8" s="146" customFormat="1" ht="12.75" x14ac:dyDescent="0.2">
      <c r="A727" s="138"/>
      <c r="B727" s="91"/>
      <c r="C727" s="92"/>
      <c r="H727" s="148"/>
    </row>
    <row r="728" spans="1:8" s="146" customFormat="1" ht="12.75" x14ac:dyDescent="0.2">
      <c r="A728" s="138"/>
      <c r="B728" s="91"/>
      <c r="C728" s="92"/>
      <c r="H728" s="148"/>
    </row>
    <row r="729" spans="1:8" s="146" customFormat="1" ht="12.75" x14ac:dyDescent="0.2">
      <c r="A729" s="138"/>
      <c r="B729" s="91"/>
      <c r="C729" s="92"/>
      <c r="H729" s="148"/>
    </row>
    <row r="730" spans="1:8" s="146" customFormat="1" ht="12.75" x14ac:dyDescent="0.2">
      <c r="A730" s="138"/>
      <c r="B730" s="91"/>
      <c r="C730" s="92"/>
      <c r="H730" s="148"/>
    </row>
    <row r="731" spans="1:8" s="146" customFormat="1" ht="12.75" x14ac:dyDescent="0.2">
      <c r="A731" s="138"/>
      <c r="B731" s="91"/>
      <c r="C731" s="92"/>
      <c r="H731" s="148"/>
    </row>
    <row r="732" spans="1:8" s="146" customFormat="1" ht="12.75" x14ac:dyDescent="0.2">
      <c r="A732" s="138"/>
      <c r="B732" s="91"/>
      <c r="C732" s="92"/>
      <c r="H732" s="148"/>
    </row>
    <row r="733" spans="1:8" s="146" customFormat="1" ht="12.75" x14ac:dyDescent="0.2">
      <c r="A733" s="138"/>
      <c r="B733" s="91"/>
      <c r="C733" s="92"/>
      <c r="H733" s="148"/>
    </row>
    <row r="734" spans="1:8" s="146" customFormat="1" ht="12.75" x14ac:dyDescent="0.2">
      <c r="A734" s="138"/>
      <c r="B734" s="91"/>
      <c r="C734" s="92"/>
      <c r="H734" s="148"/>
    </row>
    <row r="735" spans="1:8" s="146" customFormat="1" ht="12.75" x14ac:dyDescent="0.2">
      <c r="A735" s="138"/>
      <c r="B735" s="91"/>
      <c r="C735" s="92"/>
      <c r="H735" s="148"/>
    </row>
    <row r="736" spans="1:8" s="146" customFormat="1" ht="12.75" x14ac:dyDescent="0.2">
      <c r="A736" s="138"/>
      <c r="B736" s="91"/>
      <c r="C736" s="92"/>
      <c r="H736" s="148"/>
    </row>
    <row r="737" spans="1:8" s="146" customFormat="1" ht="12.75" x14ac:dyDescent="0.2">
      <c r="A737" s="138"/>
      <c r="B737" s="91"/>
      <c r="C737" s="92"/>
      <c r="H737" s="148"/>
    </row>
    <row r="738" spans="1:8" s="146" customFormat="1" ht="12.75" x14ac:dyDescent="0.2">
      <c r="A738" s="138"/>
      <c r="B738" s="91"/>
      <c r="C738" s="92"/>
      <c r="H738" s="148"/>
    </row>
    <row r="739" spans="1:8" s="146" customFormat="1" ht="12.75" x14ac:dyDescent="0.2">
      <c r="A739" s="138"/>
      <c r="B739" s="91"/>
      <c r="C739" s="92"/>
      <c r="H739" s="148"/>
    </row>
    <row r="740" spans="1:8" s="146" customFormat="1" ht="12.75" x14ac:dyDescent="0.2">
      <c r="A740" s="138"/>
      <c r="B740" s="91"/>
      <c r="C740" s="92"/>
      <c r="H740" s="148"/>
    </row>
    <row r="741" spans="1:8" s="146" customFormat="1" ht="12.75" x14ac:dyDescent="0.2">
      <c r="A741" s="138"/>
      <c r="B741" s="91"/>
      <c r="C741" s="92"/>
      <c r="H741" s="148"/>
    </row>
    <row r="742" spans="1:8" s="146" customFormat="1" ht="12.75" x14ac:dyDescent="0.2">
      <c r="A742" s="138"/>
      <c r="B742" s="91"/>
      <c r="C742" s="92"/>
      <c r="H742" s="148"/>
    </row>
    <row r="743" spans="1:8" s="146" customFormat="1" ht="12.75" x14ac:dyDescent="0.2">
      <c r="A743" s="138"/>
      <c r="B743" s="91"/>
      <c r="C743" s="92"/>
      <c r="H743" s="148"/>
    </row>
    <row r="744" spans="1:8" s="146" customFormat="1" ht="12.75" x14ac:dyDescent="0.2">
      <c r="A744" s="138"/>
      <c r="B744" s="91"/>
      <c r="C744" s="92"/>
      <c r="H744" s="148"/>
    </row>
    <row r="745" spans="1:8" s="146" customFormat="1" ht="12.75" x14ac:dyDescent="0.2">
      <c r="A745" s="138"/>
      <c r="B745" s="91"/>
      <c r="C745" s="92"/>
      <c r="H745" s="148"/>
    </row>
    <row r="746" spans="1:8" s="146" customFormat="1" ht="12.75" x14ac:dyDescent="0.2">
      <c r="A746" s="138"/>
      <c r="B746" s="91"/>
      <c r="C746" s="92"/>
      <c r="H746" s="148"/>
    </row>
    <row r="747" spans="1:8" s="146" customFormat="1" ht="12.75" x14ac:dyDescent="0.2">
      <c r="A747" s="138"/>
      <c r="B747" s="91"/>
      <c r="C747" s="92"/>
      <c r="H747" s="148"/>
    </row>
    <row r="748" spans="1:8" s="146" customFormat="1" ht="12.75" x14ac:dyDescent="0.2">
      <c r="A748" s="138"/>
      <c r="B748" s="91"/>
      <c r="C748" s="92"/>
      <c r="H748" s="148"/>
    </row>
    <row r="749" spans="1:8" s="146" customFormat="1" ht="12.75" x14ac:dyDescent="0.2">
      <c r="A749" s="138"/>
      <c r="B749" s="91"/>
      <c r="C749" s="92"/>
      <c r="H749" s="148"/>
    </row>
    <row r="750" spans="1:8" s="146" customFormat="1" ht="12.75" x14ac:dyDescent="0.2">
      <c r="A750" s="138"/>
      <c r="B750" s="91"/>
      <c r="C750" s="92"/>
      <c r="H750" s="148"/>
    </row>
    <row r="751" spans="1:8" s="146" customFormat="1" ht="12.75" x14ac:dyDescent="0.2">
      <c r="A751" s="138"/>
      <c r="B751" s="91"/>
      <c r="C751" s="92"/>
      <c r="H751" s="148"/>
    </row>
    <row r="752" spans="1:8" s="146" customFormat="1" ht="12.75" x14ac:dyDescent="0.2">
      <c r="A752" s="138"/>
      <c r="B752" s="91"/>
      <c r="C752" s="92"/>
      <c r="H752" s="148"/>
    </row>
    <row r="753" spans="1:8" s="146" customFormat="1" ht="12.75" x14ac:dyDescent="0.2">
      <c r="A753" s="138"/>
      <c r="B753" s="91"/>
      <c r="C753" s="92"/>
      <c r="H753" s="148"/>
    </row>
    <row r="754" spans="1:8" s="146" customFormat="1" ht="12.75" x14ac:dyDescent="0.2">
      <c r="A754" s="138"/>
      <c r="B754" s="91"/>
      <c r="C754" s="92"/>
      <c r="H754" s="148"/>
    </row>
    <row r="755" spans="1:8" s="146" customFormat="1" ht="12.75" x14ac:dyDescent="0.2">
      <c r="A755" s="138"/>
      <c r="B755" s="91"/>
      <c r="C755" s="92"/>
      <c r="H755" s="148"/>
    </row>
    <row r="756" spans="1:8" s="146" customFormat="1" ht="12.75" x14ac:dyDescent="0.2">
      <c r="A756" s="138"/>
      <c r="B756" s="91"/>
      <c r="C756" s="92"/>
      <c r="H756" s="148"/>
    </row>
    <row r="757" spans="1:8" s="146" customFormat="1" ht="12.75" x14ac:dyDescent="0.2">
      <c r="A757" s="138"/>
      <c r="B757" s="91"/>
      <c r="C757" s="92"/>
      <c r="H757" s="148"/>
    </row>
    <row r="758" spans="1:8" s="146" customFormat="1" ht="12.75" x14ac:dyDescent="0.2">
      <c r="A758" s="138"/>
      <c r="B758" s="91"/>
      <c r="C758" s="92"/>
      <c r="H758" s="148"/>
    </row>
    <row r="759" spans="1:8" s="146" customFormat="1" ht="12.75" x14ac:dyDescent="0.2">
      <c r="A759" s="138"/>
      <c r="B759" s="91"/>
      <c r="C759" s="92"/>
      <c r="H759" s="148"/>
    </row>
    <row r="760" spans="1:8" s="146" customFormat="1" ht="12.75" x14ac:dyDescent="0.2">
      <c r="A760" s="138"/>
      <c r="B760" s="91"/>
      <c r="C760" s="92"/>
      <c r="H760" s="148"/>
    </row>
    <row r="761" spans="1:8" s="146" customFormat="1" ht="12.75" x14ac:dyDescent="0.2">
      <c r="A761" s="138"/>
      <c r="B761" s="91"/>
      <c r="C761" s="92"/>
      <c r="H761" s="148"/>
    </row>
    <row r="762" spans="1:8" s="146" customFormat="1" ht="12.75" x14ac:dyDescent="0.2">
      <c r="A762" s="138"/>
      <c r="B762" s="91"/>
      <c r="C762" s="92"/>
      <c r="H762" s="148"/>
    </row>
    <row r="763" spans="1:8" s="146" customFormat="1" ht="12.75" x14ac:dyDescent="0.2">
      <c r="A763" s="138"/>
      <c r="B763" s="91"/>
      <c r="C763" s="92"/>
      <c r="H763" s="148"/>
    </row>
    <row r="764" spans="1:8" s="146" customFormat="1" ht="12.75" x14ac:dyDescent="0.2">
      <c r="A764" s="138"/>
      <c r="B764" s="91"/>
      <c r="C764" s="92"/>
      <c r="H764" s="148"/>
    </row>
    <row r="765" spans="1:8" s="146" customFormat="1" ht="12.75" x14ac:dyDescent="0.2">
      <c r="A765" s="138"/>
      <c r="B765" s="91"/>
      <c r="C765" s="92"/>
      <c r="H765" s="148"/>
    </row>
    <row r="766" spans="1:8" s="146" customFormat="1" ht="12.75" x14ac:dyDescent="0.2">
      <c r="A766" s="138"/>
      <c r="B766" s="91"/>
      <c r="C766" s="92"/>
      <c r="H766" s="148"/>
    </row>
    <row r="767" spans="1:8" s="146" customFormat="1" ht="12.75" x14ac:dyDescent="0.2">
      <c r="A767" s="138"/>
      <c r="B767" s="91"/>
      <c r="C767" s="92"/>
      <c r="H767" s="148"/>
    </row>
    <row r="768" spans="1:8" s="146" customFormat="1" ht="12.75" x14ac:dyDescent="0.2">
      <c r="A768" s="138"/>
      <c r="B768" s="91"/>
      <c r="C768" s="92"/>
      <c r="H768" s="148"/>
    </row>
    <row r="769" spans="1:8" s="146" customFormat="1" ht="12.75" x14ac:dyDescent="0.2">
      <c r="A769" s="138"/>
      <c r="B769" s="91"/>
      <c r="C769" s="92"/>
      <c r="H769" s="148"/>
    </row>
    <row r="770" spans="1:8" s="146" customFormat="1" ht="12.75" x14ac:dyDescent="0.2">
      <c r="A770" s="138"/>
      <c r="B770" s="91"/>
      <c r="C770" s="92"/>
      <c r="H770" s="148"/>
    </row>
    <row r="771" spans="1:8" s="146" customFormat="1" ht="12.75" x14ac:dyDescent="0.2">
      <c r="A771" s="138"/>
      <c r="B771" s="91"/>
      <c r="C771" s="92"/>
      <c r="H771" s="148"/>
    </row>
    <row r="772" spans="1:8" s="146" customFormat="1" ht="12.75" x14ac:dyDescent="0.2">
      <c r="A772" s="138"/>
      <c r="B772" s="91"/>
      <c r="C772" s="92"/>
      <c r="H772" s="148"/>
    </row>
    <row r="773" spans="1:8" s="146" customFormat="1" ht="12.75" x14ac:dyDescent="0.2">
      <c r="A773" s="138"/>
      <c r="B773" s="91"/>
      <c r="C773" s="92"/>
      <c r="H773" s="148"/>
    </row>
    <row r="774" spans="1:8" s="146" customFormat="1" ht="12.75" x14ac:dyDescent="0.2">
      <c r="A774" s="138"/>
      <c r="B774" s="91"/>
      <c r="C774" s="92"/>
      <c r="H774" s="148"/>
    </row>
    <row r="775" spans="1:8" s="146" customFormat="1" ht="12.75" x14ac:dyDescent="0.2">
      <c r="A775" s="138"/>
      <c r="B775" s="91"/>
      <c r="C775" s="92"/>
      <c r="H775" s="148"/>
    </row>
    <row r="776" spans="1:8" s="146" customFormat="1" ht="12.75" x14ac:dyDescent="0.2">
      <c r="A776" s="138"/>
      <c r="B776" s="91"/>
      <c r="C776" s="92"/>
      <c r="H776" s="148"/>
    </row>
    <row r="777" spans="1:8" s="146" customFormat="1" ht="12.75" x14ac:dyDescent="0.2">
      <c r="A777" s="138"/>
      <c r="B777" s="91"/>
      <c r="C777" s="92"/>
      <c r="H777" s="148"/>
    </row>
    <row r="778" spans="1:8" s="146" customFormat="1" ht="12.75" x14ac:dyDescent="0.2">
      <c r="A778" s="138"/>
      <c r="B778" s="91"/>
      <c r="C778" s="92"/>
      <c r="H778" s="148"/>
    </row>
    <row r="779" spans="1:8" s="146" customFormat="1" ht="12.75" x14ac:dyDescent="0.2">
      <c r="A779" s="138"/>
      <c r="B779" s="91"/>
      <c r="C779" s="92"/>
      <c r="H779" s="148"/>
    </row>
    <row r="780" spans="1:8" s="146" customFormat="1" ht="12.75" x14ac:dyDescent="0.2">
      <c r="A780" s="138"/>
      <c r="B780" s="91"/>
      <c r="C780" s="92"/>
      <c r="H780" s="148"/>
    </row>
    <row r="781" spans="1:8" s="146" customFormat="1" ht="12.75" x14ac:dyDescent="0.2">
      <c r="A781" s="138"/>
      <c r="B781" s="91"/>
      <c r="C781" s="92"/>
      <c r="H781" s="148"/>
    </row>
    <row r="782" spans="1:8" s="146" customFormat="1" ht="12.75" x14ac:dyDescent="0.2">
      <c r="A782" s="138"/>
      <c r="B782" s="91"/>
      <c r="C782" s="92"/>
      <c r="H782" s="148"/>
    </row>
    <row r="783" spans="1:8" s="146" customFormat="1" ht="12.75" x14ac:dyDescent="0.2">
      <c r="A783" s="138"/>
      <c r="B783" s="91"/>
      <c r="C783" s="92"/>
      <c r="H783" s="148"/>
    </row>
    <row r="784" spans="1:8" s="146" customFormat="1" ht="12.75" x14ac:dyDescent="0.2">
      <c r="A784" s="138"/>
      <c r="B784" s="91"/>
      <c r="C784" s="92"/>
      <c r="H784" s="148"/>
    </row>
    <row r="785" spans="1:8" s="146" customFormat="1" ht="12.75" x14ac:dyDescent="0.2">
      <c r="A785" s="138"/>
      <c r="B785" s="91"/>
      <c r="C785" s="92"/>
      <c r="H785" s="148"/>
    </row>
    <row r="786" spans="1:8" s="146" customFormat="1" ht="12.75" x14ac:dyDescent="0.2">
      <c r="A786" s="138"/>
      <c r="B786" s="91"/>
      <c r="C786" s="92"/>
      <c r="H786" s="148"/>
    </row>
    <row r="787" spans="1:8" s="146" customFormat="1" ht="12.75" x14ac:dyDescent="0.2">
      <c r="A787" s="138"/>
      <c r="B787" s="91"/>
      <c r="C787" s="92"/>
      <c r="H787" s="148"/>
    </row>
    <row r="788" spans="1:8" s="146" customFormat="1" ht="12.75" x14ac:dyDescent="0.2">
      <c r="A788" s="138"/>
      <c r="B788" s="91"/>
      <c r="C788" s="92"/>
      <c r="H788" s="148"/>
    </row>
    <row r="789" spans="1:8" s="146" customFormat="1" ht="12.75" x14ac:dyDescent="0.2">
      <c r="A789" s="138"/>
      <c r="B789" s="91"/>
      <c r="C789" s="92"/>
      <c r="H789" s="148"/>
    </row>
    <row r="790" spans="1:8" s="146" customFormat="1" ht="12.75" x14ac:dyDescent="0.2">
      <c r="A790" s="138"/>
      <c r="B790" s="91"/>
      <c r="C790" s="92"/>
      <c r="H790" s="148"/>
    </row>
    <row r="791" spans="1:8" s="146" customFormat="1" ht="12.75" x14ac:dyDescent="0.2">
      <c r="A791" s="138"/>
      <c r="B791" s="91"/>
      <c r="C791" s="92"/>
      <c r="H791" s="148"/>
    </row>
    <row r="792" spans="1:8" s="146" customFormat="1" ht="12.75" x14ac:dyDescent="0.2">
      <c r="A792" s="138"/>
      <c r="B792" s="91"/>
      <c r="C792" s="92"/>
      <c r="H792" s="148"/>
    </row>
    <row r="793" spans="1:8" s="146" customFormat="1" ht="12.75" x14ac:dyDescent="0.2">
      <c r="A793" s="138"/>
      <c r="B793" s="91"/>
      <c r="C793" s="92"/>
      <c r="H793" s="148"/>
    </row>
    <row r="794" spans="1:8" s="146" customFormat="1" ht="12.75" x14ac:dyDescent="0.2">
      <c r="A794" s="138"/>
      <c r="B794" s="91"/>
      <c r="C794" s="92"/>
      <c r="H794" s="148"/>
    </row>
    <row r="795" spans="1:8" s="146" customFormat="1" ht="12.75" x14ac:dyDescent="0.2">
      <c r="A795" s="138"/>
      <c r="B795" s="91"/>
      <c r="C795" s="92"/>
      <c r="H795" s="148"/>
    </row>
    <row r="796" spans="1:8" s="146" customFormat="1" ht="12.75" x14ac:dyDescent="0.2">
      <c r="A796" s="138"/>
      <c r="B796" s="91"/>
      <c r="C796" s="92"/>
      <c r="H796" s="148"/>
    </row>
    <row r="797" spans="1:8" s="146" customFormat="1" ht="12.75" x14ac:dyDescent="0.2">
      <c r="A797" s="138"/>
      <c r="B797" s="91"/>
      <c r="C797" s="92"/>
      <c r="H797" s="148"/>
    </row>
    <row r="798" spans="1:8" s="146" customFormat="1" ht="12.75" x14ac:dyDescent="0.2">
      <c r="A798" s="138"/>
      <c r="B798" s="91"/>
      <c r="C798" s="92"/>
      <c r="H798" s="148"/>
    </row>
    <row r="799" spans="1:8" s="146" customFormat="1" ht="12.75" x14ac:dyDescent="0.2">
      <c r="A799" s="138"/>
      <c r="B799" s="91"/>
      <c r="C799" s="92"/>
      <c r="H799" s="148"/>
    </row>
    <row r="800" spans="1:8" s="146" customFormat="1" ht="12.75" x14ac:dyDescent="0.2">
      <c r="A800" s="138"/>
      <c r="B800" s="91"/>
      <c r="C800" s="92"/>
      <c r="H800" s="148"/>
    </row>
    <row r="801" spans="1:8" s="146" customFormat="1" ht="12.75" x14ac:dyDescent="0.2">
      <c r="A801" s="138"/>
      <c r="B801" s="91"/>
      <c r="C801" s="92"/>
      <c r="H801" s="148"/>
    </row>
    <row r="802" spans="1:8" s="146" customFormat="1" ht="12.75" x14ac:dyDescent="0.2">
      <c r="A802" s="138"/>
      <c r="B802" s="91"/>
      <c r="C802" s="92"/>
      <c r="H802" s="148"/>
    </row>
    <row r="803" spans="1:8" s="146" customFormat="1" ht="12.75" x14ac:dyDescent="0.2">
      <c r="A803" s="138"/>
      <c r="B803" s="91"/>
      <c r="C803" s="92"/>
      <c r="H803" s="148"/>
    </row>
    <row r="804" spans="1:8" s="146" customFormat="1" ht="12.75" x14ac:dyDescent="0.2">
      <c r="A804" s="138"/>
      <c r="B804" s="91"/>
      <c r="C804" s="92"/>
      <c r="H804" s="148"/>
    </row>
    <row r="805" spans="1:8" s="146" customFormat="1" ht="12.75" x14ac:dyDescent="0.2">
      <c r="A805" s="138"/>
      <c r="B805" s="91"/>
      <c r="C805" s="92"/>
      <c r="H805" s="148"/>
    </row>
    <row r="806" spans="1:8" s="146" customFormat="1" ht="12.75" x14ac:dyDescent="0.2">
      <c r="A806" s="138"/>
      <c r="B806" s="91"/>
      <c r="C806" s="92"/>
      <c r="H806" s="148"/>
    </row>
    <row r="807" spans="1:8" s="146" customFormat="1" ht="12.75" x14ac:dyDescent="0.2">
      <c r="A807" s="138"/>
      <c r="B807" s="91"/>
      <c r="C807" s="92"/>
      <c r="H807" s="148"/>
    </row>
    <row r="808" spans="1:8" s="146" customFormat="1" ht="12.75" x14ac:dyDescent="0.2">
      <c r="A808" s="138"/>
      <c r="B808" s="91"/>
      <c r="C808" s="92"/>
      <c r="H808" s="148"/>
    </row>
    <row r="809" spans="1:8" s="146" customFormat="1" ht="12.75" x14ac:dyDescent="0.2">
      <c r="A809" s="138"/>
      <c r="B809" s="91"/>
      <c r="C809" s="92"/>
      <c r="H809" s="148"/>
    </row>
    <row r="810" spans="1:8" s="146" customFormat="1" ht="12.75" x14ac:dyDescent="0.2">
      <c r="A810" s="138"/>
      <c r="B810" s="91"/>
      <c r="C810" s="92"/>
      <c r="H810" s="148"/>
    </row>
    <row r="811" spans="1:8" s="146" customFormat="1" ht="12.75" x14ac:dyDescent="0.2">
      <c r="A811" s="138"/>
      <c r="B811" s="91"/>
      <c r="C811" s="92"/>
      <c r="H811" s="148"/>
    </row>
    <row r="812" spans="1:8" s="146" customFormat="1" ht="12.75" x14ac:dyDescent="0.2">
      <c r="A812" s="138"/>
      <c r="B812" s="91"/>
      <c r="C812" s="92"/>
      <c r="H812" s="148"/>
    </row>
    <row r="813" spans="1:8" s="146" customFormat="1" ht="12.75" x14ac:dyDescent="0.2">
      <c r="A813" s="138"/>
      <c r="B813" s="91"/>
      <c r="C813" s="92"/>
      <c r="H813" s="148"/>
    </row>
    <row r="814" spans="1:8" s="146" customFormat="1" ht="12.75" x14ac:dyDescent="0.2">
      <c r="A814" s="138"/>
      <c r="B814" s="91"/>
      <c r="C814" s="92"/>
      <c r="H814" s="148"/>
    </row>
    <row r="815" spans="1:8" s="146" customFormat="1" ht="12.75" x14ac:dyDescent="0.2">
      <c r="A815" s="138"/>
      <c r="B815" s="91"/>
      <c r="C815" s="92"/>
      <c r="H815" s="148"/>
    </row>
    <row r="816" spans="1:8" s="146" customFormat="1" ht="12.75" x14ac:dyDescent="0.2">
      <c r="A816" s="138"/>
      <c r="B816" s="91"/>
      <c r="C816" s="92"/>
      <c r="H816" s="148"/>
    </row>
    <row r="817" spans="1:8" s="146" customFormat="1" ht="12.75" x14ac:dyDescent="0.2">
      <c r="A817" s="138"/>
      <c r="B817" s="91"/>
      <c r="C817" s="92"/>
      <c r="H817" s="148"/>
    </row>
    <row r="818" spans="1:8" s="146" customFormat="1" ht="12.75" x14ac:dyDescent="0.2">
      <c r="A818" s="138"/>
      <c r="B818" s="91"/>
      <c r="C818" s="92"/>
      <c r="H818" s="148"/>
    </row>
    <row r="819" spans="1:8" s="146" customFormat="1" ht="12.75" x14ac:dyDescent="0.2">
      <c r="A819" s="138"/>
      <c r="B819" s="91"/>
      <c r="C819" s="92"/>
      <c r="H819" s="148"/>
    </row>
    <row r="820" spans="1:8" s="146" customFormat="1" ht="12.75" x14ac:dyDescent="0.2">
      <c r="A820" s="138"/>
      <c r="B820" s="91"/>
      <c r="C820" s="92"/>
      <c r="H820" s="148"/>
    </row>
    <row r="821" spans="1:8" s="146" customFormat="1" ht="12.75" x14ac:dyDescent="0.2">
      <c r="A821" s="138"/>
      <c r="B821" s="91"/>
      <c r="C821" s="92"/>
      <c r="H821" s="148"/>
    </row>
    <row r="822" spans="1:8" s="146" customFormat="1" ht="12.75" x14ac:dyDescent="0.2">
      <c r="A822" s="138"/>
      <c r="B822" s="91"/>
      <c r="C822" s="92"/>
      <c r="H822" s="148"/>
    </row>
    <row r="823" spans="1:8" s="146" customFormat="1" ht="12.75" x14ac:dyDescent="0.2">
      <c r="A823" s="138"/>
      <c r="B823" s="91"/>
      <c r="C823" s="92"/>
      <c r="H823" s="148"/>
    </row>
    <row r="824" spans="1:8" s="146" customFormat="1" ht="12.75" x14ac:dyDescent="0.2">
      <c r="A824" s="138"/>
      <c r="B824" s="91"/>
      <c r="C824" s="92"/>
      <c r="H824" s="148"/>
    </row>
    <row r="825" spans="1:8" s="146" customFormat="1" ht="12.75" x14ac:dyDescent="0.2">
      <c r="A825" s="138"/>
      <c r="B825" s="91"/>
      <c r="C825" s="92"/>
      <c r="H825" s="148"/>
    </row>
    <row r="826" spans="1:8" s="146" customFormat="1" ht="12.75" x14ac:dyDescent="0.2">
      <c r="A826" s="138"/>
      <c r="B826" s="91"/>
      <c r="C826" s="92"/>
      <c r="H826" s="148"/>
    </row>
    <row r="827" spans="1:8" s="146" customFormat="1" ht="12.75" x14ac:dyDescent="0.2">
      <c r="A827" s="138"/>
      <c r="B827" s="91"/>
      <c r="C827" s="92"/>
      <c r="H827" s="148"/>
    </row>
    <row r="828" spans="1:8" s="146" customFormat="1" ht="12.75" x14ac:dyDescent="0.2">
      <c r="A828" s="138"/>
      <c r="B828" s="91"/>
      <c r="C828" s="92"/>
      <c r="H828" s="148"/>
    </row>
    <row r="829" spans="1:8" s="146" customFormat="1" ht="12.75" x14ac:dyDescent="0.2">
      <c r="A829" s="138"/>
      <c r="B829" s="91"/>
      <c r="C829" s="92"/>
      <c r="H829" s="148"/>
    </row>
    <row r="830" spans="1:8" s="146" customFormat="1" ht="12.75" x14ac:dyDescent="0.2">
      <c r="A830" s="138"/>
      <c r="B830" s="91"/>
      <c r="C830" s="92"/>
      <c r="H830" s="148"/>
    </row>
    <row r="831" spans="1:8" s="146" customFormat="1" ht="12.75" x14ac:dyDescent="0.2">
      <c r="A831" s="138"/>
      <c r="B831" s="91"/>
      <c r="C831" s="92"/>
      <c r="H831" s="148"/>
    </row>
    <row r="832" spans="1:8" s="146" customFormat="1" ht="12.75" x14ac:dyDescent="0.2">
      <c r="A832" s="138"/>
      <c r="B832" s="91"/>
      <c r="C832" s="92"/>
      <c r="H832" s="148"/>
    </row>
    <row r="833" spans="1:8" s="146" customFormat="1" ht="12.75" x14ac:dyDescent="0.2">
      <c r="A833" s="138"/>
      <c r="B833" s="91"/>
      <c r="C833" s="92"/>
      <c r="H833" s="148"/>
    </row>
    <row r="834" spans="1:8" s="146" customFormat="1" ht="12.75" x14ac:dyDescent="0.2">
      <c r="A834" s="138"/>
      <c r="B834" s="91"/>
      <c r="C834" s="92"/>
      <c r="H834" s="148"/>
    </row>
    <row r="835" spans="1:8" s="146" customFormat="1" ht="12.75" x14ac:dyDescent="0.2">
      <c r="A835" s="138"/>
      <c r="B835" s="91"/>
      <c r="C835" s="92"/>
      <c r="H835" s="148"/>
    </row>
    <row r="836" spans="1:8" s="146" customFormat="1" ht="12.75" x14ac:dyDescent="0.2">
      <c r="A836" s="138"/>
      <c r="B836" s="91"/>
      <c r="C836" s="92"/>
      <c r="H836" s="148"/>
    </row>
    <row r="837" spans="1:8" s="146" customFormat="1" ht="12.75" x14ac:dyDescent="0.2">
      <c r="A837" s="138"/>
      <c r="B837" s="91"/>
      <c r="C837" s="92"/>
      <c r="H837" s="148"/>
    </row>
    <row r="838" spans="1:8" s="146" customFormat="1" ht="12.75" x14ac:dyDescent="0.2">
      <c r="A838" s="138"/>
      <c r="B838" s="91"/>
      <c r="C838" s="92"/>
      <c r="H838" s="148"/>
    </row>
    <row r="839" spans="1:8" s="146" customFormat="1" ht="12.75" x14ac:dyDescent="0.2">
      <c r="A839" s="138"/>
      <c r="B839" s="91"/>
      <c r="C839" s="92"/>
      <c r="H839" s="148"/>
    </row>
    <row r="840" spans="1:8" s="146" customFormat="1" ht="12.75" x14ac:dyDescent="0.2">
      <c r="A840" s="138"/>
      <c r="B840" s="91"/>
      <c r="C840" s="92"/>
      <c r="H840" s="148"/>
    </row>
    <row r="841" spans="1:8" s="146" customFormat="1" ht="12.75" x14ac:dyDescent="0.2">
      <c r="A841" s="138"/>
      <c r="B841" s="91"/>
      <c r="C841" s="92"/>
      <c r="H841" s="148"/>
    </row>
    <row r="842" spans="1:8" s="146" customFormat="1" ht="12.75" x14ac:dyDescent="0.2">
      <c r="A842" s="138"/>
      <c r="B842" s="91"/>
      <c r="C842" s="92"/>
      <c r="H842" s="148"/>
    </row>
    <row r="843" spans="1:8" s="146" customFormat="1" ht="12.75" x14ac:dyDescent="0.2">
      <c r="A843" s="138"/>
      <c r="B843" s="91"/>
      <c r="C843" s="92"/>
      <c r="H843" s="148"/>
    </row>
    <row r="844" spans="1:8" s="146" customFormat="1" ht="12.75" x14ac:dyDescent="0.2">
      <c r="A844" s="138"/>
      <c r="B844" s="91"/>
      <c r="C844" s="92"/>
      <c r="H844" s="148"/>
    </row>
    <row r="845" spans="1:8" s="146" customFormat="1" ht="12.75" x14ac:dyDescent="0.2">
      <c r="A845" s="138"/>
      <c r="B845" s="91"/>
      <c r="C845" s="92"/>
      <c r="H845" s="148"/>
    </row>
    <row r="846" spans="1:8" s="146" customFormat="1" ht="12.75" x14ac:dyDescent="0.2">
      <c r="A846" s="138"/>
      <c r="B846" s="91"/>
      <c r="C846" s="92"/>
      <c r="H846" s="148"/>
    </row>
    <row r="847" spans="1:8" s="146" customFormat="1" ht="12.75" x14ac:dyDescent="0.2">
      <c r="A847" s="138"/>
      <c r="B847" s="91"/>
      <c r="C847" s="92"/>
      <c r="H847" s="148"/>
    </row>
    <row r="848" spans="1:8" s="146" customFormat="1" ht="12.75" x14ac:dyDescent="0.2">
      <c r="A848" s="138"/>
      <c r="B848" s="91"/>
      <c r="C848" s="92"/>
      <c r="H848" s="148"/>
    </row>
    <row r="849" spans="1:8" s="146" customFormat="1" ht="12.75" x14ac:dyDescent="0.2">
      <c r="A849" s="138"/>
      <c r="B849" s="91"/>
      <c r="C849" s="92"/>
      <c r="H849" s="148"/>
    </row>
    <row r="850" spans="1:8" s="146" customFormat="1" ht="12.75" x14ac:dyDescent="0.2">
      <c r="A850" s="138"/>
      <c r="B850" s="91"/>
      <c r="C850" s="92"/>
      <c r="H850" s="148"/>
    </row>
    <row r="851" spans="1:8" s="146" customFormat="1" ht="12.75" x14ac:dyDescent="0.2">
      <c r="A851" s="138"/>
      <c r="B851" s="91"/>
      <c r="C851" s="92"/>
      <c r="H851" s="148"/>
    </row>
    <row r="852" spans="1:8" s="146" customFormat="1" ht="12.75" x14ac:dyDescent="0.2">
      <c r="A852" s="138"/>
      <c r="B852" s="91"/>
      <c r="C852" s="92"/>
      <c r="H852" s="148"/>
    </row>
    <row r="853" spans="1:8" s="146" customFormat="1" ht="12.75" x14ac:dyDescent="0.2">
      <c r="A853" s="138"/>
      <c r="B853" s="91"/>
      <c r="C853" s="92"/>
      <c r="H853" s="148"/>
    </row>
    <row r="854" spans="1:8" s="146" customFormat="1" ht="12.75" x14ac:dyDescent="0.2">
      <c r="A854" s="138"/>
      <c r="B854" s="91"/>
      <c r="C854" s="92"/>
      <c r="H854" s="148"/>
    </row>
    <row r="855" spans="1:8" s="146" customFormat="1" ht="12.75" x14ac:dyDescent="0.2">
      <c r="A855" s="138"/>
      <c r="B855" s="91"/>
      <c r="C855" s="92"/>
      <c r="H855" s="148"/>
    </row>
    <row r="856" spans="1:8" s="146" customFormat="1" ht="12.75" x14ac:dyDescent="0.2">
      <c r="A856" s="138"/>
      <c r="B856" s="91"/>
      <c r="C856" s="92"/>
      <c r="H856" s="148"/>
    </row>
    <row r="857" spans="1:8" s="146" customFormat="1" ht="12.75" x14ac:dyDescent="0.2">
      <c r="A857" s="138"/>
      <c r="B857" s="91"/>
      <c r="C857" s="92"/>
      <c r="H857" s="148"/>
    </row>
    <row r="858" spans="1:8" s="146" customFormat="1" ht="12.75" x14ac:dyDescent="0.2">
      <c r="A858" s="138"/>
      <c r="B858" s="91"/>
      <c r="C858" s="92"/>
      <c r="H858" s="148"/>
    </row>
    <row r="859" spans="1:8" s="146" customFormat="1" ht="12.75" x14ac:dyDescent="0.2">
      <c r="A859" s="138"/>
      <c r="B859" s="91"/>
      <c r="C859" s="92"/>
      <c r="H859" s="148"/>
    </row>
    <row r="860" spans="1:8" s="146" customFormat="1" ht="12.75" x14ac:dyDescent="0.2">
      <c r="A860" s="138"/>
      <c r="B860" s="91"/>
      <c r="C860" s="92"/>
      <c r="H860" s="148"/>
    </row>
    <row r="861" spans="1:8" s="146" customFormat="1" ht="12.75" x14ac:dyDescent="0.2">
      <c r="A861" s="138"/>
      <c r="B861" s="91"/>
      <c r="C861" s="92"/>
      <c r="H861" s="148"/>
    </row>
    <row r="862" spans="1:8" s="146" customFormat="1" ht="12.75" x14ac:dyDescent="0.2">
      <c r="A862" s="138"/>
      <c r="B862" s="91"/>
      <c r="C862" s="92"/>
      <c r="H862" s="148"/>
    </row>
    <row r="863" spans="1:8" s="146" customFormat="1" ht="12.75" x14ac:dyDescent="0.2">
      <c r="A863" s="138"/>
      <c r="B863" s="91"/>
      <c r="C863" s="92"/>
      <c r="H863" s="148"/>
    </row>
    <row r="864" spans="1:8" s="146" customFormat="1" ht="12.75" x14ac:dyDescent="0.2">
      <c r="A864" s="138"/>
      <c r="B864" s="91"/>
      <c r="C864" s="92"/>
      <c r="H864" s="148"/>
    </row>
    <row r="865" spans="1:8" s="146" customFormat="1" ht="12.75" x14ac:dyDescent="0.2">
      <c r="A865" s="138"/>
      <c r="B865" s="91"/>
      <c r="C865" s="92"/>
      <c r="H865" s="148"/>
    </row>
    <row r="866" spans="1:8" s="146" customFormat="1" ht="12.75" x14ac:dyDescent="0.2">
      <c r="A866" s="138"/>
      <c r="B866" s="91"/>
      <c r="C866" s="92"/>
      <c r="H866" s="148"/>
    </row>
    <row r="867" spans="1:8" s="146" customFormat="1" ht="12.75" x14ac:dyDescent="0.2">
      <c r="A867" s="138"/>
      <c r="B867" s="91"/>
      <c r="C867" s="92"/>
      <c r="H867" s="148"/>
    </row>
    <row r="868" spans="1:8" s="146" customFormat="1" ht="12.75" x14ac:dyDescent="0.2">
      <c r="A868" s="138"/>
      <c r="B868" s="91"/>
      <c r="C868" s="92"/>
      <c r="H868" s="148"/>
    </row>
    <row r="869" spans="1:8" s="146" customFormat="1" ht="12.75" x14ac:dyDescent="0.2">
      <c r="A869" s="138"/>
      <c r="B869" s="91"/>
      <c r="C869" s="92"/>
      <c r="H869" s="148"/>
    </row>
    <row r="870" spans="1:8" s="146" customFormat="1" ht="12.75" x14ac:dyDescent="0.2">
      <c r="A870" s="138"/>
      <c r="B870" s="91"/>
      <c r="C870" s="92"/>
      <c r="H870" s="148"/>
    </row>
    <row r="871" spans="1:8" s="146" customFormat="1" ht="12.75" x14ac:dyDescent="0.2">
      <c r="A871" s="138"/>
      <c r="B871" s="91"/>
      <c r="C871" s="92"/>
      <c r="H871" s="148"/>
    </row>
    <row r="872" spans="1:8" s="146" customFormat="1" ht="12.75" x14ac:dyDescent="0.2">
      <c r="A872" s="138"/>
      <c r="B872" s="91"/>
      <c r="C872" s="92"/>
      <c r="H872" s="148"/>
    </row>
    <row r="873" spans="1:8" s="146" customFormat="1" ht="12.75" x14ac:dyDescent="0.2">
      <c r="A873" s="138"/>
      <c r="B873" s="91"/>
      <c r="C873" s="92"/>
      <c r="H873" s="148"/>
    </row>
    <row r="874" spans="1:8" s="146" customFormat="1" ht="12.75" x14ac:dyDescent="0.2">
      <c r="A874" s="138"/>
      <c r="B874" s="91"/>
      <c r="C874" s="92"/>
      <c r="H874" s="148"/>
    </row>
    <row r="875" spans="1:8" s="146" customFormat="1" ht="12.75" x14ac:dyDescent="0.2">
      <c r="A875" s="138"/>
      <c r="B875" s="91"/>
      <c r="C875" s="92"/>
      <c r="H875" s="148"/>
    </row>
    <row r="876" spans="1:8" s="146" customFormat="1" ht="12.75" x14ac:dyDescent="0.2">
      <c r="A876" s="138"/>
      <c r="B876" s="91"/>
      <c r="C876" s="92"/>
      <c r="H876" s="148"/>
    </row>
    <row r="877" spans="1:8" s="146" customFormat="1" ht="12.75" x14ac:dyDescent="0.2">
      <c r="A877" s="138"/>
      <c r="B877" s="91"/>
      <c r="C877" s="92"/>
      <c r="H877" s="148"/>
    </row>
    <row r="878" spans="1:8" s="146" customFormat="1" ht="12.75" x14ac:dyDescent="0.2">
      <c r="A878" s="138"/>
      <c r="B878" s="91"/>
      <c r="C878" s="92"/>
      <c r="H878" s="148"/>
    </row>
    <row r="879" spans="1:8" s="146" customFormat="1" ht="12.75" x14ac:dyDescent="0.2">
      <c r="A879" s="138"/>
      <c r="B879" s="91"/>
      <c r="C879" s="92"/>
      <c r="H879" s="148"/>
    </row>
    <row r="880" spans="1:8" s="146" customFormat="1" ht="12.75" x14ac:dyDescent="0.2">
      <c r="A880" s="138"/>
      <c r="B880" s="91"/>
      <c r="C880" s="92"/>
      <c r="H880" s="148"/>
    </row>
    <row r="881" spans="1:8" s="146" customFormat="1" ht="12.75" x14ac:dyDescent="0.2">
      <c r="A881" s="138"/>
      <c r="B881" s="91"/>
      <c r="C881" s="92"/>
      <c r="H881" s="148"/>
    </row>
    <row r="882" spans="1:8" s="146" customFormat="1" ht="12.75" x14ac:dyDescent="0.2">
      <c r="A882" s="138"/>
      <c r="B882" s="91"/>
      <c r="C882" s="92"/>
      <c r="H882" s="148"/>
    </row>
    <row r="883" spans="1:8" s="146" customFormat="1" ht="12.75" x14ac:dyDescent="0.2">
      <c r="A883" s="138"/>
      <c r="B883" s="91"/>
      <c r="C883" s="92"/>
      <c r="H883" s="148"/>
    </row>
    <row r="884" spans="1:8" s="146" customFormat="1" ht="12.75" x14ac:dyDescent="0.2">
      <c r="A884" s="138"/>
      <c r="B884" s="91"/>
      <c r="C884" s="92"/>
      <c r="H884" s="148"/>
    </row>
    <row r="885" spans="1:8" s="146" customFormat="1" ht="12.75" x14ac:dyDescent="0.2">
      <c r="A885" s="138"/>
      <c r="B885" s="91"/>
      <c r="C885" s="92"/>
      <c r="H885" s="148"/>
    </row>
    <row r="886" spans="1:8" s="146" customFormat="1" ht="12.75" x14ac:dyDescent="0.2">
      <c r="A886" s="138"/>
      <c r="B886" s="91"/>
      <c r="C886" s="92"/>
      <c r="H886" s="148"/>
    </row>
    <row r="887" spans="1:8" s="146" customFormat="1" ht="12.75" x14ac:dyDescent="0.2">
      <c r="A887" s="138"/>
      <c r="B887" s="91"/>
      <c r="C887" s="92"/>
      <c r="H887" s="148"/>
    </row>
    <row r="888" spans="1:8" s="146" customFormat="1" ht="12.75" x14ac:dyDescent="0.2">
      <c r="A888" s="138"/>
      <c r="B888" s="91"/>
      <c r="C888" s="92"/>
      <c r="H888" s="148"/>
    </row>
    <row r="889" spans="1:8" s="146" customFormat="1" ht="12.75" x14ac:dyDescent="0.2">
      <c r="A889" s="138"/>
      <c r="B889" s="91"/>
      <c r="C889" s="92"/>
      <c r="H889" s="148"/>
    </row>
    <row r="890" spans="1:8" s="146" customFormat="1" ht="12.75" x14ac:dyDescent="0.2">
      <c r="A890" s="138"/>
      <c r="B890" s="91"/>
      <c r="C890" s="92"/>
      <c r="H890" s="148"/>
    </row>
    <row r="891" spans="1:8" s="146" customFormat="1" ht="12.75" x14ac:dyDescent="0.2">
      <c r="A891" s="138"/>
      <c r="B891" s="91"/>
      <c r="C891" s="92"/>
      <c r="H891" s="148"/>
    </row>
    <row r="892" spans="1:8" s="146" customFormat="1" ht="12.75" x14ac:dyDescent="0.2">
      <c r="A892" s="138"/>
      <c r="B892" s="91"/>
      <c r="C892" s="92"/>
      <c r="H892" s="148"/>
    </row>
    <row r="893" spans="1:8" s="146" customFormat="1" ht="12.75" x14ac:dyDescent="0.2">
      <c r="A893" s="138"/>
      <c r="B893" s="91"/>
      <c r="C893" s="92"/>
      <c r="H893" s="148"/>
    </row>
    <row r="894" spans="1:8" s="146" customFormat="1" ht="12.75" x14ac:dyDescent="0.2">
      <c r="A894" s="138"/>
      <c r="B894" s="91"/>
      <c r="C894" s="92"/>
      <c r="H894" s="148"/>
    </row>
    <row r="895" spans="1:8" s="146" customFormat="1" ht="12.75" x14ac:dyDescent="0.2">
      <c r="A895" s="138"/>
      <c r="B895" s="91"/>
      <c r="C895" s="92"/>
      <c r="H895" s="148"/>
    </row>
    <row r="896" spans="1:8" s="146" customFormat="1" ht="12.75" x14ac:dyDescent="0.2">
      <c r="A896" s="138"/>
      <c r="B896" s="91"/>
      <c r="C896" s="92"/>
      <c r="H896" s="148"/>
    </row>
    <row r="897" spans="1:8" s="146" customFormat="1" ht="12.75" x14ac:dyDescent="0.2">
      <c r="A897" s="138"/>
      <c r="B897" s="91"/>
      <c r="C897" s="92"/>
      <c r="H897" s="148"/>
    </row>
    <row r="898" spans="1:8" s="146" customFormat="1" ht="12.75" x14ac:dyDescent="0.2">
      <c r="A898" s="138"/>
      <c r="B898" s="91"/>
      <c r="C898" s="92"/>
      <c r="H898" s="148"/>
    </row>
    <row r="899" spans="1:8" s="146" customFormat="1" ht="12.75" x14ac:dyDescent="0.2">
      <c r="A899" s="138"/>
      <c r="B899" s="91"/>
      <c r="C899" s="92"/>
      <c r="H899" s="148"/>
    </row>
    <row r="900" spans="1:8" s="146" customFormat="1" ht="12.75" x14ac:dyDescent="0.2">
      <c r="A900" s="138"/>
      <c r="B900" s="91"/>
      <c r="C900" s="92"/>
      <c r="H900" s="148"/>
    </row>
    <row r="901" spans="1:8" s="146" customFormat="1" ht="12.75" x14ac:dyDescent="0.2">
      <c r="A901" s="138"/>
      <c r="B901" s="91"/>
      <c r="C901" s="92"/>
      <c r="H901" s="148"/>
    </row>
    <row r="902" spans="1:8" s="146" customFormat="1" ht="12.75" x14ac:dyDescent="0.2">
      <c r="A902" s="138"/>
      <c r="B902" s="91"/>
      <c r="C902" s="92"/>
      <c r="H902" s="148"/>
    </row>
    <row r="903" spans="1:8" s="146" customFormat="1" ht="12.75" x14ac:dyDescent="0.2">
      <c r="A903" s="138"/>
      <c r="B903" s="91"/>
      <c r="C903" s="92"/>
      <c r="H903" s="148"/>
    </row>
    <row r="904" spans="1:8" s="146" customFormat="1" ht="12.75" x14ac:dyDescent="0.2">
      <c r="A904" s="138"/>
      <c r="B904" s="91"/>
      <c r="C904" s="92"/>
      <c r="H904" s="148"/>
    </row>
    <row r="905" spans="1:8" s="146" customFormat="1" ht="12.75" x14ac:dyDescent="0.2">
      <c r="A905" s="138"/>
      <c r="B905" s="91"/>
      <c r="C905" s="92"/>
      <c r="H905" s="148"/>
    </row>
    <row r="906" spans="1:8" s="146" customFormat="1" ht="12.75" x14ac:dyDescent="0.2">
      <c r="A906" s="138"/>
      <c r="B906" s="91"/>
      <c r="C906" s="92"/>
      <c r="H906" s="148"/>
    </row>
    <row r="907" spans="1:8" s="146" customFormat="1" ht="12.75" x14ac:dyDescent="0.2">
      <c r="A907" s="138"/>
      <c r="B907" s="91"/>
      <c r="C907" s="92"/>
      <c r="H907" s="148"/>
    </row>
    <row r="908" spans="1:8" s="146" customFormat="1" ht="12.75" x14ac:dyDescent="0.2">
      <c r="A908" s="138"/>
      <c r="B908" s="91"/>
      <c r="C908" s="92"/>
      <c r="H908" s="148"/>
    </row>
    <row r="909" spans="1:8" s="146" customFormat="1" ht="12.75" x14ac:dyDescent="0.2">
      <c r="A909" s="138"/>
      <c r="B909" s="91"/>
      <c r="C909" s="92"/>
      <c r="H909" s="148"/>
    </row>
    <row r="910" spans="1:8" s="146" customFormat="1" ht="12.75" x14ac:dyDescent="0.2">
      <c r="A910" s="138"/>
      <c r="B910" s="91"/>
      <c r="C910" s="92"/>
      <c r="H910" s="148"/>
    </row>
    <row r="911" spans="1:8" s="146" customFormat="1" ht="12.75" x14ac:dyDescent="0.2">
      <c r="A911" s="138"/>
      <c r="B911" s="91"/>
      <c r="C911" s="92"/>
      <c r="H911" s="148"/>
    </row>
    <row r="912" spans="1:8" s="146" customFormat="1" ht="12.75" x14ac:dyDescent="0.2">
      <c r="A912" s="138"/>
      <c r="B912" s="91"/>
      <c r="C912" s="92"/>
      <c r="H912" s="148"/>
    </row>
    <row r="913" spans="1:8" s="146" customFormat="1" ht="12.75" x14ac:dyDescent="0.2">
      <c r="A913" s="138"/>
      <c r="B913" s="91"/>
      <c r="C913" s="92"/>
      <c r="H913" s="148"/>
    </row>
    <row r="914" spans="1:8" s="146" customFormat="1" ht="12.75" x14ac:dyDescent="0.2">
      <c r="A914" s="138"/>
      <c r="B914" s="91"/>
      <c r="C914" s="92"/>
      <c r="H914" s="148"/>
    </row>
    <row r="915" spans="1:8" s="146" customFormat="1" ht="12.75" x14ac:dyDescent="0.2">
      <c r="A915" s="138"/>
      <c r="B915" s="91"/>
      <c r="C915" s="92"/>
      <c r="H915" s="148"/>
    </row>
    <row r="916" spans="1:8" s="146" customFormat="1" ht="12.75" x14ac:dyDescent="0.2">
      <c r="A916" s="138"/>
      <c r="B916" s="91"/>
      <c r="C916" s="92"/>
      <c r="H916" s="148"/>
    </row>
    <row r="917" spans="1:8" s="146" customFormat="1" ht="12.75" x14ac:dyDescent="0.2">
      <c r="A917" s="138"/>
      <c r="B917" s="91"/>
      <c r="C917" s="92"/>
      <c r="H917" s="148"/>
    </row>
    <row r="918" spans="1:8" s="146" customFormat="1" ht="12.75" x14ac:dyDescent="0.2">
      <c r="A918" s="138"/>
      <c r="B918" s="91"/>
      <c r="C918" s="92"/>
      <c r="H918" s="148"/>
    </row>
    <row r="919" spans="1:8" s="146" customFormat="1" ht="12.75" x14ac:dyDescent="0.2">
      <c r="A919" s="138"/>
      <c r="B919" s="91"/>
      <c r="C919" s="92"/>
      <c r="H919" s="148"/>
    </row>
    <row r="920" spans="1:8" s="146" customFormat="1" ht="12.75" x14ac:dyDescent="0.2">
      <c r="A920" s="138"/>
      <c r="B920" s="91"/>
      <c r="C920" s="92"/>
      <c r="H920" s="148"/>
    </row>
    <row r="921" spans="1:8" s="146" customFormat="1" ht="12.75" x14ac:dyDescent="0.2">
      <c r="A921" s="138"/>
      <c r="B921" s="91"/>
      <c r="C921" s="92"/>
      <c r="H921" s="148"/>
    </row>
    <row r="922" spans="1:8" s="146" customFormat="1" ht="12.75" x14ac:dyDescent="0.2">
      <c r="A922" s="138"/>
      <c r="B922" s="91"/>
      <c r="C922" s="92"/>
      <c r="H922" s="148"/>
    </row>
    <row r="923" spans="1:8" s="146" customFormat="1" ht="12.75" x14ac:dyDescent="0.2">
      <c r="A923" s="138"/>
      <c r="B923" s="91"/>
      <c r="C923" s="92"/>
      <c r="H923" s="148"/>
    </row>
    <row r="924" spans="1:8" s="146" customFormat="1" ht="12.75" x14ac:dyDescent="0.2">
      <c r="A924" s="138"/>
      <c r="B924" s="91"/>
      <c r="C924" s="92"/>
      <c r="H924" s="148"/>
    </row>
    <row r="925" spans="1:8" s="146" customFormat="1" ht="12.75" x14ac:dyDescent="0.2">
      <c r="A925" s="138"/>
      <c r="B925" s="91"/>
      <c r="C925" s="92"/>
      <c r="H925" s="148"/>
    </row>
    <row r="926" spans="1:8" s="146" customFormat="1" ht="12.75" x14ac:dyDescent="0.2">
      <c r="A926" s="138"/>
      <c r="B926" s="91"/>
      <c r="C926" s="92"/>
      <c r="H926" s="148"/>
    </row>
    <row r="927" spans="1:8" s="146" customFormat="1" ht="12.75" x14ac:dyDescent="0.2">
      <c r="A927" s="138"/>
      <c r="B927" s="91"/>
      <c r="C927" s="92"/>
      <c r="H927" s="148"/>
    </row>
    <row r="928" spans="1:8" s="146" customFormat="1" ht="12.75" x14ac:dyDescent="0.2">
      <c r="A928" s="138"/>
      <c r="B928" s="91"/>
      <c r="C928" s="92"/>
      <c r="H928" s="148"/>
    </row>
    <row r="929" spans="1:8" s="146" customFormat="1" ht="12.75" x14ac:dyDescent="0.2">
      <c r="A929" s="138"/>
      <c r="B929" s="91"/>
      <c r="C929" s="92"/>
      <c r="H929" s="148"/>
    </row>
    <row r="930" spans="1:8" s="146" customFormat="1" ht="12.75" x14ac:dyDescent="0.2">
      <c r="A930" s="138"/>
      <c r="B930" s="91"/>
      <c r="C930" s="92"/>
      <c r="H930" s="148"/>
    </row>
    <row r="931" spans="1:8" s="146" customFormat="1" ht="12.75" x14ac:dyDescent="0.2">
      <c r="A931" s="138"/>
      <c r="B931" s="91"/>
      <c r="C931" s="92"/>
      <c r="H931" s="148"/>
    </row>
    <row r="932" spans="1:8" s="146" customFormat="1" ht="12.75" x14ac:dyDescent="0.2">
      <c r="A932" s="138"/>
      <c r="B932" s="91"/>
      <c r="C932" s="92"/>
      <c r="H932" s="148"/>
    </row>
    <row r="933" spans="1:8" s="146" customFormat="1" ht="12.75" x14ac:dyDescent="0.2">
      <c r="A933" s="138"/>
      <c r="B933" s="91"/>
      <c r="C933" s="92"/>
      <c r="H933" s="148"/>
    </row>
    <row r="934" spans="1:8" s="146" customFormat="1" ht="12.75" x14ac:dyDescent="0.2">
      <c r="A934" s="138"/>
      <c r="B934" s="91"/>
      <c r="C934" s="92"/>
      <c r="H934" s="148"/>
    </row>
    <row r="935" spans="1:8" s="146" customFormat="1" ht="12.75" x14ac:dyDescent="0.2">
      <c r="A935" s="138"/>
      <c r="B935" s="91"/>
      <c r="C935" s="92"/>
      <c r="H935" s="148"/>
    </row>
    <row r="936" spans="1:8" s="146" customFormat="1" ht="12.75" x14ac:dyDescent="0.2">
      <c r="A936" s="138"/>
      <c r="B936" s="91"/>
      <c r="C936" s="92"/>
      <c r="H936" s="148"/>
    </row>
    <row r="937" spans="1:8" s="146" customFormat="1" ht="12.75" x14ac:dyDescent="0.2">
      <c r="A937" s="138"/>
      <c r="B937" s="91"/>
      <c r="C937" s="92"/>
      <c r="H937" s="148"/>
    </row>
    <row r="938" spans="1:8" s="146" customFormat="1" ht="12.75" x14ac:dyDescent="0.2">
      <c r="A938" s="138"/>
      <c r="B938" s="91"/>
      <c r="C938" s="92"/>
      <c r="H938" s="148"/>
    </row>
    <row r="939" spans="1:8" s="146" customFormat="1" ht="12.75" x14ac:dyDescent="0.2">
      <c r="A939" s="138"/>
      <c r="B939" s="91"/>
      <c r="C939" s="92"/>
      <c r="H939" s="148"/>
    </row>
    <row r="940" spans="1:8" s="146" customFormat="1" ht="12.75" x14ac:dyDescent="0.2">
      <c r="A940" s="138"/>
      <c r="B940" s="91"/>
      <c r="C940" s="92"/>
      <c r="H940" s="148"/>
    </row>
    <row r="941" spans="1:8" s="146" customFormat="1" ht="12.75" x14ac:dyDescent="0.2">
      <c r="A941" s="138"/>
      <c r="B941" s="91"/>
      <c r="C941" s="92"/>
      <c r="H941" s="148"/>
    </row>
    <row r="942" spans="1:8" s="146" customFormat="1" ht="12.75" x14ac:dyDescent="0.2">
      <c r="A942" s="138"/>
      <c r="B942" s="91"/>
      <c r="C942" s="92"/>
      <c r="H942" s="148"/>
    </row>
    <row r="943" spans="1:8" s="146" customFormat="1" ht="12.75" x14ac:dyDescent="0.2">
      <c r="A943" s="138"/>
      <c r="B943" s="91"/>
      <c r="C943" s="92"/>
      <c r="H943" s="148"/>
    </row>
    <row r="944" spans="1:8" s="146" customFormat="1" ht="12.75" x14ac:dyDescent="0.2">
      <c r="A944" s="138"/>
      <c r="B944" s="91"/>
      <c r="C944" s="92"/>
      <c r="H944" s="148"/>
    </row>
    <row r="945" spans="1:8" s="146" customFormat="1" ht="12.75" x14ac:dyDescent="0.2">
      <c r="A945" s="138"/>
      <c r="B945" s="91"/>
      <c r="C945" s="92"/>
      <c r="H945" s="148"/>
    </row>
    <row r="946" spans="1:8" s="146" customFormat="1" ht="12.75" x14ac:dyDescent="0.2">
      <c r="A946" s="138"/>
      <c r="B946" s="91"/>
      <c r="C946" s="92"/>
      <c r="H946" s="148"/>
    </row>
    <row r="947" spans="1:8" s="146" customFormat="1" ht="12.75" x14ac:dyDescent="0.2">
      <c r="A947" s="138"/>
      <c r="B947" s="91"/>
      <c r="C947" s="92"/>
      <c r="H947" s="148"/>
    </row>
    <row r="948" spans="1:8" s="146" customFormat="1" ht="12.75" x14ac:dyDescent="0.2">
      <c r="A948" s="138"/>
      <c r="B948" s="91"/>
      <c r="C948" s="92"/>
      <c r="H948" s="148"/>
    </row>
    <row r="949" spans="1:8" s="146" customFormat="1" ht="12.75" x14ac:dyDescent="0.2">
      <c r="A949" s="138"/>
      <c r="B949" s="91"/>
      <c r="C949" s="92"/>
      <c r="H949" s="148"/>
    </row>
    <row r="950" spans="1:8" s="146" customFormat="1" ht="12.75" x14ac:dyDescent="0.2">
      <c r="A950" s="138"/>
      <c r="B950" s="91"/>
      <c r="C950" s="92"/>
      <c r="H950" s="148"/>
    </row>
    <row r="951" spans="1:8" s="146" customFormat="1" ht="12.75" x14ac:dyDescent="0.2">
      <c r="A951" s="138"/>
      <c r="B951" s="91"/>
      <c r="C951" s="92"/>
      <c r="H951" s="148"/>
    </row>
    <row r="952" spans="1:8" s="146" customFormat="1" ht="12.75" x14ac:dyDescent="0.2">
      <c r="A952" s="138"/>
      <c r="B952" s="91"/>
      <c r="C952" s="92"/>
      <c r="H952" s="148"/>
    </row>
    <row r="953" spans="1:8" s="146" customFormat="1" ht="12.75" x14ac:dyDescent="0.2">
      <c r="A953" s="138"/>
      <c r="B953" s="91"/>
      <c r="C953" s="92"/>
      <c r="H953" s="148"/>
    </row>
    <row r="954" spans="1:8" s="146" customFormat="1" ht="12.75" x14ac:dyDescent="0.2">
      <c r="A954" s="138"/>
      <c r="B954" s="91"/>
      <c r="C954" s="92"/>
      <c r="H954" s="148"/>
    </row>
    <row r="955" spans="1:8" s="146" customFormat="1" ht="12.75" x14ac:dyDescent="0.2">
      <c r="A955" s="138"/>
      <c r="B955" s="91"/>
      <c r="C955" s="92"/>
      <c r="H955" s="148"/>
    </row>
    <row r="956" spans="1:8" s="146" customFormat="1" ht="12.75" x14ac:dyDescent="0.2">
      <c r="A956" s="138"/>
      <c r="B956" s="91"/>
      <c r="C956" s="92"/>
      <c r="H956" s="148"/>
    </row>
    <row r="957" spans="1:8" s="146" customFormat="1" ht="12.75" x14ac:dyDescent="0.2">
      <c r="A957" s="138"/>
      <c r="B957" s="91"/>
      <c r="C957" s="92"/>
      <c r="H957" s="148"/>
    </row>
    <row r="958" spans="1:8" s="146" customFormat="1" ht="12.75" x14ac:dyDescent="0.2">
      <c r="A958" s="138"/>
      <c r="B958" s="91"/>
      <c r="C958" s="92"/>
      <c r="H958" s="148"/>
    </row>
    <row r="959" spans="1:8" s="146" customFormat="1" ht="12.75" x14ac:dyDescent="0.2">
      <c r="A959" s="138"/>
      <c r="B959" s="91"/>
      <c r="C959" s="92"/>
      <c r="H959" s="148"/>
    </row>
    <row r="960" spans="1:8" s="146" customFormat="1" ht="12.75" x14ac:dyDescent="0.2">
      <c r="A960" s="138"/>
      <c r="B960" s="91"/>
      <c r="C960" s="92"/>
      <c r="H960" s="148"/>
    </row>
    <row r="961" spans="1:8" s="146" customFormat="1" ht="12.75" x14ac:dyDescent="0.2">
      <c r="A961" s="138"/>
      <c r="B961" s="91"/>
      <c r="C961" s="92"/>
      <c r="H961" s="148"/>
    </row>
    <row r="962" spans="1:8" s="146" customFormat="1" ht="12.75" x14ac:dyDescent="0.2">
      <c r="A962" s="138"/>
      <c r="B962" s="91"/>
      <c r="C962" s="92"/>
      <c r="H962" s="148"/>
    </row>
    <row r="963" spans="1:8" s="146" customFormat="1" ht="12.75" x14ac:dyDescent="0.2">
      <c r="A963" s="138"/>
      <c r="B963" s="91"/>
      <c r="C963" s="92"/>
      <c r="H963" s="148"/>
    </row>
    <row r="964" spans="1:8" s="146" customFormat="1" ht="12.75" x14ac:dyDescent="0.2">
      <c r="A964" s="138"/>
      <c r="B964" s="91"/>
      <c r="C964" s="92"/>
      <c r="H964" s="148"/>
    </row>
    <row r="965" spans="1:8" s="146" customFormat="1" ht="12.75" x14ac:dyDescent="0.2">
      <c r="A965" s="138"/>
      <c r="B965" s="91"/>
      <c r="C965" s="92"/>
      <c r="H965" s="148"/>
    </row>
    <row r="966" spans="1:8" s="146" customFormat="1" ht="12.75" x14ac:dyDescent="0.2">
      <c r="A966" s="138"/>
      <c r="B966" s="91"/>
      <c r="C966" s="92"/>
      <c r="H966" s="148"/>
    </row>
    <row r="967" spans="1:8" s="146" customFormat="1" ht="12.75" x14ac:dyDescent="0.2">
      <c r="A967" s="138"/>
      <c r="B967" s="91"/>
      <c r="C967" s="92"/>
      <c r="H967" s="148"/>
    </row>
    <row r="968" spans="1:8" s="146" customFormat="1" ht="12.75" x14ac:dyDescent="0.2">
      <c r="A968" s="138"/>
      <c r="B968" s="91"/>
      <c r="C968" s="92"/>
      <c r="H968" s="148"/>
    </row>
    <row r="969" spans="1:8" s="146" customFormat="1" ht="12.75" x14ac:dyDescent="0.2">
      <c r="A969" s="138"/>
      <c r="B969" s="91"/>
      <c r="C969" s="92"/>
      <c r="H969" s="148"/>
    </row>
    <row r="970" spans="1:8" s="146" customFormat="1" ht="12.75" x14ac:dyDescent="0.2">
      <c r="A970" s="138"/>
      <c r="B970" s="91"/>
      <c r="C970" s="92"/>
      <c r="H970" s="148"/>
    </row>
    <row r="971" spans="1:8" s="146" customFormat="1" ht="12.75" x14ac:dyDescent="0.2">
      <c r="A971" s="138"/>
      <c r="B971" s="91"/>
      <c r="C971" s="92"/>
      <c r="H971" s="148"/>
    </row>
    <row r="972" spans="1:8" s="146" customFormat="1" ht="12.75" x14ac:dyDescent="0.2">
      <c r="A972" s="138"/>
      <c r="B972" s="91"/>
      <c r="C972" s="92"/>
      <c r="H972" s="148"/>
    </row>
    <row r="973" spans="1:8" s="146" customFormat="1" ht="12.75" x14ac:dyDescent="0.2">
      <c r="A973" s="138"/>
      <c r="B973" s="91"/>
      <c r="C973" s="92"/>
      <c r="H973" s="148"/>
    </row>
    <row r="974" spans="1:8" s="146" customFormat="1" ht="12.75" x14ac:dyDescent="0.2">
      <c r="A974" s="138"/>
      <c r="B974" s="91"/>
      <c r="C974" s="92"/>
      <c r="H974" s="148"/>
    </row>
    <row r="975" spans="1:8" s="146" customFormat="1" ht="12.75" x14ac:dyDescent="0.2">
      <c r="A975" s="138"/>
      <c r="B975" s="91"/>
      <c r="C975" s="92"/>
      <c r="H975" s="148"/>
    </row>
    <row r="976" spans="1:8" s="146" customFormat="1" ht="12.75" x14ac:dyDescent="0.2">
      <c r="A976" s="138"/>
      <c r="B976" s="91"/>
      <c r="C976" s="92"/>
      <c r="H976" s="148"/>
    </row>
    <row r="977" spans="1:8" s="146" customFormat="1" ht="12.75" x14ac:dyDescent="0.2">
      <c r="A977" s="138"/>
      <c r="B977" s="91"/>
      <c r="C977" s="92"/>
      <c r="H977" s="148"/>
    </row>
    <row r="978" spans="1:8" s="146" customFormat="1" ht="12.75" x14ac:dyDescent="0.2">
      <c r="A978" s="138"/>
      <c r="B978" s="91"/>
      <c r="C978" s="92"/>
      <c r="H978" s="148"/>
    </row>
    <row r="979" spans="1:8" s="146" customFormat="1" ht="12.75" x14ac:dyDescent="0.2">
      <c r="A979" s="138"/>
      <c r="B979" s="91"/>
      <c r="C979" s="92"/>
      <c r="H979" s="148"/>
    </row>
    <row r="980" spans="1:8" s="146" customFormat="1" ht="12.75" x14ac:dyDescent="0.2">
      <c r="A980" s="138"/>
      <c r="B980" s="91"/>
      <c r="C980" s="92"/>
      <c r="H980" s="148"/>
    </row>
    <row r="981" spans="1:8" s="146" customFormat="1" ht="12.75" x14ac:dyDescent="0.2">
      <c r="A981" s="138"/>
      <c r="B981" s="91"/>
      <c r="C981" s="92"/>
      <c r="H981" s="148"/>
    </row>
    <row r="982" spans="1:8" s="146" customFormat="1" ht="12.75" x14ac:dyDescent="0.2">
      <c r="A982" s="138"/>
      <c r="B982" s="91"/>
      <c r="C982" s="92"/>
      <c r="H982" s="148"/>
    </row>
    <row r="983" spans="1:8" s="146" customFormat="1" ht="12.75" x14ac:dyDescent="0.2">
      <c r="A983" s="138"/>
      <c r="B983" s="91"/>
      <c r="C983" s="92"/>
      <c r="H983" s="148"/>
    </row>
    <row r="984" spans="1:8" s="146" customFormat="1" ht="12.75" x14ac:dyDescent="0.2">
      <c r="A984" s="138"/>
      <c r="B984" s="91"/>
      <c r="C984" s="92"/>
      <c r="H984" s="148"/>
    </row>
    <row r="985" spans="1:8" s="146" customFormat="1" ht="12.75" x14ac:dyDescent="0.2">
      <c r="A985" s="138"/>
      <c r="B985" s="91"/>
      <c r="C985" s="92"/>
      <c r="H985" s="148"/>
    </row>
    <row r="986" spans="1:8" s="146" customFormat="1" ht="12.75" x14ac:dyDescent="0.2">
      <c r="A986" s="138"/>
      <c r="B986" s="91"/>
      <c r="C986" s="92"/>
      <c r="H986" s="148"/>
    </row>
    <row r="987" spans="1:8" s="146" customFormat="1" ht="12.75" x14ac:dyDescent="0.2">
      <c r="A987" s="138"/>
      <c r="B987" s="91"/>
      <c r="C987" s="92"/>
      <c r="H987" s="148"/>
    </row>
    <row r="988" spans="1:8" s="146" customFormat="1" ht="12.75" x14ac:dyDescent="0.2">
      <c r="A988" s="138"/>
      <c r="B988" s="91"/>
      <c r="C988" s="92"/>
      <c r="H988" s="148"/>
    </row>
    <row r="989" spans="1:8" s="146" customFormat="1" ht="12.75" x14ac:dyDescent="0.2">
      <c r="A989" s="138"/>
      <c r="B989" s="91"/>
      <c r="C989" s="92"/>
      <c r="H989" s="148"/>
    </row>
    <row r="990" spans="1:8" s="146" customFormat="1" ht="12.75" x14ac:dyDescent="0.2">
      <c r="A990" s="138"/>
      <c r="B990" s="91"/>
      <c r="C990" s="92"/>
      <c r="H990" s="148"/>
    </row>
    <row r="991" spans="1:8" s="146" customFormat="1" ht="12.75" x14ac:dyDescent="0.2">
      <c r="A991" s="138"/>
      <c r="B991" s="91"/>
      <c r="C991" s="92"/>
      <c r="H991" s="148"/>
    </row>
    <row r="992" spans="1:8" s="146" customFormat="1" ht="12.75" x14ac:dyDescent="0.2">
      <c r="A992" s="138"/>
      <c r="B992" s="91"/>
      <c r="C992" s="92"/>
      <c r="H992" s="148"/>
    </row>
    <row r="993" spans="1:8" s="146" customFormat="1" ht="12.75" x14ac:dyDescent="0.2">
      <c r="A993" s="138"/>
      <c r="B993" s="91"/>
      <c r="C993" s="92"/>
      <c r="H993" s="148"/>
    </row>
    <row r="994" spans="1:8" s="146" customFormat="1" ht="12.75" x14ac:dyDescent="0.2">
      <c r="A994" s="138"/>
      <c r="B994" s="91"/>
      <c r="C994" s="92"/>
      <c r="H994" s="148"/>
    </row>
    <row r="995" spans="1:8" s="146" customFormat="1" ht="12.75" x14ac:dyDescent="0.2">
      <c r="A995" s="138"/>
      <c r="B995" s="91"/>
      <c r="C995" s="92"/>
      <c r="H995" s="148"/>
    </row>
    <row r="996" spans="1:8" s="146" customFormat="1" ht="12.75" x14ac:dyDescent="0.2">
      <c r="A996" s="138"/>
      <c r="B996" s="91"/>
      <c r="C996" s="92"/>
      <c r="H996" s="148"/>
    </row>
    <row r="997" spans="1:8" s="146" customFormat="1" ht="12.75" x14ac:dyDescent="0.2">
      <c r="A997" s="138"/>
      <c r="B997" s="91"/>
      <c r="C997" s="92"/>
      <c r="H997" s="148"/>
    </row>
    <row r="998" spans="1:8" s="146" customFormat="1" ht="12.75" x14ac:dyDescent="0.2">
      <c r="A998" s="138"/>
      <c r="B998" s="91"/>
      <c r="C998" s="92"/>
      <c r="H998" s="148"/>
    </row>
    <row r="999" spans="1:8" s="146" customFormat="1" ht="12.75" x14ac:dyDescent="0.2">
      <c r="A999" s="138"/>
      <c r="B999" s="91"/>
      <c r="C999" s="92"/>
      <c r="H999" s="148"/>
    </row>
    <row r="1000" spans="1:8" s="146" customFormat="1" ht="12.75" x14ac:dyDescent="0.2">
      <c r="A1000" s="138"/>
      <c r="B1000" s="91"/>
      <c r="C1000" s="92"/>
      <c r="H1000" s="148"/>
    </row>
    <row r="1001" spans="1:8" s="146" customFormat="1" ht="12.75" x14ac:dyDescent="0.2">
      <c r="A1001" s="138"/>
      <c r="B1001" s="91"/>
      <c r="C1001" s="92"/>
      <c r="H1001" s="148"/>
    </row>
    <row r="1002" spans="1:8" s="146" customFormat="1" ht="12.75" x14ac:dyDescent="0.2">
      <c r="A1002" s="138"/>
      <c r="B1002" s="91"/>
      <c r="C1002" s="92"/>
      <c r="H1002" s="148"/>
    </row>
    <row r="1003" spans="1:8" s="146" customFormat="1" ht="12.75" x14ac:dyDescent="0.2">
      <c r="A1003" s="138"/>
      <c r="B1003" s="91"/>
      <c r="C1003" s="92"/>
      <c r="H1003" s="148"/>
    </row>
    <row r="1004" spans="1:8" s="146" customFormat="1" ht="12.75" x14ac:dyDescent="0.2">
      <c r="A1004" s="138"/>
      <c r="B1004" s="91"/>
      <c r="C1004" s="92"/>
      <c r="H1004" s="148"/>
    </row>
    <row r="1005" spans="1:8" s="146" customFormat="1" ht="12.75" x14ac:dyDescent="0.2">
      <c r="A1005" s="138"/>
      <c r="B1005" s="91"/>
      <c r="C1005" s="92"/>
      <c r="H1005" s="148"/>
    </row>
    <row r="1006" spans="1:8" s="146" customFormat="1" ht="12.75" x14ac:dyDescent="0.2">
      <c r="A1006" s="138"/>
      <c r="B1006" s="91"/>
      <c r="C1006" s="92"/>
      <c r="H1006" s="148"/>
    </row>
    <row r="1007" spans="1:8" s="146" customFormat="1" ht="12.75" x14ac:dyDescent="0.2">
      <c r="A1007" s="138"/>
      <c r="B1007" s="91"/>
      <c r="C1007" s="92"/>
      <c r="H1007" s="148"/>
    </row>
    <row r="1008" spans="1:8" s="146" customFormat="1" ht="12.75" x14ac:dyDescent="0.2">
      <c r="A1008" s="138"/>
      <c r="B1008" s="91"/>
      <c r="C1008" s="92"/>
      <c r="H1008" s="148"/>
    </row>
    <row r="1009" spans="1:8" s="146" customFormat="1" ht="12.75" x14ac:dyDescent="0.2">
      <c r="A1009" s="138"/>
      <c r="B1009" s="91"/>
      <c r="C1009" s="92"/>
      <c r="H1009" s="148"/>
    </row>
    <row r="1010" spans="1:8" s="146" customFormat="1" ht="12.75" x14ac:dyDescent="0.2">
      <c r="A1010" s="138"/>
      <c r="B1010" s="91"/>
      <c r="C1010" s="92"/>
      <c r="H1010" s="148"/>
    </row>
    <row r="1011" spans="1:8" s="146" customFormat="1" ht="12.75" x14ac:dyDescent="0.2">
      <c r="A1011" s="138"/>
      <c r="B1011" s="91"/>
      <c r="C1011" s="92"/>
      <c r="H1011" s="148"/>
    </row>
    <row r="1012" spans="1:8" s="146" customFormat="1" ht="12.75" x14ac:dyDescent="0.2">
      <c r="A1012" s="138"/>
      <c r="B1012" s="91"/>
      <c r="C1012" s="92"/>
      <c r="H1012" s="148"/>
    </row>
    <row r="1013" spans="1:8" s="146" customFormat="1" ht="12.75" x14ac:dyDescent="0.2">
      <c r="A1013" s="138"/>
      <c r="B1013" s="91"/>
      <c r="C1013" s="92"/>
      <c r="H1013" s="148"/>
    </row>
    <row r="1014" spans="1:8" s="146" customFormat="1" ht="12.75" x14ac:dyDescent="0.2">
      <c r="A1014" s="138"/>
      <c r="B1014" s="91"/>
      <c r="C1014" s="92"/>
      <c r="H1014" s="148"/>
    </row>
    <row r="1015" spans="1:8" s="146" customFormat="1" ht="12.75" x14ac:dyDescent="0.2">
      <c r="A1015" s="138"/>
      <c r="B1015" s="91"/>
      <c r="C1015" s="92"/>
      <c r="H1015" s="148"/>
    </row>
    <row r="1016" spans="1:8" s="146" customFormat="1" ht="12.75" x14ac:dyDescent="0.2">
      <c r="A1016" s="138"/>
      <c r="B1016" s="91"/>
      <c r="C1016" s="92"/>
      <c r="H1016" s="148"/>
    </row>
    <row r="1017" spans="1:8" s="146" customFormat="1" ht="12.75" x14ac:dyDescent="0.2">
      <c r="A1017" s="138"/>
      <c r="B1017" s="91"/>
      <c r="C1017" s="92"/>
      <c r="H1017" s="148"/>
    </row>
    <row r="1018" spans="1:8" s="146" customFormat="1" ht="12.75" x14ac:dyDescent="0.2">
      <c r="A1018" s="138"/>
      <c r="B1018" s="91"/>
      <c r="C1018" s="92"/>
      <c r="H1018" s="148"/>
    </row>
    <row r="1019" spans="1:8" s="146" customFormat="1" ht="12.75" x14ac:dyDescent="0.2">
      <c r="A1019" s="138"/>
      <c r="B1019" s="91"/>
      <c r="C1019" s="92"/>
      <c r="H1019" s="148"/>
    </row>
    <row r="1020" spans="1:8" s="146" customFormat="1" ht="12.75" x14ac:dyDescent="0.2">
      <c r="A1020" s="138"/>
      <c r="B1020" s="91"/>
      <c r="C1020" s="92"/>
      <c r="H1020" s="148"/>
    </row>
    <row r="1021" spans="1:8" s="146" customFormat="1" ht="12.75" x14ac:dyDescent="0.2">
      <c r="A1021" s="138"/>
      <c r="B1021" s="91"/>
      <c r="C1021" s="92"/>
      <c r="H1021" s="148"/>
    </row>
    <row r="1022" spans="1:8" s="146" customFormat="1" ht="12.75" x14ac:dyDescent="0.2">
      <c r="A1022" s="138"/>
      <c r="B1022" s="91"/>
      <c r="C1022" s="92"/>
      <c r="H1022" s="148"/>
    </row>
    <row r="1023" spans="1:8" s="146" customFormat="1" ht="12.75" x14ac:dyDescent="0.2">
      <c r="A1023" s="138"/>
      <c r="B1023" s="91"/>
      <c r="C1023" s="92"/>
      <c r="H1023" s="148"/>
    </row>
    <row r="1024" spans="1:8" s="146" customFormat="1" ht="12.75" x14ac:dyDescent="0.2">
      <c r="A1024" s="138"/>
      <c r="B1024" s="91"/>
      <c r="C1024" s="92"/>
      <c r="H1024" s="148"/>
    </row>
    <row r="1025" spans="1:8" s="146" customFormat="1" ht="12.75" x14ac:dyDescent="0.2">
      <c r="A1025" s="138"/>
      <c r="B1025" s="91"/>
      <c r="C1025" s="92"/>
      <c r="H1025" s="148"/>
    </row>
    <row r="1026" spans="1:8" s="146" customFormat="1" ht="12.75" x14ac:dyDescent="0.2">
      <c r="A1026" s="138"/>
      <c r="B1026" s="91"/>
      <c r="C1026" s="92"/>
      <c r="H1026" s="148"/>
    </row>
    <row r="1027" spans="1:8" s="146" customFormat="1" ht="12.75" x14ac:dyDescent="0.2">
      <c r="A1027" s="138"/>
      <c r="B1027" s="91"/>
      <c r="C1027" s="92"/>
      <c r="H1027" s="148"/>
    </row>
    <row r="1028" spans="1:8" s="146" customFormat="1" ht="12.75" x14ac:dyDescent="0.2">
      <c r="A1028" s="138"/>
      <c r="B1028" s="91"/>
      <c r="C1028" s="92"/>
      <c r="H1028" s="148"/>
    </row>
    <row r="1029" spans="1:8" s="146" customFormat="1" ht="12.75" x14ac:dyDescent="0.2">
      <c r="A1029" s="138"/>
      <c r="B1029" s="91"/>
      <c r="C1029" s="92"/>
      <c r="H1029" s="148"/>
    </row>
    <row r="1030" spans="1:8" s="146" customFormat="1" ht="12.75" x14ac:dyDescent="0.2">
      <c r="A1030" s="138"/>
      <c r="B1030" s="91"/>
      <c r="C1030" s="92"/>
      <c r="H1030" s="148"/>
    </row>
    <row r="1031" spans="1:8" s="146" customFormat="1" ht="12.75" x14ac:dyDescent="0.2">
      <c r="A1031" s="138"/>
      <c r="B1031" s="91"/>
      <c r="C1031" s="92"/>
      <c r="H1031" s="148"/>
    </row>
    <row r="1032" spans="1:8" s="146" customFormat="1" ht="12.75" x14ac:dyDescent="0.2">
      <c r="A1032" s="138"/>
      <c r="B1032" s="91"/>
      <c r="C1032" s="92"/>
      <c r="H1032" s="148"/>
    </row>
    <row r="1033" spans="1:8" s="146" customFormat="1" ht="12.75" x14ac:dyDescent="0.2">
      <c r="A1033" s="138"/>
      <c r="B1033" s="91"/>
      <c r="C1033" s="92"/>
      <c r="H1033" s="148"/>
    </row>
    <row r="1034" spans="1:8" s="146" customFormat="1" ht="12.75" x14ac:dyDescent="0.2">
      <c r="A1034" s="138"/>
      <c r="B1034" s="91"/>
      <c r="C1034" s="92"/>
      <c r="H1034" s="148"/>
    </row>
    <row r="1035" spans="1:8" s="146" customFormat="1" ht="12.75" x14ac:dyDescent="0.2">
      <c r="A1035" s="138"/>
      <c r="B1035" s="91"/>
      <c r="C1035" s="92"/>
      <c r="H1035" s="148"/>
    </row>
    <row r="1036" spans="1:8" s="146" customFormat="1" ht="12.75" x14ac:dyDescent="0.2">
      <c r="A1036" s="138"/>
      <c r="B1036" s="91"/>
      <c r="C1036" s="92"/>
      <c r="H1036" s="148"/>
    </row>
    <row r="1037" spans="1:8" s="146" customFormat="1" ht="12.75" x14ac:dyDescent="0.2">
      <c r="A1037" s="138"/>
      <c r="B1037" s="91"/>
      <c r="C1037" s="92"/>
      <c r="H1037" s="148"/>
    </row>
    <row r="1038" spans="1:8" s="146" customFormat="1" ht="12.75" x14ac:dyDescent="0.2">
      <c r="A1038" s="138"/>
      <c r="B1038" s="91"/>
      <c r="C1038" s="92"/>
      <c r="H1038" s="148"/>
    </row>
    <row r="1039" spans="1:8" s="146" customFormat="1" ht="12.75" x14ac:dyDescent="0.2">
      <c r="A1039" s="138"/>
      <c r="B1039" s="91"/>
      <c r="C1039" s="92"/>
      <c r="H1039" s="148"/>
    </row>
    <row r="1040" spans="1:8" s="146" customFormat="1" ht="12.75" x14ac:dyDescent="0.2">
      <c r="A1040" s="138"/>
      <c r="B1040" s="91"/>
      <c r="C1040" s="92"/>
      <c r="H1040" s="148"/>
    </row>
    <row r="1041" spans="1:8" s="146" customFormat="1" ht="12.75" x14ac:dyDescent="0.2">
      <c r="A1041" s="138"/>
      <c r="B1041" s="91"/>
      <c r="C1041" s="92"/>
      <c r="H1041" s="148"/>
    </row>
    <row r="1042" spans="1:8" s="146" customFormat="1" ht="12.75" x14ac:dyDescent="0.2">
      <c r="A1042" s="138"/>
      <c r="B1042" s="91"/>
      <c r="C1042" s="92"/>
      <c r="H1042" s="148"/>
    </row>
    <row r="1043" spans="1:8" s="146" customFormat="1" ht="12.75" x14ac:dyDescent="0.2">
      <c r="A1043" s="138"/>
      <c r="B1043" s="91"/>
      <c r="C1043" s="92"/>
      <c r="H1043" s="148"/>
    </row>
    <row r="1044" spans="1:8" s="146" customFormat="1" ht="12.75" x14ac:dyDescent="0.2">
      <c r="A1044" s="138"/>
      <c r="B1044" s="91"/>
      <c r="C1044" s="92"/>
      <c r="H1044" s="148"/>
    </row>
    <row r="1045" spans="1:8" s="146" customFormat="1" ht="12.75" x14ac:dyDescent="0.2">
      <c r="A1045" s="138"/>
      <c r="B1045" s="91"/>
      <c r="C1045" s="92"/>
      <c r="H1045" s="148"/>
    </row>
    <row r="1046" spans="1:8" s="146" customFormat="1" ht="12.75" x14ac:dyDescent="0.2">
      <c r="A1046" s="138"/>
      <c r="B1046" s="91"/>
      <c r="C1046" s="92"/>
      <c r="H1046" s="148"/>
    </row>
    <row r="1047" spans="1:8" s="146" customFormat="1" ht="12.75" x14ac:dyDescent="0.2">
      <c r="A1047" s="138"/>
      <c r="B1047" s="91"/>
      <c r="C1047" s="92"/>
      <c r="H1047" s="148"/>
    </row>
    <row r="1048" spans="1:8" s="146" customFormat="1" ht="12.75" x14ac:dyDescent="0.2">
      <c r="A1048" s="138"/>
      <c r="B1048" s="91"/>
      <c r="C1048" s="92"/>
      <c r="H1048" s="148"/>
    </row>
    <row r="1049" spans="1:8" s="146" customFormat="1" ht="12.75" x14ac:dyDescent="0.2">
      <c r="A1049" s="138"/>
      <c r="B1049" s="91"/>
      <c r="C1049" s="92"/>
      <c r="H1049" s="148"/>
    </row>
    <row r="1050" spans="1:8" s="146" customFormat="1" ht="12.75" x14ac:dyDescent="0.2">
      <c r="A1050" s="138"/>
      <c r="B1050" s="91"/>
      <c r="C1050" s="92"/>
      <c r="H1050" s="148"/>
    </row>
    <row r="1051" spans="1:8" s="146" customFormat="1" ht="12.75" x14ac:dyDescent="0.2">
      <c r="A1051" s="138"/>
      <c r="B1051" s="91"/>
      <c r="C1051" s="92"/>
      <c r="H1051" s="148"/>
    </row>
    <row r="1052" spans="1:8" s="146" customFormat="1" ht="12.75" x14ac:dyDescent="0.2">
      <c r="A1052" s="138"/>
      <c r="B1052" s="91"/>
      <c r="C1052" s="92"/>
      <c r="H1052" s="148"/>
    </row>
    <row r="1053" spans="1:8" s="146" customFormat="1" ht="12.75" x14ac:dyDescent="0.2">
      <c r="A1053" s="138"/>
      <c r="B1053" s="91"/>
      <c r="C1053" s="92"/>
      <c r="H1053" s="148"/>
    </row>
    <row r="1054" spans="1:8" s="146" customFormat="1" ht="12.75" x14ac:dyDescent="0.2">
      <c r="A1054" s="138"/>
      <c r="B1054" s="91"/>
      <c r="C1054" s="92"/>
      <c r="H1054" s="148"/>
    </row>
    <row r="1055" spans="1:8" s="146" customFormat="1" ht="12.75" x14ac:dyDescent="0.2">
      <c r="A1055" s="138"/>
      <c r="B1055" s="91"/>
      <c r="C1055" s="92"/>
      <c r="H1055" s="148"/>
    </row>
    <row r="1056" spans="1:8" s="146" customFormat="1" ht="12.75" x14ac:dyDescent="0.2">
      <c r="A1056" s="138"/>
      <c r="B1056" s="91"/>
      <c r="C1056" s="92"/>
      <c r="H1056" s="148"/>
    </row>
    <row r="1057" spans="1:8" s="146" customFormat="1" ht="12.75" x14ac:dyDescent="0.2">
      <c r="A1057" s="138"/>
      <c r="B1057" s="91"/>
      <c r="C1057" s="92"/>
      <c r="H1057" s="148"/>
    </row>
    <row r="1058" spans="1:8" s="146" customFormat="1" ht="12.75" x14ac:dyDescent="0.2">
      <c r="A1058" s="138"/>
      <c r="B1058" s="91"/>
      <c r="C1058" s="92"/>
      <c r="H1058" s="148"/>
    </row>
    <row r="1059" spans="1:8" s="146" customFormat="1" ht="12.75" x14ac:dyDescent="0.2">
      <c r="A1059" s="138"/>
      <c r="B1059" s="91"/>
      <c r="C1059" s="92"/>
      <c r="H1059" s="148"/>
    </row>
    <row r="1060" spans="1:8" s="146" customFormat="1" ht="12.75" x14ac:dyDescent="0.2">
      <c r="A1060" s="138"/>
      <c r="B1060" s="91"/>
      <c r="C1060" s="92"/>
      <c r="H1060" s="148"/>
    </row>
    <row r="1061" spans="1:8" s="146" customFormat="1" ht="12.75" x14ac:dyDescent="0.2">
      <c r="A1061" s="138"/>
      <c r="B1061" s="91"/>
      <c r="C1061" s="92"/>
      <c r="H1061" s="148"/>
    </row>
    <row r="1062" spans="1:8" s="146" customFormat="1" ht="12.75" x14ac:dyDescent="0.2">
      <c r="A1062" s="138"/>
      <c r="B1062" s="91"/>
      <c r="C1062" s="92"/>
      <c r="H1062" s="148"/>
    </row>
    <row r="1063" spans="1:8" s="146" customFormat="1" ht="12.75" x14ac:dyDescent="0.2">
      <c r="A1063" s="138"/>
      <c r="B1063" s="91"/>
      <c r="C1063" s="92"/>
      <c r="H1063" s="148"/>
    </row>
    <row r="1064" spans="1:8" s="146" customFormat="1" ht="12.75" x14ac:dyDescent="0.2">
      <c r="A1064" s="138"/>
      <c r="B1064" s="91"/>
      <c r="C1064" s="92"/>
      <c r="H1064" s="148"/>
    </row>
    <row r="1065" spans="1:8" s="146" customFormat="1" ht="12.75" x14ac:dyDescent="0.2">
      <c r="A1065" s="138"/>
      <c r="B1065" s="91"/>
      <c r="C1065" s="92"/>
      <c r="H1065" s="148"/>
    </row>
    <row r="1066" spans="1:8" s="146" customFormat="1" ht="12.75" x14ac:dyDescent="0.2">
      <c r="A1066" s="138"/>
      <c r="B1066" s="91"/>
      <c r="C1066" s="92"/>
      <c r="H1066" s="148"/>
    </row>
    <row r="1067" spans="1:8" s="146" customFormat="1" ht="12.75" x14ac:dyDescent="0.2">
      <c r="A1067" s="138"/>
      <c r="B1067" s="91"/>
      <c r="C1067" s="92"/>
      <c r="H1067" s="148"/>
    </row>
    <row r="1068" spans="1:8" s="146" customFormat="1" ht="12.75" x14ac:dyDescent="0.2">
      <c r="A1068" s="138"/>
      <c r="B1068" s="91"/>
      <c r="C1068" s="92"/>
      <c r="H1068" s="148"/>
    </row>
    <row r="1069" spans="1:8" s="146" customFormat="1" ht="12.75" x14ac:dyDescent="0.2">
      <c r="A1069" s="138"/>
      <c r="B1069" s="91"/>
      <c r="C1069" s="92"/>
      <c r="H1069" s="148"/>
    </row>
    <row r="1070" spans="1:8" s="146" customFormat="1" ht="12.75" x14ac:dyDescent="0.2">
      <c r="A1070" s="138"/>
      <c r="B1070" s="91"/>
      <c r="C1070" s="92"/>
      <c r="H1070" s="148"/>
    </row>
    <row r="1071" spans="1:8" s="146" customFormat="1" ht="12.75" x14ac:dyDescent="0.2">
      <c r="A1071" s="138"/>
      <c r="B1071" s="91"/>
      <c r="C1071" s="92"/>
      <c r="H1071" s="148"/>
    </row>
    <row r="1072" spans="1:8" s="146" customFormat="1" ht="12.75" x14ac:dyDescent="0.2">
      <c r="A1072" s="138"/>
      <c r="B1072" s="91"/>
      <c r="C1072" s="92"/>
      <c r="H1072" s="148"/>
    </row>
    <row r="1073" spans="1:8" s="146" customFormat="1" ht="12.75" x14ac:dyDescent="0.2">
      <c r="A1073" s="138"/>
      <c r="B1073" s="91"/>
      <c r="C1073" s="92"/>
      <c r="H1073" s="148"/>
    </row>
    <row r="1074" spans="1:8" s="146" customFormat="1" ht="12.75" x14ac:dyDescent="0.2">
      <c r="A1074" s="138"/>
      <c r="B1074" s="91"/>
      <c r="C1074" s="92"/>
      <c r="H1074" s="148"/>
    </row>
    <row r="1075" spans="1:8" s="146" customFormat="1" ht="12.75" x14ac:dyDescent="0.2">
      <c r="A1075" s="138"/>
      <c r="B1075" s="91"/>
      <c r="C1075" s="92"/>
      <c r="H1075" s="148"/>
    </row>
    <row r="1076" spans="1:8" s="146" customFormat="1" ht="12.75" x14ac:dyDescent="0.2">
      <c r="A1076" s="138"/>
      <c r="B1076" s="91"/>
      <c r="C1076" s="92"/>
      <c r="H1076" s="148"/>
    </row>
    <row r="1077" spans="1:8" s="146" customFormat="1" ht="12.75" x14ac:dyDescent="0.2">
      <c r="A1077" s="138"/>
      <c r="B1077" s="91"/>
      <c r="C1077" s="92"/>
      <c r="H1077" s="148"/>
    </row>
    <row r="1078" spans="1:8" s="146" customFormat="1" ht="12.75" x14ac:dyDescent="0.2">
      <c r="A1078" s="138"/>
      <c r="B1078" s="91"/>
      <c r="C1078" s="92"/>
      <c r="H1078" s="148"/>
    </row>
    <row r="1079" spans="1:8" s="146" customFormat="1" ht="12.75" x14ac:dyDescent="0.2">
      <c r="A1079" s="138"/>
      <c r="B1079" s="91"/>
      <c r="C1079" s="92"/>
      <c r="H1079" s="148"/>
    </row>
    <row r="1080" spans="1:8" s="146" customFormat="1" ht="12.75" x14ac:dyDescent="0.2">
      <c r="A1080" s="138"/>
      <c r="B1080" s="91"/>
      <c r="C1080" s="92"/>
      <c r="H1080" s="148"/>
    </row>
    <row r="1081" spans="1:8" s="146" customFormat="1" ht="12.75" x14ac:dyDescent="0.2">
      <c r="A1081" s="138"/>
      <c r="B1081" s="91"/>
      <c r="C1081" s="92"/>
      <c r="H1081" s="148"/>
    </row>
    <row r="1082" spans="1:8" s="146" customFormat="1" ht="12.75" x14ac:dyDescent="0.2">
      <c r="A1082" s="138"/>
      <c r="B1082" s="91"/>
      <c r="C1082" s="92"/>
      <c r="H1082" s="148"/>
    </row>
    <row r="1083" spans="1:8" s="146" customFormat="1" ht="12.75" x14ac:dyDescent="0.2">
      <c r="A1083" s="138"/>
      <c r="B1083" s="91"/>
      <c r="C1083" s="92"/>
      <c r="H1083" s="148"/>
    </row>
    <row r="1084" spans="1:8" s="146" customFormat="1" ht="12.75" x14ac:dyDescent="0.2">
      <c r="A1084" s="138"/>
      <c r="B1084" s="91"/>
      <c r="C1084" s="92"/>
      <c r="H1084" s="148"/>
    </row>
    <row r="1085" spans="1:8" s="146" customFormat="1" ht="12.75" x14ac:dyDescent="0.2">
      <c r="A1085" s="138"/>
      <c r="B1085" s="91"/>
      <c r="C1085" s="92"/>
      <c r="H1085" s="148"/>
    </row>
    <row r="1086" spans="1:8" s="146" customFormat="1" ht="12.75" x14ac:dyDescent="0.2">
      <c r="A1086" s="138"/>
      <c r="B1086" s="91"/>
      <c r="C1086" s="92"/>
      <c r="H1086" s="148"/>
    </row>
    <row r="1087" spans="1:8" s="146" customFormat="1" ht="12.75" x14ac:dyDescent="0.2">
      <c r="A1087" s="138"/>
      <c r="B1087" s="91"/>
      <c r="C1087" s="92"/>
      <c r="H1087" s="148"/>
    </row>
    <row r="1088" spans="1:8" s="146" customFormat="1" ht="12.75" x14ac:dyDescent="0.2">
      <c r="A1088" s="138"/>
      <c r="B1088" s="91"/>
      <c r="C1088" s="92"/>
      <c r="H1088" s="148"/>
    </row>
    <row r="1089" spans="1:8" s="146" customFormat="1" ht="12.75" x14ac:dyDescent="0.2">
      <c r="A1089" s="138"/>
      <c r="B1089" s="91"/>
      <c r="C1089" s="92"/>
      <c r="H1089" s="148"/>
    </row>
    <row r="1090" spans="1:8" s="146" customFormat="1" ht="12.75" x14ac:dyDescent="0.2">
      <c r="A1090" s="138"/>
      <c r="B1090" s="91"/>
      <c r="C1090" s="92"/>
      <c r="H1090" s="148"/>
    </row>
    <row r="1091" spans="1:8" s="146" customFormat="1" ht="12.75" x14ac:dyDescent="0.2">
      <c r="A1091" s="138"/>
      <c r="B1091" s="91"/>
      <c r="C1091" s="92"/>
      <c r="H1091" s="148"/>
    </row>
    <row r="1092" spans="1:8" s="146" customFormat="1" ht="12.75" x14ac:dyDescent="0.2">
      <c r="A1092" s="138"/>
      <c r="B1092" s="91"/>
      <c r="C1092" s="92"/>
      <c r="H1092" s="148"/>
    </row>
    <row r="1093" spans="1:8" s="146" customFormat="1" ht="12.75" x14ac:dyDescent="0.2">
      <c r="A1093" s="138"/>
      <c r="B1093" s="91"/>
      <c r="C1093" s="92"/>
      <c r="H1093" s="148"/>
    </row>
    <row r="1094" spans="1:8" s="146" customFormat="1" ht="12.75" x14ac:dyDescent="0.2">
      <c r="A1094" s="138"/>
      <c r="B1094" s="91"/>
      <c r="C1094" s="92"/>
      <c r="H1094" s="148"/>
    </row>
    <row r="1095" spans="1:8" s="146" customFormat="1" ht="12.75" x14ac:dyDescent="0.2">
      <c r="A1095" s="138"/>
      <c r="B1095" s="91"/>
      <c r="C1095" s="92"/>
      <c r="H1095" s="148"/>
    </row>
    <row r="1096" spans="1:8" s="146" customFormat="1" ht="12.75" x14ac:dyDescent="0.2">
      <c r="A1096" s="138"/>
      <c r="B1096" s="91"/>
      <c r="C1096" s="92"/>
      <c r="H1096" s="148"/>
    </row>
    <row r="1097" spans="1:8" s="146" customFormat="1" ht="12.75" x14ac:dyDescent="0.2">
      <c r="A1097" s="138"/>
      <c r="B1097" s="91"/>
      <c r="C1097" s="92"/>
      <c r="H1097" s="148"/>
    </row>
    <row r="1098" spans="1:8" s="146" customFormat="1" ht="12.75" x14ac:dyDescent="0.2">
      <c r="A1098" s="138"/>
      <c r="B1098" s="91"/>
      <c r="C1098" s="92"/>
      <c r="H1098" s="148"/>
    </row>
    <row r="1099" spans="1:8" s="146" customFormat="1" ht="12.75" x14ac:dyDescent="0.2">
      <c r="A1099" s="138"/>
      <c r="B1099" s="91"/>
      <c r="C1099" s="92"/>
      <c r="H1099" s="148"/>
    </row>
    <row r="1100" spans="1:8" s="146" customFormat="1" ht="12.75" x14ac:dyDescent="0.2">
      <c r="A1100" s="138"/>
      <c r="B1100" s="91"/>
      <c r="C1100" s="92"/>
      <c r="H1100" s="148"/>
    </row>
    <row r="1101" spans="1:8" s="146" customFormat="1" ht="12.75" x14ac:dyDescent="0.2">
      <c r="A1101" s="138"/>
      <c r="B1101" s="91"/>
      <c r="C1101" s="92"/>
      <c r="H1101" s="148"/>
    </row>
    <row r="1102" spans="1:8" s="146" customFormat="1" ht="12.75" x14ac:dyDescent="0.2">
      <c r="A1102" s="138"/>
      <c r="B1102" s="91"/>
      <c r="C1102" s="92"/>
      <c r="H1102" s="148"/>
    </row>
    <row r="1103" spans="1:8" s="146" customFormat="1" ht="12.75" x14ac:dyDescent="0.2">
      <c r="A1103" s="138"/>
      <c r="B1103" s="91"/>
      <c r="C1103" s="92"/>
      <c r="H1103" s="148"/>
    </row>
    <row r="1104" spans="1:8" s="146" customFormat="1" ht="12.75" x14ac:dyDescent="0.2">
      <c r="A1104" s="138"/>
      <c r="B1104" s="91"/>
      <c r="C1104" s="92"/>
      <c r="H1104" s="148"/>
    </row>
    <row r="1105" spans="1:8" s="146" customFormat="1" ht="12.75" x14ac:dyDescent="0.2">
      <c r="A1105" s="138"/>
      <c r="B1105" s="91"/>
      <c r="C1105" s="92"/>
      <c r="H1105" s="148"/>
    </row>
    <row r="1106" spans="1:8" s="146" customFormat="1" ht="12.75" x14ac:dyDescent="0.2">
      <c r="A1106" s="138"/>
      <c r="B1106" s="91"/>
      <c r="C1106" s="92"/>
      <c r="H1106" s="148"/>
    </row>
    <row r="1107" spans="1:8" s="146" customFormat="1" ht="12.75" x14ac:dyDescent="0.2">
      <c r="A1107" s="138"/>
      <c r="B1107" s="91"/>
      <c r="C1107" s="92"/>
      <c r="H1107" s="148"/>
    </row>
    <row r="1108" spans="1:8" s="146" customFormat="1" ht="12.75" x14ac:dyDescent="0.2">
      <c r="A1108" s="138"/>
      <c r="B1108" s="91"/>
      <c r="C1108" s="92"/>
      <c r="H1108" s="148"/>
    </row>
    <row r="1109" spans="1:8" s="146" customFormat="1" ht="12.75" x14ac:dyDescent="0.2">
      <c r="A1109" s="138"/>
      <c r="B1109" s="91"/>
      <c r="C1109" s="92"/>
      <c r="H1109" s="148"/>
    </row>
    <row r="1110" spans="1:8" s="146" customFormat="1" ht="12.75" x14ac:dyDescent="0.2">
      <c r="A1110" s="138"/>
      <c r="B1110" s="91"/>
      <c r="C1110" s="92"/>
      <c r="H1110" s="148"/>
    </row>
    <row r="1111" spans="1:8" s="146" customFormat="1" ht="12.75" x14ac:dyDescent="0.2">
      <c r="A1111" s="138"/>
      <c r="B1111" s="91"/>
      <c r="C1111" s="92"/>
      <c r="H1111" s="148"/>
    </row>
    <row r="1112" spans="1:8" s="146" customFormat="1" ht="12.75" x14ac:dyDescent="0.2">
      <c r="A1112" s="138"/>
      <c r="B1112" s="91"/>
      <c r="C1112" s="92"/>
      <c r="H1112" s="148"/>
    </row>
    <row r="1113" spans="1:8" s="146" customFormat="1" ht="12.75" x14ac:dyDescent="0.2">
      <c r="A1113" s="138"/>
      <c r="B1113" s="91"/>
      <c r="C1113" s="92"/>
      <c r="H1113" s="148"/>
    </row>
    <row r="1114" spans="1:8" s="146" customFormat="1" ht="12.75" x14ac:dyDescent="0.2">
      <c r="A1114" s="138"/>
      <c r="B1114" s="91"/>
      <c r="C1114" s="92"/>
      <c r="H1114" s="148"/>
    </row>
    <row r="1115" spans="1:8" s="146" customFormat="1" ht="12.75" x14ac:dyDescent="0.2">
      <c r="A1115" s="138"/>
      <c r="B1115" s="91"/>
      <c r="C1115" s="92"/>
      <c r="H1115" s="148"/>
    </row>
    <row r="1116" spans="1:8" s="146" customFormat="1" ht="12.75" x14ac:dyDescent="0.2">
      <c r="A1116" s="138"/>
      <c r="B1116" s="91"/>
      <c r="C1116" s="92"/>
      <c r="H1116" s="148"/>
    </row>
    <row r="1117" spans="1:8" s="146" customFormat="1" ht="12.75" x14ac:dyDescent="0.2">
      <c r="A1117" s="138"/>
      <c r="B1117" s="91"/>
      <c r="C1117" s="92"/>
      <c r="H1117" s="148"/>
    </row>
    <row r="1118" spans="1:8" s="146" customFormat="1" ht="12.75" x14ac:dyDescent="0.2">
      <c r="A1118" s="138"/>
      <c r="B1118" s="91"/>
      <c r="C1118" s="92"/>
      <c r="H1118" s="148"/>
    </row>
    <row r="1119" spans="1:8" s="146" customFormat="1" ht="12.75" x14ac:dyDescent="0.2">
      <c r="A1119" s="138"/>
      <c r="B1119" s="91"/>
      <c r="C1119" s="92"/>
      <c r="H1119" s="148"/>
    </row>
    <row r="1120" spans="1:8" s="146" customFormat="1" ht="12.75" x14ac:dyDescent="0.2">
      <c r="A1120" s="138"/>
      <c r="B1120" s="91"/>
      <c r="C1120" s="92"/>
      <c r="H1120" s="148"/>
    </row>
    <row r="1121" spans="1:8" s="146" customFormat="1" ht="12.75" x14ac:dyDescent="0.2">
      <c r="A1121" s="138"/>
      <c r="B1121" s="91"/>
      <c r="C1121" s="92"/>
      <c r="H1121" s="148"/>
    </row>
    <row r="1122" spans="1:8" s="146" customFormat="1" ht="12.75" x14ac:dyDescent="0.2">
      <c r="A1122" s="138"/>
      <c r="B1122" s="91"/>
      <c r="C1122" s="92"/>
      <c r="H1122" s="148"/>
    </row>
    <row r="1123" spans="1:8" s="146" customFormat="1" ht="12.75" x14ac:dyDescent="0.2">
      <c r="A1123" s="138"/>
      <c r="B1123" s="91"/>
      <c r="C1123" s="92"/>
      <c r="H1123" s="148"/>
    </row>
    <row r="1124" spans="1:8" s="146" customFormat="1" ht="12.75" x14ac:dyDescent="0.2">
      <c r="A1124" s="138"/>
      <c r="B1124" s="91"/>
      <c r="C1124" s="92"/>
      <c r="H1124" s="148"/>
    </row>
    <row r="1125" spans="1:8" s="146" customFormat="1" ht="12.75" x14ac:dyDescent="0.2">
      <c r="A1125" s="138"/>
      <c r="B1125" s="91"/>
      <c r="C1125" s="92"/>
      <c r="H1125" s="148"/>
    </row>
    <row r="1126" spans="1:8" s="146" customFormat="1" ht="12.75" x14ac:dyDescent="0.2">
      <c r="A1126" s="138"/>
      <c r="B1126" s="91"/>
      <c r="C1126" s="92"/>
      <c r="H1126" s="148"/>
    </row>
    <row r="1127" spans="1:8" s="146" customFormat="1" ht="12.75" x14ac:dyDescent="0.2">
      <c r="A1127" s="138"/>
      <c r="B1127" s="91"/>
      <c r="C1127" s="92"/>
      <c r="H1127" s="148"/>
    </row>
    <row r="1128" spans="1:8" s="146" customFormat="1" ht="12.75" x14ac:dyDescent="0.2">
      <c r="A1128" s="138"/>
      <c r="B1128" s="91"/>
      <c r="C1128" s="92"/>
      <c r="H1128" s="148"/>
    </row>
    <row r="1129" spans="1:8" s="146" customFormat="1" ht="12.75" x14ac:dyDescent="0.2">
      <c r="A1129" s="138"/>
      <c r="B1129" s="91"/>
      <c r="C1129" s="92"/>
      <c r="H1129" s="148"/>
    </row>
    <row r="1130" spans="1:8" s="146" customFormat="1" ht="12.75" x14ac:dyDescent="0.2">
      <c r="A1130" s="138"/>
      <c r="B1130" s="91"/>
      <c r="C1130" s="92"/>
      <c r="H1130" s="148"/>
    </row>
    <row r="1131" spans="1:8" s="146" customFormat="1" ht="12.75" x14ac:dyDescent="0.2">
      <c r="A1131" s="138"/>
      <c r="B1131" s="91"/>
      <c r="C1131" s="92"/>
      <c r="H1131" s="148"/>
    </row>
    <row r="1132" spans="1:8" s="146" customFormat="1" ht="12.75" x14ac:dyDescent="0.2">
      <c r="A1132" s="138"/>
      <c r="B1132" s="91"/>
      <c r="C1132" s="92"/>
      <c r="H1132" s="148"/>
    </row>
    <row r="1133" spans="1:8" s="146" customFormat="1" ht="12.75" x14ac:dyDescent="0.2">
      <c r="A1133" s="138"/>
      <c r="B1133" s="91"/>
      <c r="C1133" s="92"/>
      <c r="H1133" s="148"/>
    </row>
    <row r="1134" spans="1:8" s="146" customFormat="1" ht="12.75" x14ac:dyDescent="0.2">
      <c r="A1134" s="138"/>
      <c r="B1134" s="91"/>
      <c r="C1134" s="92"/>
      <c r="H1134" s="148"/>
    </row>
    <row r="1135" spans="1:8" s="146" customFormat="1" ht="12.75" x14ac:dyDescent="0.2">
      <c r="A1135" s="138"/>
      <c r="B1135" s="91"/>
      <c r="C1135" s="92"/>
      <c r="H1135" s="148"/>
    </row>
    <row r="1136" spans="1:8" s="146" customFormat="1" ht="12.75" x14ac:dyDescent="0.2">
      <c r="A1136" s="138"/>
      <c r="B1136" s="91"/>
      <c r="C1136" s="92"/>
      <c r="H1136" s="148"/>
    </row>
    <row r="1137" spans="1:8" s="146" customFormat="1" ht="12.75" x14ac:dyDescent="0.2">
      <c r="A1137" s="138"/>
      <c r="B1137" s="91"/>
      <c r="C1137" s="92"/>
      <c r="H1137" s="148"/>
    </row>
    <row r="1138" spans="1:8" s="146" customFormat="1" ht="12.75" x14ac:dyDescent="0.2">
      <c r="A1138" s="138"/>
      <c r="B1138" s="91"/>
      <c r="C1138" s="92"/>
      <c r="H1138" s="148"/>
    </row>
    <row r="1139" spans="1:8" s="146" customFormat="1" ht="12.75" x14ac:dyDescent="0.2">
      <c r="A1139" s="138"/>
      <c r="B1139" s="91"/>
      <c r="C1139" s="92"/>
      <c r="H1139" s="148"/>
    </row>
    <row r="1140" spans="1:8" s="146" customFormat="1" ht="12.75" x14ac:dyDescent="0.2">
      <c r="A1140" s="138"/>
      <c r="B1140" s="91"/>
      <c r="C1140" s="92"/>
      <c r="H1140" s="148"/>
    </row>
    <row r="1141" spans="1:8" s="146" customFormat="1" ht="12.75" x14ac:dyDescent="0.2">
      <c r="A1141" s="138"/>
      <c r="B1141" s="91"/>
      <c r="C1141" s="92"/>
      <c r="H1141" s="148"/>
    </row>
    <row r="1142" spans="1:8" s="146" customFormat="1" ht="12.75" x14ac:dyDescent="0.2">
      <c r="A1142" s="138"/>
      <c r="B1142" s="91"/>
      <c r="C1142" s="92"/>
      <c r="H1142" s="148"/>
    </row>
    <row r="1143" spans="1:8" s="146" customFormat="1" ht="12.75" x14ac:dyDescent="0.2">
      <c r="A1143" s="138"/>
      <c r="B1143" s="91"/>
      <c r="C1143" s="92"/>
      <c r="H1143" s="148"/>
    </row>
    <row r="1144" spans="1:8" s="146" customFormat="1" ht="12.75" x14ac:dyDescent="0.2">
      <c r="A1144" s="138"/>
      <c r="B1144" s="91"/>
      <c r="C1144" s="92"/>
      <c r="H1144" s="148"/>
    </row>
    <row r="1145" spans="1:8" s="146" customFormat="1" ht="12.75" x14ac:dyDescent="0.2">
      <c r="A1145" s="138"/>
      <c r="B1145" s="91"/>
      <c r="C1145" s="92"/>
      <c r="H1145" s="148"/>
    </row>
    <row r="1146" spans="1:8" s="146" customFormat="1" ht="12.75" x14ac:dyDescent="0.2">
      <c r="A1146" s="138"/>
      <c r="B1146" s="91"/>
      <c r="C1146" s="92"/>
      <c r="H1146" s="148"/>
    </row>
    <row r="1147" spans="1:8" s="146" customFormat="1" ht="12.75" x14ac:dyDescent="0.2">
      <c r="A1147" s="138"/>
      <c r="B1147" s="91"/>
      <c r="C1147" s="92"/>
      <c r="H1147" s="148"/>
    </row>
    <row r="1148" spans="1:8" s="146" customFormat="1" ht="12.75" x14ac:dyDescent="0.2">
      <c r="A1148" s="138"/>
      <c r="B1148" s="91"/>
      <c r="C1148" s="92"/>
      <c r="H1148" s="148"/>
    </row>
    <row r="1149" spans="1:8" s="146" customFormat="1" ht="12.75" x14ac:dyDescent="0.2">
      <c r="A1149" s="138"/>
      <c r="B1149" s="91"/>
      <c r="C1149" s="92"/>
      <c r="H1149" s="148"/>
    </row>
    <row r="1150" spans="1:8" s="146" customFormat="1" ht="12.75" x14ac:dyDescent="0.2">
      <c r="A1150" s="138"/>
      <c r="B1150" s="91"/>
      <c r="C1150" s="92"/>
      <c r="H1150" s="148"/>
    </row>
    <row r="1151" spans="1:8" s="146" customFormat="1" ht="12.75" x14ac:dyDescent="0.2">
      <c r="A1151" s="138"/>
      <c r="B1151" s="91"/>
      <c r="C1151" s="92"/>
      <c r="H1151" s="148"/>
    </row>
    <row r="1152" spans="1:8" s="146" customFormat="1" ht="12.75" x14ac:dyDescent="0.2">
      <c r="A1152" s="138"/>
      <c r="B1152" s="91"/>
      <c r="C1152" s="92"/>
      <c r="H1152" s="148"/>
    </row>
    <row r="1153" spans="1:8" s="146" customFormat="1" ht="12.75" x14ac:dyDescent="0.2">
      <c r="A1153" s="138"/>
      <c r="B1153" s="91"/>
      <c r="C1153" s="92"/>
      <c r="H1153" s="148"/>
    </row>
    <row r="1154" spans="1:8" s="146" customFormat="1" ht="12.75" x14ac:dyDescent="0.2">
      <c r="A1154" s="138"/>
      <c r="B1154" s="91"/>
      <c r="C1154" s="92"/>
      <c r="H1154" s="148"/>
    </row>
    <row r="1155" spans="1:8" s="146" customFormat="1" ht="12.75" x14ac:dyDescent="0.2">
      <c r="A1155" s="138"/>
      <c r="B1155" s="91"/>
      <c r="C1155" s="92"/>
      <c r="H1155" s="148"/>
    </row>
    <row r="1156" spans="1:8" s="146" customFormat="1" ht="12.75" x14ac:dyDescent="0.2">
      <c r="A1156" s="138"/>
      <c r="B1156" s="91"/>
      <c r="C1156" s="92"/>
      <c r="H1156" s="148"/>
    </row>
    <row r="1157" spans="1:8" s="146" customFormat="1" ht="12.75" x14ac:dyDescent="0.2">
      <c r="A1157" s="138"/>
      <c r="B1157" s="91"/>
      <c r="C1157" s="92"/>
      <c r="H1157" s="148"/>
    </row>
    <row r="1158" spans="1:8" s="146" customFormat="1" ht="12.75" x14ac:dyDescent="0.2">
      <c r="A1158" s="138"/>
      <c r="B1158" s="91"/>
      <c r="C1158" s="92"/>
      <c r="H1158" s="148"/>
    </row>
    <row r="1159" spans="1:8" s="146" customFormat="1" ht="12.75" x14ac:dyDescent="0.2">
      <c r="A1159" s="138"/>
      <c r="B1159" s="91"/>
      <c r="C1159" s="92"/>
      <c r="H1159" s="148"/>
    </row>
    <row r="1160" spans="1:8" s="146" customFormat="1" ht="12.75" x14ac:dyDescent="0.2">
      <c r="A1160" s="138"/>
      <c r="B1160" s="91"/>
      <c r="C1160" s="92"/>
      <c r="H1160" s="148"/>
    </row>
    <row r="1161" spans="1:8" s="146" customFormat="1" ht="12.75" x14ac:dyDescent="0.2">
      <c r="A1161" s="138"/>
      <c r="B1161" s="91"/>
      <c r="C1161" s="92"/>
      <c r="H1161" s="148"/>
    </row>
    <row r="1162" spans="1:8" s="146" customFormat="1" ht="12.75" x14ac:dyDescent="0.2">
      <c r="A1162" s="138"/>
      <c r="B1162" s="91"/>
      <c r="C1162" s="92"/>
      <c r="H1162" s="148"/>
    </row>
    <row r="1163" spans="1:8" s="146" customFormat="1" ht="12.75" x14ac:dyDescent="0.2">
      <c r="A1163" s="138"/>
      <c r="B1163" s="91"/>
      <c r="C1163" s="92"/>
      <c r="H1163" s="148"/>
    </row>
    <row r="1164" spans="1:8" s="146" customFormat="1" ht="12.75" x14ac:dyDescent="0.2">
      <c r="A1164" s="138"/>
      <c r="B1164" s="91"/>
      <c r="C1164" s="92"/>
      <c r="H1164" s="148"/>
    </row>
    <row r="1165" spans="1:8" s="146" customFormat="1" ht="12.75" x14ac:dyDescent="0.2">
      <c r="A1165" s="138"/>
      <c r="B1165" s="91"/>
      <c r="C1165" s="92"/>
      <c r="H1165" s="148"/>
    </row>
    <row r="1166" spans="1:8" s="146" customFormat="1" ht="12.75" x14ac:dyDescent="0.2">
      <c r="A1166" s="138"/>
      <c r="B1166" s="91"/>
      <c r="C1166" s="92"/>
      <c r="H1166" s="148"/>
    </row>
    <row r="1167" spans="1:8" s="146" customFormat="1" ht="12.75" x14ac:dyDescent="0.2">
      <c r="A1167" s="138"/>
      <c r="B1167" s="91"/>
      <c r="C1167" s="92"/>
      <c r="H1167" s="148"/>
    </row>
    <row r="1168" spans="1:8" s="146" customFormat="1" ht="12.75" x14ac:dyDescent="0.2">
      <c r="A1168" s="138"/>
      <c r="B1168" s="91"/>
      <c r="C1168" s="92"/>
      <c r="H1168" s="148"/>
    </row>
    <row r="1169" spans="1:8" s="146" customFormat="1" ht="12.75" x14ac:dyDescent="0.2">
      <c r="A1169" s="138"/>
      <c r="B1169" s="91"/>
      <c r="C1169" s="92"/>
      <c r="H1169" s="148"/>
    </row>
    <row r="1170" spans="1:8" s="146" customFormat="1" ht="12.75" x14ac:dyDescent="0.2">
      <c r="A1170" s="138"/>
      <c r="B1170" s="91"/>
      <c r="C1170" s="92"/>
      <c r="H1170" s="148"/>
    </row>
    <row r="1171" spans="1:8" s="146" customFormat="1" ht="12.75" x14ac:dyDescent="0.2">
      <c r="A1171" s="138"/>
      <c r="B1171" s="91"/>
      <c r="C1171" s="92"/>
      <c r="H1171" s="148"/>
    </row>
    <row r="1172" spans="1:8" s="146" customFormat="1" ht="12.75" x14ac:dyDescent="0.2">
      <c r="A1172" s="138"/>
      <c r="B1172" s="91"/>
      <c r="C1172" s="92"/>
      <c r="H1172" s="148"/>
    </row>
    <row r="1173" spans="1:8" s="146" customFormat="1" ht="12.75" x14ac:dyDescent="0.2">
      <c r="A1173" s="138"/>
      <c r="B1173" s="91"/>
      <c r="C1173" s="92"/>
      <c r="H1173" s="148"/>
    </row>
    <row r="1174" spans="1:8" s="146" customFormat="1" ht="12.75" x14ac:dyDescent="0.2">
      <c r="A1174" s="138"/>
      <c r="B1174" s="91"/>
      <c r="C1174" s="92"/>
      <c r="H1174" s="148"/>
    </row>
    <row r="1175" spans="1:8" s="146" customFormat="1" ht="12.75" x14ac:dyDescent="0.2">
      <c r="A1175" s="138"/>
      <c r="B1175" s="91"/>
      <c r="C1175" s="92"/>
      <c r="H1175" s="148"/>
    </row>
    <row r="1176" spans="1:8" s="146" customFormat="1" ht="12.75" x14ac:dyDescent="0.2">
      <c r="A1176" s="138"/>
      <c r="B1176" s="91"/>
      <c r="C1176" s="92"/>
      <c r="H1176" s="148"/>
    </row>
    <row r="1177" spans="1:8" s="146" customFormat="1" ht="12.75" x14ac:dyDescent="0.2">
      <c r="A1177" s="138"/>
      <c r="B1177" s="91"/>
      <c r="C1177" s="92"/>
      <c r="H1177" s="148"/>
    </row>
    <row r="1178" spans="1:8" s="146" customFormat="1" ht="12.75" x14ac:dyDescent="0.2">
      <c r="A1178" s="138"/>
      <c r="B1178" s="91"/>
      <c r="C1178" s="92"/>
      <c r="H1178" s="148"/>
    </row>
    <row r="1179" spans="1:8" s="146" customFormat="1" ht="12.75" x14ac:dyDescent="0.2">
      <c r="A1179" s="138"/>
      <c r="B1179" s="91"/>
      <c r="C1179" s="92"/>
      <c r="H1179" s="148"/>
    </row>
    <row r="1180" spans="1:8" s="146" customFormat="1" ht="12.75" x14ac:dyDescent="0.2">
      <c r="A1180" s="138"/>
      <c r="B1180" s="91"/>
      <c r="C1180" s="92"/>
      <c r="H1180" s="148"/>
    </row>
    <row r="1181" spans="1:8" s="146" customFormat="1" ht="12.75" x14ac:dyDescent="0.2">
      <c r="A1181" s="138"/>
      <c r="B1181" s="91"/>
      <c r="C1181" s="92"/>
      <c r="H1181" s="148"/>
    </row>
    <row r="1182" spans="1:8" s="146" customFormat="1" ht="12.75" x14ac:dyDescent="0.2">
      <c r="A1182" s="138"/>
      <c r="B1182" s="91"/>
      <c r="C1182" s="92"/>
      <c r="H1182" s="148"/>
    </row>
    <row r="1183" spans="1:8" s="146" customFormat="1" ht="12.75" x14ac:dyDescent="0.2">
      <c r="A1183" s="138"/>
      <c r="B1183" s="91"/>
      <c r="C1183" s="92"/>
      <c r="H1183" s="148"/>
    </row>
    <row r="1184" spans="1:8" s="146" customFormat="1" ht="12.75" x14ac:dyDescent="0.2">
      <c r="A1184" s="138"/>
      <c r="B1184" s="91"/>
      <c r="C1184" s="92"/>
      <c r="H1184" s="148"/>
    </row>
    <row r="1185" spans="1:8" s="146" customFormat="1" ht="12.75" x14ac:dyDescent="0.2">
      <c r="A1185" s="138"/>
      <c r="B1185" s="91"/>
      <c r="C1185" s="92"/>
      <c r="H1185" s="148"/>
    </row>
    <row r="1186" spans="1:8" s="146" customFormat="1" ht="12.75" x14ac:dyDescent="0.2">
      <c r="A1186" s="138"/>
      <c r="B1186" s="91"/>
      <c r="C1186" s="92"/>
      <c r="H1186" s="148"/>
    </row>
    <row r="1187" spans="1:8" s="146" customFormat="1" ht="12.75" x14ac:dyDescent="0.2">
      <c r="A1187" s="138"/>
      <c r="B1187" s="91"/>
      <c r="C1187" s="92"/>
      <c r="H1187" s="148"/>
    </row>
    <row r="1188" spans="1:8" s="146" customFormat="1" ht="12.75" x14ac:dyDescent="0.2">
      <c r="A1188" s="138"/>
      <c r="B1188" s="91"/>
      <c r="C1188" s="92"/>
      <c r="H1188" s="148"/>
    </row>
    <row r="1189" spans="1:8" s="146" customFormat="1" ht="12.75" x14ac:dyDescent="0.2">
      <c r="A1189" s="138"/>
      <c r="B1189" s="91"/>
      <c r="C1189" s="92"/>
      <c r="H1189" s="148"/>
    </row>
    <row r="1190" spans="1:8" s="146" customFormat="1" ht="12.75" x14ac:dyDescent="0.2">
      <c r="A1190" s="138"/>
      <c r="B1190" s="91"/>
      <c r="C1190" s="92"/>
      <c r="H1190" s="148"/>
    </row>
    <row r="1191" spans="1:8" s="146" customFormat="1" ht="12.75" x14ac:dyDescent="0.2">
      <c r="A1191" s="138"/>
      <c r="B1191" s="91"/>
      <c r="C1191" s="92"/>
      <c r="H1191" s="148"/>
    </row>
    <row r="1192" spans="1:8" s="146" customFormat="1" ht="12.75" x14ac:dyDescent="0.2">
      <c r="A1192" s="138"/>
      <c r="B1192" s="91"/>
      <c r="C1192" s="92"/>
      <c r="H1192" s="148"/>
    </row>
    <row r="1193" spans="1:8" s="146" customFormat="1" ht="12.75" x14ac:dyDescent="0.2">
      <c r="A1193" s="138"/>
      <c r="B1193" s="91"/>
      <c r="C1193" s="92"/>
      <c r="H1193" s="148"/>
    </row>
    <row r="1194" spans="1:8" s="146" customFormat="1" ht="12.75" x14ac:dyDescent="0.2">
      <c r="A1194" s="138"/>
      <c r="B1194" s="91"/>
      <c r="C1194" s="92"/>
      <c r="H1194" s="148"/>
    </row>
    <row r="1195" spans="1:8" s="146" customFormat="1" ht="12.75" x14ac:dyDescent="0.2">
      <c r="A1195" s="138"/>
      <c r="B1195" s="91"/>
      <c r="C1195" s="92"/>
      <c r="H1195" s="148"/>
    </row>
    <row r="1196" spans="1:8" s="146" customFormat="1" ht="12.75" x14ac:dyDescent="0.2">
      <c r="A1196" s="138"/>
      <c r="B1196" s="91"/>
      <c r="C1196" s="92"/>
      <c r="H1196" s="148"/>
    </row>
    <row r="1197" spans="1:8" s="146" customFormat="1" ht="12.75" x14ac:dyDescent="0.2">
      <c r="A1197" s="138"/>
      <c r="B1197" s="91"/>
      <c r="C1197" s="92"/>
      <c r="H1197" s="148"/>
    </row>
    <row r="1198" spans="1:8" s="146" customFormat="1" ht="12.75" x14ac:dyDescent="0.2">
      <c r="A1198" s="138"/>
      <c r="B1198" s="91"/>
      <c r="C1198" s="92"/>
      <c r="H1198" s="148"/>
    </row>
    <row r="1199" spans="1:8" s="146" customFormat="1" ht="12.75" x14ac:dyDescent="0.2">
      <c r="A1199" s="138"/>
      <c r="B1199" s="91"/>
      <c r="C1199" s="92"/>
      <c r="H1199" s="148"/>
    </row>
    <row r="1200" spans="1:8" s="146" customFormat="1" ht="12.75" x14ac:dyDescent="0.2">
      <c r="A1200" s="138"/>
      <c r="B1200" s="91"/>
      <c r="C1200" s="92"/>
      <c r="H1200" s="148"/>
    </row>
    <row r="1201" spans="1:8" s="146" customFormat="1" ht="12.75" x14ac:dyDescent="0.2">
      <c r="A1201" s="138"/>
      <c r="B1201" s="91"/>
      <c r="C1201" s="92"/>
      <c r="H1201" s="148"/>
    </row>
    <row r="1202" spans="1:8" s="146" customFormat="1" ht="12.75" x14ac:dyDescent="0.2">
      <c r="A1202" s="138"/>
      <c r="B1202" s="91"/>
      <c r="C1202" s="92"/>
      <c r="H1202" s="148"/>
    </row>
    <row r="1203" spans="1:8" s="146" customFormat="1" ht="12.75" x14ac:dyDescent="0.2">
      <c r="A1203" s="138"/>
      <c r="B1203" s="91"/>
      <c r="C1203" s="92"/>
      <c r="H1203" s="148"/>
    </row>
    <row r="1204" spans="1:8" s="146" customFormat="1" ht="12.75" x14ac:dyDescent="0.2">
      <c r="A1204" s="138"/>
      <c r="B1204" s="91"/>
      <c r="C1204" s="92"/>
      <c r="H1204" s="148"/>
    </row>
    <row r="1205" spans="1:8" s="146" customFormat="1" ht="12.75" x14ac:dyDescent="0.2">
      <c r="A1205" s="138"/>
      <c r="B1205" s="91"/>
      <c r="C1205" s="92"/>
      <c r="H1205" s="148"/>
    </row>
    <row r="1206" spans="1:8" s="146" customFormat="1" ht="12.75" x14ac:dyDescent="0.2">
      <c r="A1206" s="138"/>
      <c r="B1206" s="91"/>
      <c r="C1206" s="92"/>
      <c r="H1206" s="148"/>
    </row>
    <row r="1207" spans="1:8" s="146" customFormat="1" ht="12.75" x14ac:dyDescent="0.2">
      <c r="A1207" s="138"/>
      <c r="B1207" s="91"/>
      <c r="C1207" s="92"/>
      <c r="H1207" s="148"/>
    </row>
    <row r="1208" spans="1:8" s="146" customFormat="1" ht="12.75" x14ac:dyDescent="0.2">
      <c r="A1208" s="138"/>
      <c r="B1208" s="91"/>
      <c r="C1208" s="92"/>
      <c r="H1208" s="148"/>
    </row>
    <row r="1209" spans="1:8" s="146" customFormat="1" ht="12.75" x14ac:dyDescent="0.2">
      <c r="A1209" s="138"/>
      <c r="B1209" s="91"/>
      <c r="C1209" s="92"/>
      <c r="H1209" s="148"/>
    </row>
    <row r="1210" spans="1:8" s="146" customFormat="1" ht="12.75" x14ac:dyDescent="0.2">
      <c r="A1210" s="138"/>
      <c r="B1210" s="91"/>
      <c r="C1210" s="92"/>
      <c r="H1210" s="148"/>
    </row>
    <row r="1211" spans="1:8" s="146" customFormat="1" ht="12.75" x14ac:dyDescent="0.2">
      <c r="A1211" s="138"/>
      <c r="B1211" s="91"/>
      <c r="C1211" s="92"/>
      <c r="H1211" s="148"/>
    </row>
    <row r="1212" spans="1:8" s="146" customFormat="1" ht="12.75" x14ac:dyDescent="0.2">
      <c r="A1212" s="138"/>
      <c r="B1212" s="91"/>
      <c r="C1212" s="92"/>
      <c r="H1212" s="148"/>
    </row>
    <row r="1213" spans="1:8" s="146" customFormat="1" ht="12.75" x14ac:dyDescent="0.2">
      <c r="A1213" s="138"/>
      <c r="B1213" s="91"/>
      <c r="C1213" s="92"/>
      <c r="H1213" s="148"/>
    </row>
    <row r="1214" spans="1:8" s="146" customFormat="1" ht="12.75" x14ac:dyDescent="0.2">
      <c r="A1214" s="138"/>
      <c r="B1214" s="91"/>
      <c r="C1214" s="92"/>
      <c r="H1214" s="148"/>
    </row>
    <row r="1215" spans="1:8" s="146" customFormat="1" ht="12.75" x14ac:dyDescent="0.2">
      <c r="A1215" s="138"/>
      <c r="B1215" s="91"/>
      <c r="C1215" s="92"/>
      <c r="H1215" s="148"/>
    </row>
    <row r="1216" spans="1:8" s="146" customFormat="1" ht="12.75" x14ac:dyDescent="0.2">
      <c r="A1216" s="138"/>
      <c r="B1216" s="91"/>
      <c r="C1216" s="92"/>
      <c r="H1216" s="148"/>
    </row>
    <row r="1217" spans="1:8" s="146" customFormat="1" ht="12.75" x14ac:dyDescent="0.2">
      <c r="A1217" s="138"/>
      <c r="B1217" s="91"/>
      <c r="C1217" s="92"/>
      <c r="H1217" s="148"/>
    </row>
    <row r="1218" spans="1:8" s="146" customFormat="1" ht="12.75" x14ac:dyDescent="0.2">
      <c r="A1218" s="138"/>
      <c r="B1218" s="91"/>
      <c r="C1218" s="92"/>
      <c r="H1218" s="148"/>
    </row>
    <row r="1219" spans="1:8" s="146" customFormat="1" ht="12.75" x14ac:dyDescent="0.2">
      <c r="A1219" s="138"/>
      <c r="B1219" s="91"/>
      <c r="C1219" s="92"/>
      <c r="H1219" s="148"/>
    </row>
    <row r="1220" spans="1:8" s="146" customFormat="1" ht="12.75" x14ac:dyDescent="0.2">
      <c r="A1220" s="138"/>
      <c r="B1220" s="91"/>
      <c r="C1220" s="92"/>
      <c r="H1220" s="148"/>
    </row>
    <row r="1221" spans="1:8" s="146" customFormat="1" ht="12.75" x14ac:dyDescent="0.2">
      <c r="A1221" s="138"/>
      <c r="B1221" s="91"/>
      <c r="C1221" s="92"/>
      <c r="H1221" s="148"/>
    </row>
    <row r="1222" spans="1:8" s="146" customFormat="1" ht="12.75" x14ac:dyDescent="0.2">
      <c r="A1222" s="138"/>
      <c r="B1222" s="91"/>
      <c r="C1222" s="92"/>
      <c r="H1222" s="148"/>
    </row>
    <row r="1223" spans="1:8" s="146" customFormat="1" ht="12.75" x14ac:dyDescent="0.2">
      <c r="A1223" s="138"/>
      <c r="B1223" s="91"/>
      <c r="C1223" s="92"/>
      <c r="H1223" s="148"/>
    </row>
    <row r="1224" spans="1:8" s="146" customFormat="1" ht="12.75" x14ac:dyDescent="0.2">
      <c r="A1224" s="138"/>
      <c r="B1224" s="91"/>
      <c r="C1224" s="92"/>
      <c r="H1224" s="148"/>
    </row>
    <row r="1225" spans="1:8" s="146" customFormat="1" ht="12.75" x14ac:dyDescent="0.2">
      <c r="A1225" s="138"/>
      <c r="B1225" s="91"/>
      <c r="C1225" s="92"/>
      <c r="H1225" s="148"/>
    </row>
    <row r="1226" spans="1:8" s="146" customFormat="1" ht="12.75" x14ac:dyDescent="0.2">
      <c r="A1226" s="138"/>
      <c r="B1226" s="91"/>
      <c r="C1226" s="92"/>
      <c r="H1226" s="148"/>
    </row>
    <row r="1227" spans="1:8" s="146" customFormat="1" ht="12.75" x14ac:dyDescent="0.2">
      <c r="A1227" s="138"/>
      <c r="B1227" s="91"/>
      <c r="C1227" s="92"/>
      <c r="H1227" s="148"/>
    </row>
    <row r="1228" spans="1:8" s="146" customFormat="1" ht="12.75" x14ac:dyDescent="0.2">
      <c r="A1228" s="138"/>
      <c r="B1228" s="91"/>
      <c r="C1228" s="92"/>
      <c r="H1228" s="148"/>
    </row>
    <row r="1229" spans="1:8" s="146" customFormat="1" ht="12.75" x14ac:dyDescent="0.2">
      <c r="A1229" s="138"/>
      <c r="B1229" s="91"/>
      <c r="C1229" s="92"/>
      <c r="H1229" s="148"/>
    </row>
    <row r="1230" spans="1:8" s="146" customFormat="1" ht="12.75" x14ac:dyDescent="0.2">
      <c r="A1230" s="138"/>
      <c r="B1230" s="91"/>
      <c r="C1230" s="92"/>
      <c r="H1230" s="148"/>
    </row>
    <row r="1231" spans="1:8" s="146" customFormat="1" ht="12.75" x14ac:dyDescent="0.2">
      <c r="A1231" s="138"/>
      <c r="B1231" s="91"/>
      <c r="C1231" s="92"/>
      <c r="H1231" s="148"/>
    </row>
    <row r="1232" spans="1:8" s="146" customFormat="1" ht="12.75" x14ac:dyDescent="0.2">
      <c r="A1232" s="138"/>
      <c r="B1232" s="91"/>
      <c r="C1232" s="92"/>
      <c r="H1232" s="148"/>
    </row>
    <row r="1233" spans="1:8" s="146" customFormat="1" ht="12.75" x14ac:dyDescent="0.2">
      <c r="A1233" s="138"/>
      <c r="B1233" s="91"/>
      <c r="C1233" s="92"/>
      <c r="H1233" s="148"/>
    </row>
    <row r="1234" spans="1:8" s="146" customFormat="1" ht="12.75" x14ac:dyDescent="0.2">
      <c r="A1234" s="138"/>
      <c r="B1234" s="91"/>
      <c r="C1234" s="92"/>
      <c r="H1234" s="148"/>
    </row>
    <row r="1235" spans="1:8" s="146" customFormat="1" ht="12.75" x14ac:dyDescent="0.2">
      <c r="A1235" s="138"/>
      <c r="B1235" s="91"/>
      <c r="C1235" s="92"/>
      <c r="H1235" s="148"/>
    </row>
    <row r="1236" spans="1:8" s="146" customFormat="1" ht="12.75" x14ac:dyDescent="0.2">
      <c r="A1236" s="138"/>
      <c r="B1236" s="91"/>
      <c r="C1236" s="92"/>
      <c r="H1236" s="148"/>
    </row>
    <row r="1237" spans="1:8" s="146" customFormat="1" ht="12.75" x14ac:dyDescent="0.2">
      <c r="A1237" s="138"/>
      <c r="B1237" s="91"/>
      <c r="C1237" s="92"/>
      <c r="H1237" s="148"/>
    </row>
    <row r="1238" spans="1:8" s="146" customFormat="1" ht="12.75" x14ac:dyDescent="0.2">
      <c r="A1238" s="138"/>
      <c r="B1238" s="91"/>
      <c r="C1238" s="92"/>
      <c r="H1238" s="148"/>
    </row>
    <row r="1239" spans="1:8" s="146" customFormat="1" ht="12.75" x14ac:dyDescent="0.2">
      <c r="A1239" s="138"/>
      <c r="B1239" s="91"/>
      <c r="C1239" s="92"/>
      <c r="H1239" s="148"/>
    </row>
    <row r="1240" spans="1:8" s="146" customFormat="1" ht="12.75" x14ac:dyDescent="0.2">
      <c r="A1240" s="138"/>
      <c r="B1240" s="91"/>
      <c r="C1240" s="92"/>
      <c r="H1240" s="148"/>
    </row>
    <row r="1241" spans="1:8" s="146" customFormat="1" ht="12.75" x14ac:dyDescent="0.2">
      <c r="A1241" s="138"/>
      <c r="B1241" s="91"/>
      <c r="C1241" s="92"/>
      <c r="H1241" s="148"/>
    </row>
    <row r="1242" spans="1:8" s="146" customFormat="1" ht="12.75" x14ac:dyDescent="0.2">
      <c r="A1242" s="138"/>
      <c r="B1242" s="91"/>
      <c r="C1242" s="92"/>
      <c r="H1242" s="148"/>
    </row>
    <row r="1243" spans="1:8" s="146" customFormat="1" ht="12.75" x14ac:dyDescent="0.2">
      <c r="A1243" s="138"/>
      <c r="B1243" s="91"/>
      <c r="C1243" s="92"/>
      <c r="H1243" s="148"/>
    </row>
    <row r="1244" spans="1:8" s="146" customFormat="1" ht="12.75" x14ac:dyDescent="0.2">
      <c r="A1244" s="138"/>
      <c r="B1244" s="91"/>
      <c r="C1244" s="92"/>
      <c r="H1244" s="148"/>
    </row>
    <row r="1245" spans="1:8" s="146" customFormat="1" ht="12.75" x14ac:dyDescent="0.2">
      <c r="A1245" s="138"/>
      <c r="B1245" s="91"/>
      <c r="C1245" s="92"/>
      <c r="H1245" s="148"/>
    </row>
    <row r="1246" spans="1:8" s="146" customFormat="1" ht="12.75" x14ac:dyDescent="0.2">
      <c r="A1246" s="138"/>
      <c r="B1246" s="91"/>
      <c r="C1246" s="92"/>
      <c r="H1246" s="148"/>
    </row>
    <row r="1247" spans="1:8" s="146" customFormat="1" ht="12.75" x14ac:dyDescent="0.2">
      <c r="A1247" s="138"/>
      <c r="B1247" s="91"/>
      <c r="C1247" s="92"/>
      <c r="H1247" s="148"/>
    </row>
    <row r="1248" spans="1:8" s="146" customFormat="1" ht="12.75" x14ac:dyDescent="0.2">
      <c r="A1248" s="138"/>
      <c r="B1248" s="91"/>
      <c r="C1248" s="92"/>
      <c r="H1248" s="148"/>
    </row>
    <row r="1249" spans="1:8" s="146" customFormat="1" ht="12.75" x14ac:dyDescent="0.2">
      <c r="A1249" s="138"/>
      <c r="B1249" s="91"/>
      <c r="C1249" s="92"/>
      <c r="H1249" s="148"/>
    </row>
    <row r="1250" spans="1:8" s="146" customFormat="1" ht="12.75" x14ac:dyDescent="0.2">
      <c r="A1250" s="138"/>
      <c r="B1250" s="91"/>
      <c r="C1250" s="92"/>
      <c r="H1250" s="148"/>
    </row>
    <row r="1251" spans="1:8" s="146" customFormat="1" ht="12.75" x14ac:dyDescent="0.2">
      <c r="A1251" s="138"/>
      <c r="B1251" s="91"/>
      <c r="C1251" s="92"/>
      <c r="H1251" s="148"/>
    </row>
    <row r="1252" spans="1:8" s="146" customFormat="1" ht="12.75" x14ac:dyDescent="0.2">
      <c r="A1252" s="138"/>
      <c r="B1252" s="91"/>
      <c r="C1252" s="92"/>
      <c r="H1252" s="148"/>
    </row>
    <row r="1253" spans="1:8" s="146" customFormat="1" ht="12.75" x14ac:dyDescent="0.2">
      <c r="A1253" s="138"/>
      <c r="B1253" s="91"/>
      <c r="C1253" s="92"/>
      <c r="H1253" s="148"/>
    </row>
    <row r="1254" spans="1:8" s="146" customFormat="1" ht="12.75" x14ac:dyDescent="0.2">
      <c r="A1254" s="138"/>
      <c r="B1254" s="91"/>
      <c r="C1254" s="92"/>
      <c r="H1254" s="148"/>
    </row>
    <row r="1255" spans="1:8" s="146" customFormat="1" ht="12.75" x14ac:dyDescent="0.2">
      <c r="A1255" s="138"/>
      <c r="B1255" s="91"/>
      <c r="C1255" s="92"/>
      <c r="H1255" s="148"/>
    </row>
    <row r="1256" spans="1:8" s="146" customFormat="1" ht="12.75" x14ac:dyDescent="0.2">
      <c r="A1256" s="138"/>
      <c r="B1256" s="91"/>
      <c r="C1256" s="92"/>
      <c r="H1256" s="148"/>
    </row>
    <row r="1257" spans="1:8" s="146" customFormat="1" ht="12.75" x14ac:dyDescent="0.2">
      <c r="A1257" s="138"/>
      <c r="B1257" s="91"/>
      <c r="C1257" s="92"/>
      <c r="H1257" s="148"/>
    </row>
    <row r="1258" spans="1:8" s="146" customFormat="1" ht="12.75" x14ac:dyDescent="0.2">
      <c r="A1258" s="138"/>
      <c r="B1258" s="91"/>
      <c r="C1258" s="92"/>
      <c r="H1258" s="148"/>
    </row>
    <row r="1259" spans="1:8" s="146" customFormat="1" ht="12.75" x14ac:dyDescent="0.2">
      <c r="A1259" s="138"/>
      <c r="B1259" s="91"/>
      <c r="C1259" s="92"/>
      <c r="H1259" s="148"/>
    </row>
    <row r="1260" spans="1:8" s="146" customFormat="1" ht="12.75" x14ac:dyDescent="0.2">
      <c r="A1260" s="138"/>
      <c r="B1260" s="91"/>
      <c r="C1260" s="92"/>
      <c r="H1260" s="148"/>
    </row>
    <row r="1261" spans="1:8" s="146" customFormat="1" ht="12.75" x14ac:dyDescent="0.2">
      <c r="A1261" s="138"/>
      <c r="B1261" s="91"/>
      <c r="C1261" s="92"/>
      <c r="H1261" s="148"/>
    </row>
    <row r="1262" spans="1:8" s="146" customFormat="1" ht="12.75" x14ac:dyDescent="0.2">
      <c r="A1262" s="138"/>
      <c r="B1262" s="91"/>
      <c r="C1262" s="92"/>
      <c r="H1262" s="148"/>
    </row>
    <row r="1263" spans="1:8" s="146" customFormat="1" ht="12.75" x14ac:dyDescent="0.2">
      <c r="A1263" s="138"/>
      <c r="B1263" s="91"/>
      <c r="C1263" s="92"/>
      <c r="H1263" s="148"/>
    </row>
    <row r="1264" spans="1:8" s="146" customFormat="1" ht="12.75" x14ac:dyDescent="0.2">
      <c r="A1264" s="138"/>
      <c r="B1264" s="91"/>
      <c r="C1264" s="92"/>
      <c r="H1264" s="148"/>
    </row>
    <row r="1265" spans="1:8" s="146" customFormat="1" ht="12.75" x14ac:dyDescent="0.2">
      <c r="A1265" s="138"/>
      <c r="B1265" s="91"/>
      <c r="C1265" s="92"/>
      <c r="H1265" s="148"/>
    </row>
    <row r="1266" spans="1:8" s="146" customFormat="1" ht="12.75" x14ac:dyDescent="0.2">
      <c r="A1266" s="138"/>
      <c r="B1266" s="91"/>
      <c r="C1266" s="92"/>
      <c r="H1266" s="148"/>
    </row>
    <row r="1267" spans="1:8" s="146" customFormat="1" ht="12.75" x14ac:dyDescent="0.2">
      <c r="A1267" s="138"/>
      <c r="B1267" s="91"/>
      <c r="C1267" s="92"/>
      <c r="H1267" s="148"/>
    </row>
    <row r="1268" spans="1:8" s="146" customFormat="1" ht="12.75" x14ac:dyDescent="0.2">
      <c r="A1268" s="138"/>
      <c r="B1268" s="91"/>
      <c r="C1268" s="92"/>
      <c r="H1268" s="148"/>
    </row>
    <row r="1269" spans="1:8" s="146" customFormat="1" ht="12.75" x14ac:dyDescent="0.2">
      <c r="A1269" s="138"/>
      <c r="B1269" s="91"/>
      <c r="C1269" s="92"/>
      <c r="H1269" s="148"/>
    </row>
    <row r="1270" spans="1:8" s="146" customFormat="1" ht="12.75" x14ac:dyDescent="0.2">
      <c r="A1270" s="138"/>
      <c r="B1270" s="91"/>
      <c r="C1270" s="92"/>
      <c r="H1270" s="148"/>
    </row>
    <row r="1271" spans="1:8" s="146" customFormat="1" ht="12.75" x14ac:dyDescent="0.2">
      <c r="A1271" s="138"/>
      <c r="B1271" s="91"/>
      <c r="C1271" s="92"/>
      <c r="H1271" s="148"/>
    </row>
    <row r="1272" spans="1:8" s="146" customFormat="1" ht="12.75" x14ac:dyDescent="0.2">
      <c r="A1272" s="138"/>
      <c r="B1272" s="91"/>
      <c r="C1272" s="92"/>
      <c r="H1272" s="148"/>
    </row>
    <row r="1273" spans="1:8" s="146" customFormat="1" ht="12.75" x14ac:dyDescent="0.2">
      <c r="A1273" s="138"/>
      <c r="B1273" s="91"/>
      <c r="C1273" s="92"/>
      <c r="H1273" s="148"/>
    </row>
    <row r="1274" spans="1:8" s="146" customFormat="1" ht="12.75" x14ac:dyDescent="0.2">
      <c r="A1274" s="138"/>
      <c r="B1274" s="91"/>
      <c r="C1274" s="92"/>
      <c r="H1274" s="148"/>
    </row>
    <row r="1275" spans="1:8" s="146" customFormat="1" ht="12.75" x14ac:dyDescent="0.2">
      <c r="A1275" s="138"/>
      <c r="B1275" s="91"/>
      <c r="C1275" s="92"/>
      <c r="H1275" s="148"/>
    </row>
    <row r="1276" spans="1:8" s="146" customFormat="1" ht="12.75" x14ac:dyDescent="0.2">
      <c r="A1276" s="138"/>
      <c r="B1276" s="91"/>
      <c r="C1276" s="92"/>
      <c r="H1276" s="148"/>
    </row>
    <row r="1277" spans="1:8" s="146" customFormat="1" ht="12.75" x14ac:dyDescent="0.2">
      <c r="A1277" s="138"/>
      <c r="B1277" s="91"/>
      <c r="C1277" s="92"/>
      <c r="H1277" s="148"/>
    </row>
    <row r="1278" spans="1:8" s="146" customFormat="1" ht="12.75" x14ac:dyDescent="0.2">
      <c r="A1278" s="138"/>
      <c r="B1278" s="91"/>
      <c r="C1278" s="92"/>
      <c r="H1278" s="148"/>
    </row>
    <row r="1279" spans="1:8" s="146" customFormat="1" ht="12.75" x14ac:dyDescent="0.2">
      <c r="A1279" s="138"/>
      <c r="B1279" s="91"/>
      <c r="C1279" s="92"/>
      <c r="H1279" s="148"/>
    </row>
    <row r="1280" spans="1:8" s="146" customFormat="1" ht="12.75" x14ac:dyDescent="0.2">
      <c r="A1280" s="138"/>
      <c r="B1280" s="91"/>
      <c r="C1280" s="92"/>
      <c r="H1280" s="148"/>
    </row>
    <row r="1281" spans="1:8" s="146" customFormat="1" ht="12.75" x14ac:dyDescent="0.2">
      <c r="A1281" s="138"/>
      <c r="B1281" s="91"/>
      <c r="C1281" s="92"/>
      <c r="H1281" s="148"/>
    </row>
    <row r="1282" spans="1:8" s="146" customFormat="1" ht="12.75" x14ac:dyDescent="0.2">
      <c r="A1282" s="138"/>
      <c r="B1282" s="91"/>
      <c r="C1282" s="92"/>
      <c r="H1282" s="148"/>
    </row>
    <row r="1283" spans="1:8" s="146" customFormat="1" ht="12.75" x14ac:dyDescent="0.2">
      <c r="A1283" s="138"/>
      <c r="B1283" s="91"/>
      <c r="C1283" s="92"/>
      <c r="H1283" s="148"/>
    </row>
    <row r="1284" spans="1:8" s="146" customFormat="1" ht="12.75" x14ac:dyDescent="0.2">
      <c r="A1284" s="138"/>
      <c r="B1284" s="91"/>
      <c r="C1284" s="92"/>
      <c r="H1284" s="148"/>
    </row>
    <row r="1285" spans="1:8" s="146" customFormat="1" ht="12.75" x14ac:dyDescent="0.2">
      <c r="A1285" s="138"/>
      <c r="B1285" s="91"/>
      <c r="C1285" s="92"/>
      <c r="H1285" s="148"/>
    </row>
    <row r="1286" spans="1:8" s="146" customFormat="1" ht="12.75" x14ac:dyDescent="0.2">
      <c r="A1286" s="138"/>
      <c r="B1286" s="91"/>
      <c r="C1286" s="92"/>
      <c r="H1286" s="148"/>
    </row>
    <row r="1287" spans="1:8" s="146" customFormat="1" ht="12.75" x14ac:dyDescent="0.2">
      <c r="A1287" s="138"/>
      <c r="B1287" s="91"/>
      <c r="C1287" s="92"/>
      <c r="H1287" s="148"/>
    </row>
    <row r="1288" spans="1:8" s="146" customFormat="1" ht="12.75" x14ac:dyDescent="0.2">
      <c r="A1288" s="138"/>
      <c r="B1288" s="91"/>
      <c r="C1288" s="92"/>
      <c r="H1288" s="148"/>
    </row>
    <row r="1289" spans="1:8" s="146" customFormat="1" ht="12.75" x14ac:dyDescent="0.2">
      <c r="A1289" s="138"/>
      <c r="B1289" s="91"/>
      <c r="C1289" s="92"/>
      <c r="H1289" s="148"/>
    </row>
    <row r="1290" spans="1:8" s="146" customFormat="1" ht="12.75" x14ac:dyDescent="0.2">
      <c r="A1290" s="138"/>
      <c r="B1290" s="91"/>
      <c r="C1290" s="92"/>
      <c r="H1290" s="148"/>
    </row>
    <row r="1291" spans="1:8" s="146" customFormat="1" ht="12.75" x14ac:dyDescent="0.2">
      <c r="A1291" s="138"/>
      <c r="B1291" s="91"/>
      <c r="C1291" s="92"/>
      <c r="H1291" s="148"/>
    </row>
    <row r="1292" spans="1:8" s="146" customFormat="1" ht="12.75" x14ac:dyDescent="0.2">
      <c r="A1292" s="138"/>
      <c r="B1292" s="91"/>
      <c r="C1292" s="92"/>
      <c r="H1292" s="148"/>
    </row>
    <row r="1293" spans="1:8" s="146" customFormat="1" ht="12.75" x14ac:dyDescent="0.2">
      <c r="A1293" s="138"/>
      <c r="B1293" s="91"/>
      <c r="C1293" s="92"/>
      <c r="H1293" s="148"/>
    </row>
    <row r="1294" spans="1:8" s="146" customFormat="1" ht="12.75" x14ac:dyDescent="0.2">
      <c r="A1294" s="138"/>
      <c r="B1294" s="91"/>
      <c r="C1294" s="92"/>
      <c r="H1294" s="148"/>
    </row>
    <row r="1295" spans="1:8" s="146" customFormat="1" ht="12.75" x14ac:dyDescent="0.2">
      <c r="A1295" s="138"/>
      <c r="B1295" s="91"/>
      <c r="C1295" s="92"/>
      <c r="H1295" s="148"/>
    </row>
    <row r="1296" spans="1:8" s="146" customFormat="1" ht="12.75" x14ac:dyDescent="0.2">
      <c r="A1296" s="138"/>
      <c r="B1296" s="91"/>
      <c r="C1296" s="92"/>
      <c r="H1296" s="148"/>
    </row>
    <row r="1297" spans="1:8" s="146" customFormat="1" ht="12.75" x14ac:dyDescent="0.2">
      <c r="A1297" s="138"/>
      <c r="B1297" s="91"/>
      <c r="C1297" s="92"/>
      <c r="H1297" s="148"/>
    </row>
    <row r="1298" spans="1:8" s="146" customFormat="1" ht="12.75" x14ac:dyDescent="0.2">
      <c r="A1298" s="138"/>
      <c r="B1298" s="91"/>
      <c r="C1298" s="92"/>
      <c r="H1298" s="148"/>
    </row>
    <row r="1299" spans="1:8" s="146" customFormat="1" ht="12.75" x14ac:dyDescent="0.2">
      <c r="A1299" s="138"/>
      <c r="B1299" s="91"/>
      <c r="C1299" s="92"/>
      <c r="H1299" s="148"/>
    </row>
    <row r="1300" spans="1:8" s="146" customFormat="1" ht="12.75" x14ac:dyDescent="0.2">
      <c r="A1300" s="138"/>
      <c r="B1300" s="91"/>
      <c r="C1300" s="92"/>
      <c r="H1300" s="148"/>
    </row>
    <row r="1301" spans="1:8" s="146" customFormat="1" ht="12.75" x14ac:dyDescent="0.2">
      <c r="A1301" s="138"/>
      <c r="B1301" s="91"/>
      <c r="C1301" s="92"/>
      <c r="H1301" s="148"/>
    </row>
    <row r="1302" spans="1:8" s="146" customFormat="1" ht="12.75" x14ac:dyDescent="0.2">
      <c r="A1302" s="138"/>
      <c r="B1302" s="91"/>
      <c r="C1302" s="92"/>
      <c r="H1302" s="148"/>
    </row>
    <row r="1303" spans="1:8" s="146" customFormat="1" ht="12.75" x14ac:dyDescent="0.2">
      <c r="A1303" s="138"/>
      <c r="B1303" s="91"/>
      <c r="C1303" s="92"/>
      <c r="H1303" s="148"/>
    </row>
    <row r="1304" spans="1:8" s="146" customFormat="1" ht="12.75" x14ac:dyDescent="0.2">
      <c r="A1304" s="138"/>
      <c r="B1304" s="91"/>
      <c r="C1304" s="92"/>
      <c r="H1304" s="148"/>
    </row>
    <row r="1305" spans="1:8" s="146" customFormat="1" ht="12.75" x14ac:dyDescent="0.2">
      <c r="A1305" s="138"/>
      <c r="B1305" s="91"/>
      <c r="C1305" s="92"/>
      <c r="H1305" s="148"/>
    </row>
    <row r="1306" spans="1:8" s="146" customFormat="1" ht="12.75" x14ac:dyDescent="0.2">
      <c r="A1306" s="138"/>
      <c r="B1306" s="91"/>
      <c r="C1306" s="92"/>
      <c r="H1306" s="148"/>
    </row>
    <row r="1307" spans="1:8" s="146" customFormat="1" ht="12.75" x14ac:dyDescent="0.2">
      <c r="A1307" s="138"/>
      <c r="B1307" s="91"/>
      <c r="C1307" s="92"/>
      <c r="H1307" s="148"/>
    </row>
    <row r="1308" spans="1:8" s="146" customFormat="1" ht="12.75" x14ac:dyDescent="0.2">
      <c r="A1308" s="138"/>
      <c r="B1308" s="91"/>
      <c r="C1308" s="92"/>
      <c r="H1308" s="148"/>
    </row>
    <row r="1309" spans="1:8" s="146" customFormat="1" ht="12.75" x14ac:dyDescent="0.2">
      <c r="A1309" s="138"/>
      <c r="B1309" s="91"/>
      <c r="C1309" s="92"/>
      <c r="H1309" s="148"/>
    </row>
    <row r="1310" spans="1:8" s="146" customFormat="1" ht="12.75" x14ac:dyDescent="0.2">
      <c r="A1310" s="138"/>
      <c r="B1310" s="91"/>
      <c r="C1310" s="92"/>
      <c r="H1310" s="148"/>
    </row>
    <row r="1311" spans="1:8" s="146" customFormat="1" ht="12.75" x14ac:dyDescent="0.2">
      <c r="A1311" s="138"/>
      <c r="B1311" s="91"/>
      <c r="C1311" s="92"/>
      <c r="H1311" s="148"/>
    </row>
    <row r="1312" spans="1:8" s="146" customFormat="1" ht="12.75" x14ac:dyDescent="0.2">
      <c r="A1312" s="138"/>
      <c r="B1312" s="91"/>
      <c r="C1312" s="92"/>
      <c r="H1312" s="148"/>
    </row>
    <row r="1313" spans="1:8" s="146" customFormat="1" ht="12.75" x14ac:dyDescent="0.2">
      <c r="A1313" s="138"/>
      <c r="B1313" s="91"/>
      <c r="C1313" s="92"/>
      <c r="H1313" s="148"/>
    </row>
    <row r="1314" spans="1:8" s="146" customFormat="1" ht="12.75" x14ac:dyDescent="0.2">
      <c r="A1314" s="138"/>
      <c r="B1314" s="91"/>
      <c r="C1314" s="92"/>
      <c r="H1314" s="148"/>
    </row>
    <row r="1315" spans="1:8" s="146" customFormat="1" ht="12.75" x14ac:dyDescent="0.2">
      <c r="A1315" s="138"/>
      <c r="B1315" s="91"/>
      <c r="C1315" s="92"/>
      <c r="H1315" s="148"/>
    </row>
    <row r="1316" spans="1:8" s="146" customFormat="1" ht="12.75" x14ac:dyDescent="0.2">
      <c r="A1316" s="138"/>
      <c r="B1316" s="91"/>
      <c r="C1316" s="92"/>
      <c r="H1316" s="148"/>
    </row>
    <row r="1317" spans="1:8" s="146" customFormat="1" ht="12.75" x14ac:dyDescent="0.2">
      <c r="A1317" s="138"/>
      <c r="B1317" s="91"/>
      <c r="C1317" s="92"/>
      <c r="H1317" s="148"/>
    </row>
    <row r="1318" spans="1:8" s="146" customFormat="1" ht="12.75" x14ac:dyDescent="0.2">
      <c r="A1318" s="138"/>
      <c r="B1318" s="91"/>
      <c r="C1318" s="92"/>
      <c r="H1318" s="148"/>
    </row>
    <row r="1319" spans="1:8" s="146" customFormat="1" ht="12.75" x14ac:dyDescent="0.2">
      <c r="A1319" s="138"/>
      <c r="B1319" s="91"/>
      <c r="C1319" s="92"/>
      <c r="H1319" s="148"/>
    </row>
    <row r="1320" spans="1:8" s="146" customFormat="1" ht="12.75" x14ac:dyDescent="0.2">
      <c r="A1320" s="138"/>
      <c r="B1320" s="91"/>
      <c r="C1320" s="92"/>
      <c r="H1320" s="148"/>
    </row>
    <row r="1321" spans="1:8" s="146" customFormat="1" ht="12.75" x14ac:dyDescent="0.2">
      <c r="A1321" s="138"/>
      <c r="B1321" s="91"/>
      <c r="C1321" s="92"/>
      <c r="H1321" s="148"/>
    </row>
    <row r="1322" spans="1:8" s="146" customFormat="1" ht="12.75" x14ac:dyDescent="0.2">
      <c r="A1322" s="138"/>
      <c r="B1322" s="91"/>
      <c r="C1322" s="92"/>
      <c r="H1322" s="148"/>
    </row>
    <row r="1323" spans="1:8" s="146" customFormat="1" ht="12.75" x14ac:dyDescent="0.2">
      <c r="A1323" s="138"/>
      <c r="B1323" s="91"/>
      <c r="C1323" s="92"/>
      <c r="H1323" s="148"/>
    </row>
    <row r="1324" spans="1:8" s="146" customFormat="1" ht="12.75" x14ac:dyDescent="0.2">
      <c r="A1324" s="138"/>
      <c r="B1324" s="91"/>
      <c r="C1324" s="92"/>
      <c r="H1324" s="148"/>
    </row>
    <row r="1325" spans="1:8" s="146" customFormat="1" ht="12.75" x14ac:dyDescent="0.2">
      <c r="A1325" s="138"/>
      <c r="B1325" s="91"/>
      <c r="C1325" s="92"/>
      <c r="H1325" s="148"/>
    </row>
    <row r="1326" spans="1:8" s="146" customFormat="1" ht="12.75" x14ac:dyDescent="0.2">
      <c r="A1326" s="138"/>
      <c r="B1326" s="91"/>
      <c r="C1326" s="92"/>
      <c r="H1326" s="148"/>
    </row>
    <row r="1327" spans="1:8" s="146" customFormat="1" ht="12.75" x14ac:dyDescent="0.2">
      <c r="A1327" s="138"/>
      <c r="B1327" s="91"/>
      <c r="C1327" s="92"/>
      <c r="H1327" s="148"/>
    </row>
    <row r="1328" spans="1:8" s="146" customFormat="1" ht="12.75" x14ac:dyDescent="0.2">
      <c r="A1328" s="138"/>
      <c r="B1328" s="91"/>
      <c r="C1328" s="92"/>
      <c r="H1328" s="148"/>
    </row>
    <row r="1329" spans="1:8" s="146" customFormat="1" ht="12.75" x14ac:dyDescent="0.2">
      <c r="A1329" s="138"/>
      <c r="B1329" s="91"/>
      <c r="C1329" s="92"/>
      <c r="H1329" s="148"/>
    </row>
    <row r="1330" spans="1:8" s="146" customFormat="1" ht="12.75" x14ac:dyDescent="0.2">
      <c r="A1330" s="138"/>
      <c r="B1330" s="91"/>
      <c r="C1330" s="92"/>
      <c r="H1330" s="148"/>
    </row>
    <row r="1331" spans="1:8" s="146" customFormat="1" ht="12.75" x14ac:dyDescent="0.2">
      <c r="A1331" s="138"/>
      <c r="B1331" s="91"/>
      <c r="C1331" s="92"/>
      <c r="H1331" s="148"/>
    </row>
    <row r="1332" spans="1:8" s="146" customFormat="1" ht="12.75" x14ac:dyDescent="0.2">
      <c r="A1332" s="138"/>
      <c r="B1332" s="91"/>
      <c r="C1332" s="92"/>
      <c r="H1332" s="148"/>
    </row>
    <row r="1333" spans="1:8" s="146" customFormat="1" ht="12.75" x14ac:dyDescent="0.2">
      <c r="A1333" s="138"/>
      <c r="B1333" s="91"/>
      <c r="C1333" s="92"/>
      <c r="H1333" s="148"/>
    </row>
    <row r="1334" spans="1:8" s="146" customFormat="1" ht="12.75" x14ac:dyDescent="0.2">
      <c r="A1334" s="138"/>
      <c r="B1334" s="91"/>
      <c r="C1334" s="92"/>
      <c r="H1334" s="148"/>
    </row>
    <row r="1335" spans="1:8" s="146" customFormat="1" ht="12.75" x14ac:dyDescent="0.2">
      <c r="A1335" s="138"/>
      <c r="B1335" s="91"/>
      <c r="C1335" s="92"/>
      <c r="H1335" s="148"/>
    </row>
    <row r="1336" spans="1:8" s="146" customFormat="1" ht="12.75" x14ac:dyDescent="0.2">
      <c r="A1336" s="138"/>
      <c r="B1336" s="91"/>
      <c r="C1336" s="92"/>
      <c r="H1336" s="148"/>
    </row>
    <row r="1337" spans="1:8" s="146" customFormat="1" ht="12.75" x14ac:dyDescent="0.2">
      <c r="A1337" s="138"/>
      <c r="B1337" s="91"/>
      <c r="C1337" s="92"/>
      <c r="H1337" s="148"/>
    </row>
    <row r="1338" spans="1:8" s="146" customFormat="1" ht="12.75" x14ac:dyDescent="0.2">
      <c r="A1338" s="138"/>
      <c r="B1338" s="91"/>
      <c r="C1338" s="92"/>
      <c r="H1338" s="148"/>
    </row>
    <row r="1339" spans="1:8" s="146" customFormat="1" ht="12.75" x14ac:dyDescent="0.2">
      <c r="A1339" s="138"/>
      <c r="B1339" s="91"/>
      <c r="C1339" s="92"/>
      <c r="H1339" s="148"/>
    </row>
    <row r="1340" spans="1:8" s="146" customFormat="1" ht="12.75" x14ac:dyDescent="0.2">
      <c r="A1340" s="138"/>
      <c r="B1340" s="91"/>
      <c r="C1340" s="92"/>
      <c r="H1340" s="148"/>
    </row>
    <row r="1341" spans="1:8" s="146" customFormat="1" ht="12.75" x14ac:dyDescent="0.2">
      <c r="A1341" s="138"/>
      <c r="B1341" s="91"/>
      <c r="C1341" s="92"/>
      <c r="H1341" s="148"/>
    </row>
    <row r="1342" spans="1:8" s="146" customFormat="1" ht="12.75" x14ac:dyDescent="0.2">
      <c r="A1342" s="138"/>
      <c r="B1342" s="91"/>
      <c r="C1342" s="92"/>
      <c r="H1342" s="148"/>
    </row>
    <row r="1343" spans="1:8" s="146" customFormat="1" ht="12.75" x14ac:dyDescent="0.2">
      <c r="A1343" s="138"/>
      <c r="B1343" s="91"/>
      <c r="C1343" s="92"/>
      <c r="H1343" s="148"/>
    </row>
    <row r="1344" spans="1:8" s="146" customFormat="1" ht="12.75" x14ac:dyDescent="0.2">
      <c r="A1344" s="138"/>
      <c r="B1344" s="91"/>
      <c r="C1344" s="92"/>
      <c r="H1344" s="148"/>
    </row>
    <row r="1345" spans="1:8" s="146" customFormat="1" ht="12.75" x14ac:dyDescent="0.2">
      <c r="A1345" s="138"/>
      <c r="B1345" s="91"/>
      <c r="C1345" s="92"/>
      <c r="H1345" s="148"/>
    </row>
    <row r="1346" spans="1:8" s="146" customFormat="1" ht="12.75" x14ac:dyDescent="0.2">
      <c r="A1346" s="138"/>
      <c r="B1346" s="91"/>
      <c r="C1346" s="92"/>
      <c r="H1346" s="148"/>
    </row>
    <row r="1347" spans="1:8" s="146" customFormat="1" ht="12.75" x14ac:dyDescent="0.2">
      <c r="A1347" s="138"/>
      <c r="B1347" s="91"/>
      <c r="C1347" s="92"/>
      <c r="H1347" s="148"/>
    </row>
    <row r="1348" spans="1:8" s="146" customFormat="1" ht="12.75" x14ac:dyDescent="0.2">
      <c r="A1348" s="138"/>
      <c r="B1348" s="91"/>
      <c r="C1348" s="92"/>
      <c r="H1348" s="148"/>
    </row>
    <row r="1349" spans="1:8" s="146" customFormat="1" ht="12.75" x14ac:dyDescent="0.2">
      <c r="A1349" s="138"/>
      <c r="B1349" s="91"/>
      <c r="C1349" s="92"/>
      <c r="H1349" s="148"/>
    </row>
    <row r="1350" spans="1:8" s="146" customFormat="1" ht="12.75" x14ac:dyDescent="0.2">
      <c r="A1350" s="138"/>
      <c r="B1350" s="91"/>
      <c r="C1350" s="92"/>
      <c r="H1350" s="148"/>
    </row>
    <row r="1351" spans="1:8" s="146" customFormat="1" ht="12.75" x14ac:dyDescent="0.2">
      <c r="A1351" s="138"/>
      <c r="B1351" s="91"/>
      <c r="C1351" s="92"/>
      <c r="H1351" s="148"/>
    </row>
    <row r="1352" spans="1:8" s="146" customFormat="1" ht="12.75" x14ac:dyDescent="0.2">
      <c r="A1352" s="138"/>
      <c r="B1352" s="91"/>
      <c r="C1352" s="92"/>
      <c r="H1352" s="148"/>
    </row>
    <row r="1353" spans="1:8" s="146" customFormat="1" ht="12.75" x14ac:dyDescent="0.2">
      <c r="A1353" s="138"/>
      <c r="B1353" s="91"/>
      <c r="C1353" s="92"/>
      <c r="H1353" s="148"/>
    </row>
    <row r="1354" spans="1:8" s="146" customFormat="1" ht="12.75" x14ac:dyDescent="0.2">
      <c r="A1354" s="138"/>
      <c r="B1354" s="91"/>
      <c r="C1354" s="92"/>
      <c r="H1354" s="148"/>
    </row>
    <row r="1355" spans="1:8" s="146" customFormat="1" ht="12.75" x14ac:dyDescent="0.2">
      <c r="A1355" s="138"/>
      <c r="B1355" s="91"/>
      <c r="C1355" s="92"/>
      <c r="H1355" s="148"/>
    </row>
    <row r="1356" spans="1:8" s="146" customFormat="1" ht="12.75" x14ac:dyDescent="0.2">
      <c r="A1356" s="138"/>
      <c r="B1356" s="91"/>
      <c r="C1356" s="92"/>
      <c r="H1356" s="148"/>
    </row>
    <row r="1357" spans="1:8" s="146" customFormat="1" ht="12.75" x14ac:dyDescent="0.2">
      <c r="A1357" s="138"/>
      <c r="B1357" s="91"/>
      <c r="C1357" s="92"/>
      <c r="H1357" s="148"/>
    </row>
    <row r="1358" spans="1:8" s="146" customFormat="1" ht="12.75" x14ac:dyDescent="0.2">
      <c r="A1358" s="138"/>
      <c r="B1358" s="91"/>
      <c r="C1358" s="92"/>
      <c r="H1358" s="148"/>
    </row>
    <row r="1359" spans="1:8" s="146" customFormat="1" ht="12.75" x14ac:dyDescent="0.2">
      <c r="A1359" s="138"/>
      <c r="B1359" s="91"/>
      <c r="C1359" s="92"/>
      <c r="H1359" s="148"/>
    </row>
    <row r="1360" spans="1:8" s="146" customFormat="1" ht="12.75" x14ac:dyDescent="0.2">
      <c r="A1360" s="138"/>
      <c r="B1360" s="91"/>
      <c r="C1360" s="92"/>
      <c r="H1360" s="148"/>
    </row>
    <row r="1361" spans="1:8" s="146" customFormat="1" ht="12.75" x14ac:dyDescent="0.2">
      <c r="A1361" s="138"/>
      <c r="B1361" s="91"/>
      <c r="C1361" s="92"/>
      <c r="H1361" s="148"/>
    </row>
    <row r="1362" spans="1:8" s="146" customFormat="1" ht="12.75" x14ac:dyDescent="0.2">
      <c r="A1362" s="138"/>
      <c r="B1362" s="91"/>
      <c r="C1362" s="92"/>
      <c r="H1362" s="148"/>
    </row>
    <row r="1363" spans="1:8" s="146" customFormat="1" ht="12.75" x14ac:dyDescent="0.2">
      <c r="A1363" s="138"/>
      <c r="B1363" s="91"/>
      <c r="C1363" s="92"/>
      <c r="H1363" s="148"/>
    </row>
    <row r="1364" spans="1:8" s="146" customFormat="1" ht="12.75" x14ac:dyDescent="0.2">
      <c r="A1364" s="138"/>
      <c r="B1364" s="91"/>
      <c r="C1364" s="92"/>
      <c r="H1364" s="148"/>
    </row>
    <row r="1365" spans="1:8" s="146" customFormat="1" ht="12.75" x14ac:dyDescent="0.2">
      <c r="A1365" s="138"/>
      <c r="B1365" s="91"/>
      <c r="C1365" s="92"/>
      <c r="H1365" s="148"/>
    </row>
    <row r="1366" spans="1:8" s="146" customFormat="1" ht="12.75" x14ac:dyDescent="0.2">
      <c r="A1366" s="138"/>
      <c r="B1366" s="91"/>
      <c r="C1366" s="92"/>
      <c r="H1366" s="148"/>
    </row>
    <row r="1367" spans="1:8" s="146" customFormat="1" ht="12.75" x14ac:dyDescent="0.2">
      <c r="A1367" s="138"/>
      <c r="B1367" s="91"/>
      <c r="C1367" s="92"/>
      <c r="H1367" s="148"/>
    </row>
    <row r="1368" spans="1:8" s="146" customFormat="1" ht="12.75" x14ac:dyDescent="0.2">
      <c r="A1368" s="138"/>
      <c r="B1368" s="91"/>
      <c r="C1368" s="92"/>
      <c r="H1368" s="148"/>
    </row>
    <row r="1369" spans="1:8" s="146" customFormat="1" ht="12.75" x14ac:dyDescent="0.2">
      <c r="A1369" s="138"/>
      <c r="B1369" s="91"/>
      <c r="C1369" s="92"/>
      <c r="H1369" s="148"/>
    </row>
    <row r="1370" spans="1:8" s="146" customFormat="1" ht="12.75" x14ac:dyDescent="0.2">
      <c r="A1370" s="138"/>
      <c r="B1370" s="91"/>
      <c r="C1370" s="92"/>
      <c r="H1370" s="148"/>
    </row>
    <row r="1371" spans="1:8" s="146" customFormat="1" ht="12.75" x14ac:dyDescent="0.2">
      <c r="A1371" s="138"/>
      <c r="B1371" s="91"/>
      <c r="C1371" s="92"/>
      <c r="H1371" s="148"/>
    </row>
    <row r="1372" spans="1:8" s="146" customFormat="1" ht="12.75" x14ac:dyDescent="0.2">
      <c r="A1372" s="138"/>
      <c r="B1372" s="91"/>
      <c r="C1372" s="92"/>
      <c r="H1372" s="148"/>
    </row>
    <row r="1373" spans="1:8" s="146" customFormat="1" ht="12.75" x14ac:dyDescent="0.2">
      <c r="A1373" s="138"/>
      <c r="B1373" s="91"/>
      <c r="C1373" s="92"/>
      <c r="H1373" s="148"/>
    </row>
    <row r="1374" spans="1:8" s="146" customFormat="1" ht="12.75" x14ac:dyDescent="0.2">
      <c r="A1374" s="138"/>
      <c r="B1374" s="91"/>
      <c r="C1374" s="92"/>
      <c r="H1374" s="148"/>
    </row>
    <row r="1375" spans="1:8" s="146" customFormat="1" ht="12.75" x14ac:dyDescent="0.2">
      <c r="A1375" s="138"/>
      <c r="B1375" s="91"/>
      <c r="C1375" s="92"/>
      <c r="H1375" s="148"/>
    </row>
    <row r="1376" spans="1:8" s="146" customFormat="1" ht="12.75" x14ac:dyDescent="0.2">
      <c r="A1376" s="138"/>
      <c r="B1376" s="91"/>
      <c r="C1376" s="92"/>
      <c r="H1376" s="148"/>
    </row>
    <row r="1377" spans="1:8" s="146" customFormat="1" ht="12.75" x14ac:dyDescent="0.2">
      <c r="A1377" s="138"/>
      <c r="B1377" s="91"/>
      <c r="C1377" s="92"/>
      <c r="H1377" s="148"/>
    </row>
    <row r="1378" spans="1:8" s="146" customFormat="1" ht="12.75" x14ac:dyDescent="0.2">
      <c r="A1378" s="138"/>
      <c r="B1378" s="91"/>
      <c r="C1378" s="92"/>
      <c r="H1378" s="148"/>
    </row>
    <row r="1379" spans="1:8" s="146" customFormat="1" ht="12.75" x14ac:dyDescent="0.2">
      <c r="A1379" s="138"/>
      <c r="B1379" s="91"/>
      <c r="C1379" s="92"/>
      <c r="H1379" s="148"/>
    </row>
    <row r="1380" spans="1:8" s="146" customFormat="1" ht="12.75" x14ac:dyDescent="0.2">
      <c r="A1380" s="138"/>
      <c r="B1380" s="91"/>
      <c r="C1380" s="92"/>
      <c r="H1380" s="148"/>
    </row>
    <row r="1381" spans="1:8" s="146" customFormat="1" ht="12.75" x14ac:dyDescent="0.2">
      <c r="A1381" s="138"/>
      <c r="B1381" s="91"/>
      <c r="C1381" s="92"/>
      <c r="H1381" s="148"/>
    </row>
    <row r="1382" spans="1:8" s="146" customFormat="1" ht="12.75" x14ac:dyDescent="0.2">
      <c r="A1382" s="138"/>
      <c r="B1382" s="91"/>
      <c r="C1382" s="92"/>
      <c r="H1382" s="148"/>
    </row>
    <row r="1383" spans="1:8" s="146" customFormat="1" ht="12.75" x14ac:dyDescent="0.2">
      <c r="A1383" s="138"/>
      <c r="B1383" s="91"/>
      <c r="C1383" s="92"/>
      <c r="H1383" s="148"/>
    </row>
    <row r="1384" spans="1:8" s="146" customFormat="1" ht="12.75" x14ac:dyDescent="0.2">
      <c r="A1384" s="138"/>
      <c r="B1384" s="91"/>
      <c r="C1384" s="92"/>
      <c r="H1384" s="148"/>
    </row>
    <row r="1385" spans="1:8" s="146" customFormat="1" ht="12.75" x14ac:dyDescent="0.2">
      <c r="A1385" s="138"/>
      <c r="B1385" s="91"/>
      <c r="C1385" s="92"/>
      <c r="H1385" s="148"/>
    </row>
    <row r="1386" spans="1:8" s="146" customFormat="1" ht="12.75" x14ac:dyDescent="0.2">
      <c r="A1386" s="138"/>
      <c r="B1386" s="91"/>
      <c r="C1386" s="92"/>
      <c r="H1386" s="148"/>
    </row>
    <row r="1387" spans="1:8" s="146" customFormat="1" ht="12.75" x14ac:dyDescent="0.2">
      <c r="A1387" s="138"/>
      <c r="B1387" s="91"/>
      <c r="C1387" s="92"/>
      <c r="H1387" s="148"/>
    </row>
    <row r="1388" spans="1:8" s="146" customFormat="1" ht="12.75" x14ac:dyDescent="0.2">
      <c r="A1388" s="138"/>
      <c r="B1388" s="91"/>
      <c r="C1388" s="92"/>
      <c r="H1388" s="148"/>
    </row>
    <row r="1389" spans="1:8" s="146" customFormat="1" ht="12.75" x14ac:dyDescent="0.2">
      <c r="A1389" s="138"/>
      <c r="B1389" s="91"/>
      <c r="C1389" s="92"/>
      <c r="H1389" s="148"/>
    </row>
    <row r="1390" spans="1:8" s="146" customFormat="1" ht="12.75" x14ac:dyDescent="0.2">
      <c r="A1390" s="138"/>
      <c r="B1390" s="91"/>
      <c r="C1390" s="92"/>
      <c r="H1390" s="148"/>
    </row>
    <row r="1391" spans="1:8" s="146" customFormat="1" ht="12.75" x14ac:dyDescent="0.2">
      <c r="A1391" s="138"/>
      <c r="B1391" s="91"/>
      <c r="C1391" s="92"/>
      <c r="H1391" s="148"/>
    </row>
    <row r="1392" spans="1:8" s="146" customFormat="1" ht="12.75" x14ac:dyDescent="0.2">
      <c r="A1392" s="138"/>
      <c r="B1392" s="91"/>
      <c r="C1392" s="92"/>
      <c r="H1392" s="148"/>
    </row>
    <row r="1393" spans="1:8" s="146" customFormat="1" ht="12.75" x14ac:dyDescent="0.2">
      <c r="A1393" s="138"/>
      <c r="B1393" s="91"/>
      <c r="C1393" s="92"/>
      <c r="H1393" s="148"/>
    </row>
    <row r="1394" spans="1:8" s="146" customFormat="1" ht="12.75" x14ac:dyDescent="0.2">
      <c r="A1394" s="138"/>
      <c r="B1394" s="91"/>
      <c r="C1394" s="92"/>
      <c r="H1394" s="148"/>
    </row>
    <row r="1395" spans="1:8" s="146" customFormat="1" ht="12.75" x14ac:dyDescent="0.2">
      <c r="A1395" s="138"/>
      <c r="B1395" s="91"/>
      <c r="C1395" s="92"/>
      <c r="H1395" s="148"/>
    </row>
    <row r="1396" spans="1:8" s="146" customFormat="1" ht="12.75" x14ac:dyDescent="0.2">
      <c r="A1396" s="138"/>
      <c r="B1396" s="91"/>
      <c r="C1396" s="92"/>
      <c r="H1396" s="148"/>
    </row>
    <row r="1397" spans="1:8" s="146" customFormat="1" ht="12.75" x14ac:dyDescent="0.2">
      <c r="A1397" s="138"/>
      <c r="B1397" s="91"/>
      <c r="C1397" s="92"/>
      <c r="H1397" s="148"/>
    </row>
    <row r="1398" spans="1:8" s="146" customFormat="1" ht="12.75" x14ac:dyDescent="0.2">
      <c r="A1398" s="138"/>
      <c r="B1398" s="91"/>
      <c r="C1398" s="92"/>
      <c r="H1398" s="148"/>
    </row>
    <row r="1399" spans="1:8" s="146" customFormat="1" ht="12.75" x14ac:dyDescent="0.2">
      <c r="A1399" s="138"/>
      <c r="B1399" s="91"/>
      <c r="C1399" s="92"/>
      <c r="H1399" s="148"/>
    </row>
    <row r="1400" spans="1:8" s="146" customFormat="1" ht="12.75" x14ac:dyDescent="0.2">
      <c r="A1400" s="138"/>
      <c r="B1400" s="91"/>
      <c r="C1400" s="92"/>
      <c r="H1400" s="148"/>
    </row>
    <row r="1401" spans="1:8" s="146" customFormat="1" ht="12.75" x14ac:dyDescent="0.2">
      <c r="A1401" s="138"/>
      <c r="B1401" s="91"/>
      <c r="C1401" s="92"/>
      <c r="H1401" s="148"/>
    </row>
    <row r="1402" spans="1:8" s="146" customFormat="1" ht="12.75" x14ac:dyDescent="0.2">
      <c r="A1402" s="138"/>
      <c r="B1402" s="91"/>
      <c r="C1402" s="92"/>
      <c r="H1402" s="148"/>
    </row>
    <row r="1403" spans="1:8" s="146" customFormat="1" ht="12.75" x14ac:dyDescent="0.2">
      <c r="A1403" s="138"/>
      <c r="B1403" s="91"/>
      <c r="C1403" s="92"/>
      <c r="H1403" s="148"/>
    </row>
    <row r="1404" spans="1:8" s="146" customFormat="1" ht="12.75" x14ac:dyDescent="0.2">
      <c r="A1404" s="138"/>
      <c r="B1404" s="91"/>
      <c r="C1404" s="92"/>
      <c r="H1404" s="148"/>
    </row>
    <row r="1405" spans="1:8" s="146" customFormat="1" ht="12.75" x14ac:dyDescent="0.2">
      <c r="A1405" s="138"/>
      <c r="B1405" s="91"/>
      <c r="C1405" s="92"/>
      <c r="H1405" s="148"/>
    </row>
    <row r="1406" spans="1:8" s="146" customFormat="1" ht="12.75" x14ac:dyDescent="0.2">
      <c r="A1406" s="138"/>
      <c r="B1406" s="91"/>
      <c r="C1406" s="92"/>
      <c r="H1406" s="148"/>
    </row>
    <row r="1407" spans="1:8" s="146" customFormat="1" ht="12.75" x14ac:dyDescent="0.2">
      <c r="A1407" s="138"/>
      <c r="B1407" s="91"/>
      <c r="C1407" s="92"/>
      <c r="H1407" s="148"/>
    </row>
    <row r="1408" spans="1:8" s="146" customFormat="1" ht="12.75" x14ac:dyDescent="0.2">
      <c r="A1408" s="138"/>
      <c r="B1408" s="91"/>
      <c r="C1408" s="92"/>
      <c r="H1408" s="148"/>
    </row>
    <row r="1409" spans="1:8" s="146" customFormat="1" ht="12.75" x14ac:dyDescent="0.2">
      <c r="A1409" s="138"/>
      <c r="B1409" s="91"/>
      <c r="C1409" s="92"/>
      <c r="H1409" s="148"/>
    </row>
    <row r="1410" spans="1:8" s="146" customFormat="1" ht="12.75" x14ac:dyDescent="0.2">
      <c r="A1410" s="138"/>
      <c r="B1410" s="91"/>
      <c r="C1410" s="92"/>
      <c r="H1410" s="148"/>
    </row>
    <row r="1411" spans="1:8" s="146" customFormat="1" ht="12.75" x14ac:dyDescent="0.2">
      <c r="A1411" s="138"/>
      <c r="B1411" s="91"/>
      <c r="C1411" s="92"/>
      <c r="H1411" s="148"/>
    </row>
    <row r="1412" spans="1:8" s="146" customFormat="1" ht="12.75" x14ac:dyDescent="0.2">
      <c r="A1412" s="138"/>
      <c r="B1412" s="91"/>
      <c r="C1412" s="92"/>
      <c r="H1412" s="148"/>
    </row>
    <row r="1413" spans="1:8" s="146" customFormat="1" ht="12.75" x14ac:dyDescent="0.2">
      <c r="A1413" s="138"/>
      <c r="B1413" s="91"/>
      <c r="C1413" s="92"/>
      <c r="H1413" s="148"/>
    </row>
    <row r="1414" spans="1:8" s="146" customFormat="1" ht="12.75" x14ac:dyDescent="0.2">
      <c r="A1414" s="138"/>
      <c r="B1414" s="91"/>
      <c r="C1414" s="92"/>
      <c r="H1414" s="148"/>
    </row>
    <row r="1415" spans="1:8" s="146" customFormat="1" ht="12.75" x14ac:dyDescent="0.2">
      <c r="A1415" s="138"/>
      <c r="B1415" s="91"/>
      <c r="C1415" s="92"/>
      <c r="H1415" s="148"/>
    </row>
    <row r="1416" spans="1:8" s="146" customFormat="1" ht="12.75" x14ac:dyDescent="0.2">
      <c r="A1416" s="138"/>
      <c r="B1416" s="91"/>
      <c r="C1416" s="92"/>
      <c r="H1416" s="148"/>
    </row>
    <row r="1417" spans="1:8" s="146" customFormat="1" ht="12.75" x14ac:dyDescent="0.2">
      <c r="A1417" s="138"/>
      <c r="B1417" s="91"/>
      <c r="C1417" s="92"/>
      <c r="H1417" s="148"/>
    </row>
    <row r="1418" spans="1:8" s="146" customFormat="1" ht="12.75" x14ac:dyDescent="0.2">
      <c r="A1418" s="138"/>
      <c r="B1418" s="91"/>
      <c r="C1418" s="92"/>
      <c r="H1418" s="148"/>
    </row>
    <row r="1419" spans="1:8" s="146" customFormat="1" ht="12.75" x14ac:dyDescent="0.2">
      <c r="A1419" s="138"/>
      <c r="B1419" s="91"/>
      <c r="C1419" s="92"/>
      <c r="H1419" s="148"/>
    </row>
    <row r="1420" spans="1:8" s="146" customFormat="1" ht="12.75" x14ac:dyDescent="0.2">
      <c r="A1420" s="138"/>
      <c r="B1420" s="91"/>
      <c r="C1420" s="92"/>
      <c r="H1420" s="148"/>
    </row>
    <row r="1421" spans="1:8" s="146" customFormat="1" ht="12.75" x14ac:dyDescent="0.2">
      <c r="A1421" s="138"/>
      <c r="B1421" s="91"/>
      <c r="C1421" s="92"/>
      <c r="H1421" s="148"/>
    </row>
    <row r="1422" spans="1:8" s="146" customFormat="1" ht="12.75" x14ac:dyDescent="0.2">
      <c r="A1422" s="138"/>
      <c r="B1422" s="91"/>
      <c r="C1422" s="92"/>
      <c r="H1422" s="148"/>
    </row>
    <row r="1423" spans="1:8" s="146" customFormat="1" ht="12.75" x14ac:dyDescent="0.2">
      <c r="A1423" s="138"/>
      <c r="B1423" s="91"/>
      <c r="C1423" s="92"/>
      <c r="H1423" s="148"/>
    </row>
    <row r="1424" spans="1:8" s="146" customFormat="1" ht="12.75" x14ac:dyDescent="0.2">
      <c r="A1424" s="138"/>
      <c r="B1424" s="91"/>
      <c r="C1424" s="92"/>
      <c r="H1424" s="148"/>
    </row>
    <row r="1425" spans="1:8" s="146" customFormat="1" ht="12.75" x14ac:dyDescent="0.2">
      <c r="A1425" s="138"/>
      <c r="B1425" s="91"/>
      <c r="C1425" s="92"/>
      <c r="H1425" s="148"/>
    </row>
    <row r="1426" spans="1:8" s="146" customFormat="1" ht="12.75" x14ac:dyDescent="0.2">
      <c r="A1426" s="138"/>
      <c r="B1426" s="91"/>
      <c r="C1426" s="92"/>
      <c r="H1426" s="148"/>
    </row>
    <row r="1427" spans="1:8" s="146" customFormat="1" ht="12.75" x14ac:dyDescent="0.2">
      <c r="A1427" s="138"/>
      <c r="B1427" s="91"/>
      <c r="C1427" s="92"/>
      <c r="H1427" s="148"/>
    </row>
    <row r="1428" spans="1:8" s="146" customFormat="1" ht="12.75" x14ac:dyDescent="0.2">
      <c r="A1428" s="138"/>
      <c r="B1428" s="91"/>
      <c r="C1428" s="92"/>
      <c r="H1428" s="148"/>
    </row>
    <row r="1429" spans="1:8" s="146" customFormat="1" ht="12.75" x14ac:dyDescent="0.2">
      <c r="A1429" s="138"/>
      <c r="B1429" s="91"/>
      <c r="C1429" s="92"/>
      <c r="H1429" s="148"/>
    </row>
    <row r="1430" spans="1:8" s="146" customFormat="1" ht="12.75" x14ac:dyDescent="0.2">
      <c r="A1430" s="138"/>
      <c r="B1430" s="91"/>
      <c r="C1430" s="92"/>
      <c r="H1430" s="148"/>
    </row>
    <row r="1431" spans="1:8" s="146" customFormat="1" ht="12.75" x14ac:dyDescent="0.2">
      <c r="A1431" s="138"/>
      <c r="B1431" s="91"/>
      <c r="C1431" s="92"/>
      <c r="H1431" s="148"/>
    </row>
    <row r="1432" spans="1:8" s="146" customFormat="1" ht="12.75" x14ac:dyDescent="0.2">
      <c r="A1432" s="138"/>
      <c r="B1432" s="91"/>
      <c r="C1432" s="92"/>
      <c r="H1432" s="148"/>
    </row>
    <row r="1433" spans="1:8" s="146" customFormat="1" ht="12.75" x14ac:dyDescent="0.2">
      <c r="A1433" s="138"/>
      <c r="B1433" s="91"/>
      <c r="C1433" s="92"/>
      <c r="H1433" s="148"/>
    </row>
    <row r="1434" spans="1:8" s="146" customFormat="1" ht="12.75" x14ac:dyDescent="0.2">
      <c r="A1434" s="138"/>
      <c r="B1434" s="91"/>
      <c r="C1434" s="92"/>
      <c r="H1434" s="148"/>
    </row>
    <row r="1435" spans="1:8" s="146" customFormat="1" ht="12.75" x14ac:dyDescent="0.2">
      <c r="A1435" s="138"/>
      <c r="B1435" s="91"/>
      <c r="C1435" s="92"/>
      <c r="H1435" s="148"/>
    </row>
    <row r="1436" spans="1:8" s="146" customFormat="1" ht="12.75" x14ac:dyDescent="0.2">
      <c r="A1436" s="138"/>
      <c r="B1436" s="91"/>
      <c r="C1436" s="92"/>
      <c r="H1436" s="148"/>
    </row>
    <row r="1437" spans="1:8" s="146" customFormat="1" ht="12.75" x14ac:dyDescent="0.2">
      <c r="A1437" s="138"/>
      <c r="B1437" s="91"/>
      <c r="C1437" s="92"/>
      <c r="H1437" s="148"/>
    </row>
    <row r="1438" spans="1:8" s="146" customFormat="1" ht="12.75" x14ac:dyDescent="0.2">
      <c r="A1438" s="138"/>
      <c r="B1438" s="91"/>
      <c r="C1438" s="92"/>
      <c r="H1438" s="148"/>
    </row>
    <row r="1439" spans="1:8" s="146" customFormat="1" ht="12.75" x14ac:dyDescent="0.2">
      <c r="A1439" s="138"/>
      <c r="B1439" s="91"/>
      <c r="C1439" s="92"/>
      <c r="H1439" s="148"/>
    </row>
    <row r="1440" spans="1:8" s="146" customFormat="1" ht="12.75" x14ac:dyDescent="0.2">
      <c r="A1440" s="138"/>
      <c r="B1440" s="91"/>
      <c r="C1440" s="92"/>
      <c r="H1440" s="148"/>
    </row>
    <row r="1441" spans="1:8" s="146" customFormat="1" ht="12.75" x14ac:dyDescent="0.2">
      <c r="A1441" s="138"/>
      <c r="B1441" s="91"/>
      <c r="C1441" s="92"/>
      <c r="H1441" s="148"/>
    </row>
    <row r="1442" spans="1:8" s="146" customFormat="1" ht="12.75" x14ac:dyDescent="0.2">
      <c r="A1442" s="138"/>
      <c r="B1442" s="91"/>
      <c r="C1442" s="92"/>
      <c r="H1442" s="148"/>
    </row>
    <row r="1443" spans="1:8" s="146" customFormat="1" ht="12.75" x14ac:dyDescent="0.2">
      <c r="A1443" s="138"/>
      <c r="B1443" s="91"/>
      <c r="C1443" s="92"/>
      <c r="H1443" s="148"/>
    </row>
    <row r="1444" spans="1:8" s="146" customFormat="1" ht="12.75" x14ac:dyDescent="0.2">
      <c r="A1444" s="138"/>
      <c r="B1444" s="91"/>
      <c r="C1444" s="92"/>
      <c r="H1444" s="148"/>
    </row>
    <row r="1445" spans="1:8" s="146" customFormat="1" ht="12.75" x14ac:dyDescent="0.2">
      <c r="A1445" s="138"/>
      <c r="B1445" s="91"/>
      <c r="C1445" s="92"/>
      <c r="H1445" s="148"/>
    </row>
    <row r="1446" spans="1:8" s="146" customFormat="1" ht="12.75" x14ac:dyDescent="0.2">
      <c r="A1446" s="138"/>
      <c r="B1446" s="91"/>
      <c r="C1446" s="92"/>
      <c r="H1446" s="148"/>
    </row>
    <row r="1447" spans="1:8" s="146" customFormat="1" ht="12.75" x14ac:dyDescent="0.2">
      <c r="A1447" s="138"/>
      <c r="B1447" s="91"/>
      <c r="C1447" s="92"/>
      <c r="H1447" s="148"/>
    </row>
    <row r="1448" spans="1:8" s="146" customFormat="1" ht="12.75" x14ac:dyDescent="0.2">
      <c r="A1448" s="138"/>
      <c r="B1448" s="91"/>
      <c r="C1448" s="92"/>
      <c r="H1448" s="148"/>
    </row>
    <row r="1449" spans="1:8" s="146" customFormat="1" ht="12.75" x14ac:dyDescent="0.2">
      <c r="A1449" s="138"/>
      <c r="B1449" s="91"/>
      <c r="C1449" s="92"/>
      <c r="H1449" s="148"/>
    </row>
    <row r="1450" spans="1:8" s="146" customFormat="1" ht="12.75" x14ac:dyDescent="0.2">
      <c r="A1450" s="138"/>
      <c r="B1450" s="91"/>
      <c r="C1450" s="92"/>
      <c r="H1450" s="148"/>
    </row>
    <row r="1451" spans="1:8" s="146" customFormat="1" ht="12.75" x14ac:dyDescent="0.2">
      <c r="A1451" s="138"/>
      <c r="B1451" s="91"/>
      <c r="C1451" s="92"/>
      <c r="H1451" s="148"/>
    </row>
    <row r="1452" spans="1:8" s="146" customFormat="1" ht="12.75" x14ac:dyDescent="0.2">
      <c r="A1452" s="138"/>
      <c r="B1452" s="91"/>
      <c r="C1452" s="92"/>
      <c r="H1452" s="148"/>
    </row>
    <row r="1453" spans="1:8" s="146" customFormat="1" ht="12.75" x14ac:dyDescent="0.2">
      <c r="A1453" s="138"/>
      <c r="B1453" s="91"/>
      <c r="C1453" s="92"/>
      <c r="H1453" s="148"/>
    </row>
    <row r="1454" spans="1:8" s="146" customFormat="1" ht="12.75" x14ac:dyDescent="0.2">
      <c r="A1454" s="138"/>
      <c r="B1454" s="91"/>
      <c r="C1454" s="92"/>
      <c r="H1454" s="148"/>
    </row>
    <row r="1455" spans="1:8" s="146" customFormat="1" ht="12.75" x14ac:dyDescent="0.2">
      <c r="A1455" s="138"/>
      <c r="B1455" s="91"/>
      <c r="C1455" s="92"/>
      <c r="H1455" s="148"/>
    </row>
    <row r="1456" spans="1:8" s="146" customFormat="1" ht="12.75" x14ac:dyDescent="0.2">
      <c r="A1456" s="138"/>
      <c r="B1456" s="91"/>
      <c r="C1456" s="92"/>
      <c r="H1456" s="148"/>
    </row>
    <row r="1457" spans="1:8" s="146" customFormat="1" ht="12.75" x14ac:dyDescent="0.2">
      <c r="A1457" s="138"/>
      <c r="B1457" s="91"/>
      <c r="C1457" s="92"/>
      <c r="H1457" s="148"/>
    </row>
    <row r="1458" spans="1:8" s="146" customFormat="1" ht="12.75" x14ac:dyDescent="0.2">
      <c r="A1458" s="138"/>
      <c r="B1458" s="91"/>
      <c r="C1458" s="92"/>
      <c r="H1458" s="148"/>
    </row>
    <row r="1459" spans="1:8" s="146" customFormat="1" ht="12.75" x14ac:dyDescent="0.2">
      <c r="A1459" s="138"/>
      <c r="B1459" s="91"/>
      <c r="C1459" s="92"/>
      <c r="H1459" s="148"/>
    </row>
    <row r="1460" spans="1:8" s="146" customFormat="1" ht="12.75" x14ac:dyDescent="0.2">
      <c r="A1460" s="138"/>
      <c r="B1460" s="91"/>
      <c r="C1460" s="92"/>
      <c r="H1460" s="148"/>
    </row>
    <row r="1461" spans="1:8" s="146" customFormat="1" ht="12.75" x14ac:dyDescent="0.2">
      <c r="A1461" s="138"/>
      <c r="B1461" s="91"/>
      <c r="C1461" s="92"/>
      <c r="H1461" s="148"/>
    </row>
    <row r="1462" spans="1:8" s="146" customFormat="1" ht="12.75" x14ac:dyDescent="0.2">
      <c r="A1462" s="138"/>
      <c r="B1462" s="91"/>
      <c r="C1462" s="92"/>
      <c r="H1462" s="148"/>
    </row>
    <row r="1463" spans="1:8" s="146" customFormat="1" ht="12.75" x14ac:dyDescent="0.2">
      <c r="A1463" s="138"/>
      <c r="B1463" s="91"/>
      <c r="C1463" s="92"/>
      <c r="H1463" s="148"/>
    </row>
    <row r="1464" spans="1:8" s="146" customFormat="1" ht="12.75" x14ac:dyDescent="0.2">
      <c r="A1464" s="138"/>
      <c r="B1464" s="91"/>
      <c r="C1464" s="92"/>
      <c r="H1464" s="148"/>
    </row>
    <row r="1465" spans="1:8" s="146" customFormat="1" ht="12.75" x14ac:dyDescent="0.2">
      <c r="A1465" s="138"/>
      <c r="B1465" s="91"/>
      <c r="C1465" s="92"/>
      <c r="H1465" s="148"/>
    </row>
    <row r="1466" spans="1:8" s="146" customFormat="1" ht="12.75" x14ac:dyDescent="0.2">
      <c r="A1466" s="138"/>
      <c r="B1466" s="91"/>
      <c r="C1466" s="92"/>
      <c r="H1466" s="148"/>
    </row>
    <row r="1467" spans="1:8" s="146" customFormat="1" ht="12.75" x14ac:dyDescent="0.2">
      <c r="A1467" s="138"/>
      <c r="B1467" s="91"/>
      <c r="C1467" s="92"/>
      <c r="H1467" s="148"/>
    </row>
    <row r="1468" spans="1:8" s="146" customFormat="1" ht="12.75" x14ac:dyDescent="0.2">
      <c r="A1468" s="138"/>
      <c r="B1468" s="91"/>
      <c r="C1468" s="92"/>
      <c r="H1468" s="148"/>
    </row>
    <row r="1469" spans="1:8" s="146" customFormat="1" ht="12.75" x14ac:dyDescent="0.2">
      <c r="A1469" s="138"/>
      <c r="B1469" s="91"/>
      <c r="C1469" s="92"/>
      <c r="H1469" s="148"/>
    </row>
    <row r="1470" spans="1:8" s="146" customFormat="1" ht="12.75" x14ac:dyDescent="0.2">
      <c r="A1470" s="138"/>
      <c r="B1470" s="91"/>
      <c r="C1470" s="92"/>
      <c r="H1470" s="148"/>
    </row>
    <row r="1471" spans="1:8" s="146" customFormat="1" ht="12.75" x14ac:dyDescent="0.2">
      <c r="A1471" s="138"/>
      <c r="B1471" s="91"/>
      <c r="C1471" s="92"/>
      <c r="H1471" s="148"/>
    </row>
    <row r="1472" spans="1:8" s="146" customFormat="1" ht="12.75" x14ac:dyDescent="0.2">
      <c r="A1472" s="138"/>
      <c r="B1472" s="91"/>
      <c r="C1472" s="92"/>
      <c r="H1472" s="148"/>
    </row>
    <row r="1473" spans="1:8" s="146" customFormat="1" ht="12.75" x14ac:dyDescent="0.2">
      <c r="A1473" s="138"/>
      <c r="B1473" s="91"/>
      <c r="C1473" s="92"/>
      <c r="H1473" s="148"/>
    </row>
    <row r="1474" spans="1:8" s="146" customFormat="1" ht="12.75" x14ac:dyDescent="0.2">
      <c r="A1474" s="138"/>
      <c r="B1474" s="91"/>
      <c r="C1474" s="92"/>
      <c r="H1474" s="148"/>
    </row>
    <row r="1475" spans="1:8" s="146" customFormat="1" ht="12.75" x14ac:dyDescent="0.2">
      <c r="A1475" s="138"/>
      <c r="B1475" s="91"/>
      <c r="C1475" s="92"/>
      <c r="H1475" s="148"/>
    </row>
    <row r="1476" spans="1:8" s="146" customFormat="1" ht="12.75" x14ac:dyDescent="0.2">
      <c r="A1476" s="138"/>
      <c r="B1476" s="91"/>
      <c r="C1476" s="92"/>
      <c r="H1476" s="148"/>
    </row>
    <row r="1477" spans="1:8" s="146" customFormat="1" ht="12.75" x14ac:dyDescent="0.2">
      <c r="A1477" s="138"/>
      <c r="B1477" s="91"/>
      <c r="C1477" s="92"/>
      <c r="H1477" s="148"/>
    </row>
    <row r="1478" spans="1:8" s="146" customFormat="1" ht="12.75" x14ac:dyDescent="0.2">
      <c r="A1478" s="138"/>
      <c r="B1478" s="91"/>
      <c r="C1478" s="92"/>
      <c r="H1478" s="148"/>
    </row>
    <row r="1479" spans="1:8" s="146" customFormat="1" ht="12.75" x14ac:dyDescent="0.2">
      <c r="A1479" s="138"/>
      <c r="B1479" s="91"/>
      <c r="C1479" s="92"/>
      <c r="H1479" s="148"/>
    </row>
    <row r="1480" spans="1:8" s="146" customFormat="1" ht="12.75" x14ac:dyDescent="0.2">
      <c r="A1480" s="138"/>
      <c r="B1480" s="91"/>
      <c r="C1480" s="92"/>
      <c r="H1480" s="148"/>
    </row>
    <row r="1481" spans="1:8" s="146" customFormat="1" ht="12.75" x14ac:dyDescent="0.2">
      <c r="A1481" s="138"/>
      <c r="B1481" s="91"/>
      <c r="C1481" s="92"/>
      <c r="H1481" s="148"/>
    </row>
    <row r="1482" spans="1:8" s="146" customFormat="1" ht="12.75" x14ac:dyDescent="0.2">
      <c r="A1482" s="138"/>
      <c r="B1482" s="91"/>
      <c r="C1482" s="92"/>
      <c r="H1482" s="148"/>
    </row>
    <row r="1483" spans="1:8" s="146" customFormat="1" ht="12.75" x14ac:dyDescent="0.2">
      <c r="A1483" s="138"/>
      <c r="B1483" s="91"/>
      <c r="C1483" s="92"/>
      <c r="H1483" s="148"/>
    </row>
    <row r="1484" spans="1:8" s="146" customFormat="1" ht="12.75" x14ac:dyDescent="0.2">
      <c r="A1484" s="138"/>
      <c r="B1484" s="91"/>
      <c r="C1484" s="92"/>
      <c r="H1484" s="148"/>
    </row>
    <row r="1485" spans="1:8" s="146" customFormat="1" ht="12.75" x14ac:dyDescent="0.2">
      <c r="A1485" s="138"/>
      <c r="B1485" s="91"/>
      <c r="C1485" s="92"/>
      <c r="H1485" s="148"/>
    </row>
    <row r="1486" spans="1:8" s="146" customFormat="1" ht="12.75" x14ac:dyDescent="0.2">
      <c r="A1486" s="138"/>
      <c r="B1486" s="91"/>
      <c r="C1486" s="92"/>
      <c r="H1486" s="148"/>
    </row>
    <row r="1487" spans="1:8" s="146" customFormat="1" ht="12.75" x14ac:dyDescent="0.2">
      <c r="A1487" s="138"/>
      <c r="B1487" s="91"/>
      <c r="C1487" s="92"/>
      <c r="H1487" s="148"/>
    </row>
    <row r="1488" spans="1:8" s="146" customFormat="1" ht="12.75" x14ac:dyDescent="0.2">
      <c r="A1488" s="138"/>
      <c r="B1488" s="91"/>
      <c r="C1488" s="92"/>
      <c r="H1488" s="148"/>
    </row>
    <row r="1489" spans="1:8" s="146" customFormat="1" ht="12.75" x14ac:dyDescent="0.2">
      <c r="A1489" s="138"/>
      <c r="B1489" s="91"/>
      <c r="C1489" s="92"/>
      <c r="H1489" s="148"/>
    </row>
    <row r="1490" spans="1:8" s="146" customFormat="1" ht="12.75" x14ac:dyDescent="0.2">
      <c r="A1490" s="138"/>
      <c r="B1490" s="91"/>
      <c r="C1490" s="92"/>
      <c r="H1490" s="148"/>
    </row>
    <row r="1491" spans="1:8" s="146" customFormat="1" ht="12.75" x14ac:dyDescent="0.2">
      <c r="A1491" s="138"/>
      <c r="B1491" s="91"/>
      <c r="C1491" s="92"/>
      <c r="H1491" s="148"/>
    </row>
    <row r="1492" spans="1:8" s="146" customFormat="1" ht="12.75" x14ac:dyDescent="0.2">
      <c r="A1492" s="138"/>
      <c r="B1492" s="91"/>
      <c r="C1492" s="92"/>
      <c r="H1492" s="148"/>
    </row>
    <row r="1493" spans="1:8" s="146" customFormat="1" ht="12.75" x14ac:dyDescent="0.2">
      <c r="A1493" s="138"/>
      <c r="B1493" s="91"/>
      <c r="C1493" s="92"/>
      <c r="H1493" s="148"/>
    </row>
    <row r="1494" spans="1:8" s="146" customFormat="1" ht="12.75" x14ac:dyDescent="0.2">
      <c r="A1494" s="138"/>
      <c r="B1494" s="91"/>
      <c r="C1494" s="92"/>
      <c r="H1494" s="148"/>
    </row>
    <row r="1495" spans="1:8" s="146" customFormat="1" ht="12.75" x14ac:dyDescent="0.2">
      <c r="A1495" s="138"/>
      <c r="B1495" s="91"/>
      <c r="C1495" s="92"/>
      <c r="H1495" s="148"/>
    </row>
    <row r="1496" spans="1:8" s="146" customFormat="1" ht="12.75" x14ac:dyDescent="0.2">
      <c r="A1496" s="138"/>
      <c r="B1496" s="91"/>
      <c r="C1496" s="92"/>
      <c r="H1496" s="148"/>
    </row>
    <row r="1497" spans="1:8" s="146" customFormat="1" ht="12.75" x14ac:dyDescent="0.2">
      <c r="A1497" s="138"/>
      <c r="B1497" s="91"/>
      <c r="C1497" s="92"/>
      <c r="H1497" s="148"/>
    </row>
    <row r="1498" spans="1:8" s="146" customFormat="1" ht="12.75" x14ac:dyDescent="0.2">
      <c r="A1498" s="138"/>
      <c r="B1498" s="91"/>
      <c r="C1498" s="92"/>
      <c r="H1498" s="148"/>
    </row>
    <row r="1499" spans="1:8" s="146" customFormat="1" ht="12.75" x14ac:dyDescent="0.2">
      <c r="A1499" s="138"/>
      <c r="B1499" s="91"/>
      <c r="C1499" s="92"/>
      <c r="H1499" s="148"/>
    </row>
    <row r="1500" spans="1:8" s="146" customFormat="1" ht="12.75" x14ac:dyDescent="0.2">
      <c r="A1500" s="138"/>
      <c r="B1500" s="91"/>
      <c r="C1500" s="92"/>
      <c r="H1500" s="148"/>
    </row>
    <row r="1501" spans="1:8" s="146" customFormat="1" ht="12.75" x14ac:dyDescent="0.2">
      <c r="A1501" s="138"/>
      <c r="B1501" s="91"/>
      <c r="C1501" s="92"/>
      <c r="H1501" s="148"/>
    </row>
    <row r="1502" spans="1:8" s="146" customFormat="1" ht="12.75" x14ac:dyDescent="0.2">
      <c r="A1502" s="138"/>
      <c r="B1502" s="91"/>
      <c r="C1502" s="92"/>
      <c r="H1502" s="148"/>
    </row>
    <row r="1503" spans="1:8" s="146" customFormat="1" ht="12.75" x14ac:dyDescent="0.2">
      <c r="A1503" s="138"/>
      <c r="B1503" s="91"/>
      <c r="C1503" s="92"/>
      <c r="H1503" s="148"/>
    </row>
    <row r="1504" spans="1:8" s="146" customFormat="1" ht="12.75" x14ac:dyDescent="0.2">
      <c r="A1504" s="138"/>
      <c r="B1504" s="91"/>
      <c r="C1504" s="92"/>
      <c r="H1504" s="148"/>
    </row>
    <row r="1505" spans="1:8" s="146" customFormat="1" ht="12.75" x14ac:dyDescent="0.2">
      <c r="A1505" s="138"/>
      <c r="B1505" s="91"/>
      <c r="C1505" s="92"/>
      <c r="H1505" s="148"/>
    </row>
    <row r="1506" spans="1:8" s="146" customFormat="1" ht="12.75" x14ac:dyDescent="0.2">
      <c r="A1506" s="138"/>
      <c r="B1506" s="91"/>
      <c r="C1506" s="92"/>
      <c r="H1506" s="148"/>
    </row>
    <row r="1507" spans="1:8" s="146" customFormat="1" ht="12.75" x14ac:dyDescent="0.2">
      <c r="A1507" s="138"/>
      <c r="B1507" s="91"/>
      <c r="C1507" s="92"/>
      <c r="H1507" s="148"/>
    </row>
    <row r="1508" spans="1:8" s="146" customFormat="1" ht="12.75" x14ac:dyDescent="0.2">
      <c r="A1508" s="138"/>
      <c r="B1508" s="91"/>
      <c r="C1508" s="92"/>
      <c r="H1508" s="148"/>
    </row>
    <row r="1509" spans="1:8" s="146" customFormat="1" ht="12.75" x14ac:dyDescent="0.2">
      <c r="A1509" s="138"/>
      <c r="B1509" s="91"/>
      <c r="C1509" s="92"/>
      <c r="H1509" s="148"/>
    </row>
    <row r="1510" spans="1:8" s="146" customFormat="1" ht="12.75" x14ac:dyDescent="0.2">
      <c r="A1510" s="138"/>
      <c r="B1510" s="91"/>
      <c r="C1510" s="92"/>
      <c r="H1510" s="148"/>
    </row>
    <row r="1511" spans="1:8" s="146" customFormat="1" ht="12.75" x14ac:dyDescent="0.2">
      <c r="A1511" s="138"/>
      <c r="B1511" s="91"/>
      <c r="C1511" s="92"/>
      <c r="H1511" s="148"/>
    </row>
    <row r="1512" spans="1:8" s="146" customFormat="1" ht="12.75" x14ac:dyDescent="0.2">
      <c r="A1512" s="138"/>
      <c r="B1512" s="91"/>
      <c r="C1512" s="92"/>
      <c r="H1512" s="148"/>
    </row>
    <row r="1513" spans="1:8" s="146" customFormat="1" ht="12.75" x14ac:dyDescent="0.2">
      <c r="A1513" s="138"/>
      <c r="B1513" s="91"/>
      <c r="C1513" s="92"/>
      <c r="H1513" s="148"/>
    </row>
    <row r="1514" spans="1:8" s="146" customFormat="1" ht="12.75" x14ac:dyDescent="0.2">
      <c r="A1514" s="138"/>
      <c r="B1514" s="91"/>
      <c r="C1514" s="92"/>
      <c r="H1514" s="148"/>
    </row>
    <row r="1515" spans="1:8" s="146" customFormat="1" ht="12.75" x14ac:dyDescent="0.2">
      <c r="A1515" s="138"/>
      <c r="B1515" s="91"/>
      <c r="C1515" s="92"/>
      <c r="H1515" s="148"/>
    </row>
    <row r="1516" spans="1:8" s="146" customFormat="1" ht="12.75" x14ac:dyDescent="0.2">
      <c r="A1516" s="138"/>
      <c r="B1516" s="91"/>
      <c r="C1516" s="92"/>
      <c r="H1516" s="148"/>
    </row>
    <row r="1517" spans="1:8" s="146" customFormat="1" ht="12.75" x14ac:dyDescent="0.2">
      <c r="A1517" s="138"/>
      <c r="B1517" s="91"/>
      <c r="C1517" s="92"/>
      <c r="H1517" s="148"/>
    </row>
    <row r="1518" spans="1:8" s="146" customFormat="1" ht="12.75" x14ac:dyDescent="0.2">
      <c r="A1518" s="138"/>
      <c r="B1518" s="91"/>
      <c r="C1518" s="92"/>
      <c r="H1518" s="148"/>
    </row>
    <row r="1519" spans="1:8" s="146" customFormat="1" ht="12.75" x14ac:dyDescent="0.2">
      <c r="A1519" s="138"/>
      <c r="B1519" s="91"/>
      <c r="C1519" s="92"/>
      <c r="H1519" s="148"/>
    </row>
    <row r="1520" spans="1:8" s="146" customFormat="1" ht="12.75" x14ac:dyDescent="0.2">
      <c r="A1520" s="138"/>
      <c r="B1520" s="91"/>
      <c r="C1520" s="92"/>
      <c r="H1520" s="148"/>
    </row>
    <row r="1521" spans="1:8" s="146" customFormat="1" ht="12.75" x14ac:dyDescent="0.2">
      <c r="A1521" s="138"/>
      <c r="B1521" s="91"/>
      <c r="C1521" s="92"/>
      <c r="H1521" s="148"/>
    </row>
    <row r="1522" spans="1:8" s="146" customFormat="1" ht="12.75" x14ac:dyDescent="0.2">
      <c r="A1522" s="138"/>
      <c r="B1522" s="91"/>
      <c r="C1522" s="92"/>
      <c r="H1522" s="148"/>
    </row>
    <row r="1523" spans="1:8" s="146" customFormat="1" ht="12.75" x14ac:dyDescent="0.2">
      <c r="A1523" s="138"/>
      <c r="B1523" s="91"/>
      <c r="C1523" s="92"/>
      <c r="H1523" s="148"/>
    </row>
    <row r="1524" spans="1:8" s="146" customFormat="1" ht="12.75" x14ac:dyDescent="0.2">
      <c r="A1524" s="138"/>
      <c r="B1524" s="91"/>
      <c r="C1524" s="92"/>
      <c r="H1524" s="148"/>
    </row>
    <row r="1525" spans="1:8" s="146" customFormat="1" ht="12.75" x14ac:dyDescent="0.2">
      <c r="A1525" s="138"/>
      <c r="B1525" s="91"/>
      <c r="C1525" s="92"/>
      <c r="H1525" s="148"/>
    </row>
    <row r="1526" spans="1:8" s="146" customFormat="1" ht="12.75" x14ac:dyDescent="0.2">
      <c r="A1526" s="138"/>
      <c r="B1526" s="91"/>
      <c r="C1526" s="92"/>
      <c r="H1526" s="148"/>
    </row>
    <row r="1527" spans="1:8" s="146" customFormat="1" ht="12.75" x14ac:dyDescent="0.2">
      <c r="A1527" s="138"/>
      <c r="B1527" s="91"/>
      <c r="C1527" s="92"/>
      <c r="H1527" s="148"/>
    </row>
    <row r="1528" spans="1:8" s="146" customFormat="1" ht="12.75" x14ac:dyDescent="0.2">
      <c r="A1528" s="138"/>
      <c r="B1528" s="91"/>
      <c r="C1528" s="92"/>
      <c r="H1528" s="148"/>
    </row>
    <row r="1529" spans="1:8" s="146" customFormat="1" ht="12.75" x14ac:dyDescent="0.2">
      <c r="A1529" s="138"/>
      <c r="B1529" s="91"/>
      <c r="C1529" s="92"/>
      <c r="H1529" s="148"/>
    </row>
    <row r="1530" spans="1:8" s="146" customFormat="1" ht="12.75" x14ac:dyDescent="0.2">
      <c r="A1530" s="138"/>
      <c r="B1530" s="91"/>
      <c r="C1530" s="92"/>
      <c r="H1530" s="148"/>
    </row>
    <row r="1531" spans="1:8" s="146" customFormat="1" ht="12.75" x14ac:dyDescent="0.2">
      <c r="A1531" s="138"/>
      <c r="B1531" s="91"/>
      <c r="C1531" s="92"/>
      <c r="H1531" s="148"/>
    </row>
    <row r="1532" spans="1:8" s="146" customFormat="1" ht="12.75" x14ac:dyDescent="0.2">
      <c r="A1532" s="138"/>
      <c r="B1532" s="91"/>
      <c r="C1532" s="92"/>
      <c r="H1532" s="148"/>
    </row>
    <row r="1533" spans="1:8" s="146" customFormat="1" ht="12.75" x14ac:dyDescent="0.2">
      <c r="A1533" s="138"/>
      <c r="B1533" s="91"/>
      <c r="C1533" s="92"/>
      <c r="H1533" s="148"/>
    </row>
    <row r="1534" spans="1:8" s="146" customFormat="1" ht="12.75" x14ac:dyDescent="0.2">
      <c r="A1534" s="138"/>
      <c r="B1534" s="91"/>
      <c r="C1534" s="92"/>
      <c r="H1534" s="148"/>
    </row>
    <row r="1535" spans="1:8" s="146" customFormat="1" ht="12.75" x14ac:dyDescent="0.2">
      <c r="A1535" s="138"/>
      <c r="B1535" s="91"/>
      <c r="C1535" s="92"/>
      <c r="H1535" s="148"/>
    </row>
    <row r="1536" spans="1:8" s="146" customFormat="1" ht="12.75" x14ac:dyDescent="0.2">
      <c r="A1536" s="138"/>
      <c r="B1536" s="91"/>
      <c r="C1536" s="92"/>
      <c r="H1536" s="148"/>
    </row>
    <row r="1537" spans="1:8" s="146" customFormat="1" ht="12.75" x14ac:dyDescent="0.2">
      <c r="A1537" s="138"/>
      <c r="B1537" s="91"/>
      <c r="C1537" s="92"/>
      <c r="H1537" s="148"/>
    </row>
    <row r="1538" spans="1:8" s="146" customFormat="1" ht="12.75" x14ac:dyDescent="0.2">
      <c r="A1538" s="138"/>
      <c r="B1538" s="91"/>
      <c r="C1538" s="92"/>
      <c r="H1538" s="148"/>
    </row>
    <row r="1539" spans="1:8" s="146" customFormat="1" ht="12.75" x14ac:dyDescent="0.2">
      <c r="A1539" s="138"/>
      <c r="B1539" s="91"/>
      <c r="C1539" s="92"/>
      <c r="H1539" s="148"/>
    </row>
    <row r="1540" spans="1:8" s="146" customFormat="1" ht="12.75" x14ac:dyDescent="0.2">
      <c r="A1540" s="138"/>
      <c r="B1540" s="91"/>
      <c r="C1540" s="92"/>
      <c r="H1540" s="148"/>
    </row>
    <row r="1541" spans="1:8" s="146" customFormat="1" ht="12.75" x14ac:dyDescent="0.2">
      <c r="A1541" s="138"/>
      <c r="B1541" s="91"/>
      <c r="C1541" s="92"/>
      <c r="H1541" s="148"/>
    </row>
    <row r="1542" spans="1:8" s="146" customFormat="1" ht="12.75" x14ac:dyDescent="0.2">
      <c r="A1542" s="138"/>
      <c r="B1542" s="91"/>
      <c r="C1542" s="92"/>
      <c r="H1542" s="148"/>
    </row>
    <row r="1543" spans="1:8" s="146" customFormat="1" ht="12.75" x14ac:dyDescent="0.2">
      <c r="A1543" s="138"/>
      <c r="B1543" s="91"/>
      <c r="C1543" s="92"/>
      <c r="H1543" s="148"/>
    </row>
    <row r="1544" spans="1:8" s="146" customFormat="1" ht="12.75" x14ac:dyDescent="0.2">
      <c r="A1544" s="138"/>
      <c r="B1544" s="91"/>
      <c r="C1544" s="92"/>
      <c r="H1544" s="148"/>
    </row>
    <row r="1545" spans="1:8" s="146" customFormat="1" ht="12.75" x14ac:dyDescent="0.2">
      <c r="A1545" s="138"/>
      <c r="B1545" s="91"/>
      <c r="C1545" s="92"/>
      <c r="H1545" s="148"/>
    </row>
    <row r="1546" spans="1:8" s="146" customFormat="1" ht="12.75" x14ac:dyDescent="0.2">
      <c r="A1546" s="138"/>
      <c r="B1546" s="91"/>
      <c r="C1546" s="92"/>
      <c r="H1546" s="148"/>
    </row>
    <row r="1547" spans="1:8" s="146" customFormat="1" ht="12.75" x14ac:dyDescent="0.2">
      <c r="A1547" s="138"/>
      <c r="B1547" s="91"/>
      <c r="C1547" s="92"/>
      <c r="H1547" s="148"/>
    </row>
    <row r="1548" spans="1:8" s="146" customFormat="1" ht="12.75" x14ac:dyDescent="0.2">
      <c r="A1548" s="138"/>
      <c r="B1548" s="91"/>
      <c r="C1548" s="92"/>
      <c r="H1548" s="148"/>
    </row>
    <row r="1549" spans="1:8" s="146" customFormat="1" ht="12.75" x14ac:dyDescent="0.2">
      <c r="A1549" s="138"/>
      <c r="B1549" s="91"/>
      <c r="C1549" s="92"/>
      <c r="H1549" s="148"/>
    </row>
    <row r="1550" spans="1:8" s="146" customFormat="1" ht="12.75" x14ac:dyDescent="0.2">
      <c r="A1550" s="138"/>
      <c r="B1550" s="91"/>
      <c r="C1550" s="92"/>
      <c r="H1550" s="148"/>
    </row>
    <row r="1551" spans="1:8" s="146" customFormat="1" ht="12.75" x14ac:dyDescent="0.2">
      <c r="A1551" s="138"/>
      <c r="B1551" s="91"/>
      <c r="C1551" s="92"/>
      <c r="H1551" s="148"/>
    </row>
    <row r="1552" spans="1:8" s="146" customFormat="1" ht="12.75" x14ac:dyDescent="0.2">
      <c r="A1552" s="138"/>
      <c r="B1552" s="91"/>
      <c r="C1552" s="92"/>
      <c r="H1552" s="148"/>
    </row>
    <row r="1553" spans="1:8" s="146" customFormat="1" ht="12.75" x14ac:dyDescent="0.2">
      <c r="A1553" s="138"/>
      <c r="B1553" s="91"/>
      <c r="C1553" s="92"/>
      <c r="H1553" s="148"/>
    </row>
    <row r="1554" spans="1:8" s="146" customFormat="1" ht="12.75" x14ac:dyDescent="0.2">
      <c r="A1554" s="138"/>
      <c r="B1554" s="91"/>
      <c r="C1554" s="92"/>
      <c r="H1554" s="148"/>
    </row>
    <row r="1555" spans="1:8" s="146" customFormat="1" ht="12.75" x14ac:dyDescent="0.2">
      <c r="A1555" s="138"/>
      <c r="B1555" s="91"/>
      <c r="C1555" s="92"/>
      <c r="H1555" s="148"/>
    </row>
    <row r="1556" spans="1:8" s="146" customFormat="1" ht="12.75" x14ac:dyDescent="0.2">
      <c r="A1556" s="138"/>
      <c r="B1556" s="91"/>
      <c r="C1556" s="92"/>
      <c r="H1556" s="148"/>
    </row>
    <row r="1557" spans="1:8" s="146" customFormat="1" ht="12.75" x14ac:dyDescent="0.2">
      <c r="A1557" s="138"/>
      <c r="B1557" s="91"/>
      <c r="C1557" s="92"/>
      <c r="H1557" s="148"/>
    </row>
    <row r="1558" spans="1:8" s="146" customFormat="1" ht="12.75" x14ac:dyDescent="0.2">
      <c r="A1558" s="138"/>
      <c r="B1558" s="91"/>
      <c r="C1558" s="92"/>
      <c r="H1558" s="148"/>
    </row>
    <row r="1559" spans="1:8" s="146" customFormat="1" ht="12.75" x14ac:dyDescent="0.2">
      <c r="A1559" s="138"/>
      <c r="B1559" s="91"/>
      <c r="C1559" s="92"/>
      <c r="H1559" s="148"/>
    </row>
    <row r="1560" spans="1:8" s="146" customFormat="1" ht="12.75" x14ac:dyDescent="0.2">
      <c r="A1560" s="138"/>
      <c r="B1560" s="91"/>
      <c r="C1560" s="92"/>
      <c r="H1560" s="148"/>
    </row>
    <row r="1561" spans="1:8" s="146" customFormat="1" ht="12.75" x14ac:dyDescent="0.2">
      <c r="A1561" s="138"/>
      <c r="B1561" s="91"/>
      <c r="C1561" s="92"/>
      <c r="H1561" s="148"/>
    </row>
    <row r="1562" spans="1:8" s="146" customFormat="1" ht="12.75" x14ac:dyDescent="0.2">
      <c r="A1562" s="138"/>
      <c r="B1562" s="91"/>
      <c r="C1562" s="92"/>
      <c r="H1562" s="148"/>
    </row>
    <row r="1563" spans="1:8" s="146" customFormat="1" ht="12.75" x14ac:dyDescent="0.2">
      <c r="A1563" s="138"/>
      <c r="B1563" s="91"/>
      <c r="C1563" s="92"/>
      <c r="H1563" s="148"/>
    </row>
    <row r="1564" spans="1:8" s="146" customFormat="1" ht="12.75" x14ac:dyDescent="0.2">
      <c r="A1564" s="138"/>
      <c r="B1564" s="91"/>
      <c r="C1564" s="92"/>
      <c r="H1564" s="148"/>
    </row>
    <row r="1565" spans="1:8" s="146" customFormat="1" ht="12.75" x14ac:dyDescent="0.2">
      <c r="A1565" s="138"/>
      <c r="B1565" s="91"/>
      <c r="C1565" s="92"/>
      <c r="H1565" s="148"/>
    </row>
    <row r="1566" spans="1:8" s="146" customFormat="1" ht="12.75" x14ac:dyDescent="0.2">
      <c r="A1566" s="138"/>
      <c r="B1566" s="91"/>
      <c r="C1566" s="92"/>
      <c r="H1566" s="148"/>
    </row>
    <row r="1567" spans="1:8" s="146" customFormat="1" ht="12.75" x14ac:dyDescent="0.2">
      <c r="A1567" s="138"/>
      <c r="B1567" s="91"/>
      <c r="C1567" s="92"/>
      <c r="H1567" s="148"/>
    </row>
    <row r="1568" spans="1:8" s="146" customFormat="1" ht="12.75" x14ac:dyDescent="0.2">
      <c r="A1568" s="138"/>
      <c r="B1568" s="91"/>
      <c r="C1568" s="92"/>
      <c r="H1568" s="148"/>
    </row>
    <row r="1569" spans="1:8" s="146" customFormat="1" ht="12.75" x14ac:dyDescent="0.2">
      <c r="A1569" s="138"/>
      <c r="B1569" s="91"/>
      <c r="C1569" s="92"/>
      <c r="H1569" s="148"/>
    </row>
    <row r="1570" spans="1:8" s="146" customFormat="1" ht="12.75" x14ac:dyDescent="0.2">
      <c r="A1570" s="138"/>
      <c r="B1570" s="91"/>
      <c r="C1570" s="92"/>
      <c r="H1570" s="148"/>
    </row>
    <row r="1571" spans="1:8" s="146" customFormat="1" ht="12.75" x14ac:dyDescent="0.2">
      <c r="A1571" s="138"/>
      <c r="B1571" s="91"/>
      <c r="C1571" s="92"/>
      <c r="H1571" s="148"/>
    </row>
    <row r="1572" spans="1:8" s="146" customFormat="1" ht="12.75" x14ac:dyDescent="0.2">
      <c r="A1572" s="138"/>
      <c r="B1572" s="91"/>
      <c r="C1572" s="92"/>
      <c r="H1572" s="148"/>
    </row>
    <row r="1573" spans="1:8" s="146" customFormat="1" ht="12.75" x14ac:dyDescent="0.2">
      <c r="A1573" s="138"/>
      <c r="B1573" s="91"/>
      <c r="C1573" s="92"/>
      <c r="H1573" s="148"/>
    </row>
    <row r="1574" spans="1:8" s="146" customFormat="1" ht="12.75" x14ac:dyDescent="0.2">
      <c r="A1574" s="138"/>
      <c r="B1574" s="91"/>
      <c r="C1574" s="92"/>
      <c r="H1574" s="148"/>
    </row>
    <row r="1575" spans="1:8" s="146" customFormat="1" ht="12.75" x14ac:dyDescent="0.2">
      <c r="A1575" s="138"/>
      <c r="B1575" s="91"/>
      <c r="C1575" s="92"/>
      <c r="H1575" s="148"/>
    </row>
    <row r="1576" spans="1:8" s="146" customFormat="1" ht="12.75" x14ac:dyDescent="0.2">
      <c r="A1576" s="138"/>
      <c r="B1576" s="91"/>
      <c r="C1576" s="92"/>
      <c r="H1576" s="148"/>
    </row>
    <row r="1577" spans="1:8" s="146" customFormat="1" ht="12.75" x14ac:dyDescent="0.2">
      <c r="A1577" s="138"/>
      <c r="B1577" s="91"/>
      <c r="C1577" s="92"/>
      <c r="H1577" s="148"/>
    </row>
    <row r="1578" spans="1:8" s="146" customFormat="1" ht="12.75" x14ac:dyDescent="0.2">
      <c r="A1578" s="138"/>
      <c r="B1578" s="91"/>
      <c r="C1578" s="92"/>
      <c r="H1578" s="148"/>
    </row>
    <row r="1579" spans="1:8" s="146" customFormat="1" ht="12.75" x14ac:dyDescent="0.2">
      <c r="A1579" s="138"/>
      <c r="B1579" s="91"/>
      <c r="C1579" s="92"/>
      <c r="H1579" s="148"/>
    </row>
    <row r="1580" spans="1:8" s="146" customFormat="1" ht="12.75" x14ac:dyDescent="0.2">
      <c r="A1580" s="138"/>
      <c r="B1580" s="91"/>
      <c r="C1580" s="92"/>
      <c r="H1580" s="148"/>
    </row>
    <row r="1581" spans="1:8" s="146" customFormat="1" ht="12.75" x14ac:dyDescent="0.2">
      <c r="A1581" s="138"/>
      <c r="B1581" s="91"/>
      <c r="C1581" s="92"/>
      <c r="H1581" s="148"/>
    </row>
    <row r="1582" spans="1:8" s="146" customFormat="1" ht="12.75" x14ac:dyDescent="0.2">
      <c r="A1582" s="138"/>
      <c r="B1582" s="91"/>
      <c r="C1582" s="92"/>
      <c r="H1582" s="148"/>
    </row>
    <row r="1583" spans="1:8" s="146" customFormat="1" ht="12.75" x14ac:dyDescent="0.2">
      <c r="A1583" s="138"/>
      <c r="B1583" s="91"/>
      <c r="C1583" s="92"/>
      <c r="H1583" s="148"/>
    </row>
    <row r="1584" spans="1:8" s="146" customFormat="1" ht="12.75" x14ac:dyDescent="0.2">
      <c r="A1584" s="138"/>
      <c r="B1584" s="91"/>
      <c r="C1584" s="92"/>
      <c r="H1584" s="148"/>
    </row>
    <row r="1585" spans="1:8" s="146" customFormat="1" ht="12.75" x14ac:dyDescent="0.2">
      <c r="A1585" s="138"/>
      <c r="B1585" s="91"/>
      <c r="C1585" s="92"/>
      <c r="H1585" s="148"/>
    </row>
    <row r="1586" spans="1:8" s="146" customFormat="1" ht="12.75" x14ac:dyDescent="0.2">
      <c r="A1586" s="138"/>
      <c r="B1586" s="91"/>
      <c r="C1586" s="92"/>
      <c r="H1586" s="148"/>
    </row>
    <row r="1587" spans="1:8" s="146" customFormat="1" ht="12.75" x14ac:dyDescent="0.2">
      <c r="A1587" s="138"/>
      <c r="B1587" s="91"/>
      <c r="C1587" s="92"/>
      <c r="H1587" s="148"/>
    </row>
    <row r="1588" spans="1:8" s="146" customFormat="1" ht="12.75" x14ac:dyDescent="0.2">
      <c r="A1588" s="138"/>
      <c r="B1588" s="91"/>
      <c r="C1588" s="92"/>
      <c r="H1588" s="148"/>
    </row>
    <row r="1589" spans="1:8" s="146" customFormat="1" ht="12.75" x14ac:dyDescent="0.2">
      <c r="A1589" s="138"/>
      <c r="B1589" s="91"/>
      <c r="C1589" s="92"/>
      <c r="H1589" s="148"/>
    </row>
    <row r="1590" spans="1:8" s="146" customFormat="1" ht="12.75" x14ac:dyDescent="0.2">
      <c r="A1590" s="138"/>
      <c r="B1590" s="91"/>
      <c r="C1590" s="92"/>
      <c r="H1590" s="148"/>
    </row>
    <row r="1591" spans="1:8" s="146" customFormat="1" ht="12.75" x14ac:dyDescent="0.2">
      <c r="A1591" s="138"/>
      <c r="B1591" s="91"/>
      <c r="C1591" s="92"/>
      <c r="H1591" s="148"/>
    </row>
    <row r="1592" spans="1:8" s="146" customFormat="1" ht="12.75" x14ac:dyDescent="0.2">
      <c r="A1592" s="138"/>
      <c r="B1592" s="91"/>
      <c r="C1592" s="92"/>
      <c r="H1592" s="148"/>
    </row>
    <row r="1593" spans="1:8" s="146" customFormat="1" ht="12.75" x14ac:dyDescent="0.2">
      <c r="A1593" s="138"/>
      <c r="B1593" s="91"/>
      <c r="C1593" s="92"/>
      <c r="H1593" s="148"/>
    </row>
    <row r="1594" spans="1:8" s="146" customFormat="1" ht="12.75" x14ac:dyDescent="0.2">
      <c r="A1594" s="138"/>
      <c r="B1594" s="91"/>
      <c r="C1594" s="92"/>
      <c r="H1594" s="148"/>
    </row>
    <row r="1595" spans="1:8" s="146" customFormat="1" ht="12.75" x14ac:dyDescent="0.2">
      <c r="A1595" s="138"/>
      <c r="B1595" s="91"/>
      <c r="C1595" s="92"/>
      <c r="H1595" s="148"/>
    </row>
    <row r="1596" spans="1:8" s="146" customFormat="1" ht="12.75" x14ac:dyDescent="0.2">
      <c r="A1596" s="138"/>
      <c r="B1596" s="91"/>
      <c r="C1596" s="92"/>
      <c r="H1596" s="148"/>
    </row>
    <row r="1597" spans="1:8" s="146" customFormat="1" ht="12.75" x14ac:dyDescent="0.2">
      <c r="A1597" s="138"/>
      <c r="B1597" s="91"/>
      <c r="C1597" s="92"/>
      <c r="H1597" s="148"/>
    </row>
    <row r="1598" spans="1:8" s="146" customFormat="1" ht="12.75" x14ac:dyDescent="0.2">
      <c r="A1598" s="138"/>
      <c r="B1598" s="91"/>
      <c r="C1598" s="92"/>
      <c r="H1598" s="148"/>
    </row>
    <row r="1599" spans="1:8" s="146" customFormat="1" ht="12.75" x14ac:dyDescent="0.2">
      <c r="A1599" s="138"/>
      <c r="B1599" s="91"/>
      <c r="C1599" s="92"/>
      <c r="H1599" s="148"/>
    </row>
    <row r="1600" spans="1:8" s="146" customFormat="1" ht="12.75" x14ac:dyDescent="0.2">
      <c r="A1600" s="138"/>
      <c r="B1600" s="91"/>
      <c r="C1600" s="92"/>
      <c r="H1600" s="148"/>
    </row>
    <row r="1601" spans="1:8" s="146" customFormat="1" ht="12.75" x14ac:dyDescent="0.2">
      <c r="A1601" s="138"/>
      <c r="B1601" s="91"/>
      <c r="C1601" s="92"/>
      <c r="H1601" s="148"/>
    </row>
    <row r="1602" spans="1:8" s="146" customFormat="1" ht="12.75" x14ac:dyDescent="0.2">
      <c r="A1602" s="138"/>
      <c r="B1602" s="91"/>
      <c r="C1602" s="92"/>
      <c r="H1602" s="148"/>
    </row>
    <row r="1603" spans="1:8" s="146" customFormat="1" ht="12.75" x14ac:dyDescent="0.2">
      <c r="A1603" s="138"/>
      <c r="B1603" s="91"/>
      <c r="C1603" s="92"/>
      <c r="H1603" s="148"/>
    </row>
    <row r="1604" spans="1:8" s="146" customFormat="1" ht="12.75" x14ac:dyDescent="0.2">
      <c r="A1604" s="138"/>
      <c r="B1604" s="91"/>
      <c r="C1604" s="92"/>
      <c r="H1604" s="148"/>
    </row>
    <row r="1605" spans="1:8" s="146" customFormat="1" ht="12.75" x14ac:dyDescent="0.2">
      <c r="A1605" s="138"/>
      <c r="B1605" s="91"/>
      <c r="C1605" s="92"/>
      <c r="H1605" s="148"/>
    </row>
    <row r="1606" spans="1:8" s="146" customFormat="1" ht="12.75" x14ac:dyDescent="0.2">
      <c r="A1606" s="138"/>
      <c r="B1606" s="91"/>
      <c r="C1606" s="92"/>
      <c r="H1606" s="148"/>
    </row>
    <row r="1607" spans="1:8" s="146" customFormat="1" ht="12.75" x14ac:dyDescent="0.2">
      <c r="A1607" s="138"/>
      <c r="B1607" s="91"/>
      <c r="C1607" s="92"/>
      <c r="H1607" s="148"/>
    </row>
    <row r="1608" spans="1:8" s="146" customFormat="1" ht="12.75" x14ac:dyDescent="0.2">
      <c r="A1608" s="138"/>
      <c r="B1608" s="91"/>
      <c r="C1608" s="92"/>
      <c r="H1608" s="148"/>
    </row>
    <row r="1609" spans="1:8" s="146" customFormat="1" ht="12.75" x14ac:dyDescent="0.2">
      <c r="A1609" s="138"/>
      <c r="B1609" s="91"/>
      <c r="C1609" s="92"/>
      <c r="H1609" s="148"/>
    </row>
    <row r="1610" spans="1:8" s="146" customFormat="1" ht="12.75" x14ac:dyDescent="0.2">
      <c r="A1610" s="138"/>
      <c r="B1610" s="91"/>
      <c r="C1610" s="92"/>
      <c r="H1610" s="148"/>
    </row>
    <row r="1611" spans="1:8" s="146" customFormat="1" ht="12.75" x14ac:dyDescent="0.2">
      <c r="A1611" s="138"/>
      <c r="B1611" s="91"/>
      <c r="C1611" s="92"/>
      <c r="H1611" s="148"/>
    </row>
    <row r="1612" spans="1:8" s="146" customFormat="1" ht="12.75" x14ac:dyDescent="0.2">
      <c r="A1612" s="138"/>
      <c r="B1612" s="91"/>
      <c r="C1612" s="92"/>
      <c r="H1612" s="148"/>
    </row>
    <row r="1613" spans="1:8" s="146" customFormat="1" ht="12.75" x14ac:dyDescent="0.2">
      <c r="A1613" s="138"/>
      <c r="B1613" s="91"/>
      <c r="C1613" s="92"/>
      <c r="H1613" s="148"/>
    </row>
    <row r="1614" spans="1:8" s="146" customFormat="1" ht="12.75" x14ac:dyDescent="0.2">
      <c r="A1614" s="138"/>
      <c r="B1614" s="91"/>
      <c r="C1614" s="92"/>
      <c r="H1614" s="148"/>
    </row>
    <row r="1615" spans="1:8" s="146" customFormat="1" ht="12.75" x14ac:dyDescent="0.2">
      <c r="A1615" s="138"/>
      <c r="B1615" s="91"/>
      <c r="C1615" s="92"/>
      <c r="H1615" s="148"/>
    </row>
    <row r="1616" spans="1:8" s="146" customFormat="1" ht="12.75" x14ac:dyDescent="0.2">
      <c r="A1616" s="138"/>
      <c r="B1616" s="91"/>
      <c r="C1616" s="92"/>
      <c r="H1616" s="148"/>
    </row>
    <row r="1617" spans="1:8" s="146" customFormat="1" ht="12.75" x14ac:dyDescent="0.2">
      <c r="A1617" s="138"/>
      <c r="B1617" s="91"/>
      <c r="C1617" s="92"/>
      <c r="H1617" s="148"/>
    </row>
    <row r="1618" spans="1:8" s="146" customFormat="1" ht="12.75" x14ac:dyDescent="0.2">
      <c r="A1618" s="138"/>
      <c r="B1618" s="91"/>
      <c r="C1618" s="92"/>
      <c r="H1618" s="148"/>
    </row>
    <row r="1619" spans="1:8" s="146" customFormat="1" ht="12.75" x14ac:dyDescent="0.2">
      <c r="A1619" s="138"/>
      <c r="B1619" s="91"/>
      <c r="C1619" s="92"/>
      <c r="H1619" s="148"/>
    </row>
    <row r="1620" spans="1:8" s="146" customFormat="1" ht="12.75" x14ac:dyDescent="0.2">
      <c r="A1620" s="138"/>
      <c r="B1620" s="91"/>
      <c r="C1620" s="92"/>
      <c r="H1620" s="148"/>
    </row>
    <row r="1621" spans="1:8" s="146" customFormat="1" ht="12.75" x14ac:dyDescent="0.2">
      <c r="A1621" s="138"/>
      <c r="B1621" s="91"/>
      <c r="C1621" s="92"/>
      <c r="H1621" s="148"/>
    </row>
    <row r="1622" spans="1:8" s="146" customFormat="1" ht="12.75" x14ac:dyDescent="0.2">
      <c r="A1622" s="138"/>
      <c r="B1622" s="91"/>
      <c r="C1622" s="92"/>
      <c r="H1622" s="148"/>
    </row>
    <row r="1623" spans="1:8" s="146" customFormat="1" ht="12.75" x14ac:dyDescent="0.2">
      <c r="A1623" s="138"/>
      <c r="B1623" s="91"/>
      <c r="C1623" s="92"/>
      <c r="H1623" s="148"/>
    </row>
    <row r="1624" spans="1:8" s="146" customFormat="1" ht="12.75" x14ac:dyDescent="0.2">
      <c r="A1624" s="138"/>
      <c r="B1624" s="91"/>
      <c r="C1624" s="92"/>
      <c r="H1624" s="148"/>
    </row>
    <row r="1625" spans="1:8" s="146" customFormat="1" ht="12.75" x14ac:dyDescent="0.2">
      <c r="A1625" s="138"/>
      <c r="B1625" s="91"/>
      <c r="C1625" s="92"/>
      <c r="H1625" s="148"/>
    </row>
    <row r="1626" spans="1:8" s="146" customFormat="1" ht="12.75" x14ac:dyDescent="0.2">
      <c r="A1626" s="138"/>
      <c r="B1626" s="91"/>
      <c r="C1626" s="92"/>
      <c r="H1626" s="148"/>
    </row>
    <row r="1627" spans="1:8" s="146" customFormat="1" ht="12.75" x14ac:dyDescent="0.2">
      <c r="A1627" s="138"/>
      <c r="B1627" s="91"/>
      <c r="C1627" s="92"/>
      <c r="H1627" s="148"/>
    </row>
    <row r="1628" spans="1:8" s="146" customFormat="1" ht="12.75" x14ac:dyDescent="0.2">
      <c r="A1628" s="138"/>
      <c r="B1628" s="91"/>
      <c r="C1628" s="92"/>
      <c r="H1628" s="148"/>
    </row>
    <row r="1629" spans="1:8" s="146" customFormat="1" ht="12.75" x14ac:dyDescent="0.2">
      <c r="A1629" s="138"/>
      <c r="B1629" s="91"/>
      <c r="C1629" s="92"/>
      <c r="H1629" s="148"/>
    </row>
    <row r="1630" spans="1:8" s="146" customFormat="1" ht="12.75" x14ac:dyDescent="0.2">
      <c r="A1630" s="138"/>
      <c r="B1630" s="91"/>
      <c r="C1630" s="92"/>
      <c r="H1630" s="148"/>
    </row>
    <row r="1631" spans="1:8" s="146" customFormat="1" ht="12.75" x14ac:dyDescent="0.2">
      <c r="A1631" s="138"/>
      <c r="B1631" s="91"/>
      <c r="C1631" s="92"/>
      <c r="H1631" s="148"/>
    </row>
    <row r="1632" spans="1:8" s="146" customFormat="1" ht="12.75" x14ac:dyDescent="0.2">
      <c r="A1632" s="138"/>
      <c r="B1632" s="91"/>
      <c r="C1632" s="92"/>
      <c r="H1632" s="148"/>
    </row>
    <row r="1633" spans="1:8" s="146" customFormat="1" ht="12.75" x14ac:dyDescent="0.2">
      <c r="A1633" s="138"/>
      <c r="B1633" s="91"/>
      <c r="C1633" s="92"/>
      <c r="H1633" s="148"/>
    </row>
    <row r="1634" spans="1:8" s="146" customFormat="1" ht="12.75" x14ac:dyDescent="0.2">
      <c r="A1634" s="138"/>
      <c r="B1634" s="91"/>
      <c r="C1634" s="92"/>
      <c r="H1634" s="148"/>
    </row>
    <row r="1635" spans="1:8" s="146" customFormat="1" ht="12.75" x14ac:dyDescent="0.2">
      <c r="A1635" s="138"/>
      <c r="B1635" s="91"/>
      <c r="C1635" s="92"/>
      <c r="H1635" s="148"/>
    </row>
    <row r="1636" spans="1:8" s="146" customFormat="1" ht="12.75" x14ac:dyDescent="0.2">
      <c r="A1636" s="138"/>
      <c r="B1636" s="91"/>
      <c r="C1636" s="92"/>
      <c r="H1636" s="148"/>
    </row>
    <row r="1637" spans="1:8" s="146" customFormat="1" ht="12.75" x14ac:dyDescent="0.2">
      <c r="A1637" s="138"/>
      <c r="B1637" s="91"/>
      <c r="C1637" s="92"/>
      <c r="H1637" s="148"/>
    </row>
    <row r="1638" spans="1:8" s="146" customFormat="1" ht="12.75" x14ac:dyDescent="0.2">
      <c r="A1638" s="138"/>
      <c r="B1638" s="91"/>
      <c r="C1638" s="92"/>
      <c r="H1638" s="148"/>
    </row>
    <row r="1639" spans="1:8" s="146" customFormat="1" ht="12.75" x14ac:dyDescent="0.2">
      <c r="A1639" s="138"/>
      <c r="B1639" s="91"/>
      <c r="C1639" s="92"/>
      <c r="H1639" s="148"/>
    </row>
    <row r="1640" spans="1:8" s="146" customFormat="1" ht="12.75" x14ac:dyDescent="0.2">
      <c r="A1640" s="138"/>
      <c r="B1640" s="91"/>
      <c r="C1640" s="92"/>
      <c r="H1640" s="148"/>
    </row>
    <row r="1641" spans="1:8" s="146" customFormat="1" ht="12.75" x14ac:dyDescent="0.2">
      <c r="A1641" s="138"/>
      <c r="B1641" s="91"/>
      <c r="C1641" s="92"/>
      <c r="H1641" s="148"/>
    </row>
    <row r="1642" spans="1:8" s="146" customFormat="1" ht="12.75" x14ac:dyDescent="0.2">
      <c r="A1642" s="138"/>
      <c r="B1642" s="91"/>
      <c r="C1642" s="92"/>
      <c r="H1642" s="148"/>
    </row>
    <row r="1643" spans="1:8" s="146" customFormat="1" ht="12.75" x14ac:dyDescent="0.2">
      <c r="A1643" s="138"/>
      <c r="B1643" s="91"/>
      <c r="C1643" s="92"/>
      <c r="H1643" s="148"/>
    </row>
    <row r="1644" spans="1:8" s="146" customFormat="1" ht="12.75" x14ac:dyDescent="0.2">
      <c r="A1644" s="138"/>
      <c r="B1644" s="91"/>
      <c r="C1644" s="92"/>
      <c r="H1644" s="148"/>
    </row>
    <row r="1645" spans="1:8" s="146" customFormat="1" ht="12.75" x14ac:dyDescent="0.2">
      <c r="A1645" s="138"/>
      <c r="B1645" s="91"/>
      <c r="C1645" s="92"/>
      <c r="H1645" s="148"/>
    </row>
    <row r="1646" spans="1:8" s="146" customFormat="1" ht="12.75" x14ac:dyDescent="0.2">
      <c r="A1646" s="138"/>
      <c r="B1646" s="91"/>
      <c r="C1646" s="92"/>
      <c r="H1646" s="148"/>
    </row>
    <row r="1647" spans="1:8" s="146" customFormat="1" ht="12.75" x14ac:dyDescent="0.2">
      <c r="A1647" s="138"/>
      <c r="B1647" s="91"/>
      <c r="C1647" s="92"/>
      <c r="H1647" s="148"/>
    </row>
    <row r="1648" spans="1:8" s="146" customFormat="1" ht="12.75" x14ac:dyDescent="0.2">
      <c r="A1648" s="138"/>
      <c r="B1648" s="91"/>
      <c r="C1648" s="92"/>
      <c r="H1648" s="148"/>
    </row>
    <row r="1649" spans="1:8" s="146" customFormat="1" ht="12.75" x14ac:dyDescent="0.2">
      <c r="A1649" s="138"/>
      <c r="B1649" s="91"/>
      <c r="C1649" s="92"/>
      <c r="H1649" s="148"/>
    </row>
    <row r="1650" spans="1:8" s="146" customFormat="1" ht="12.75" x14ac:dyDescent="0.2">
      <c r="A1650" s="138"/>
      <c r="B1650" s="91"/>
      <c r="C1650" s="92"/>
      <c r="H1650" s="148"/>
    </row>
    <row r="1651" spans="1:8" s="146" customFormat="1" ht="12.75" x14ac:dyDescent="0.2">
      <c r="A1651" s="138"/>
      <c r="B1651" s="91"/>
      <c r="C1651" s="92"/>
      <c r="H1651" s="148"/>
    </row>
    <row r="1652" spans="1:8" s="146" customFormat="1" ht="12.75" x14ac:dyDescent="0.2">
      <c r="A1652" s="138"/>
      <c r="B1652" s="91"/>
      <c r="C1652" s="92"/>
      <c r="H1652" s="148"/>
    </row>
    <row r="1653" spans="1:8" s="146" customFormat="1" ht="12.75" x14ac:dyDescent="0.2">
      <c r="A1653" s="138"/>
      <c r="B1653" s="91"/>
      <c r="C1653" s="92"/>
      <c r="H1653" s="148"/>
    </row>
    <row r="1654" spans="1:8" s="146" customFormat="1" ht="12.75" x14ac:dyDescent="0.2">
      <c r="A1654" s="138"/>
      <c r="B1654" s="91"/>
      <c r="C1654" s="92"/>
      <c r="H1654" s="148"/>
    </row>
    <row r="1655" spans="1:8" s="146" customFormat="1" ht="12.75" x14ac:dyDescent="0.2">
      <c r="A1655" s="138"/>
      <c r="B1655" s="91"/>
      <c r="C1655" s="92"/>
      <c r="H1655" s="148"/>
    </row>
    <row r="1656" spans="1:8" s="146" customFormat="1" ht="12.75" x14ac:dyDescent="0.2">
      <c r="A1656" s="138"/>
      <c r="B1656" s="91"/>
      <c r="C1656" s="92"/>
      <c r="H1656" s="148"/>
    </row>
    <row r="1657" spans="1:8" s="146" customFormat="1" ht="12.75" x14ac:dyDescent="0.2">
      <c r="A1657" s="138"/>
      <c r="B1657" s="91"/>
      <c r="C1657" s="92"/>
      <c r="H1657" s="148"/>
    </row>
    <row r="1658" spans="1:8" s="146" customFormat="1" ht="12.75" x14ac:dyDescent="0.2">
      <c r="A1658" s="138"/>
      <c r="B1658" s="91"/>
      <c r="C1658" s="92"/>
      <c r="H1658" s="148"/>
    </row>
    <row r="1659" spans="1:8" s="146" customFormat="1" ht="12.75" x14ac:dyDescent="0.2">
      <c r="A1659" s="138"/>
      <c r="B1659" s="91"/>
      <c r="C1659" s="92"/>
      <c r="H1659" s="148"/>
    </row>
    <row r="1660" spans="1:8" s="146" customFormat="1" ht="12.75" x14ac:dyDescent="0.2">
      <c r="A1660" s="138"/>
      <c r="B1660" s="91"/>
      <c r="C1660" s="92"/>
      <c r="H1660" s="148"/>
    </row>
    <row r="1661" spans="1:8" s="146" customFormat="1" ht="12.75" x14ac:dyDescent="0.2">
      <c r="A1661" s="138"/>
      <c r="B1661" s="91"/>
      <c r="C1661" s="92"/>
      <c r="H1661" s="148"/>
    </row>
    <row r="1662" spans="1:8" s="146" customFormat="1" ht="12.75" x14ac:dyDescent="0.2">
      <c r="A1662" s="138"/>
      <c r="B1662" s="91"/>
      <c r="C1662" s="92"/>
      <c r="H1662" s="148"/>
    </row>
    <row r="1663" spans="1:8" s="146" customFormat="1" ht="12.75" x14ac:dyDescent="0.2">
      <c r="A1663" s="138"/>
      <c r="B1663" s="91"/>
      <c r="C1663" s="92"/>
      <c r="H1663" s="148"/>
    </row>
    <row r="1664" spans="1:8" s="146" customFormat="1" ht="12.75" x14ac:dyDescent="0.2">
      <c r="A1664" s="138"/>
      <c r="B1664" s="91"/>
      <c r="C1664" s="92"/>
      <c r="H1664" s="148"/>
    </row>
    <row r="1665" spans="1:8" s="146" customFormat="1" ht="12.75" x14ac:dyDescent="0.2">
      <c r="A1665" s="138"/>
      <c r="B1665" s="91"/>
      <c r="C1665" s="92"/>
      <c r="H1665" s="148"/>
    </row>
    <row r="1666" spans="1:8" s="146" customFormat="1" ht="12.75" x14ac:dyDescent="0.2">
      <c r="A1666" s="138"/>
      <c r="B1666" s="91"/>
      <c r="C1666" s="92"/>
      <c r="H1666" s="148"/>
    </row>
    <row r="1667" spans="1:8" s="146" customFormat="1" ht="12.75" x14ac:dyDescent="0.2">
      <c r="A1667" s="138"/>
      <c r="B1667" s="91"/>
      <c r="C1667" s="92"/>
      <c r="H1667" s="148"/>
    </row>
    <row r="1668" spans="1:8" s="146" customFormat="1" ht="12.75" x14ac:dyDescent="0.2">
      <c r="A1668" s="138"/>
      <c r="B1668" s="91"/>
      <c r="C1668" s="92"/>
      <c r="H1668" s="148"/>
    </row>
    <row r="1669" spans="1:8" s="146" customFormat="1" ht="12.75" x14ac:dyDescent="0.2">
      <c r="A1669" s="138"/>
      <c r="B1669" s="91"/>
      <c r="C1669" s="92"/>
      <c r="H1669" s="148"/>
    </row>
    <row r="1670" spans="1:8" s="146" customFormat="1" ht="12.75" x14ac:dyDescent="0.2">
      <c r="A1670" s="138"/>
      <c r="B1670" s="91"/>
      <c r="C1670" s="92"/>
      <c r="H1670" s="148"/>
    </row>
    <row r="1671" spans="1:8" s="146" customFormat="1" ht="12.75" x14ac:dyDescent="0.2">
      <c r="A1671" s="138"/>
      <c r="B1671" s="91"/>
      <c r="C1671" s="92"/>
      <c r="H1671" s="148"/>
    </row>
    <row r="1672" spans="1:8" s="146" customFormat="1" ht="12.75" x14ac:dyDescent="0.2">
      <c r="A1672" s="138"/>
      <c r="B1672" s="91"/>
      <c r="C1672" s="92"/>
      <c r="H1672" s="148"/>
    </row>
    <row r="1673" spans="1:8" s="146" customFormat="1" ht="12.75" x14ac:dyDescent="0.2">
      <c r="A1673" s="138"/>
      <c r="B1673" s="91"/>
      <c r="C1673" s="92"/>
      <c r="H1673" s="148"/>
    </row>
    <row r="1674" spans="1:8" s="146" customFormat="1" ht="12.75" x14ac:dyDescent="0.2">
      <c r="A1674" s="138"/>
      <c r="B1674" s="91"/>
      <c r="C1674" s="92"/>
      <c r="H1674" s="148"/>
    </row>
    <row r="1675" spans="1:8" s="146" customFormat="1" ht="12.75" x14ac:dyDescent="0.2">
      <c r="A1675" s="138"/>
      <c r="B1675" s="91"/>
      <c r="C1675" s="92"/>
      <c r="H1675" s="148"/>
    </row>
    <row r="1676" spans="1:8" s="146" customFormat="1" ht="12.75" x14ac:dyDescent="0.2">
      <c r="A1676" s="138"/>
      <c r="B1676" s="91"/>
      <c r="C1676" s="92"/>
      <c r="H1676" s="148"/>
    </row>
    <row r="1677" spans="1:8" s="146" customFormat="1" ht="12.75" x14ac:dyDescent="0.2">
      <c r="A1677" s="138"/>
      <c r="B1677" s="91"/>
      <c r="C1677" s="92"/>
      <c r="H1677" s="148"/>
    </row>
    <row r="1678" spans="1:8" s="146" customFormat="1" ht="12.75" x14ac:dyDescent="0.2">
      <c r="A1678" s="138"/>
      <c r="B1678" s="91"/>
      <c r="C1678" s="92"/>
      <c r="H1678" s="148"/>
    </row>
    <row r="1679" spans="1:8" s="146" customFormat="1" ht="12.75" x14ac:dyDescent="0.2">
      <c r="A1679" s="138"/>
      <c r="B1679" s="91"/>
      <c r="C1679" s="92"/>
      <c r="H1679" s="148"/>
    </row>
    <row r="1680" spans="1:8" s="146" customFormat="1" ht="12.75" x14ac:dyDescent="0.2">
      <c r="A1680" s="138"/>
      <c r="B1680" s="91"/>
      <c r="C1680" s="92"/>
      <c r="H1680" s="148"/>
    </row>
    <row r="1681" spans="1:8" s="146" customFormat="1" ht="12.75" x14ac:dyDescent="0.2">
      <c r="A1681" s="138"/>
      <c r="B1681" s="91"/>
      <c r="C1681" s="92"/>
      <c r="H1681" s="148"/>
    </row>
    <row r="1682" spans="1:8" s="146" customFormat="1" ht="12.75" x14ac:dyDescent="0.2">
      <c r="A1682" s="138"/>
      <c r="B1682" s="91"/>
      <c r="C1682" s="92"/>
      <c r="H1682" s="148"/>
    </row>
    <row r="1683" spans="1:8" s="146" customFormat="1" ht="12.75" x14ac:dyDescent="0.2">
      <c r="A1683" s="138"/>
      <c r="B1683" s="91"/>
      <c r="C1683" s="92"/>
      <c r="H1683" s="148"/>
    </row>
    <row r="1684" spans="1:8" s="146" customFormat="1" ht="12.75" x14ac:dyDescent="0.2">
      <c r="A1684" s="138"/>
      <c r="B1684" s="91"/>
      <c r="C1684" s="92"/>
      <c r="H1684" s="148"/>
    </row>
    <row r="1685" spans="1:8" s="146" customFormat="1" ht="12.75" x14ac:dyDescent="0.2">
      <c r="A1685" s="138"/>
      <c r="B1685" s="91"/>
      <c r="C1685" s="92"/>
      <c r="H1685" s="148"/>
    </row>
    <row r="1686" spans="1:8" s="146" customFormat="1" ht="12.75" x14ac:dyDescent="0.2">
      <c r="A1686" s="138"/>
      <c r="B1686" s="91"/>
      <c r="C1686" s="92"/>
      <c r="H1686" s="148"/>
    </row>
    <row r="1687" spans="1:8" s="146" customFormat="1" ht="12.75" x14ac:dyDescent="0.2">
      <c r="A1687" s="138"/>
      <c r="B1687" s="91"/>
      <c r="C1687" s="92"/>
      <c r="H1687" s="148"/>
    </row>
    <row r="1688" spans="1:8" s="146" customFormat="1" ht="12.75" x14ac:dyDescent="0.2">
      <c r="A1688" s="138"/>
      <c r="B1688" s="91"/>
      <c r="C1688" s="92"/>
      <c r="H1688" s="148"/>
    </row>
    <row r="1689" spans="1:8" s="146" customFormat="1" ht="12.75" x14ac:dyDescent="0.2">
      <c r="A1689" s="138"/>
      <c r="B1689" s="91"/>
      <c r="C1689" s="92"/>
      <c r="H1689" s="148"/>
    </row>
    <row r="1690" spans="1:8" s="146" customFormat="1" ht="12.75" x14ac:dyDescent="0.2">
      <c r="A1690" s="138"/>
      <c r="B1690" s="91"/>
      <c r="C1690" s="92"/>
      <c r="H1690" s="148"/>
    </row>
    <row r="1691" spans="1:8" s="146" customFormat="1" ht="12.75" x14ac:dyDescent="0.2">
      <c r="A1691" s="138"/>
      <c r="B1691" s="91"/>
      <c r="C1691" s="92"/>
      <c r="H1691" s="148"/>
    </row>
    <row r="1692" spans="1:8" s="146" customFormat="1" ht="12.75" x14ac:dyDescent="0.2">
      <c r="A1692" s="138"/>
      <c r="B1692" s="91"/>
      <c r="C1692" s="92"/>
      <c r="H1692" s="148"/>
    </row>
    <row r="1693" spans="1:8" s="146" customFormat="1" ht="12.75" x14ac:dyDescent="0.2">
      <c r="A1693" s="138"/>
      <c r="B1693" s="91"/>
      <c r="C1693" s="92"/>
      <c r="H1693" s="148"/>
    </row>
    <row r="1694" spans="1:8" s="146" customFormat="1" ht="12.75" x14ac:dyDescent="0.2">
      <c r="A1694" s="138"/>
      <c r="B1694" s="91"/>
      <c r="C1694" s="92"/>
      <c r="H1694" s="148"/>
    </row>
    <row r="1695" spans="1:8" s="146" customFormat="1" ht="12.75" x14ac:dyDescent="0.2">
      <c r="A1695" s="138"/>
      <c r="B1695" s="91"/>
      <c r="C1695" s="92"/>
      <c r="H1695" s="148"/>
    </row>
    <row r="1696" spans="1:8" s="146" customFormat="1" ht="12.75" x14ac:dyDescent="0.2">
      <c r="A1696" s="138"/>
      <c r="B1696" s="91"/>
      <c r="C1696" s="92"/>
      <c r="H1696" s="148"/>
    </row>
    <row r="1697" spans="1:8" s="146" customFormat="1" ht="12.75" x14ac:dyDescent="0.2">
      <c r="A1697" s="138"/>
      <c r="B1697" s="91"/>
      <c r="C1697" s="92"/>
      <c r="H1697" s="148"/>
    </row>
    <row r="1698" spans="1:8" s="146" customFormat="1" ht="12.75" x14ac:dyDescent="0.2">
      <c r="A1698" s="138"/>
      <c r="B1698" s="91"/>
      <c r="C1698" s="92"/>
      <c r="H1698" s="148"/>
    </row>
    <row r="1699" spans="1:8" s="146" customFormat="1" ht="12.75" x14ac:dyDescent="0.2">
      <c r="A1699" s="138"/>
      <c r="B1699" s="91"/>
      <c r="C1699" s="92"/>
      <c r="H1699" s="148"/>
    </row>
    <row r="1700" spans="1:8" s="146" customFormat="1" ht="12.75" x14ac:dyDescent="0.2">
      <c r="A1700" s="138"/>
      <c r="B1700" s="91"/>
      <c r="C1700" s="92"/>
      <c r="H1700" s="148"/>
    </row>
    <row r="1701" spans="1:8" s="146" customFormat="1" ht="12.75" x14ac:dyDescent="0.2">
      <c r="A1701" s="138"/>
      <c r="B1701" s="91"/>
      <c r="C1701" s="92"/>
      <c r="H1701" s="148"/>
    </row>
    <row r="1702" spans="1:8" s="146" customFormat="1" ht="12.75" x14ac:dyDescent="0.2">
      <c r="A1702" s="138"/>
      <c r="B1702" s="91"/>
      <c r="C1702" s="92"/>
      <c r="H1702" s="148"/>
    </row>
    <row r="1703" spans="1:8" s="146" customFormat="1" ht="12.75" x14ac:dyDescent="0.2">
      <c r="A1703" s="138"/>
      <c r="B1703" s="91"/>
      <c r="C1703" s="92"/>
      <c r="H1703" s="148"/>
    </row>
    <row r="1704" spans="1:8" s="146" customFormat="1" ht="12.75" x14ac:dyDescent="0.2">
      <c r="A1704" s="138"/>
      <c r="B1704" s="91"/>
      <c r="C1704" s="92"/>
      <c r="H1704" s="148"/>
    </row>
    <row r="1705" spans="1:8" s="146" customFormat="1" ht="12.75" x14ac:dyDescent="0.2">
      <c r="A1705" s="138"/>
      <c r="B1705" s="91"/>
      <c r="C1705" s="92"/>
      <c r="H1705" s="148"/>
    </row>
    <row r="1706" spans="1:8" s="146" customFormat="1" ht="12.75" x14ac:dyDescent="0.2">
      <c r="A1706" s="138"/>
      <c r="B1706" s="91"/>
      <c r="C1706" s="92"/>
      <c r="H1706" s="148"/>
    </row>
    <row r="1707" spans="1:8" s="146" customFormat="1" ht="12.75" x14ac:dyDescent="0.2">
      <c r="A1707" s="138"/>
      <c r="B1707" s="91"/>
      <c r="C1707" s="92"/>
      <c r="H1707" s="148"/>
    </row>
    <row r="1708" spans="1:8" s="146" customFormat="1" ht="12.75" x14ac:dyDescent="0.2">
      <c r="A1708" s="138"/>
      <c r="B1708" s="91"/>
      <c r="C1708" s="92"/>
      <c r="H1708" s="148"/>
    </row>
    <row r="1709" spans="1:8" s="146" customFormat="1" ht="12.75" x14ac:dyDescent="0.2">
      <c r="A1709" s="138"/>
      <c r="B1709" s="91"/>
      <c r="C1709" s="92"/>
      <c r="H1709" s="148"/>
    </row>
    <row r="1710" spans="1:8" s="146" customFormat="1" ht="12.75" x14ac:dyDescent="0.2">
      <c r="A1710" s="138"/>
      <c r="B1710" s="91"/>
      <c r="C1710" s="92"/>
      <c r="H1710" s="148"/>
    </row>
    <row r="1711" spans="1:8" s="146" customFormat="1" ht="12.75" x14ac:dyDescent="0.2">
      <c r="A1711" s="138"/>
      <c r="B1711" s="91"/>
      <c r="C1711" s="92"/>
      <c r="H1711" s="148"/>
    </row>
    <row r="1712" spans="1:8" s="146" customFormat="1" ht="12.75" x14ac:dyDescent="0.2">
      <c r="A1712" s="138"/>
      <c r="B1712" s="91"/>
      <c r="C1712" s="92"/>
      <c r="H1712" s="148"/>
    </row>
    <row r="1713" spans="1:8" s="146" customFormat="1" ht="12.75" x14ac:dyDescent="0.2">
      <c r="A1713" s="138"/>
      <c r="B1713" s="91"/>
      <c r="C1713" s="92"/>
      <c r="H1713" s="148"/>
    </row>
    <row r="1714" spans="1:8" s="146" customFormat="1" ht="12.75" x14ac:dyDescent="0.2">
      <c r="A1714" s="138"/>
      <c r="B1714" s="91"/>
      <c r="C1714" s="92"/>
      <c r="H1714" s="148"/>
    </row>
    <row r="1715" spans="1:8" s="146" customFormat="1" ht="12.75" x14ac:dyDescent="0.2">
      <c r="A1715" s="138"/>
      <c r="B1715" s="91"/>
      <c r="C1715" s="92"/>
      <c r="H1715" s="148"/>
    </row>
    <row r="1716" spans="1:8" s="146" customFormat="1" ht="12.75" x14ac:dyDescent="0.2">
      <c r="A1716" s="138"/>
      <c r="B1716" s="91"/>
      <c r="C1716" s="92"/>
      <c r="H1716" s="148"/>
    </row>
    <row r="1717" spans="1:8" s="146" customFormat="1" ht="12.75" x14ac:dyDescent="0.2">
      <c r="A1717" s="138"/>
      <c r="B1717" s="91"/>
      <c r="C1717" s="92"/>
      <c r="H1717" s="148"/>
    </row>
    <row r="1718" spans="1:8" s="146" customFormat="1" ht="12.75" x14ac:dyDescent="0.2">
      <c r="A1718" s="138"/>
      <c r="B1718" s="91"/>
      <c r="C1718" s="92"/>
      <c r="H1718" s="148"/>
    </row>
    <row r="1719" spans="1:8" s="146" customFormat="1" ht="12.75" x14ac:dyDescent="0.2">
      <c r="A1719" s="138"/>
      <c r="B1719" s="91"/>
      <c r="C1719" s="92"/>
      <c r="H1719" s="148"/>
    </row>
    <row r="1720" spans="1:8" s="146" customFormat="1" ht="12.75" x14ac:dyDescent="0.2">
      <c r="A1720" s="138"/>
      <c r="B1720" s="91"/>
      <c r="C1720" s="92"/>
      <c r="H1720" s="148"/>
    </row>
    <row r="1721" spans="1:8" s="146" customFormat="1" ht="12.75" x14ac:dyDescent="0.2">
      <c r="A1721" s="138"/>
      <c r="B1721" s="91"/>
      <c r="C1721" s="92"/>
      <c r="H1721" s="148"/>
    </row>
    <row r="1722" spans="1:8" s="146" customFormat="1" ht="12.75" x14ac:dyDescent="0.2">
      <c r="A1722" s="138"/>
      <c r="B1722" s="91"/>
      <c r="C1722" s="92"/>
      <c r="H1722" s="148"/>
    </row>
    <row r="1723" spans="1:8" s="146" customFormat="1" ht="12.75" x14ac:dyDescent="0.2">
      <c r="A1723" s="138"/>
      <c r="B1723" s="91"/>
      <c r="C1723" s="92"/>
      <c r="H1723" s="148"/>
    </row>
    <row r="1724" spans="1:8" s="146" customFormat="1" ht="12.75" x14ac:dyDescent="0.2">
      <c r="A1724" s="138"/>
      <c r="B1724" s="91"/>
      <c r="C1724" s="92"/>
      <c r="H1724" s="148"/>
    </row>
    <row r="1725" spans="1:8" s="146" customFormat="1" ht="12.75" x14ac:dyDescent="0.2">
      <c r="A1725" s="138"/>
      <c r="B1725" s="91"/>
      <c r="C1725" s="92"/>
      <c r="H1725" s="148"/>
    </row>
    <row r="1726" spans="1:8" s="146" customFormat="1" ht="12.75" x14ac:dyDescent="0.2">
      <c r="A1726" s="138"/>
      <c r="B1726" s="91"/>
      <c r="C1726" s="92"/>
      <c r="H1726" s="148"/>
    </row>
    <row r="1727" spans="1:8" s="146" customFormat="1" ht="12.75" x14ac:dyDescent="0.2">
      <c r="A1727" s="138"/>
      <c r="B1727" s="91"/>
      <c r="C1727" s="92"/>
      <c r="H1727" s="148"/>
    </row>
    <row r="1728" spans="1:8" s="146" customFormat="1" ht="12.75" x14ac:dyDescent="0.2">
      <c r="A1728" s="138"/>
      <c r="B1728" s="91"/>
      <c r="C1728" s="92"/>
      <c r="H1728" s="148"/>
    </row>
    <row r="1729" spans="1:8" s="146" customFormat="1" ht="12.75" x14ac:dyDescent="0.2">
      <c r="A1729" s="138"/>
      <c r="B1729" s="91"/>
      <c r="C1729" s="92"/>
      <c r="H1729" s="148"/>
    </row>
    <row r="1730" spans="1:8" s="146" customFormat="1" ht="12.75" x14ac:dyDescent="0.2">
      <c r="A1730" s="138"/>
      <c r="B1730" s="91"/>
      <c r="C1730" s="92"/>
      <c r="H1730" s="148"/>
    </row>
    <row r="1731" spans="1:8" s="146" customFormat="1" ht="12.75" x14ac:dyDescent="0.2">
      <c r="A1731" s="138"/>
      <c r="B1731" s="91"/>
      <c r="C1731" s="92"/>
      <c r="H1731" s="148"/>
    </row>
    <row r="1732" spans="1:8" s="146" customFormat="1" ht="12.75" x14ac:dyDescent="0.2">
      <c r="A1732" s="138"/>
      <c r="B1732" s="91"/>
      <c r="C1732" s="92"/>
      <c r="H1732" s="148"/>
    </row>
    <row r="1733" spans="1:8" s="146" customFormat="1" ht="12.75" x14ac:dyDescent="0.2">
      <c r="A1733" s="138"/>
      <c r="B1733" s="91"/>
      <c r="C1733" s="92"/>
      <c r="H1733" s="148"/>
    </row>
    <row r="1734" spans="1:8" s="146" customFormat="1" ht="12.75" x14ac:dyDescent="0.2">
      <c r="A1734" s="138"/>
      <c r="B1734" s="91"/>
      <c r="C1734" s="92"/>
      <c r="H1734" s="148"/>
    </row>
    <row r="1735" spans="1:8" s="146" customFormat="1" ht="12.75" x14ac:dyDescent="0.2">
      <c r="A1735" s="138"/>
      <c r="B1735" s="91"/>
      <c r="C1735" s="92"/>
      <c r="H1735" s="148"/>
    </row>
    <row r="1736" spans="1:8" s="146" customFormat="1" ht="12.75" x14ac:dyDescent="0.2">
      <c r="A1736" s="138"/>
      <c r="B1736" s="91"/>
      <c r="C1736" s="92"/>
      <c r="H1736" s="148"/>
    </row>
    <row r="1737" spans="1:8" s="146" customFormat="1" ht="12.75" x14ac:dyDescent="0.2">
      <c r="A1737" s="138"/>
      <c r="B1737" s="91"/>
      <c r="C1737" s="92"/>
      <c r="H1737" s="148"/>
    </row>
    <row r="1738" spans="1:8" s="146" customFormat="1" ht="12.75" x14ac:dyDescent="0.2">
      <c r="A1738" s="138"/>
      <c r="B1738" s="91"/>
      <c r="C1738" s="92"/>
      <c r="H1738" s="148"/>
    </row>
    <row r="1739" spans="1:8" s="146" customFormat="1" ht="12.75" x14ac:dyDescent="0.2">
      <c r="A1739" s="138"/>
      <c r="B1739" s="91"/>
      <c r="C1739" s="92"/>
      <c r="H1739" s="148"/>
    </row>
    <row r="1740" spans="1:8" s="146" customFormat="1" ht="12.75" x14ac:dyDescent="0.2">
      <c r="A1740" s="138"/>
      <c r="B1740" s="91"/>
      <c r="C1740" s="92"/>
      <c r="H1740" s="148"/>
    </row>
    <row r="1741" spans="1:8" s="146" customFormat="1" ht="12.75" x14ac:dyDescent="0.2">
      <c r="A1741" s="138"/>
      <c r="B1741" s="91"/>
      <c r="C1741" s="92"/>
      <c r="H1741" s="148"/>
    </row>
    <row r="1742" spans="1:8" s="146" customFormat="1" ht="12.75" x14ac:dyDescent="0.2">
      <c r="A1742" s="138"/>
      <c r="B1742" s="91"/>
      <c r="C1742" s="92"/>
      <c r="H1742" s="148"/>
    </row>
    <row r="1743" spans="1:8" s="146" customFormat="1" ht="12.75" x14ac:dyDescent="0.2">
      <c r="A1743" s="138"/>
      <c r="B1743" s="91"/>
      <c r="C1743" s="92"/>
      <c r="H1743" s="148"/>
    </row>
    <row r="1744" spans="1:8" s="146" customFormat="1" ht="12.75" x14ac:dyDescent="0.2">
      <c r="A1744" s="138"/>
      <c r="B1744" s="91"/>
      <c r="C1744" s="92"/>
      <c r="H1744" s="148"/>
    </row>
    <row r="1745" spans="1:8" s="146" customFormat="1" ht="12.75" x14ac:dyDescent="0.2">
      <c r="A1745" s="138"/>
      <c r="B1745" s="91"/>
      <c r="C1745" s="92"/>
      <c r="H1745" s="148"/>
    </row>
    <row r="1746" spans="1:8" s="146" customFormat="1" ht="12.75" x14ac:dyDescent="0.2">
      <c r="A1746" s="138"/>
      <c r="B1746" s="91"/>
      <c r="C1746" s="92"/>
      <c r="H1746" s="148"/>
    </row>
    <row r="1747" spans="1:8" s="146" customFormat="1" ht="12.75" x14ac:dyDescent="0.2">
      <c r="A1747" s="138"/>
      <c r="B1747" s="91"/>
      <c r="C1747" s="92"/>
      <c r="H1747" s="148"/>
    </row>
    <row r="1748" spans="1:8" s="146" customFormat="1" ht="12.75" x14ac:dyDescent="0.2">
      <c r="A1748" s="138"/>
      <c r="B1748" s="91"/>
      <c r="C1748" s="92"/>
      <c r="H1748" s="148"/>
    </row>
    <row r="1749" spans="1:8" s="146" customFormat="1" ht="12.75" x14ac:dyDescent="0.2">
      <c r="A1749" s="138"/>
      <c r="B1749" s="91"/>
      <c r="C1749" s="92"/>
      <c r="H1749" s="148"/>
    </row>
    <row r="1750" spans="1:8" s="146" customFormat="1" ht="12.75" x14ac:dyDescent="0.2">
      <c r="A1750" s="138"/>
      <c r="B1750" s="91"/>
      <c r="C1750" s="92"/>
      <c r="H1750" s="148"/>
    </row>
    <row r="1751" spans="1:8" s="146" customFormat="1" ht="12.75" x14ac:dyDescent="0.2">
      <c r="A1751" s="138"/>
      <c r="B1751" s="91"/>
      <c r="C1751" s="92"/>
      <c r="H1751" s="148"/>
    </row>
    <row r="1752" spans="1:8" s="146" customFormat="1" ht="12.75" x14ac:dyDescent="0.2">
      <c r="A1752" s="138"/>
      <c r="B1752" s="91"/>
      <c r="C1752" s="92"/>
      <c r="H1752" s="148"/>
    </row>
    <row r="1753" spans="1:8" s="146" customFormat="1" ht="12.75" x14ac:dyDescent="0.2">
      <c r="A1753" s="138"/>
      <c r="B1753" s="91"/>
      <c r="C1753" s="92"/>
      <c r="H1753" s="148"/>
    </row>
    <row r="1754" spans="1:8" s="146" customFormat="1" ht="12.75" x14ac:dyDescent="0.2">
      <c r="A1754" s="138"/>
      <c r="B1754" s="91"/>
      <c r="C1754" s="92"/>
      <c r="H1754" s="148"/>
    </row>
    <row r="1755" spans="1:8" s="146" customFormat="1" ht="12.75" x14ac:dyDescent="0.2">
      <c r="A1755" s="138"/>
      <c r="B1755" s="91"/>
      <c r="C1755" s="92"/>
      <c r="H1755" s="148"/>
    </row>
    <row r="1756" spans="1:8" s="146" customFormat="1" ht="12.75" x14ac:dyDescent="0.2">
      <c r="A1756" s="138"/>
      <c r="B1756" s="91"/>
      <c r="C1756" s="92"/>
      <c r="H1756" s="148"/>
    </row>
    <row r="1757" spans="1:8" s="146" customFormat="1" ht="12.75" x14ac:dyDescent="0.2">
      <c r="A1757" s="138"/>
      <c r="B1757" s="91"/>
      <c r="C1757" s="92"/>
      <c r="H1757" s="148"/>
    </row>
    <row r="1758" spans="1:8" s="146" customFormat="1" ht="12.75" x14ac:dyDescent="0.2">
      <c r="A1758" s="138"/>
      <c r="B1758" s="91"/>
      <c r="C1758" s="92"/>
      <c r="H1758" s="148"/>
    </row>
    <row r="1759" spans="1:8" s="146" customFormat="1" ht="12.75" x14ac:dyDescent="0.2">
      <c r="A1759" s="138"/>
      <c r="B1759" s="91"/>
      <c r="C1759" s="92"/>
      <c r="H1759" s="148"/>
    </row>
    <row r="1760" spans="1:8" s="146" customFormat="1" ht="12.75" x14ac:dyDescent="0.2">
      <c r="A1760" s="138"/>
      <c r="B1760" s="91"/>
      <c r="C1760" s="92"/>
      <c r="H1760" s="148"/>
    </row>
    <row r="1761" spans="1:8" s="146" customFormat="1" ht="12.75" x14ac:dyDescent="0.2">
      <c r="A1761" s="138"/>
      <c r="B1761" s="91"/>
      <c r="C1761" s="92"/>
      <c r="H1761" s="148"/>
    </row>
    <row r="1762" spans="1:8" s="146" customFormat="1" ht="12.75" x14ac:dyDescent="0.2">
      <c r="A1762" s="138"/>
      <c r="B1762" s="91"/>
      <c r="C1762" s="92"/>
      <c r="H1762" s="148"/>
    </row>
    <row r="1763" spans="1:8" s="146" customFormat="1" ht="12.75" x14ac:dyDescent="0.2">
      <c r="A1763" s="138"/>
      <c r="B1763" s="91"/>
      <c r="C1763" s="92"/>
      <c r="H1763" s="148"/>
    </row>
    <row r="1764" spans="1:8" s="146" customFormat="1" ht="12.75" x14ac:dyDescent="0.2">
      <c r="A1764" s="138"/>
      <c r="B1764" s="91"/>
      <c r="C1764" s="92"/>
      <c r="H1764" s="148"/>
    </row>
    <row r="1765" spans="1:8" s="146" customFormat="1" ht="12.75" x14ac:dyDescent="0.2">
      <c r="A1765" s="138"/>
      <c r="B1765" s="91"/>
      <c r="C1765" s="92"/>
      <c r="H1765" s="148"/>
    </row>
    <row r="1766" spans="1:8" s="146" customFormat="1" ht="12.75" x14ac:dyDescent="0.2">
      <c r="A1766" s="138"/>
      <c r="B1766" s="91"/>
      <c r="C1766" s="92"/>
      <c r="H1766" s="148"/>
    </row>
    <row r="1767" spans="1:8" s="146" customFormat="1" ht="12.75" x14ac:dyDescent="0.2">
      <c r="A1767" s="138"/>
      <c r="B1767" s="91"/>
      <c r="C1767" s="92"/>
      <c r="H1767" s="148"/>
    </row>
    <row r="1768" spans="1:8" s="146" customFormat="1" ht="12.75" x14ac:dyDescent="0.2">
      <c r="A1768" s="138"/>
      <c r="B1768" s="91"/>
      <c r="C1768" s="92"/>
      <c r="H1768" s="148"/>
    </row>
    <row r="1769" spans="1:8" s="146" customFormat="1" ht="12.75" x14ac:dyDescent="0.2">
      <c r="A1769" s="138"/>
      <c r="B1769" s="91"/>
      <c r="C1769" s="92"/>
      <c r="H1769" s="148"/>
    </row>
    <row r="1770" spans="1:8" s="146" customFormat="1" ht="12.75" x14ac:dyDescent="0.2">
      <c r="A1770" s="138"/>
      <c r="B1770" s="91"/>
      <c r="C1770" s="92"/>
      <c r="H1770" s="148"/>
    </row>
    <row r="1771" spans="1:8" s="146" customFormat="1" ht="12.75" x14ac:dyDescent="0.2">
      <c r="A1771" s="138"/>
      <c r="B1771" s="91"/>
      <c r="C1771" s="92"/>
      <c r="H1771" s="148"/>
    </row>
    <row r="1772" spans="1:8" s="146" customFormat="1" ht="12.75" x14ac:dyDescent="0.2">
      <c r="A1772" s="138"/>
      <c r="B1772" s="91"/>
      <c r="C1772" s="92"/>
      <c r="H1772" s="148"/>
    </row>
    <row r="1773" spans="1:8" s="146" customFormat="1" ht="12.75" x14ac:dyDescent="0.2">
      <c r="A1773" s="138"/>
      <c r="B1773" s="91"/>
      <c r="C1773" s="92"/>
      <c r="H1773" s="148"/>
    </row>
    <row r="1774" spans="1:8" s="146" customFormat="1" ht="12.75" x14ac:dyDescent="0.2">
      <c r="A1774" s="138"/>
      <c r="B1774" s="91"/>
      <c r="C1774" s="92"/>
      <c r="H1774" s="148"/>
    </row>
    <row r="1775" spans="1:8" s="146" customFormat="1" ht="12.75" x14ac:dyDescent="0.2">
      <c r="A1775" s="138"/>
      <c r="B1775" s="91"/>
      <c r="C1775" s="92"/>
      <c r="H1775" s="148"/>
    </row>
    <row r="1776" spans="1:8" s="146" customFormat="1" ht="12.75" x14ac:dyDescent="0.2">
      <c r="A1776" s="138"/>
      <c r="B1776" s="91"/>
      <c r="C1776" s="92"/>
      <c r="H1776" s="148"/>
    </row>
    <row r="1777" spans="1:8" s="146" customFormat="1" ht="12.75" x14ac:dyDescent="0.2">
      <c r="A1777" s="138"/>
      <c r="B1777" s="91"/>
      <c r="C1777" s="92"/>
      <c r="H1777" s="148"/>
    </row>
    <row r="1778" spans="1:8" s="146" customFormat="1" ht="12.75" x14ac:dyDescent="0.2">
      <c r="A1778" s="138"/>
      <c r="B1778" s="91"/>
      <c r="C1778" s="92"/>
      <c r="H1778" s="148"/>
    </row>
    <row r="1779" spans="1:8" s="146" customFormat="1" ht="12.75" x14ac:dyDescent="0.2">
      <c r="A1779" s="138"/>
      <c r="B1779" s="91"/>
      <c r="C1779" s="92"/>
      <c r="H1779" s="148"/>
    </row>
    <row r="1780" spans="1:8" s="146" customFormat="1" ht="12.75" x14ac:dyDescent="0.2">
      <c r="A1780" s="138"/>
      <c r="B1780" s="91"/>
      <c r="C1780" s="92"/>
      <c r="H1780" s="148"/>
    </row>
    <row r="1781" spans="1:8" s="146" customFormat="1" ht="12.75" x14ac:dyDescent="0.2">
      <c r="A1781" s="138"/>
      <c r="B1781" s="91"/>
      <c r="C1781" s="92"/>
      <c r="H1781" s="148"/>
    </row>
    <row r="1782" spans="1:8" s="146" customFormat="1" ht="12.75" x14ac:dyDescent="0.2">
      <c r="A1782" s="138"/>
      <c r="B1782" s="91"/>
      <c r="C1782" s="92"/>
      <c r="H1782" s="148"/>
    </row>
    <row r="1783" spans="1:8" s="146" customFormat="1" ht="12.75" x14ac:dyDescent="0.2">
      <c r="A1783" s="138"/>
      <c r="B1783" s="91"/>
      <c r="C1783" s="92"/>
      <c r="H1783" s="148"/>
    </row>
    <row r="1784" spans="1:8" s="146" customFormat="1" ht="12.75" x14ac:dyDescent="0.2">
      <c r="A1784" s="138"/>
      <c r="B1784" s="91"/>
      <c r="C1784" s="92"/>
      <c r="H1784" s="148"/>
    </row>
    <row r="1785" spans="1:8" s="146" customFormat="1" ht="12.75" x14ac:dyDescent="0.2">
      <c r="A1785" s="138"/>
      <c r="B1785" s="91"/>
      <c r="C1785" s="92"/>
      <c r="H1785" s="148"/>
    </row>
    <row r="1786" spans="1:8" s="146" customFormat="1" ht="12.75" x14ac:dyDescent="0.2">
      <c r="A1786" s="138"/>
      <c r="B1786" s="91"/>
      <c r="C1786" s="92"/>
      <c r="H1786" s="148"/>
    </row>
    <row r="1787" spans="1:8" s="146" customFormat="1" ht="12.75" x14ac:dyDescent="0.2">
      <c r="A1787" s="138"/>
      <c r="B1787" s="91"/>
      <c r="C1787" s="92"/>
      <c r="H1787" s="148"/>
    </row>
    <row r="1788" spans="1:8" s="146" customFormat="1" ht="12.75" x14ac:dyDescent="0.2">
      <c r="A1788" s="138"/>
      <c r="B1788" s="91"/>
      <c r="C1788" s="92"/>
      <c r="H1788" s="148"/>
    </row>
    <row r="1789" spans="1:8" s="146" customFormat="1" ht="12.75" x14ac:dyDescent="0.2">
      <c r="A1789" s="138"/>
      <c r="B1789" s="91"/>
      <c r="C1789" s="92"/>
      <c r="H1789" s="148"/>
    </row>
    <row r="1790" spans="1:8" s="146" customFormat="1" ht="12.75" x14ac:dyDescent="0.2">
      <c r="A1790" s="138"/>
      <c r="B1790" s="91"/>
      <c r="C1790" s="92"/>
      <c r="H1790" s="148"/>
    </row>
    <row r="1791" spans="1:8" s="146" customFormat="1" ht="12.75" x14ac:dyDescent="0.2">
      <c r="A1791" s="138"/>
      <c r="B1791" s="91"/>
      <c r="C1791" s="92"/>
      <c r="H1791" s="148"/>
    </row>
    <row r="1792" spans="1:8" s="146" customFormat="1" ht="12.75" x14ac:dyDescent="0.2">
      <c r="A1792" s="138"/>
      <c r="B1792" s="91"/>
      <c r="C1792" s="92"/>
      <c r="H1792" s="148"/>
    </row>
    <row r="1793" spans="1:8" s="146" customFormat="1" ht="12.75" x14ac:dyDescent="0.2">
      <c r="A1793" s="138"/>
      <c r="B1793" s="91"/>
      <c r="C1793" s="92"/>
      <c r="H1793" s="148"/>
    </row>
    <row r="1794" spans="1:8" s="146" customFormat="1" ht="12.75" x14ac:dyDescent="0.2">
      <c r="A1794" s="138"/>
      <c r="B1794" s="91"/>
      <c r="C1794" s="92"/>
      <c r="H1794" s="148"/>
    </row>
    <row r="1795" spans="1:8" s="146" customFormat="1" ht="12.75" x14ac:dyDescent="0.2">
      <c r="A1795" s="138"/>
      <c r="B1795" s="91"/>
      <c r="C1795" s="92"/>
      <c r="H1795" s="148"/>
    </row>
    <row r="1796" spans="1:8" s="146" customFormat="1" ht="12.75" x14ac:dyDescent="0.2">
      <c r="A1796" s="138"/>
      <c r="B1796" s="91"/>
      <c r="C1796" s="92"/>
      <c r="H1796" s="148"/>
    </row>
    <row r="1797" spans="1:8" s="146" customFormat="1" ht="12.75" x14ac:dyDescent="0.2">
      <c r="A1797" s="138"/>
      <c r="B1797" s="91"/>
      <c r="C1797" s="92"/>
      <c r="H1797" s="148"/>
    </row>
    <row r="1798" spans="1:8" s="146" customFormat="1" ht="12.75" x14ac:dyDescent="0.2">
      <c r="A1798" s="138"/>
      <c r="B1798" s="91"/>
      <c r="C1798" s="92"/>
      <c r="H1798" s="148"/>
    </row>
    <row r="1799" spans="1:8" s="146" customFormat="1" ht="12.75" x14ac:dyDescent="0.2">
      <c r="A1799" s="138"/>
      <c r="B1799" s="91"/>
      <c r="C1799" s="92"/>
      <c r="H1799" s="148"/>
    </row>
    <row r="1800" spans="1:8" s="146" customFormat="1" ht="12.75" x14ac:dyDescent="0.2">
      <c r="A1800" s="138"/>
      <c r="B1800" s="91"/>
      <c r="C1800" s="92"/>
      <c r="H1800" s="148"/>
    </row>
    <row r="1801" spans="1:8" s="146" customFormat="1" ht="12.75" x14ac:dyDescent="0.2">
      <c r="A1801" s="138"/>
      <c r="B1801" s="91"/>
      <c r="C1801" s="92"/>
      <c r="H1801" s="148"/>
    </row>
    <row r="1802" spans="1:8" s="146" customFormat="1" ht="12.75" x14ac:dyDescent="0.2">
      <c r="A1802" s="138"/>
      <c r="B1802" s="91"/>
      <c r="C1802" s="92"/>
      <c r="H1802" s="148"/>
    </row>
    <row r="1803" spans="1:8" s="146" customFormat="1" ht="12.75" x14ac:dyDescent="0.2">
      <c r="A1803" s="138"/>
      <c r="B1803" s="91"/>
      <c r="C1803" s="92"/>
      <c r="H1803" s="148"/>
    </row>
    <row r="1804" spans="1:8" s="146" customFormat="1" ht="12.75" x14ac:dyDescent="0.2">
      <c r="A1804" s="138"/>
      <c r="B1804" s="91"/>
      <c r="C1804" s="92"/>
      <c r="H1804" s="148"/>
    </row>
    <row r="1805" spans="1:8" s="146" customFormat="1" ht="12.75" x14ac:dyDescent="0.2">
      <c r="A1805" s="138"/>
      <c r="B1805" s="91"/>
      <c r="C1805" s="92"/>
      <c r="H1805" s="148"/>
    </row>
    <row r="1806" spans="1:8" s="146" customFormat="1" ht="12.75" x14ac:dyDescent="0.2">
      <c r="A1806" s="138"/>
      <c r="B1806" s="91"/>
      <c r="C1806" s="92"/>
      <c r="H1806" s="148"/>
    </row>
    <row r="1807" spans="1:8" s="146" customFormat="1" ht="12.75" x14ac:dyDescent="0.2">
      <c r="A1807" s="138"/>
      <c r="B1807" s="91"/>
      <c r="C1807" s="92"/>
      <c r="H1807" s="148"/>
    </row>
    <row r="1808" spans="1:8" s="146" customFormat="1" ht="12.75" x14ac:dyDescent="0.2">
      <c r="A1808" s="138"/>
      <c r="B1808" s="91"/>
      <c r="C1808" s="92"/>
      <c r="H1808" s="148"/>
    </row>
    <row r="1809" spans="1:8" s="146" customFormat="1" ht="12.75" x14ac:dyDescent="0.2">
      <c r="A1809" s="138"/>
      <c r="B1809" s="91"/>
      <c r="C1809" s="92"/>
      <c r="H1809" s="148"/>
    </row>
    <row r="1810" spans="1:8" s="146" customFormat="1" ht="12.75" x14ac:dyDescent="0.2">
      <c r="A1810" s="138"/>
      <c r="B1810" s="91"/>
      <c r="C1810" s="92"/>
      <c r="H1810" s="148"/>
    </row>
    <row r="1811" spans="1:8" s="146" customFormat="1" ht="12.75" x14ac:dyDescent="0.2">
      <c r="A1811" s="138"/>
      <c r="B1811" s="91"/>
      <c r="C1811" s="92"/>
      <c r="H1811" s="148"/>
    </row>
    <row r="1812" spans="1:8" s="146" customFormat="1" ht="12.75" x14ac:dyDescent="0.2">
      <c r="A1812" s="138"/>
      <c r="B1812" s="91"/>
      <c r="C1812" s="92"/>
      <c r="H1812" s="148"/>
    </row>
    <row r="1813" spans="1:8" s="146" customFormat="1" ht="12.75" x14ac:dyDescent="0.2">
      <c r="A1813" s="138"/>
      <c r="B1813" s="91"/>
      <c r="C1813" s="92"/>
      <c r="H1813" s="148"/>
    </row>
    <row r="1814" spans="1:8" s="146" customFormat="1" ht="12.75" x14ac:dyDescent="0.2">
      <c r="A1814" s="138"/>
      <c r="B1814" s="91"/>
      <c r="C1814" s="92"/>
      <c r="H1814" s="148"/>
    </row>
    <row r="1815" spans="1:8" s="146" customFormat="1" ht="12.75" x14ac:dyDescent="0.2">
      <c r="A1815" s="138"/>
      <c r="B1815" s="91"/>
      <c r="C1815" s="92"/>
      <c r="H1815" s="148"/>
    </row>
    <row r="1816" spans="1:8" s="146" customFormat="1" ht="12.75" x14ac:dyDescent="0.2">
      <c r="A1816" s="138"/>
      <c r="B1816" s="91"/>
      <c r="C1816" s="92"/>
      <c r="H1816" s="148"/>
    </row>
    <row r="1817" spans="1:8" s="146" customFormat="1" ht="12.75" x14ac:dyDescent="0.2">
      <c r="A1817" s="138"/>
      <c r="B1817" s="91"/>
      <c r="C1817" s="92"/>
      <c r="H1817" s="148"/>
    </row>
    <row r="1818" spans="1:8" s="146" customFormat="1" ht="12.75" x14ac:dyDescent="0.2">
      <c r="A1818" s="138"/>
      <c r="B1818" s="91"/>
      <c r="C1818" s="92"/>
      <c r="H1818" s="148"/>
    </row>
    <row r="1819" spans="1:8" s="146" customFormat="1" ht="12.75" x14ac:dyDescent="0.2">
      <c r="A1819" s="138"/>
      <c r="B1819" s="91"/>
      <c r="C1819" s="92"/>
      <c r="H1819" s="148"/>
    </row>
    <row r="1820" spans="1:8" s="146" customFormat="1" ht="12.75" x14ac:dyDescent="0.2">
      <c r="A1820" s="138"/>
      <c r="B1820" s="91"/>
      <c r="C1820" s="92"/>
      <c r="H1820" s="148"/>
    </row>
    <row r="1821" spans="1:8" s="146" customFormat="1" ht="12.75" x14ac:dyDescent="0.2">
      <c r="A1821" s="138"/>
      <c r="B1821" s="91"/>
      <c r="C1821" s="92"/>
      <c r="H1821" s="148"/>
    </row>
    <row r="1822" spans="1:8" s="146" customFormat="1" ht="12.75" x14ac:dyDescent="0.2">
      <c r="A1822" s="138"/>
      <c r="B1822" s="91"/>
      <c r="C1822" s="92"/>
      <c r="H1822" s="148"/>
    </row>
    <row r="1823" spans="1:8" s="146" customFormat="1" ht="12.75" x14ac:dyDescent="0.2">
      <c r="A1823" s="138"/>
      <c r="B1823" s="91"/>
      <c r="C1823" s="92"/>
      <c r="H1823" s="148"/>
    </row>
    <row r="1824" spans="1:8" s="146" customFormat="1" ht="12.75" x14ac:dyDescent="0.2">
      <c r="A1824" s="138"/>
      <c r="B1824" s="91"/>
      <c r="C1824" s="92"/>
      <c r="H1824" s="148"/>
    </row>
    <row r="1825" spans="1:8" s="146" customFormat="1" ht="12.75" x14ac:dyDescent="0.2">
      <c r="A1825" s="138"/>
      <c r="B1825" s="91"/>
      <c r="C1825" s="92"/>
      <c r="H1825" s="148"/>
    </row>
    <row r="1826" spans="1:8" s="146" customFormat="1" ht="12.75" x14ac:dyDescent="0.2">
      <c r="A1826" s="138"/>
      <c r="B1826" s="91"/>
      <c r="C1826" s="92"/>
      <c r="H1826" s="148"/>
    </row>
    <row r="1827" spans="1:8" s="146" customFormat="1" ht="12.75" x14ac:dyDescent="0.2">
      <c r="A1827" s="138"/>
      <c r="B1827" s="91"/>
      <c r="C1827" s="92"/>
      <c r="H1827" s="148"/>
    </row>
    <row r="1828" spans="1:8" s="146" customFormat="1" ht="12.75" x14ac:dyDescent="0.2">
      <c r="A1828" s="138"/>
      <c r="B1828" s="91"/>
      <c r="C1828" s="92"/>
      <c r="H1828" s="148"/>
    </row>
    <row r="1829" spans="1:8" s="146" customFormat="1" ht="12.75" x14ac:dyDescent="0.2">
      <c r="A1829" s="138"/>
      <c r="B1829" s="91"/>
      <c r="C1829" s="92"/>
      <c r="H1829" s="148"/>
    </row>
    <row r="1830" spans="1:8" s="146" customFormat="1" ht="12.75" x14ac:dyDescent="0.2">
      <c r="A1830" s="138"/>
      <c r="B1830" s="91"/>
      <c r="C1830" s="92"/>
      <c r="H1830" s="148"/>
    </row>
    <row r="1831" spans="1:8" s="146" customFormat="1" ht="12.75" x14ac:dyDescent="0.2">
      <c r="A1831" s="138"/>
      <c r="B1831" s="91"/>
      <c r="C1831" s="92"/>
      <c r="H1831" s="148"/>
    </row>
    <row r="1832" spans="1:8" s="146" customFormat="1" ht="12.75" x14ac:dyDescent="0.2">
      <c r="A1832" s="138"/>
      <c r="B1832" s="91"/>
      <c r="C1832" s="92"/>
      <c r="H1832" s="148"/>
    </row>
    <row r="1833" spans="1:8" s="146" customFormat="1" ht="12.75" x14ac:dyDescent="0.2">
      <c r="A1833" s="138"/>
      <c r="B1833" s="91"/>
      <c r="C1833" s="92"/>
      <c r="H1833" s="148"/>
    </row>
    <row r="1834" spans="1:8" s="146" customFormat="1" ht="12.75" x14ac:dyDescent="0.2">
      <c r="A1834" s="138"/>
      <c r="B1834" s="91"/>
      <c r="C1834" s="92"/>
      <c r="H1834" s="148"/>
    </row>
    <row r="1835" spans="1:8" s="146" customFormat="1" ht="12.75" x14ac:dyDescent="0.2">
      <c r="A1835" s="138"/>
      <c r="B1835" s="91"/>
      <c r="C1835" s="92"/>
      <c r="H1835" s="148"/>
    </row>
    <row r="1836" spans="1:8" s="146" customFormat="1" ht="12.75" x14ac:dyDescent="0.2">
      <c r="A1836" s="138"/>
      <c r="B1836" s="91"/>
      <c r="C1836" s="92"/>
      <c r="H1836" s="148"/>
    </row>
    <row r="1837" spans="1:8" s="146" customFormat="1" ht="12.75" x14ac:dyDescent="0.2">
      <c r="A1837" s="138"/>
      <c r="B1837" s="91"/>
      <c r="C1837" s="92"/>
      <c r="H1837" s="148"/>
    </row>
    <row r="1838" spans="1:8" s="146" customFormat="1" ht="12.75" x14ac:dyDescent="0.2">
      <c r="A1838" s="138"/>
      <c r="B1838" s="91"/>
      <c r="C1838" s="92"/>
      <c r="H1838" s="148"/>
    </row>
    <row r="1839" spans="1:8" s="146" customFormat="1" ht="12.75" x14ac:dyDescent="0.2">
      <c r="A1839" s="138"/>
      <c r="B1839" s="91"/>
      <c r="C1839" s="92"/>
      <c r="H1839" s="148"/>
    </row>
    <row r="1840" spans="1:8" s="146" customFormat="1" ht="12.75" x14ac:dyDescent="0.2">
      <c r="A1840" s="138"/>
      <c r="B1840" s="91"/>
      <c r="C1840" s="92"/>
      <c r="H1840" s="148"/>
    </row>
    <row r="1841" spans="1:8" s="146" customFormat="1" ht="12.75" x14ac:dyDescent="0.2">
      <c r="A1841" s="138"/>
      <c r="B1841" s="91"/>
      <c r="C1841" s="92"/>
      <c r="H1841" s="148"/>
    </row>
    <row r="1842" spans="1:8" s="146" customFormat="1" ht="12.75" x14ac:dyDescent="0.2">
      <c r="A1842" s="138"/>
      <c r="B1842" s="91"/>
      <c r="C1842" s="92"/>
      <c r="H1842" s="148"/>
    </row>
    <row r="1843" spans="1:8" s="146" customFormat="1" ht="12.75" x14ac:dyDescent="0.2">
      <c r="A1843" s="138"/>
      <c r="B1843" s="91"/>
      <c r="C1843" s="92"/>
      <c r="H1843" s="148"/>
    </row>
    <row r="1844" spans="1:8" s="146" customFormat="1" ht="12.75" x14ac:dyDescent="0.2">
      <c r="A1844" s="138"/>
      <c r="B1844" s="91"/>
      <c r="C1844" s="92"/>
      <c r="H1844" s="148"/>
    </row>
    <row r="1845" spans="1:8" s="146" customFormat="1" ht="12.75" x14ac:dyDescent="0.2">
      <c r="A1845" s="138"/>
      <c r="B1845" s="91"/>
      <c r="C1845" s="92"/>
      <c r="H1845" s="148"/>
    </row>
    <row r="1846" spans="1:8" s="146" customFormat="1" ht="12.75" x14ac:dyDescent="0.2">
      <c r="A1846" s="138"/>
      <c r="B1846" s="91"/>
      <c r="C1846" s="92"/>
      <c r="H1846" s="148"/>
    </row>
    <row r="1847" spans="1:8" s="146" customFormat="1" ht="12.75" x14ac:dyDescent="0.2">
      <c r="A1847" s="138"/>
      <c r="B1847" s="91"/>
      <c r="C1847" s="92"/>
      <c r="H1847" s="148"/>
    </row>
    <row r="1848" spans="1:8" s="146" customFormat="1" ht="12.75" x14ac:dyDescent="0.2">
      <c r="A1848" s="138"/>
      <c r="B1848" s="91"/>
      <c r="C1848" s="92"/>
      <c r="H1848" s="148"/>
    </row>
    <row r="1849" spans="1:8" s="146" customFormat="1" ht="12.75" x14ac:dyDescent="0.2">
      <c r="A1849" s="138"/>
      <c r="B1849" s="91"/>
      <c r="C1849" s="92"/>
      <c r="H1849" s="148"/>
    </row>
    <row r="1850" spans="1:8" s="146" customFormat="1" ht="12.75" x14ac:dyDescent="0.2">
      <c r="A1850" s="138"/>
      <c r="B1850" s="91"/>
      <c r="C1850" s="92"/>
      <c r="H1850" s="148"/>
    </row>
    <row r="1851" spans="1:8" s="146" customFormat="1" ht="12.75" x14ac:dyDescent="0.2">
      <c r="A1851" s="138"/>
      <c r="B1851" s="91"/>
      <c r="C1851" s="92"/>
      <c r="H1851" s="148"/>
    </row>
    <row r="1852" spans="1:8" s="146" customFormat="1" ht="12.75" x14ac:dyDescent="0.2">
      <c r="A1852" s="138"/>
      <c r="B1852" s="91"/>
      <c r="C1852" s="92"/>
      <c r="H1852" s="148"/>
    </row>
    <row r="1853" spans="1:8" s="146" customFormat="1" ht="12.75" x14ac:dyDescent="0.2">
      <c r="A1853" s="138"/>
      <c r="B1853" s="91"/>
      <c r="C1853" s="92"/>
      <c r="H1853" s="148"/>
    </row>
    <row r="1854" spans="1:8" s="146" customFormat="1" ht="12.75" x14ac:dyDescent="0.2">
      <c r="A1854" s="138"/>
      <c r="B1854" s="91"/>
      <c r="C1854" s="92"/>
      <c r="H1854" s="148"/>
    </row>
    <row r="1855" spans="1:8" s="146" customFormat="1" ht="12.75" x14ac:dyDescent="0.2">
      <c r="A1855" s="138"/>
      <c r="B1855" s="91"/>
      <c r="C1855" s="92"/>
      <c r="H1855" s="148"/>
    </row>
    <row r="1856" spans="1:8" s="146" customFormat="1" ht="12.75" x14ac:dyDescent="0.2">
      <c r="A1856" s="138"/>
      <c r="B1856" s="91"/>
      <c r="C1856" s="92"/>
      <c r="H1856" s="148"/>
    </row>
    <row r="1857" spans="1:8" s="146" customFormat="1" ht="12.75" x14ac:dyDescent="0.2">
      <c r="A1857" s="138"/>
      <c r="B1857" s="91"/>
      <c r="C1857" s="92"/>
      <c r="H1857" s="148"/>
    </row>
    <row r="1858" spans="1:8" s="146" customFormat="1" ht="12.75" x14ac:dyDescent="0.2">
      <c r="A1858" s="138"/>
      <c r="B1858" s="91"/>
      <c r="C1858" s="92"/>
      <c r="H1858" s="148"/>
    </row>
    <row r="1859" spans="1:8" s="146" customFormat="1" ht="12.75" x14ac:dyDescent="0.2">
      <c r="A1859" s="138"/>
      <c r="B1859" s="91"/>
      <c r="C1859" s="92"/>
      <c r="H1859" s="148"/>
    </row>
    <row r="1860" spans="1:8" s="146" customFormat="1" ht="12.75" x14ac:dyDescent="0.2">
      <c r="A1860" s="138"/>
      <c r="B1860" s="91"/>
      <c r="C1860" s="92"/>
      <c r="H1860" s="148"/>
    </row>
    <row r="1861" spans="1:8" s="146" customFormat="1" ht="12.75" x14ac:dyDescent="0.2">
      <c r="A1861" s="138"/>
      <c r="B1861" s="91"/>
      <c r="C1861" s="92"/>
      <c r="H1861" s="148"/>
    </row>
    <row r="1862" spans="1:8" s="146" customFormat="1" ht="12.75" x14ac:dyDescent="0.2">
      <c r="A1862" s="138"/>
      <c r="B1862" s="91"/>
      <c r="C1862" s="92"/>
      <c r="H1862" s="148"/>
    </row>
    <row r="1863" spans="1:8" s="146" customFormat="1" ht="12.75" x14ac:dyDescent="0.2">
      <c r="A1863" s="138"/>
      <c r="B1863" s="91"/>
      <c r="C1863" s="92"/>
      <c r="H1863" s="148"/>
    </row>
    <row r="1864" spans="1:8" s="146" customFormat="1" ht="12.75" x14ac:dyDescent="0.2">
      <c r="A1864" s="138"/>
      <c r="B1864" s="91"/>
      <c r="C1864" s="92"/>
      <c r="H1864" s="148"/>
    </row>
    <row r="1865" spans="1:8" s="146" customFormat="1" ht="12.75" x14ac:dyDescent="0.2">
      <c r="A1865" s="138"/>
      <c r="B1865" s="91"/>
      <c r="C1865" s="92"/>
      <c r="H1865" s="148"/>
    </row>
    <row r="1866" spans="1:8" s="146" customFormat="1" ht="12.75" x14ac:dyDescent="0.2">
      <c r="A1866" s="138"/>
      <c r="B1866" s="91"/>
      <c r="C1866" s="92"/>
      <c r="H1866" s="148"/>
    </row>
    <row r="1867" spans="1:8" s="146" customFormat="1" ht="12.75" x14ac:dyDescent="0.2">
      <c r="A1867" s="138"/>
      <c r="B1867" s="91"/>
      <c r="C1867" s="92"/>
      <c r="H1867" s="148"/>
    </row>
    <row r="1868" spans="1:8" s="146" customFormat="1" ht="12.75" x14ac:dyDescent="0.2">
      <c r="A1868" s="138"/>
      <c r="B1868" s="91"/>
      <c r="C1868" s="92"/>
      <c r="H1868" s="148"/>
    </row>
    <row r="1869" spans="1:8" s="146" customFormat="1" ht="12.75" x14ac:dyDescent="0.2">
      <c r="A1869" s="138"/>
      <c r="B1869" s="91"/>
      <c r="C1869" s="92"/>
      <c r="H1869" s="148"/>
    </row>
    <row r="1870" spans="1:8" s="146" customFormat="1" ht="12.75" x14ac:dyDescent="0.2">
      <c r="A1870" s="138"/>
      <c r="B1870" s="91"/>
      <c r="C1870" s="92"/>
      <c r="H1870" s="148"/>
    </row>
    <row r="1871" spans="1:8" s="146" customFormat="1" ht="12.75" x14ac:dyDescent="0.2">
      <c r="A1871" s="138"/>
      <c r="B1871" s="91"/>
      <c r="C1871" s="92"/>
      <c r="H1871" s="148"/>
    </row>
    <row r="1872" spans="1:8" s="146" customFormat="1" ht="12.75" x14ac:dyDescent="0.2">
      <c r="A1872" s="138"/>
      <c r="B1872" s="91"/>
      <c r="C1872" s="92"/>
      <c r="H1872" s="148"/>
    </row>
    <row r="1873" spans="1:8" s="146" customFormat="1" ht="12.75" x14ac:dyDescent="0.2">
      <c r="A1873" s="138"/>
      <c r="B1873" s="91"/>
      <c r="C1873" s="92"/>
      <c r="H1873" s="148"/>
    </row>
    <row r="1874" spans="1:8" s="146" customFormat="1" ht="12.75" x14ac:dyDescent="0.2">
      <c r="A1874" s="138"/>
      <c r="B1874" s="91"/>
      <c r="C1874" s="92"/>
      <c r="H1874" s="148"/>
    </row>
    <row r="1875" spans="1:8" s="146" customFormat="1" ht="12.75" x14ac:dyDescent="0.2">
      <c r="A1875" s="138"/>
      <c r="B1875" s="91"/>
      <c r="C1875" s="92"/>
      <c r="H1875" s="148"/>
    </row>
    <row r="1876" spans="1:8" s="146" customFormat="1" ht="12.75" x14ac:dyDescent="0.2">
      <c r="A1876" s="138"/>
      <c r="B1876" s="91"/>
      <c r="C1876" s="92"/>
      <c r="H1876" s="148"/>
    </row>
    <row r="1877" spans="1:8" s="146" customFormat="1" ht="12.75" x14ac:dyDescent="0.2">
      <c r="A1877" s="138"/>
      <c r="B1877" s="91"/>
      <c r="C1877" s="92"/>
      <c r="H1877" s="148"/>
    </row>
    <row r="1878" spans="1:8" s="146" customFormat="1" ht="12.75" x14ac:dyDescent="0.2">
      <c r="A1878" s="138"/>
      <c r="B1878" s="91"/>
      <c r="C1878" s="92"/>
      <c r="H1878" s="148"/>
    </row>
    <row r="1879" spans="1:8" s="146" customFormat="1" ht="12.75" x14ac:dyDescent="0.2">
      <c r="A1879" s="138"/>
      <c r="B1879" s="91"/>
      <c r="C1879" s="92"/>
      <c r="H1879" s="148"/>
    </row>
    <row r="1880" spans="1:8" s="146" customFormat="1" ht="12.75" x14ac:dyDescent="0.2">
      <c r="A1880" s="138"/>
      <c r="B1880" s="91"/>
      <c r="C1880" s="92"/>
      <c r="H1880" s="148"/>
    </row>
    <row r="1881" spans="1:8" s="146" customFormat="1" ht="12.75" x14ac:dyDescent="0.2">
      <c r="A1881" s="138"/>
      <c r="B1881" s="91"/>
      <c r="C1881" s="92"/>
      <c r="H1881" s="148"/>
    </row>
    <row r="1882" spans="1:8" s="146" customFormat="1" ht="12.75" x14ac:dyDescent="0.2">
      <c r="A1882" s="138"/>
      <c r="B1882" s="91"/>
      <c r="C1882" s="92"/>
      <c r="H1882" s="148"/>
    </row>
    <row r="1883" spans="1:8" s="146" customFormat="1" ht="12.75" x14ac:dyDescent="0.2">
      <c r="A1883" s="138"/>
      <c r="B1883" s="91"/>
      <c r="C1883" s="92"/>
      <c r="H1883" s="148"/>
    </row>
    <row r="1884" spans="1:8" s="146" customFormat="1" ht="12.75" x14ac:dyDescent="0.2">
      <c r="A1884" s="138"/>
      <c r="B1884" s="91"/>
      <c r="C1884" s="92"/>
      <c r="H1884" s="148"/>
    </row>
    <row r="1885" spans="1:8" s="146" customFormat="1" ht="12.75" x14ac:dyDescent="0.2">
      <c r="A1885" s="138"/>
      <c r="B1885" s="91"/>
      <c r="C1885" s="92"/>
      <c r="H1885" s="148"/>
    </row>
    <row r="1886" spans="1:8" s="146" customFormat="1" ht="12.75" x14ac:dyDescent="0.2">
      <c r="A1886" s="138"/>
      <c r="B1886" s="91"/>
      <c r="C1886" s="92"/>
      <c r="H1886" s="148"/>
    </row>
    <row r="1887" spans="1:8" s="146" customFormat="1" ht="12.75" x14ac:dyDescent="0.2">
      <c r="A1887" s="138"/>
      <c r="B1887" s="91"/>
      <c r="C1887" s="92"/>
      <c r="H1887" s="148"/>
    </row>
    <row r="1888" spans="1:8" s="146" customFormat="1" ht="12.75" x14ac:dyDescent="0.2">
      <c r="A1888" s="138"/>
      <c r="B1888" s="91"/>
      <c r="C1888" s="92"/>
      <c r="H1888" s="148"/>
    </row>
    <row r="1889" spans="1:8" s="146" customFormat="1" ht="12.75" x14ac:dyDescent="0.2">
      <c r="A1889" s="138"/>
      <c r="B1889" s="91"/>
      <c r="C1889" s="92"/>
      <c r="H1889" s="148"/>
    </row>
    <row r="1890" spans="1:8" s="146" customFormat="1" ht="12.75" x14ac:dyDescent="0.2">
      <c r="A1890" s="138"/>
      <c r="B1890" s="91"/>
      <c r="C1890" s="92"/>
      <c r="H1890" s="148"/>
    </row>
    <row r="1891" spans="1:8" s="146" customFormat="1" ht="12.75" x14ac:dyDescent="0.2">
      <c r="A1891" s="138"/>
      <c r="B1891" s="91"/>
      <c r="C1891" s="92"/>
      <c r="H1891" s="148"/>
    </row>
    <row r="1892" spans="1:8" s="146" customFormat="1" ht="12.75" x14ac:dyDescent="0.2">
      <c r="A1892" s="138"/>
      <c r="B1892" s="91"/>
      <c r="C1892" s="92"/>
      <c r="H1892" s="148"/>
    </row>
    <row r="1893" spans="1:8" s="146" customFormat="1" ht="12.75" x14ac:dyDescent="0.2">
      <c r="A1893" s="138"/>
      <c r="B1893" s="91"/>
      <c r="C1893" s="92"/>
      <c r="H1893" s="148"/>
    </row>
    <row r="1894" spans="1:8" s="146" customFormat="1" ht="12.75" x14ac:dyDescent="0.2">
      <c r="A1894" s="138"/>
      <c r="B1894" s="91"/>
      <c r="C1894" s="92"/>
      <c r="H1894" s="148"/>
    </row>
    <row r="1895" spans="1:8" s="146" customFormat="1" ht="12.75" x14ac:dyDescent="0.2">
      <c r="A1895" s="138"/>
      <c r="B1895" s="91"/>
      <c r="C1895" s="92"/>
      <c r="H1895" s="148"/>
    </row>
    <row r="1896" spans="1:8" s="146" customFormat="1" ht="12.75" x14ac:dyDescent="0.2">
      <c r="A1896" s="138"/>
      <c r="B1896" s="91"/>
      <c r="C1896" s="92"/>
      <c r="H1896" s="148"/>
    </row>
    <row r="1897" spans="1:8" s="146" customFormat="1" ht="12.75" x14ac:dyDescent="0.2">
      <c r="A1897" s="138"/>
      <c r="B1897" s="91"/>
      <c r="C1897" s="92"/>
      <c r="H1897" s="148"/>
    </row>
    <row r="1898" spans="1:8" s="146" customFormat="1" ht="12.75" x14ac:dyDescent="0.2">
      <c r="A1898" s="138"/>
      <c r="B1898" s="91"/>
      <c r="C1898" s="92"/>
      <c r="H1898" s="148"/>
    </row>
    <row r="1899" spans="1:8" s="146" customFormat="1" ht="12.75" x14ac:dyDescent="0.2">
      <c r="A1899" s="138"/>
      <c r="B1899" s="91"/>
      <c r="C1899" s="92"/>
      <c r="H1899" s="148"/>
    </row>
    <row r="1900" spans="1:8" s="146" customFormat="1" ht="12.75" x14ac:dyDescent="0.2">
      <c r="A1900" s="138"/>
      <c r="B1900" s="91"/>
      <c r="C1900" s="92"/>
      <c r="H1900" s="148"/>
    </row>
    <row r="1901" spans="1:8" s="146" customFormat="1" ht="12.75" x14ac:dyDescent="0.2">
      <c r="A1901" s="138"/>
      <c r="B1901" s="91"/>
      <c r="C1901" s="92"/>
      <c r="H1901" s="148"/>
    </row>
    <row r="1902" spans="1:8" s="146" customFormat="1" ht="12.75" x14ac:dyDescent="0.2">
      <c r="A1902" s="138"/>
      <c r="B1902" s="91"/>
      <c r="C1902" s="92"/>
      <c r="H1902" s="148"/>
    </row>
    <row r="1903" spans="1:8" s="146" customFormat="1" ht="12.75" x14ac:dyDescent="0.2">
      <c r="A1903" s="138"/>
      <c r="B1903" s="91"/>
      <c r="C1903" s="92"/>
      <c r="H1903" s="148"/>
    </row>
    <row r="1904" spans="1:8" s="146" customFormat="1" ht="12.75" x14ac:dyDescent="0.2">
      <c r="A1904" s="138"/>
      <c r="B1904" s="91"/>
      <c r="C1904" s="92"/>
      <c r="H1904" s="148"/>
    </row>
    <row r="1905" spans="1:8" s="146" customFormat="1" ht="12.75" x14ac:dyDescent="0.2">
      <c r="A1905" s="138"/>
      <c r="B1905" s="91"/>
      <c r="C1905" s="92"/>
      <c r="H1905" s="148"/>
    </row>
    <row r="1906" spans="1:8" s="146" customFormat="1" ht="12.75" x14ac:dyDescent="0.2">
      <c r="A1906" s="138"/>
      <c r="B1906" s="91"/>
      <c r="C1906" s="92"/>
      <c r="H1906" s="148"/>
    </row>
    <row r="1907" spans="1:8" s="146" customFormat="1" ht="12.75" x14ac:dyDescent="0.2">
      <c r="A1907" s="138"/>
      <c r="B1907" s="91"/>
      <c r="C1907" s="92"/>
      <c r="H1907" s="148"/>
    </row>
    <row r="1908" spans="1:8" s="146" customFormat="1" ht="12.75" x14ac:dyDescent="0.2">
      <c r="A1908" s="138"/>
      <c r="B1908" s="91"/>
      <c r="C1908" s="92"/>
      <c r="H1908" s="148"/>
    </row>
    <row r="1909" spans="1:8" s="146" customFormat="1" ht="12.75" x14ac:dyDescent="0.2">
      <c r="A1909" s="138"/>
      <c r="B1909" s="91"/>
      <c r="C1909" s="92"/>
      <c r="H1909" s="148"/>
    </row>
    <row r="1910" spans="1:8" s="146" customFormat="1" ht="12.75" x14ac:dyDescent="0.2">
      <c r="A1910" s="138"/>
      <c r="B1910" s="91"/>
      <c r="C1910" s="92"/>
      <c r="H1910" s="148"/>
    </row>
    <row r="1911" spans="1:8" s="146" customFormat="1" ht="12.75" x14ac:dyDescent="0.2">
      <c r="A1911" s="138"/>
      <c r="B1911" s="91"/>
      <c r="C1911" s="92"/>
      <c r="H1911" s="148"/>
    </row>
    <row r="1912" spans="1:8" s="146" customFormat="1" ht="12.75" x14ac:dyDescent="0.2">
      <c r="A1912" s="138"/>
      <c r="B1912" s="91"/>
      <c r="C1912" s="92"/>
      <c r="H1912" s="148"/>
    </row>
    <row r="1913" spans="1:8" s="146" customFormat="1" ht="12.75" x14ac:dyDescent="0.2">
      <c r="A1913" s="138"/>
      <c r="B1913" s="91"/>
      <c r="C1913" s="92"/>
      <c r="H1913" s="148"/>
    </row>
    <row r="1914" spans="1:8" s="146" customFormat="1" ht="12.75" x14ac:dyDescent="0.2">
      <c r="A1914" s="138"/>
      <c r="B1914" s="91"/>
      <c r="C1914" s="92"/>
      <c r="H1914" s="148"/>
    </row>
    <row r="1915" spans="1:8" s="146" customFormat="1" ht="12.75" x14ac:dyDescent="0.2">
      <c r="A1915" s="138"/>
      <c r="B1915" s="91"/>
      <c r="C1915" s="92"/>
      <c r="H1915" s="148"/>
    </row>
    <row r="1916" spans="1:8" s="146" customFormat="1" ht="12.75" x14ac:dyDescent="0.2">
      <c r="A1916" s="138"/>
      <c r="B1916" s="91"/>
      <c r="C1916" s="92"/>
      <c r="H1916" s="148"/>
    </row>
    <row r="1917" spans="1:8" s="146" customFormat="1" ht="12.75" x14ac:dyDescent="0.2">
      <c r="A1917" s="138"/>
      <c r="B1917" s="91"/>
      <c r="C1917" s="92"/>
      <c r="H1917" s="148"/>
    </row>
    <row r="1918" spans="1:8" s="146" customFormat="1" ht="12.75" x14ac:dyDescent="0.2">
      <c r="A1918" s="138"/>
      <c r="B1918" s="91"/>
      <c r="C1918" s="92"/>
      <c r="H1918" s="148"/>
    </row>
    <row r="1919" spans="1:8" s="146" customFormat="1" ht="12.75" x14ac:dyDescent="0.2">
      <c r="A1919" s="138"/>
      <c r="B1919" s="91"/>
      <c r="C1919" s="92"/>
      <c r="H1919" s="148"/>
    </row>
    <row r="1920" spans="1:8" s="146" customFormat="1" ht="12.75" x14ac:dyDescent="0.2">
      <c r="A1920" s="138"/>
      <c r="B1920" s="91"/>
      <c r="C1920" s="92"/>
      <c r="H1920" s="148"/>
    </row>
    <row r="1921" spans="1:8" s="146" customFormat="1" ht="12.75" x14ac:dyDescent="0.2">
      <c r="A1921" s="138"/>
      <c r="B1921" s="91"/>
      <c r="C1921" s="92"/>
      <c r="H1921" s="148"/>
    </row>
    <row r="1922" spans="1:8" s="146" customFormat="1" ht="12.75" x14ac:dyDescent="0.2">
      <c r="A1922" s="138"/>
      <c r="B1922" s="91"/>
      <c r="C1922" s="92"/>
      <c r="H1922" s="148"/>
    </row>
    <row r="1923" spans="1:8" s="146" customFormat="1" ht="12.75" x14ac:dyDescent="0.2">
      <c r="A1923" s="138"/>
      <c r="B1923" s="91"/>
      <c r="C1923" s="92"/>
      <c r="H1923" s="148"/>
    </row>
    <row r="1924" spans="1:8" s="146" customFormat="1" ht="12.75" x14ac:dyDescent="0.2">
      <c r="A1924" s="138"/>
      <c r="B1924" s="91"/>
      <c r="C1924" s="92"/>
      <c r="H1924" s="148"/>
    </row>
    <row r="1925" spans="1:8" s="146" customFormat="1" ht="12.75" x14ac:dyDescent="0.2">
      <c r="A1925" s="138"/>
      <c r="B1925" s="91"/>
      <c r="C1925" s="92"/>
      <c r="H1925" s="148"/>
    </row>
    <row r="1926" spans="1:8" s="146" customFormat="1" ht="12.75" x14ac:dyDescent="0.2">
      <c r="A1926" s="138"/>
      <c r="B1926" s="91"/>
      <c r="C1926" s="92"/>
      <c r="H1926" s="148"/>
    </row>
    <row r="1927" spans="1:8" s="146" customFormat="1" ht="12.75" x14ac:dyDescent="0.2">
      <c r="A1927" s="138"/>
      <c r="B1927" s="91"/>
      <c r="C1927" s="92"/>
      <c r="H1927" s="148"/>
    </row>
    <row r="1928" spans="1:8" s="146" customFormat="1" ht="12.75" x14ac:dyDescent="0.2">
      <c r="A1928" s="138"/>
      <c r="B1928" s="91"/>
      <c r="C1928" s="92"/>
      <c r="H1928" s="148"/>
    </row>
    <row r="1929" spans="1:8" s="146" customFormat="1" ht="12.75" x14ac:dyDescent="0.2">
      <c r="A1929" s="138"/>
      <c r="B1929" s="91"/>
      <c r="C1929" s="92"/>
      <c r="H1929" s="148"/>
    </row>
    <row r="1930" spans="1:8" s="146" customFormat="1" ht="12.75" x14ac:dyDescent="0.2">
      <c r="A1930" s="138"/>
      <c r="B1930" s="91"/>
      <c r="C1930" s="92"/>
      <c r="H1930" s="148"/>
    </row>
    <row r="1931" spans="1:8" s="146" customFormat="1" ht="12.75" x14ac:dyDescent="0.2">
      <c r="A1931" s="138"/>
      <c r="B1931" s="91"/>
      <c r="C1931" s="92"/>
      <c r="H1931" s="148"/>
    </row>
    <row r="1932" spans="1:8" s="146" customFormat="1" ht="12.75" x14ac:dyDescent="0.2">
      <c r="A1932" s="138"/>
      <c r="B1932" s="91"/>
      <c r="C1932" s="92"/>
      <c r="H1932" s="148"/>
    </row>
    <row r="1933" spans="1:8" s="146" customFormat="1" ht="12.75" x14ac:dyDescent="0.2">
      <c r="A1933" s="138"/>
      <c r="B1933" s="91"/>
      <c r="C1933" s="92"/>
      <c r="H1933" s="148"/>
    </row>
    <row r="1934" spans="1:8" s="146" customFormat="1" ht="12.75" x14ac:dyDescent="0.2">
      <c r="A1934" s="138"/>
      <c r="B1934" s="91"/>
      <c r="C1934" s="92"/>
      <c r="H1934" s="148"/>
    </row>
    <row r="1935" spans="1:8" s="146" customFormat="1" ht="12.75" x14ac:dyDescent="0.2">
      <c r="A1935" s="138"/>
      <c r="B1935" s="91"/>
      <c r="C1935" s="92"/>
      <c r="H1935" s="148"/>
    </row>
    <row r="1936" spans="1:8" s="146" customFormat="1" ht="12.75" x14ac:dyDescent="0.2">
      <c r="A1936" s="138"/>
      <c r="B1936" s="91"/>
      <c r="C1936" s="92"/>
      <c r="H1936" s="148"/>
    </row>
    <row r="1937" spans="1:8" s="146" customFormat="1" ht="12.75" x14ac:dyDescent="0.2">
      <c r="A1937" s="138"/>
      <c r="B1937" s="91"/>
      <c r="C1937" s="92"/>
      <c r="H1937" s="148"/>
    </row>
    <row r="1938" spans="1:8" s="146" customFormat="1" ht="12.75" x14ac:dyDescent="0.2">
      <c r="A1938" s="138"/>
      <c r="B1938" s="91"/>
      <c r="C1938" s="92"/>
      <c r="H1938" s="148"/>
    </row>
    <row r="1939" spans="1:8" s="146" customFormat="1" ht="12.75" x14ac:dyDescent="0.2">
      <c r="A1939" s="138"/>
      <c r="B1939" s="91"/>
      <c r="C1939" s="92"/>
      <c r="H1939" s="148"/>
    </row>
    <row r="1940" spans="1:8" s="146" customFormat="1" ht="12.75" x14ac:dyDescent="0.2">
      <c r="A1940" s="138"/>
      <c r="B1940" s="91"/>
      <c r="C1940" s="92"/>
      <c r="H1940" s="148"/>
    </row>
    <row r="1941" spans="1:8" s="146" customFormat="1" ht="12.75" x14ac:dyDescent="0.2">
      <c r="A1941" s="138"/>
      <c r="B1941" s="91"/>
      <c r="C1941" s="92"/>
      <c r="H1941" s="148"/>
    </row>
    <row r="1942" spans="1:8" s="146" customFormat="1" ht="12.75" x14ac:dyDescent="0.2">
      <c r="A1942" s="138"/>
      <c r="B1942" s="91"/>
      <c r="C1942" s="92"/>
      <c r="H1942" s="148"/>
    </row>
    <row r="1943" spans="1:8" s="146" customFormat="1" ht="12.75" x14ac:dyDescent="0.2">
      <c r="A1943" s="138"/>
      <c r="B1943" s="91"/>
      <c r="C1943" s="92"/>
      <c r="H1943" s="148"/>
    </row>
    <row r="1944" spans="1:8" s="146" customFormat="1" ht="12.75" x14ac:dyDescent="0.2">
      <c r="A1944" s="138"/>
      <c r="B1944" s="91"/>
      <c r="C1944" s="92"/>
      <c r="H1944" s="148"/>
    </row>
    <row r="1945" spans="1:8" s="146" customFormat="1" ht="12.75" x14ac:dyDescent="0.2">
      <c r="A1945" s="138"/>
      <c r="B1945" s="91"/>
      <c r="C1945" s="92"/>
      <c r="H1945" s="148"/>
    </row>
    <row r="1946" spans="1:8" s="146" customFormat="1" ht="12.75" x14ac:dyDescent="0.2">
      <c r="A1946" s="138"/>
      <c r="B1946" s="91"/>
      <c r="C1946" s="92"/>
      <c r="H1946" s="148"/>
    </row>
    <row r="1947" spans="1:8" s="146" customFormat="1" ht="12.75" x14ac:dyDescent="0.2">
      <c r="A1947" s="138"/>
      <c r="B1947" s="91"/>
      <c r="C1947" s="92"/>
      <c r="H1947" s="148"/>
    </row>
    <row r="1948" spans="1:8" s="146" customFormat="1" ht="12.75" x14ac:dyDescent="0.2">
      <c r="A1948" s="138"/>
      <c r="B1948" s="91"/>
      <c r="C1948" s="92"/>
      <c r="H1948" s="148"/>
    </row>
    <row r="1949" spans="1:8" s="146" customFormat="1" ht="12.75" x14ac:dyDescent="0.2">
      <c r="A1949" s="138"/>
      <c r="B1949" s="91"/>
      <c r="C1949" s="92"/>
      <c r="H1949" s="148"/>
    </row>
    <row r="1950" spans="1:8" s="146" customFormat="1" ht="12.75" x14ac:dyDescent="0.2">
      <c r="A1950" s="138"/>
      <c r="B1950" s="91"/>
      <c r="C1950" s="92"/>
      <c r="H1950" s="148"/>
    </row>
    <row r="1951" spans="1:8" s="146" customFormat="1" ht="12.75" x14ac:dyDescent="0.2">
      <c r="A1951" s="138"/>
      <c r="B1951" s="91"/>
      <c r="C1951" s="92"/>
      <c r="H1951" s="148"/>
    </row>
    <row r="1952" spans="1:8" s="146" customFormat="1" ht="12.75" x14ac:dyDescent="0.2">
      <c r="A1952" s="138"/>
      <c r="B1952" s="91"/>
      <c r="C1952" s="92"/>
      <c r="H1952" s="148"/>
    </row>
    <row r="1953" spans="1:8" s="146" customFormat="1" ht="12.75" x14ac:dyDescent="0.2">
      <c r="A1953" s="138"/>
      <c r="B1953" s="91"/>
      <c r="C1953" s="92"/>
      <c r="H1953" s="148"/>
    </row>
    <row r="1954" spans="1:8" s="146" customFormat="1" ht="12.75" x14ac:dyDescent="0.2">
      <c r="A1954" s="138"/>
      <c r="B1954" s="91"/>
      <c r="C1954" s="92"/>
      <c r="H1954" s="148"/>
    </row>
    <row r="1955" spans="1:8" s="146" customFormat="1" ht="12.75" x14ac:dyDescent="0.2">
      <c r="A1955" s="138"/>
      <c r="B1955" s="91"/>
      <c r="C1955" s="92"/>
      <c r="H1955" s="148"/>
    </row>
    <row r="1956" spans="1:8" s="146" customFormat="1" ht="12.75" x14ac:dyDescent="0.2">
      <c r="A1956" s="138"/>
      <c r="B1956" s="91"/>
      <c r="C1956" s="92"/>
      <c r="H1956" s="148"/>
    </row>
    <row r="1957" spans="1:8" s="146" customFormat="1" ht="12.75" x14ac:dyDescent="0.2">
      <c r="A1957" s="138"/>
      <c r="B1957" s="91"/>
      <c r="C1957" s="92"/>
      <c r="H1957" s="148"/>
    </row>
    <row r="1958" spans="1:8" s="146" customFormat="1" ht="12.75" x14ac:dyDescent="0.2">
      <c r="A1958" s="138"/>
      <c r="B1958" s="91"/>
      <c r="C1958" s="92"/>
      <c r="H1958" s="148"/>
    </row>
    <row r="1959" spans="1:8" s="146" customFormat="1" ht="12.75" x14ac:dyDescent="0.2">
      <c r="A1959" s="138"/>
      <c r="B1959" s="91"/>
      <c r="C1959" s="92"/>
      <c r="H1959" s="148"/>
    </row>
    <row r="1960" spans="1:8" s="146" customFormat="1" ht="12.75" x14ac:dyDescent="0.2">
      <c r="A1960" s="138"/>
      <c r="B1960" s="91"/>
      <c r="C1960" s="92"/>
      <c r="H1960" s="148"/>
    </row>
    <row r="1961" spans="1:8" s="146" customFormat="1" ht="12.75" x14ac:dyDescent="0.2">
      <c r="A1961" s="138"/>
      <c r="B1961" s="91"/>
      <c r="C1961" s="92"/>
      <c r="H1961" s="148"/>
    </row>
    <row r="1962" spans="1:8" s="146" customFormat="1" ht="12.75" x14ac:dyDescent="0.2">
      <c r="A1962" s="138"/>
      <c r="B1962" s="91"/>
      <c r="C1962" s="92"/>
      <c r="H1962" s="148"/>
    </row>
    <row r="1963" spans="1:8" s="146" customFormat="1" ht="12.75" x14ac:dyDescent="0.2">
      <c r="A1963" s="138"/>
      <c r="B1963" s="91"/>
      <c r="C1963" s="92"/>
      <c r="H1963" s="148"/>
    </row>
    <row r="1964" spans="1:8" s="146" customFormat="1" ht="12.75" x14ac:dyDescent="0.2">
      <c r="A1964" s="138"/>
      <c r="B1964" s="91"/>
      <c r="C1964" s="92"/>
      <c r="H1964" s="148"/>
    </row>
    <row r="1965" spans="1:8" s="146" customFormat="1" ht="12.75" x14ac:dyDescent="0.2">
      <c r="A1965" s="138"/>
      <c r="B1965" s="91"/>
      <c r="C1965" s="92"/>
      <c r="H1965" s="148"/>
    </row>
    <row r="1966" spans="1:8" s="146" customFormat="1" ht="12.75" x14ac:dyDescent="0.2">
      <c r="A1966" s="138"/>
      <c r="B1966" s="91"/>
      <c r="C1966" s="92"/>
      <c r="H1966" s="148"/>
    </row>
    <row r="1967" spans="1:8" s="146" customFormat="1" ht="12.75" x14ac:dyDescent="0.2">
      <c r="A1967" s="138"/>
      <c r="B1967" s="91"/>
      <c r="C1967" s="92"/>
      <c r="H1967" s="148"/>
    </row>
    <row r="1968" spans="1:8" s="146" customFormat="1" ht="12.75" x14ac:dyDescent="0.2">
      <c r="A1968" s="138"/>
      <c r="B1968" s="91"/>
      <c r="C1968" s="92"/>
      <c r="H1968" s="148"/>
    </row>
    <row r="1969" spans="1:8" s="146" customFormat="1" ht="12.75" x14ac:dyDescent="0.2">
      <c r="A1969" s="138"/>
      <c r="B1969" s="91"/>
      <c r="C1969" s="92"/>
      <c r="H1969" s="148"/>
    </row>
    <row r="1970" spans="1:8" s="146" customFormat="1" ht="12.75" x14ac:dyDescent="0.2">
      <c r="A1970" s="138"/>
      <c r="B1970" s="91"/>
      <c r="C1970" s="92"/>
      <c r="H1970" s="148"/>
    </row>
    <row r="1971" spans="1:8" s="146" customFormat="1" ht="12.75" x14ac:dyDescent="0.2">
      <c r="A1971" s="138"/>
      <c r="B1971" s="91"/>
      <c r="C1971" s="92"/>
      <c r="H1971" s="148"/>
    </row>
    <row r="1972" spans="1:8" s="146" customFormat="1" ht="12.75" x14ac:dyDescent="0.2">
      <c r="A1972" s="138"/>
      <c r="B1972" s="91"/>
      <c r="C1972" s="92"/>
      <c r="H1972" s="148"/>
    </row>
    <row r="1973" spans="1:8" s="146" customFormat="1" ht="12.75" x14ac:dyDescent="0.2">
      <c r="A1973" s="138"/>
      <c r="B1973" s="91"/>
      <c r="C1973" s="92"/>
      <c r="H1973" s="148"/>
    </row>
    <row r="1974" spans="1:8" s="146" customFormat="1" ht="12.75" x14ac:dyDescent="0.2">
      <c r="A1974" s="138"/>
      <c r="B1974" s="91"/>
      <c r="C1974" s="92"/>
      <c r="H1974" s="148"/>
    </row>
    <row r="1975" spans="1:8" s="146" customFormat="1" ht="12.75" x14ac:dyDescent="0.2">
      <c r="A1975" s="138"/>
      <c r="B1975" s="91"/>
      <c r="C1975" s="92"/>
      <c r="H1975" s="148"/>
    </row>
    <row r="1976" spans="1:8" s="146" customFormat="1" ht="12.75" x14ac:dyDescent="0.2">
      <c r="A1976" s="138"/>
      <c r="B1976" s="91"/>
      <c r="C1976" s="92"/>
      <c r="H1976" s="148"/>
    </row>
    <row r="1977" spans="1:8" s="146" customFormat="1" ht="12.75" x14ac:dyDescent="0.2">
      <c r="A1977" s="138"/>
      <c r="B1977" s="91"/>
      <c r="C1977" s="92"/>
      <c r="H1977" s="148"/>
    </row>
    <row r="1978" spans="1:8" s="146" customFormat="1" ht="12.75" x14ac:dyDescent="0.2">
      <c r="A1978" s="138"/>
      <c r="B1978" s="91"/>
      <c r="C1978" s="92"/>
      <c r="H1978" s="148"/>
    </row>
    <row r="1979" spans="1:8" s="146" customFormat="1" ht="12.75" x14ac:dyDescent="0.2">
      <c r="A1979" s="138"/>
      <c r="B1979" s="91"/>
      <c r="C1979" s="92"/>
      <c r="H1979" s="148"/>
    </row>
    <row r="1980" spans="1:8" s="146" customFormat="1" ht="12.75" x14ac:dyDescent="0.2">
      <c r="A1980" s="138"/>
      <c r="B1980" s="91"/>
      <c r="C1980" s="92"/>
      <c r="H1980" s="148"/>
    </row>
    <row r="1981" spans="1:8" s="146" customFormat="1" ht="12.75" x14ac:dyDescent="0.2">
      <c r="A1981" s="138"/>
      <c r="B1981" s="91"/>
      <c r="C1981" s="92"/>
      <c r="H1981" s="148"/>
    </row>
    <row r="1982" spans="1:8" s="146" customFormat="1" ht="12.75" x14ac:dyDescent="0.2">
      <c r="A1982" s="138"/>
      <c r="B1982" s="91"/>
      <c r="C1982" s="92"/>
      <c r="H1982" s="148"/>
    </row>
    <row r="1983" spans="1:8" s="146" customFormat="1" ht="12.75" x14ac:dyDescent="0.2">
      <c r="A1983" s="138"/>
      <c r="B1983" s="91"/>
      <c r="C1983" s="92"/>
      <c r="H1983" s="148"/>
    </row>
    <row r="1984" spans="1:8" s="146" customFormat="1" ht="12.75" x14ac:dyDescent="0.2">
      <c r="A1984" s="138"/>
      <c r="B1984" s="91"/>
      <c r="C1984" s="92"/>
      <c r="H1984" s="148"/>
    </row>
    <row r="1985" spans="1:8" s="146" customFormat="1" ht="12.75" x14ac:dyDescent="0.2">
      <c r="A1985" s="138"/>
      <c r="B1985" s="91"/>
      <c r="C1985" s="92"/>
      <c r="H1985" s="148"/>
    </row>
    <row r="1986" spans="1:8" s="146" customFormat="1" ht="12.75" x14ac:dyDescent="0.2">
      <c r="A1986" s="138"/>
      <c r="B1986" s="91"/>
      <c r="C1986" s="92"/>
      <c r="H1986" s="148"/>
    </row>
    <row r="1987" spans="1:8" s="146" customFormat="1" ht="12.75" x14ac:dyDescent="0.2">
      <c r="A1987" s="138"/>
      <c r="B1987" s="91"/>
      <c r="C1987" s="92"/>
      <c r="H1987" s="148"/>
    </row>
    <row r="1988" spans="1:8" s="146" customFormat="1" ht="12.75" x14ac:dyDescent="0.2">
      <c r="A1988" s="138"/>
      <c r="B1988" s="91"/>
      <c r="C1988" s="92"/>
      <c r="H1988" s="148"/>
    </row>
    <row r="1989" spans="1:8" s="146" customFormat="1" ht="12.75" x14ac:dyDescent="0.2">
      <c r="A1989" s="138"/>
      <c r="B1989" s="91"/>
      <c r="C1989" s="92"/>
      <c r="H1989" s="148"/>
    </row>
    <row r="1990" spans="1:8" s="146" customFormat="1" ht="12.75" x14ac:dyDescent="0.2">
      <c r="A1990" s="138"/>
      <c r="B1990" s="91"/>
      <c r="C1990" s="92"/>
      <c r="H1990" s="148"/>
    </row>
    <row r="1991" spans="1:8" s="146" customFormat="1" ht="12.75" x14ac:dyDescent="0.2">
      <c r="A1991" s="138"/>
      <c r="B1991" s="91"/>
      <c r="C1991" s="92"/>
      <c r="H1991" s="148"/>
    </row>
    <row r="1992" spans="1:8" s="146" customFormat="1" ht="12.75" x14ac:dyDescent="0.2">
      <c r="A1992" s="138"/>
      <c r="B1992" s="91"/>
      <c r="C1992" s="92"/>
      <c r="H1992" s="148"/>
    </row>
    <row r="1993" spans="1:8" s="146" customFormat="1" ht="12.75" x14ac:dyDescent="0.2">
      <c r="A1993" s="138"/>
      <c r="B1993" s="91"/>
      <c r="C1993" s="92"/>
      <c r="H1993" s="148"/>
    </row>
    <row r="1994" spans="1:8" s="146" customFormat="1" ht="12.75" x14ac:dyDescent="0.2">
      <c r="A1994" s="138"/>
      <c r="B1994" s="91"/>
      <c r="C1994" s="92"/>
      <c r="H1994" s="148"/>
    </row>
    <row r="1995" spans="1:8" s="146" customFormat="1" ht="12.75" x14ac:dyDescent="0.2">
      <c r="A1995" s="138"/>
      <c r="B1995" s="91"/>
      <c r="C1995" s="92"/>
      <c r="H1995" s="148"/>
    </row>
    <row r="1996" spans="1:8" s="146" customFormat="1" ht="12.75" x14ac:dyDescent="0.2">
      <c r="A1996" s="138"/>
      <c r="B1996" s="91"/>
      <c r="C1996" s="92"/>
      <c r="H1996" s="148"/>
    </row>
    <row r="1997" spans="1:8" s="146" customFormat="1" ht="12.75" x14ac:dyDescent="0.2">
      <c r="A1997" s="138"/>
      <c r="B1997" s="91"/>
      <c r="C1997" s="92"/>
      <c r="H1997" s="148"/>
    </row>
    <row r="1998" spans="1:8" s="146" customFormat="1" ht="12.75" x14ac:dyDescent="0.2">
      <c r="A1998" s="138"/>
      <c r="B1998" s="91"/>
      <c r="C1998" s="92"/>
      <c r="H1998" s="148"/>
    </row>
    <row r="1999" spans="1:8" s="146" customFormat="1" ht="12.75" x14ac:dyDescent="0.2">
      <c r="A1999" s="138"/>
      <c r="B1999" s="91"/>
      <c r="C1999" s="92"/>
      <c r="H1999" s="148"/>
    </row>
    <row r="2000" spans="1:8" s="146" customFormat="1" ht="12.75" x14ac:dyDescent="0.2">
      <c r="A2000" s="138"/>
      <c r="B2000" s="91"/>
      <c r="C2000" s="92"/>
      <c r="H2000" s="148"/>
    </row>
    <row r="2001" spans="1:8" s="146" customFormat="1" ht="12.75" x14ac:dyDescent="0.2">
      <c r="A2001" s="138"/>
      <c r="B2001" s="91"/>
      <c r="C2001" s="92"/>
      <c r="H2001" s="148"/>
    </row>
    <row r="2002" spans="1:8" s="146" customFormat="1" ht="12.75" x14ac:dyDescent="0.2">
      <c r="A2002" s="138"/>
      <c r="B2002" s="91"/>
      <c r="C2002" s="92"/>
      <c r="H2002" s="148"/>
    </row>
    <row r="2003" spans="1:8" s="146" customFormat="1" ht="12.75" x14ac:dyDescent="0.2">
      <c r="A2003" s="138"/>
      <c r="B2003" s="91"/>
      <c r="C2003" s="92"/>
      <c r="H2003" s="148"/>
    </row>
    <row r="2004" spans="1:8" s="146" customFormat="1" ht="12.75" x14ac:dyDescent="0.2">
      <c r="A2004" s="138"/>
      <c r="B2004" s="91"/>
      <c r="C2004" s="92"/>
      <c r="H2004" s="148"/>
    </row>
    <row r="2005" spans="1:8" s="146" customFormat="1" ht="12.75" x14ac:dyDescent="0.2">
      <c r="A2005" s="138"/>
      <c r="B2005" s="91"/>
      <c r="C2005" s="92"/>
      <c r="H2005" s="148"/>
    </row>
    <row r="2006" spans="1:8" s="146" customFormat="1" ht="12.75" x14ac:dyDescent="0.2">
      <c r="A2006" s="138"/>
      <c r="B2006" s="91"/>
      <c r="C2006" s="92"/>
      <c r="H2006" s="148"/>
    </row>
    <row r="2007" spans="1:8" s="146" customFormat="1" ht="12.75" x14ac:dyDescent="0.2">
      <c r="A2007" s="138"/>
      <c r="B2007" s="91"/>
      <c r="C2007" s="92"/>
      <c r="H2007" s="148"/>
    </row>
    <row r="2008" spans="1:8" s="146" customFormat="1" ht="12.75" x14ac:dyDescent="0.2">
      <c r="A2008" s="138"/>
      <c r="B2008" s="91"/>
      <c r="C2008" s="92"/>
      <c r="H2008" s="148"/>
    </row>
    <row r="2009" spans="1:8" s="146" customFormat="1" ht="12.75" x14ac:dyDescent="0.2">
      <c r="A2009" s="138"/>
      <c r="B2009" s="91"/>
      <c r="C2009" s="92"/>
      <c r="H2009" s="148"/>
    </row>
    <row r="2010" spans="1:8" s="146" customFormat="1" ht="12.75" x14ac:dyDescent="0.2">
      <c r="A2010" s="138"/>
      <c r="B2010" s="91"/>
      <c r="C2010" s="92"/>
      <c r="H2010" s="148"/>
    </row>
    <row r="2011" spans="1:8" s="146" customFormat="1" ht="12.75" x14ac:dyDescent="0.2">
      <c r="A2011" s="138"/>
      <c r="B2011" s="91"/>
      <c r="C2011" s="92"/>
      <c r="H2011" s="148"/>
    </row>
    <row r="2012" spans="1:8" s="146" customFormat="1" ht="12.75" x14ac:dyDescent="0.2">
      <c r="A2012" s="138"/>
      <c r="B2012" s="91"/>
      <c r="C2012" s="92"/>
      <c r="H2012" s="148"/>
    </row>
    <row r="2013" spans="1:8" s="146" customFormat="1" ht="12.75" x14ac:dyDescent="0.2">
      <c r="A2013" s="138"/>
      <c r="B2013" s="91"/>
      <c r="C2013" s="92"/>
      <c r="H2013" s="148"/>
    </row>
    <row r="2014" spans="1:8" s="146" customFormat="1" ht="12.75" x14ac:dyDescent="0.2">
      <c r="A2014" s="138"/>
      <c r="B2014" s="91"/>
      <c r="C2014" s="92"/>
      <c r="H2014" s="148"/>
    </row>
    <row r="2015" spans="1:8" s="146" customFormat="1" ht="12.75" x14ac:dyDescent="0.2">
      <c r="A2015" s="138"/>
      <c r="B2015" s="91"/>
      <c r="C2015" s="92"/>
      <c r="H2015" s="148"/>
    </row>
    <row r="2016" spans="1:8" s="146" customFormat="1" ht="12.75" x14ac:dyDescent="0.2">
      <c r="A2016" s="138"/>
      <c r="B2016" s="91"/>
      <c r="C2016" s="92"/>
      <c r="H2016" s="148"/>
    </row>
    <row r="2017" spans="1:8" s="146" customFormat="1" ht="12.75" x14ac:dyDescent="0.2">
      <c r="A2017" s="138"/>
      <c r="B2017" s="91"/>
      <c r="C2017" s="92"/>
      <c r="H2017" s="148"/>
    </row>
    <row r="2018" spans="1:8" s="146" customFormat="1" ht="12.75" x14ac:dyDescent="0.2">
      <c r="A2018" s="138"/>
      <c r="B2018" s="91"/>
      <c r="C2018" s="92"/>
      <c r="H2018" s="148"/>
    </row>
    <row r="2019" spans="1:8" s="146" customFormat="1" ht="12.75" x14ac:dyDescent="0.2">
      <c r="A2019" s="138"/>
      <c r="B2019" s="91"/>
      <c r="C2019" s="92"/>
      <c r="H2019" s="148"/>
    </row>
    <row r="2020" spans="1:8" s="146" customFormat="1" ht="12.75" x14ac:dyDescent="0.2">
      <c r="A2020" s="138"/>
      <c r="B2020" s="91"/>
      <c r="C2020" s="92"/>
      <c r="H2020" s="148"/>
    </row>
    <row r="2021" spans="1:8" s="146" customFormat="1" ht="12.75" x14ac:dyDescent="0.2">
      <c r="A2021" s="138"/>
      <c r="B2021" s="91"/>
      <c r="C2021" s="92"/>
      <c r="H2021" s="148"/>
    </row>
    <row r="2022" spans="1:8" s="146" customFormat="1" ht="12.75" x14ac:dyDescent="0.2">
      <c r="A2022" s="138"/>
      <c r="B2022" s="91"/>
      <c r="C2022" s="92"/>
      <c r="H2022" s="148"/>
    </row>
    <row r="2023" spans="1:8" s="146" customFormat="1" ht="12.75" x14ac:dyDescent="0.2">
      <c r="A2023" s="138"/>
      <c r="B2023" s="91"/>
      <c r="C2023" s="92"/>
      <c r="H2023" s="148"/>
    </row>
    <row r="2024" spans="1:8" s="146" customFormat="1" ht="12.75" x14ac:dyDescent="0.2">
      <c r="A2024" s="138"/>
      <c r="B2024" s="91"/>
      <c r="C2024" s="92"/>
      <c r="H2024" s="148"/>
    </row>
    <row r="2025" spans="1:8" s="146" customFormat="1" ht="12.75" x14ac:dyDescent="0.2">
      <c r="A2025" s="138"/>
      <c r="B2025" s="91"/>
      <c r="C2025" s="92"/>
      <c r="H2025" s="148"/>
    </row>
    <row r="2026" spans="1:8" s="146" customFormat="1" ht="12.75" x14ac:dyDescent="0.2">
      <c r="A2026" s="138"/>
      <c r="B2026" s="91"/>
      <c r="C2026" s="92"/>
      <c r="H2026" s="148"/>
    </row>
    <row r="2027" spans="1:8" s="146" customFormat="1" ht="12.75" x14ac:dyDescent="0.2">
      <c r="A2027" s="138"/>
      <c r="B2027" s="91"/>
      <c r="C2027" s="92"/>
      <c r="H2027" s="148"/>
    </row>
    <row r="2028" spans="1:8" s="146" customFormat="1" ht="12.75" x14ac:dyDescent="0.2">
      <c r="A2028" s="138"/>
      <c r="B2028" s="91"/>
      <c r="C2028" s="92"/>
      <c r="H2028" s="148"/>
    </row>
    <row r="2029" spans="1:8" s="146" customFormat="1" ht="12.75" x14ac:dyDescent="0.2">
      <c r="A2029" s="138"/>
      <c r="B2029" s="91"/>
      <c r="C2029" s="92"/>
      <c r="H2029" s="148"/>
    </row>
    <row r="2030" spans="1:8" s="146" customFormat="1" ht="12.75" x14ac:dyDescent="0.2">
      <c r="A2030" s="138"/>
      <c r="B2030" s="91"/>
      <c r="C2030" s="92"/>
      <c r="H2030" s="148"/>
    </row>
    <row r="2031" spans="1:8" s="146" customFormat="1" ht="12.75" x14ac:dyDescent="0.2">
      <c r="A2031" s="138"/>
      <c r="B2031" s="91"/>
      <c r="C2031" s="92"/>
      <c r="H2031" s="148"/>
    </row>
    <row r="2032" spans="1:8" s="146" customFormat="1" ht="12.75" x14ac:dyDescent="0.2">
      <c r="A2032" s="138"/>
      <c r="B2032" s="91"/>
      <c r="C2032" s="92"/>
      <c r="H2032" s="148"/>
    </row>
    <row r="2033" spans="1:8" s="146" customFormat="1" ht="12.75" x14ac:dyDescent="0.2">
      <c r="A2033" s="138"/>
      <c r="B2033" s="91"/>
      <c r="C2033" s="92"/>
      <c r="H2033" s="148"/>
    </row>
    <row r="2034" spans="1:8" s="146" customFormat="1" ht="12.75" x14ac:dyDescent="0.2">
      <c r="A2034" s="138"/>
      <c r="B2034" s="91"/>
      <c r="C2034" s="92"/>
      <c r="H2034" s="148"/>
    </row>
    <row r="2035" spans="1:8" s="146" customFormat="1" ht="12.75" x14ac:dyDescent="0.2">
      <c r="A2035" s="138"/>
      <c r="B2035" s="91"/>
      <c r="C2035" s="92"/>
      <c r="H2035" s="148"/>
    </row>
    <row r="2036" spans="1:8" s="146" customFormat="1" ht="12.75" x14ac:dyDescent="0.2">
      <c r="A2036" s="138"/>
      <c r="B2036" s="91"/>
      <c r="C2036" s="92"/>
      <c r="H2036" s="148"/>
    </row>
    <row r="2037" spans="1:8" s="146" customFormat="1" ht="12.75" x14ac:dyDescent="0.2">
      <c r="A2037" s="138"/>
      <c r="B2037" s="91"/>
      <c r="C2037" s="92"/>
      <c r="H2037" s="148"/>
    </row>
    <row r="2038" spans="1:8" s="146" customFormat="1" ht="12.75" x14ac:dyDescent="0.2">
      <c r="A2038" s="138"/>
      <c r="B2038" s="91"/>
      <c r="C2038" s="92"/>
      <c r="H2038" s="148"/>
    </row>
    <row r="2039" spans="1:8" s="146" customFormat="1" ht="12.75" x14ac:dyDescent="0.2">
      <c r="A2039" s="138"/>
      <c r="B2039" s="91"/>
      <c r="C2039" s="92"/>
      <c r="H2039" s="148"/>
    </row>
    <row r="2040" spans="1:8" s="146" customFormat="1" ht="12.75" x14ac:dyDescent="0.2">
      <c r="A2040" s="138"/>
      <c r="B2040" s="91"/>
      <c r="C2040" s="92"/>
      <c r="H2040" s="148"/>
    </row>
    <row r="2041" spans="1:8" s="146" customFormat="1" ht="12.75" x14ac:dyDescent="0.2">
      <c r="A2041" s="138"/>
      <c r="B2041" s="91"/>
      <c r="C2041" s="92"/>
      <c r="H2041" s="148"/>
    </row>
    <row r="2042" spans="1:8" s="146" customFormat="1" ht="12.75" x14ac:dyDescent="0.2">
      <c r="A2042" s="138"/>
      <c r="B2042" s="91"/>
      <c r="C2042" s="92"/>
      <c r="H2042" s="148"/>
    </row>
    <row r="2043" spans="1:8" s="146" customFormat="1" ht="12.75" x14ac:dyDescent="0.2">
      <c r="A2043" s="138"/>
      <c r="B2043" s="91"/>
      <c r="C2043" s="92"/>
      <c r="H2043" s="148"/>
    </row>
    <row r="2044" spans="1:8" s="146" customFormat="1" ht="12.75" x14ac:dyDescent="0.2">
      <c r="A2044" s="138"/>
      <c r="B2044" s="91"/>
      <c r="C2044" s="92"/>
      <c r="H2044" s="148"/>
    </row>
    <row r="2045" spans="1:8" s="146" customFormat="1" ht="12.75" x14ac:dyDescent="0.2">
      <c r="A2045" s="138"/>
      <c r="B2045" s="91"/>
      <c r="C2045" s="92"/>
      <c r="H2045" s="148"/>
    </row>
    <row r="2046" spans="1:8" s="146" customFormat="1" ht="12.75" x14ac:dyDescent="0.2">
      <c r="A2046" s="138"/>
      <c r="B2046" s="91"/>
      <c r="C2046" s="92"/>
      <c r="H2046" s="148"/>
    </row>
    <row r="2047" spans="1:8" s="146" customFormat="1" ht="12.75" x14ac:dyDescent="0.2">
      <c r="A2047" s="138"/>
      <c r="B2047" s="91"/>
      <c r="C2047" s="92"/>
      <c r="H2047" s="148"/>
    </row>
    <row r="2048" spans="1:8" s="146" customFormat="1" ht="12.75" x14ac:dyDescent="0.2">
      <c r="A2048" s="138"/>
      <c r="B2048" s="91"/>
      <c r="C2048" s="92"/>
      <c r="H2048" s="148"/>
    </row>
    <row r="2049" spans="1:8" s="146" customFormat="1" ht="12.75" x14ac:dyDescent="0.2">
      <c r="A2049" s="138"/>
      <c r="B2049" s="91"/>
      <c r="C2049" s="92"/>
      <c r="H2049" s="148"/>
    </row>
    <row r="2050" spans="1:8" s="146" customFormat="1" ht="12.75" x14ac:dyDescent="0.2">
      <c r="A2050" s="138"/>
      <c r="B2050" s="91"/>
      <c r="C2050" s="92"/>
      <c r="H2050" s="148"/>
    </row>
    <row r="2051" spans="1:8" s="146" customFormat="1" ht="12.75" x14ac:dyDescent="0.2">
      <c r="A2051" s="138"/>
      <c r="B2051" s="91"/>
      <c r="C2051" s="92"/>
      <c r="H2051" s="148"/>
    </row>
    <row r="2052" spans="1:8" s="146" customFormat="1" ht="12.75" x14ac:dyDescent="0.2">
      <c r="A2052" s="138"/>
      <c r="B2052" s="91"/>
      <c r="C2052" s="92"/>
      <c r="H2052" s="148"/>
    </row>
    <row r="2053" spans="1:8" s="146" customFormat="1" ht="12.75" x14ac:dyDescent="0.2">
      <c r="A2053" s="138"/>
      <c r="B2053" s="91"/>
      <c r="C2053" s="92"/>
      <c r="H2053" s="148"/>
    </row>
    <row r="2054" spans="1:8" s="146" customFormat="1" ht="12.75" x14ac:dyDescent="0.2">
      <c r="A2054" s="138"/>
      <c r="B2054" s="91"/>
      <c r="C2054" s="92"/>
      <c r="H2054" s="148"/>
    </row>
    <row r="2055" spans="1:8" s="146" customFormat="1" ht="12.75" x14ac:dyDescent="0.2">
      <c r="A2055" s="138"/>
      <c r="B2055" s="91"/>
      <c r="C2055" s="92"/>
      <c r="H2055" s="148"/>
    </row>
    <row r="2056" spans="1:8" s="146" customFormat="1" ht="12.75" x14ac:dyDescent="0.2">
      <c r="A2056" s="138"/>
      <c r="B2056" s="91"/>
      <c r="C2056" s="92"/>
      <c r="H2056" s="148"/>
    </row>
    <row r="2057" spans="1:8" s="146" customFormat="1" ht="12.75" x14ac:dyDescent="0.2">
      <c r="A2057" s="138"/>
      <c r="B2057" s="91"/>
      <c r="C2057" s="92"/>
      <c r="H2057" s="148"/>
    </row>
    <row r="2058" spans="1:8" s="146" customFormat="1" ht="12.75" x14ac:dyDescent="0.2">
      <c r="A2058" s="138"/>
      <c r="B2058" s="91"/>
      <c r="C2058" s="92"/>
      <c r="H2058" s="148"/>
    </row>
    <row r="2059" spans="1:8" s="146" customFormat="1" ht="12.75" x14ac:dyDescent="0.2">
      <c r="A2059" s="138"/>
      <c r="B2059" s="91"/>
      <c r="C2059" s="92"/>
      <c r="H2059" s="148"/>
    </row>
    <row r="2060" spans="1:8" s="146" customFormat="1" ht="12.75" x14ac:dyDescent="0.2">
      <c r="A2060" s="138"/>
      <c r="B2060" s="91"/>
      <c r="C2060" s="92"/>
      <c r="H2060" s="148"/>
    </row>
    <row r="2061" spans="1:8" s="146" customFormat="1" ht="12.75" x14ac:dyDescent="0.2">
      <c r="A2061" s="138"/>
      <c r="B2061" s="91"/>
      <c r="C2061" s="92"/>
      <c r="H2061" s="148"/>
    </row>
    <row r="2062" spans="1:8" s="146" customFormat="1" ht="12.75" x14ac:dyDescent="0.2">
      <c r="A2062" s="138"/>
      <c r="B2062" s="91"/>
      <c r="C2062" s="92"/>
      <c r="H2062" s="148"/>
    </row>
    <row r="2063" spans="1:8" s="146" customFormat="1" ht="12.75" x14ac:dyDescent="0.2">
      <c r="A2063" s="138"/>
      <c r="B2063" s="91"/>
      <c r="C2063" s="92"/>
      <c r="H2063" s="148"/>
    </row>
    <row r="2064" spans="1:8" s="146" customFormat="1" ht="12.75" x14ac:dyDescent="0.2">
      <c r="A2064" s="138"/>
      <c r="B2064" s="91"/>
      <c r="C2064" s="92"/>
      <c r="H2064" s="148"/>
    </row>
    <row r="2065" spans="1:8" s="146" customFormat="1" ht="12.75" x14ac:dyDescent="0.2">
      <c r="A2065" s="138"/>
      <c r="B2065" s="91"/>
      <c r="C2065" s="92"/>
      <c r="H2065" s="148"/>
    </row>
    <row r="2066" spans="1:8" s="146" customFormat="1" ht="12.75" x14ac:dyDescent="0.2">
      <c r="A2066" s="138"/>
      <c r="B2066" s="91"/>
      <c r="C2066" s="92"/>
      <c r="H2066" s="148"/>
    </row>
    <row r="2067" spans="1:8" s="146" customFormat="1" ht="12.75" x14ac:dyDescent="0.2">
      <c r="A2067" s="138"/>
      <c r="B2067" s="91"/>
      <c r="C2067" s="92"/>
      <c r="H2067" s="148"/>
    </row>
    <row r="2068" spans="1:8" s="146" customFormat="1" ht="12.75" x14ac:dyDescent="0.2">
      <c r="A2068" s="138"/>
      <c r="B2068" s="91"/>
      <c r="C2068" s="92"/>
      <c r="H2068" s="148"/>
    </row>
    <row r="2069" spans="1:8" s="146" customFormat="1" ht="12.75" x14ac:dyDescent="0.2">
      <c r="A2069" s="138"/>
      <c r="B2069" s="91"/>
      <c r="C2069" s="92"/>
      <c r="H2069" s="148"/>
    </row>
    <row r="2070" spans="1:8" s="146" customFormat="1" ht="12.75" x14ac:dyDescent="0.2">
      <c r="A2070" s="138"/>
      <c r="B2070" s="91"/>
      <c r="C2070" s="92"/>
      <c r="H2070" s="148"/>
    </row>
    <row r="2071" spans="1:8" s="146" customFormat="1" ht="12.75" x14ac:dyDescent="0.2">
      <c r="A2071" s="138"/>
      <c r="B2071" s="91"/>
      <c r="C2071" s="92"/>
      <c r="H2071" s="148"/>
    </row>
    <row r="2072" spans="1:8" s="146" customFormat="1" ht="12.75" x14ac:dyDescent="0.2">
      <c r="A2072" s="138"/>
      <c r="B2072" s="91"/>
      <c r="C2072" s="92"/>
      <c r="H2072" s="148"/>
    </row>
    <row r="2073" spans="1:8" s="146" customFormat="1" ht="12.75" x14ac:dyDescent="0.2">
      <c r="A2073" s="138"/>
      <c r="B2073" s="91"/>
      <c r="C2073" s="92"/>
      <c r="H2073" s="148"/>
    </row>
    <row r="2074" spans="1:8" s="146" customFormat="1" ht="12.75" x14ac:dyDescent="0.2">
      <c r="A2074" s="138"/>
      <c r="B2074" s="91"/>
      <c r="C2074" s="92"/>
      <c r="H2074" s="148"/>
    </row>
    <row r="2075" spans="1:8" s="146" customFormat="1" ht="12.75" x14ac:dyDescent="0.2">
      <c r="A2075" s="138"/>
      <c r="B2075" s="91"/>
      <c r="C2075" s="92"/>
      <c r="H2075" s="148"/>
    </row>
    <row r="2076" spans="1:8" s="146" customFormat="1" ht="12.75" x14ac:dyDescent="0.2">
      <c r="A2076" s="138"/>
      <c r="B2076" s="91"/>
      <c r="C2076" s="92"/>
      <c r="H2076" s="148"/>
    </row>
    <row r="2077" spans="1:8" s="146" customFormat="1" ht="12.75" x14ac:dyDescent="0.2">
      <c r="A2077" s="138"/>
      <c r="B2077" s="91"/>
      <c r="C2077" s="92"/>
      <c r="H2077" s="148"/>
    </row>
    <row r="2078" spans="1:8" s="146" customFormat="1" ht="12.75" x14ac:dyDescent="0.2">
      <c r="A2078" s="138"/>
      <c r="B2078" s="91"/>
      <c r="C2078" s="92"/>
      <c r="H2078" s="148"/>
    </row>
    <row r="2079" spans="1:8" s="146" customFormat="1" ht="12.75" x14ac:dyDescent="0.2">
      <c r="A2079" s="138"/>
      <c r="B2079" s="91"/>
      <c r="C2079" s="92"/>
      <c r="H2079" s="148"/>
    </row>
    <row r="2080" spans="1:8" s="146" customFormat="1" ht="12.75" x14ac:dyDescent="0.2">
      <c r="A2080" s="138"/>
      <c r="B2080" s="91"/>
      <c r="C2080" s="92"/>
      <c r="H2080" s="148"/>
    </row>
    <row r="2081" spans="1:8" s="146" customFormat="1" ht="12.75" x14ac:dyDescent="0.2">
      <c r="A2081" s="138"/>
      <c r="B2081" s="91"/>
      <c r="C2081" s="92"/>
      <c r="H2081" s="148"/>
    </row>
    <row r="2082" spans="1:8" s="146" customFormat="1" ht="12.75" x14ac:dyDescent="0.2">
      <c r="A2082" s="138"/>
      <c r="B2082" s="91"/>
      <c r="C2082" s="92"/>
      <c r="H2082" s="148"/>
    </row>
    <row r="2083" spans="1:8" s="146" customFormat="1" ht="12.75" x14ac:dyDescent="0.2">
      <c r="A2083" s="138"/>
      <c r="B2083" s="91"/>
      <c r="C2083" s="92"/>
      <c r="H2083" s="148"/>
    </row>
    <row r="2084" spans="1:8" s="146" customFormat="1" ht="12.75" x14ac:dyDescent="0.2">
      <c r="A2084" s="138"/>
      <c r="B2084" s="91"/>
      <c r="C2084" s="92"/>
      <c r="H2084" s="148"/>
    </row>
    <row r="2085" spans="1:8" s="146" customFormat="1" ht="12.75" x14ac:dyDescent="0.2">
      <c r="A2085" s="138"/>
      <c r="B2085" s="91"/>
      <c r="C2085" s="92"/>
      <c r="H2085" s="148"/>
    </row>
    <row r="2086" spans="1:8" s="146" customFormat="1" ht="12.75" x14ac:dyDescent="0.2">
      <c r="A2086" s="138"/>
      <c r="B2086" s="91"/>
      <c r="C2086" s="92"/>
      <c r="H2086" s="148"/>
    </row>
    <row r="2087" spans="1:8" s="146" customFormat="1" ht="12.75" x14ac:dyDescent="0.2">
      <c r="A2087" s="138"/>
      <c r="B2087" s="91"/>
      <c r="C2087" s="92"/>
      <c r="H2087" s="148"/>
    </row>
    <row r="2088" spans="1:8" s="146" customFormat="1" ht="12.75" x14ac:dyDescent="0.2">
      <c r="A2088" s="138"/>
      <c r="B2088" s="91"/>
      <c r="C2088" s="92"/>
      <c r="H2088" s="148"/>
    </row>
    <row r="2089" spans="1:8" s="146" customFormat="1" ht="12.75" x14ac:dyDescent="0.2">
      <c r="A2089" s="138"/>
      <c r="B2089" s="91"/>
      <c r="C2089" s="92"/>
      <c r="H2089" s="148"/>
    </row>
    <row r="2090" spans="1:8" s="146" customFormat="1" ht="12.75" x14ac:dyDescent="0.2">
      <c r="A2090" s="138"/>
      <c r="B2090" s="91"/>
      <c r="C2090" s="92"/>
      <c r="H2090" s="148"/>
    </row>
    <row r="2091" spans="1:8" s="146" customFormat="1" ht="12.75" x14ac:dyDescent="0.2">
      <c r="A2091" s="138"/>
      <c r="B2091" s="91"/>
      <c r="C2091" s="92"/>
      <c r="H2091" s="148"/>
    </row>
    <row r="2092" spans="1:8" s="146" customFormat="1" ht="12.75" x14ac:dyDescent="0.2">
      <c r="A2092" s="138"/>
      <c r="B2092" s="91"/>
      <c r="C2092" s="92"/>
      <c r="H2092" s="148"/>
    </row>
    <row r="2093" spans="1:8" s="146" customFormat="1" ht="12.75" x14ac:dyDescent="0.2">
      <c r="A2093" s="138"/>
      <c r="B2093" s="91"/>
      <c r="C2093" s="92"/>
      <c r="H2093" s="148"/>
    </row>
    <row r="2094" spans="1:8" s="146" customFormat="1" ht="12.75" x14ac:dyDescent="0.2">
      <c r="A2094" s="138"/>
      <c r="B2094" s="91"/>
      <c r="C2094" s="92"/>
      <c r="H2094" s="148"/>
    </row>
    <row r="2095" spans="1:8" s="146" customFormat="1" ht="12.75" x14ac:dyDescent="0.2">
      <c r="A2095" s="138"/>
      <c r="B2095" s="91"/>
      <c r="C2095" s="92"/>
      <c r="H2095" s="148"/>
    </row>
    <row r="2096" spans="1:8" s="146" customFormat="1" ht="12.75" x14ac:dyDescent="0.2">
      <c r="A2096" s="138"/>
      <c r="B2096" s="91"/>
      <c r="C2096" s="92"/>
      <c r="H2096" s="148"/>
    </row>
    <row r="2097" spans="1:8" s="146" customFormat="1" ht="12.75" x14ac:dyDescent="0.2">
      <c r="A2097" s="138"/>
      <c r="B2097" s="91"/>
      <c r="C2097" s="92"/>
      <c r="H2097" s="148"/>
    </row>
    <row r="2098" spans="1:8" s="146" customFormat="1" ht="12.75" x14ac:dyDescent="0.2">
      <c r="A2098" s="138"/>
      <c r="B2098" s="91"/>
      <c r="C2098" s="92"/>
      <c r="H2098" s="148"/>
    </row>
    <row r="2099" spans="1:8" s="146" customFormat="1" ht="12.75" x14ac:dyDescent="0.2">
      <c r="A2099" s="138"/>
      <c r="B2099" s="91"/>
      <c r="C2099" s="92"/>
      <c r="H2099" s="148"/>
    </row>
    <row r="2100" spans="1:8" s="146" customFormat="1" ht="12.75" x14ac:dyDescent="0.2">
      <c r="A2100" s="138"/>
      <c r="B2100" s="91"/>
      <c r="C2100" s="92"/>
      <c r="H2100" s="148"/>
    </row>
    <row r="2101" spans="1:8" s="146" customFormat="1" ht="12.75" x14ac:dyDescent="0.2">
      <c r="A2101" s="138"/>
      <c r="B2101" s="91"/>
      <c r="C2101" s="92"/>
      <c r="H2101" s="148"/>
    </row>
    <row r="2102" spans="1:8" s="146" customFormat="1" ht="12.75" x14ac:dyDescent="0.2">
      <c r="A2102" s="138"/>
      <c r="B2102" s="91"/>
      <c r="C2102" s="92"/>
      <c r="H2102" s="148"/>
    </row>
    <row r="2103" spans="1:8" s="146" customFormat="1" ht="12.75" x14ac:dyDescent="0.2">
      <c r="A2103" s="138"/>
      <c r="B2103" s="91"/>
      <c r="C2103" s="92"/>
      <c r="H2103" s="148"/>
    </row>
    <row r="2104" spans="1:8" s="146" customFormat="1" ht="12.75" x14ac:dyDescent="0.2">
      <c r="A2104" s="138"/>
      <c r="B2104" s="91"/>
      <c r="C2104" s="92"/>
      <c r="H2104" s="148"/>
    </row>
    <row r="2105" spans="1:8" s="146" customFormat="1" ht="12.75" x14ac:dyDescent="0.2">
      <c r="A2105" s="138"/>
      <c r="B2105" s="91"/>
      <c r="C2105" s="92"/>
      <c r="H2105" s="148"/>
    </row>
    <row r="2106" spans="1:8" s="146" customFormat="1" ht="12.75" x14ac:dyDescent="0.2">
      <c r="A2106" s="138"/>
      <c r="B2106" s="91"/>
      <c r="C2106" s="92"/>
      <c r="H2106" s="148"/>
    </row>
    <row r="2107" spans="1:8" s="146" customFormat="1" ht="12.75" x14ac:dyDescent="0.2">
      <c r="A2107" s="138"/>
      <c r="B2107" s="91"/>
      <c r="C2107" s="92"/>
      <c r="H2107" s="148"/>
    </row>
    <row r="2108" spans="1:8" s="146" customFormat="1" ht="12.75" x14ac:dyDescent="0.2">
      <c r="A2108" s="138"/>
      <c r="B2108" s="91"/>
      <c r="C2108" s="92"/>
      <c r="H2108" s="148"/>
    </row>
    <row r="2109" spans="1:8" s="146" customFormat="1" ht="12.75" x14ac:dyDescent="0.2">
      <c r="A2109" s="138"/>
      <c r="B2109" s="91"/>
      <c r="C2109" s="92"/>
      <c r="H2109" s="148"/>
    </row>
    <row r="2110" spans="1:8" s="146" customFormat="1" ht="12.75" x14ac:dyDescent="0.2">
      <c r="A2110" s="138"/>
      <c r="B2110" s="91"/>
      <c r="C2110" s="92"/>
      <c r="H2110" s="148"/>
    </row>
    <row r="2111" spans="1:8" s="146" customFormat="1" ht="12.75" x14ac:dyDescent="0.2">
      <c r="A2111" s="138"/>
      <c r="B2111" s="91"/>
      <c r="C2111" s="92"/>
      <c r="H2111" s="148"/>
    </row>
    <row r="2112" spans="1:8" s="146" customFormat="1" ht="12.75" x14ac:dyDescent="0.2">
      <c r="A2112" s="138"/>
      <c r="B2112" s="91"/>
      <c r="C2112" s="92"/>
      <c r="H2112" s="148"/>
    </row>
    <row r="2113" spans="1:8" s="146" customFormat="1" ht="12.75" x14ac:dyDescent="0.2">
      <c r="A2113" s="138"/>
      <c r="B2113" s="91"/>
      <c r="C2113" s="92"/>
      <c r="H2113" s="148"/>
    </row>
    <row r="2114" spans="1:8" s="146" customFormat="1" ht="12.75" x14ac:dyDescent="0.2">
      <c r="A2114" s="138"/>
      <c r="B2114" s="91"/>
      <c r="C2114" s="92"/>
      <c r="H2114" s="148"/>
    </row>
    <row r="2115" spans="1:8" s="146" customFormat="1" ht="12.75" x14ac:dyDescent="0.2">
      <c r="A2115" s="138"/>
      <c r="B2115" s="91"/>
      <c r="C2115" s="92"/>
      <c r="H2115" s="148"/>
    </row>
    <row r="2116" spans="1:8" s="146" customFormat="1" ht="12.75" x14ac:dyDescent="0.2">
      <c r="A2116" s="138"/>
      <c r="B2116" s="91"/>
      <c r="C2116" s="92"/>
      <c r="H2116" s="148"/>
    </row>
    <row r="2117" spans="1:8" s="146" customFormat="1" ht="12.75" x14ac:dyDescent="0.2">
      <c r="A2117" s="138"/>
      <c r="B2117" s="91"/>
      <c r="C2117" s="92"/>
      <c r="H2117" s="148"/>
    </row>
    <row r="2118" spans="1:8" s="146" customFormat="1" ht="12.75" x14ac:dyDescent="0.2">
      <c r="A2118" s="138"/>
      <c r="B2118" s="91"/>
      <c r="C2118" s="92"/>
      <c r="H2118" s="148"/>
    </row>
    <row r="2119" spans="1:8" s="146" customFormat="1" ht="12.75" x14ac:dyDescent="0.2">
      <c r="A2119" s="138"/>
      <c r="B2119" s="91"/>
      <c r="C2119" s="92"/>
      <c r="H2119" s="148"/>
    </row>
    <row r="2120" spans="1:8" s="146" customFormat="1" ht="12.75" x14ac:dyDescent="0.2">
      <c r="A2120" s="138"/>
      <c r="B2120" s="91"/>
      <c r="C2120" s="92"/>
      <c r="H2120" s="148"/>
    </row>
    <row r="2121" spans="1:8" s="146" customFormat="1" ht="12.75" x14ac:dyDescent="0.2">
      <c r="A2121" s="138"/>
      <c r="B2121" s="91"/>
      <c r="C2121" s="92"/>
      <c r="H2121" s="148"/>
    </row>
    <row r="2122" spans="1:8" s="146" customFormat="1" ht="12.75" x14ac:dyDescent="0.2">
      <c r="A2122" s="138"/>
      <c r="B2122" s="91"/>
      <c r="C2122" s="92"/>
      <c r="H2122" s="148"/>
    </row>
    <row r="2123" spans="1:8" s="146" customFormat="1" ht="12.75" x14ac:dyDescent="0.2">
      <c r="A2123" s="138"/>
      <c r="B2123" s="91"/>
      <c r="C2123" s="92"/>
      <c r="H2123" s="148"/>
    </row>
    <row r="2124" spans="1:8" s="146" customFormat="1" ht="12.75" x14ac:dyDescent="0.2">
      <c r="A2124" s="138"/>
      <c r="B2124" s="91"/>
      <c r="C2124" s="92"/>
      <c r="H2124" s="148"/>
    </row>
    <row r="2125" spans="1:8" s="146" customFormat="1" ht="12.75" x14ac:dyDescent="0.2">
      <c r="A2125" s="138"/>
      <c r="B2125" s="91"/>
      <c r="C2125" s="92"/>
      <c r="H2125" s="148"/>
    </row>
    <row r="2126" spans="1:8" s="146" customFormat="1" ht="12.75" x14ac:dyDescent="0.2">
      <c r="A2126" s="138"/>
      <c r="B2126" s="91"/>
      <c r="C2126" s="92"/>
      <c r="H2126" s="148"/>
    </row>
    <row r="2127" spans="1:8" s="146" customFormat="1" ht="12.75" x14ac:dyDescent="0.2">
      <c r="A2127" s="138"/>
      <c r="B2127" s="91"/>
      <c r="C2127" s="92"/>
      <c r="H2127" s="148"/>
    </row>
    <row r="2128" spans="1:8" s="146" customFormat="1" ht="12.75" x14ac:dyDescent="0.2">
      <c r="A2128" s="138"/>
      <c r="B2128" s="91"/>
      <c r="C2128" s="92"/>
      <c r="H2128" s="148"/>
    </row>
    <row r="2129" spans="1:8" s="146" customFormat="1" ht="12.75" x14ac:dyDescent="0.2">
      <c r="A2129" s="138"/>
      <c r="B2129" s="91"/>
      <c r="C2129" s="92"/>
      <c r="H2129" s="148"/>
    </row>
    <row r="2130" spans="1:8" s="146" customFormat="1" ht="12.75" x14ac:dyDescent="0.2">
      <c r="A2130" s="138"/>
      <c r="B2130" s="91"/>
      <c r="C2130" s="92"/>
      <c r="H2130" s="148"/>
    </row>
    <row r="2131" spans="1:8" s="146" customFormat="1" ht="12.75" x14ac:dyDescent="0.2">
      <c r="A2131" s="138"/>
      <c r="B2131" s="91"/>
      <c r="C2131" s="92"/>
      <c r="H2131" s="148"/>
    </row>
    <row r="2132" spans="1:8" s="146" customFormat="1" ht="12.75" x14ac:dyDescent="0.2">
      <c r="A2132" s="138"/>
      <c r="B2132" s="91"/>
      <c r="C2132" s="92"/>
      <c r="H2132" s="148"/>
    </row>
    <row r="2133" spans="1:8" s="146" customFormat="1" ht="12.75" x14ac:dyDescent="0.2">
      <c r="A2133" s="138"/>
      <c r="B2133" s="91"/>
      <c r="C2133" s="92"/>
      <c r="H2133" s="148"/>
    </row>
    <row r="2134" spans="1:8" s="146" customFormat="1" ht="12.75" x14ac:dyDescent="0.2">
      <c r="A2134" s="138"/>
      <c r="B2134" s="91"/>
      <c r="C2134" s="92"/>
      <c r="H2134" s="148"/>
    </row>
    <row r="2135" spans="1:8" s="146" customFormat="1" ht="12.75" x14ac:dyDescent="0.2">
      <c r="A2135" s="138"/>
      <c r="B2135" s="91"/>
      <c r="C2135" s="92"/>
      <c r="H2135" s="148"/>
    </row>
    <row r="2136" spans="1:8" s="146" customFormat="1" ht="12.75" x14ac:dyDescent="0.2">
      <c r="A2136" s="138"/>
      <c r="B2136" s="91"/>
      <c r="C2136" s="92"/>
      <c r="H2136" s="148"/>
    </row>
    <row r="2137" spans="1:8" s="146" customFormat="1" ht="12.75" x14ac:dyDescent="0.2">
      <c r="A2137" s="138"/>
      <c r="B2137" s="91"/>
      <c r="C2137" s="92"/>
      <c r="H2137" s="148"/>
    </row>
    <row r="2138" spans="1:8" s="146" customFormat="1" ht="12.75" x14ac:dyDescent="0.2">
      <c r="A2138" s="138"/>
      <c r="B2138" s="91"/>
      <c r="C2138" s="92"/>
      <c r="H2138" s="148"/>
    </row>
    <row r="2139" spans="1:8" s="146" customFormat="1" ht="12.75" x14ac:dyDescent="0.2">
      <c r="A2139" s="138"/>
      <c r="B2139" s="91"/>
      <c r="C2139" s="92"/>
      <c r="H2139" s="148"/>
    </row>
    <row r="2140" spans="1:8" s="146" customFormat="1" ht="12.75" x14ac:dyDescent="0.2">
      <c r="A2140" s="138"/>
      <c r="B2140" s="91"/>
      <c r="C2140" s="92"/>
      <c r="H2140" s="148"/>
    </row>
    <row r="2141" spans="1:8" s="146" customFormat="1" ht="12.75" x14ac:dyDescent="0.2">
      <c r="A2141" s="138"/>
      <c r="B2141" s="91"/>
      <c r="C2141" s="92"/>
      <c r="H2141" s="148"/>
    </row>
    <row r="2142" spans="1:8" s="146" customFormat="1" ht="12.75" x14ac:dyDescent="0.2">
      <c r="A2142" s="138"/>
      <c r="B2142" s="91"/>
      <c r="C2142" s="92"/>
      <c r="H2142" s="148"/>
    </row>
    <row r="2143" spans="1:8" s="146" customFormat="1" ht="12.75" x14ac:dyDescent="0.2">
      <c r="A2143" s="138"/>
      <c r="B2143" s="91"/>
      <c r="C2143" s="92"/>
      <c r="H2143" s="148"/>
    </row>
    <row r="2144" spans="1:8" s="146" customFormat="1" ht="12.75" x14ac:dyDescent="0.2">
      <c r="A2144" s="138"/>
      <c r="B2144" s="91"/>
      <c r="C2144" s="92"/>
      <c r="H2144" s="148"/>
    </row>
    <row r="2145" spans="1:8" s="146" customFormat="1" ht="12.75" x14ac:dyDescent="0.2">
      <c r="A2145" s="138"/>
      <c r="B2145" s="91"/>
      <c r="C2145" s="92"/>
      <c r="H2145" s="148"/>
    </row>
    <row r="2146" spans="1:8" s="146" customFormat="1" ht="12.75" x14ac:dyDescent="0.2">
      <c r="A2146" s="138"/>
      <c r="B2146" s="91"/>
      <c r="C2146" s="92"/>
      <c r="H2146" s="148"/>
    </row>
    <row r="2147" spans="1:8" s="146" customFormat="1" ht="12.75" x14ac:dyDescent="0.2">
      <c r="A2147" s="138"/>
      <c r="B2147" s="91"/>
      <c r="C2147" s="92"/>
      <c r="H2147" s="148"/>
    </row>
    <row r="2148" spans="1:8" s="146" customFormat="1" ht="12.75" x14ac:dyDescent="0.2">
      <c r="A2148" s="138"/>
      <c r="B2148" s="91"/>
      <c r="C2148" s="92"/>
      <c r="H2148" s="148"/>
    </row>
    <row r="2149" spans="1:8" s="146" customFormat="1" ht="12.75" x14ac:dyDescent="0.2">
      <c r="A2149" s="138"/>
      <c r="B2149" s="91"/>
      <c r="C2149" s="92"/>
      <c r="H2149" s="148"/>
    </row>
    <row r="2150" spans="1:8" s="146" customFormat="1" ht="12.75" x14ac:dyDescent="0.2">
      <c r="A2150" s="138"/>
      <c r="B2150" s="91"/>
      <c r="C2150" s="92"/>
      <c r="H2150" s="148"/>
    </row>
    <row r="2151" spans="1:8" s="146" customFormat="1" ht="12.75" x14ac:dyDescent="0.2">
      <c r="A2151" s="138"/>
      <c r="B2151" s="91"/>
      <c r="C2151" s="92"/>
      <c r="H2151" s="148"/>
    </row>
    <row r="2152" spans="1:8" s="146" customFormat="1" ht="12.75" x14ac:dyDescent="0.2">
      <c r="A2152" s="138"/>
      <c r="B2152" s="91"/>
      <c r="C2152" s="92"/>
      <c r="H2152" s="148"/>
    </row>
    <row r="2153" spans="1:8" s="146" customFormat="1" ht="12.75" x14ac:dyDescent="0.2">
      <c r="A2153" s="138"/>
      <c r="B2153" s="91"/>
      <c r="C2153" s="92"/>
      <c r="H2153" s="148"/>
    </row>
    <row r="2154" spans="1:8" s="146" customFormat="1" ht="12.75" x14ac:dyDescent="0.2">
      <c r="A2154" s="138"/>
      <c r="B2154" s="91"/>
      <c r="C2154" s="92"/>
      <c r="H2154" s="148"/>
    </row>
    <row r="2155" spans="1:8" s="146" customFormat="1" ht="12.75" x14ac:dyDescent="0.2">
      <c r="A2155" s="138"/>
      <c r="B2155" s="91"/>
      <c r="C2155" s="92"/>
      <c r="H2155" s="148"/>
    </row>
    <row r="2156" spans="1:8" s="146" customFormat="1" ht="12.75" x14ac:dyDescent="0.2">
      <c r="A2156" s="138"/>
      <c r="B2156" s="91"/>
      <c r="C2156" s="92"/>
      <c r="H2156" s="148"/>
    </row>
    <row r="2157" spans="1:8" s="146" customFormat="1" ht="12.75" x14ac:dyDescent="0.2">
      <c r="A2157" s="138"/>
      <c r="B2157" s="91"/>
      <c r="C2157" s="92"/>
      <c r="H2157" s="148"/>
    </row>
    <row r="2158" spans="1:8" s="146" customFormat="1" ht="12.75" x14ac:dyDescent="0.2">
      <c r="A2158" s="138"/>
      <c r="B2158" s="91"/>
      <c r="C2158" s="92"/>
      <c r="H2158" s="148"/>
    </row>
    <row r="2159" spans="1:8" s="146" customFormat="1" ht="12.75" x14ac:dyDescent="0.2">
      <c r="A2159" s="138"/>
      <c r="B2159" s="91"/>
      <c r="C2159" s="92"/>
      <c r="H2159" s="148"/>
    </row>
    <row r="2160" spans="1:8" s="146" customFormat="1" ht="12.75" x14ac:dyDescent="0.2">
      <c r="A2160" s="138"/>
      <c r="B2160" s="91"/>
      <c r="C2160" s="92"/>
      <c r="H2160" s="148"/>
    </row>
    <row r="2161" spans="1:8" s="146" customFormat="1" ht="12.75" x14ac:dyDescent="0.2">
      <c r="A2161" s="138"/>
      <c r="B2161" s="91"/>
      <c r="C2161" s="92"/>
      <c r="H2161" s="148"/>
    </row>
    <row r="2162" spans="1:8" s="146" customFormat="1" ht="12.75" x14ac:dyDescent="0.2">
      <c r="A2162" s="138"/>
      <c r="B2162" s="91"/>
      <c r="C2162" s="92"/>
      <c r="H2162" s="148"/>
    </row>
    <row r="2163" spans="1:8" s="146" customFormat="1" ht="12.75" x14ac:dyDescent="0.2">
      <c r="A2163" s="138"/>
      <c r="B2163" s="91"/>
      <c r="C2163" s="92"/>
      <c r="H2163" s="148"/>
    </row>
    <row r="2164" spans="1:8" s="146" customFormat="1" ht="12.75" x14ac:dyDescent="0.2">
      <c r="A2164" s="138"/>
      <c r="B2164" s="91"/>
      <c r="C2164" s="92"/>
      <c r="H2164" s="148"/>
    </row>
    <row r="2165" spans="1:8" s="146" customFormat="1" ht="12.75" x14ac:dyDescent="0.2">
      <c r="A2165" s="138"/>
      <c r="B2165" s="91"/>
      <c r="C2165" s="92"/>
      <c r="H2165" s="148"/>
    </row>
    <row r="2166" spans="1:8" s="146" customFormat="1" ht="12.75" x14ac:dyDescent="0.2">
      <c r="A2166" s="138"/>
      <c r="B2166" s="91"/>
      <c r="C2166" s="92"/>
      <c r="H2166" s="148"/>
    </row>
    <row r="2167" spans="1:8" s="146" customFormat="1" ht="12.75" x14ac:dyDescent="0.2">
      <c r="A2167" s="138"/>
      <c r="B2167" s="91"/>
      <c r="C2167" s="92"/>
      <c r="H2167" s="148"/>
    </row>
    <row r="2168" spans="1:8" s="146" customFormat="1" ht="12.75" x14ac:dyDescent="0.2">
      <c r="A2168" s="138"/>
      <c r="B2168" s="91"/>
      <c r="C2168" s="92"/>
      <c r="H2168" s="148"/>
    </row>
    <row r="2169" spans="1:8" s="146" customFormat="1" ht="12.75" x14ac:dyDescent="0.2">
      <c r="A2169" s="138"/>
      <c r="B2169" s="91"/>
      <c r="C2169" s="92"/>
      <c r="H2169" s="148"/>
    </row>
    <row r="2170" spans="1:8" s="146" customFormat="1" ht="12.75" x14ac:dyDescent="0.2">
      <c r="A2170" s="138"/>
      <c r="B2170" s="91"/>
      <c r="C2170" s="92"/>
      <c r="H2170" s="148"/>
    </row>
    <row r="2171" spans="1:8" s="146" customFormat="1" ht="12.75" x14ac:dyDescent="0.2">
      <c r="A2171" s="138"/>
      <c r="B2171" s="91"/>
      <c r="C2171" s="92"/>
      <c r="H2171" s="148"/>
    </row>
    <row r="2172" spans="1:8" s="146" customFormat="1" ht="12.75" x14ac:dyDescent="0.2">
      <c r="A2172" s="138"/>
      <c r="B2172" s="91"/>
      <c r="C2172" s="92"/>
      <c r="H2172" s="148"/>
    </row>
    <row r="2173" spans="1:8" s="146" customFormat="1" ht="12.75" x14ac:dyDescent="0.2">
      <c r="A2173" s="138"/>
      <c r="B2173" s="91"/>
      <c r="C2173" s="92"/>
      <c r="H2173" s="148"/>
    </row>
    <row r="2174" spans="1:8" s="146" customFormat="1" ht="12.75" x14ac:dyDescent="0.2">
      <c r="A2174" s="138"/>
      <c r="B2174" s="91"/>
      <c r="C2174" s="92"/>
      <c r="H2174" s="148"/>
    </row>
    <row r="2175" spans="1:8" s="146" customFormat="1" ht="12.75" x14ac:dyDescent="0.2">
      <c r="A2175" s="138"/>
      <c r="B2175" s="91"/>
      <c r="C2175" s="92"/>
      <c r="H2175" s="148"/>
    </row>
    <row r="2176" spans="1:8" s="146" customFormat="1" ht="12.75" x14ac:dyDescent="0.2">
      <c r="A2176" s="138"/>
      <c r="B2176" s="91"/>
      <c r="C2176" s="92"/>
      <c r="H2176" s="148"/>
    </row>
    <row r="2177" spans="1:8" s="146" customFormat="1" ht="12.75" x14ac:dyDescent="0.2">
      <c r="A2177" s="138"/>
      <c r="B2177" s="91"/>
      <c r="C2177" s="92"/>
      <c r="H2177" s="148"/>
    </row>
    <row r="2178" spans="1:8" s="146" customFormat="1" ht="12.75" x14ac:dyDescent="0.2">
      <c r="A2178" s="138"/>
      <c r="B2178" s="91"/>
      <c r="C2178" s="92"/>
      <c r="H2178" s="148"/>
    </row>
    <row r="2179" spans="1:8" s="146" customFormat="1" ht="12.75" x14ac:dyDescent="0.2">
      <c r="A2179" s="138"/>
      <c r="B2179" s="91"/>
      <c r="C2179" s="92"/>
      <c r="H2179" s="148"/>
    </row>
    <row r="2180" spans="1:8" s="146" customFormat="1" ht="12.75" x14ac:dyDescent="0.2">
      <c r="A2180" s="138"/>
      <c r="B2180" s="91"/>
      <c r="C2180" s="92"/>
      <c r="H2180" s="148"/>
    </row>
    <row r="2181" spans="1:8" s="146" customFormat="1" ht="12.75" x14ac:dyDescent="0.2">
      <c r="A2181" s="138"/>
      <c r="B2181" s="91"/>
      <c r="C2181" s="92"/>
      <c r="H2181" s="148"/>
    </row>
    <row r="2182" spans="1:8" s="146" customFormat="1" ht="12.75" x14ac:dyDescent="0.2">
      <c r="A2182" s="138"/>
      <c r="B2182" s="91"/>
      <c r="C2182" s="92"/>
      <c r="H2182" s="148"/>
    </row>
    <row r="2183" spans="1:8" s="146" customFormat="1" ht="12.75" x14ac:dyDescent="0.2">
      <c r="A2183" s="138"/>
      <c r="B2183" s="91"/>
      <c r="C2183" s="92"/>
      <c r="H2183" s="148"/>
    </row>
    <row r="2184" spans="1:8" s="146" customFormat="1" ht="12.75" x14ac:dyDescent="0.2">
      <c r="A2184" s="138"/>
      <c r="B2184" s="91"/>
      <c r="C2184" s="92"/>
      <c r="H2184" s="148"/>
    </row>
    <row r="2185" spans="1:8" s="146" customFormat="1" ht="12.75" x14ac:dyDescent="0.2">
      <c r="A2185" s="138"/>
      <c r="B2185" s="91"/>
      <c r="C2185" s="92"/>
      <c r="H2185" s="148"/>
    </row>
    <row r="2186" spans="1:8" s="146" customFormat="1" ht="12.75" x14ac:dyDescent="0.2">
      <c r="A2186" s="138"/>
      <c r="B2186" s="91"/>
      <c r="C2186" s="92"/>
      <c r="H2186" s="148"/>
    </row>
    <row r="2187" spans="1:8" s="146" customFormat="1" ht="12.75" x14ac:dyDescent="0.2">
      <c r="A2187" s="138"/>
      <c r="B2187" s="91"/>
      <c r="C2187" s="92"/>
      <c r="H2187" s="148"/>
    </row>
    <row r="2188" spans="1:8" s="146" customFormat="1" ht="12.75" x14ac:dyDescent="0.2">
      <c r="A2188" s="138"/>
      <c r="B2188" s="91"/>
      <c r="C2188" s="92"/>
      <c r="H2188" s="148"/>
    </row>
    <row r="2189" spans="1:8" s="146" customFormat="1" ht="12.75" x14ac:dyDescent="0.2">
      <c r="A2189" s="138"/>
      <c r="B2189" s="91"/>
      <c r="C2189" s="92"/>
      <c r="H2189" s="148"/>
    </row>
    <row r="2190" spans="1:8" s="146" customFormat="1" ht="12.75" x14ac:dyDescent="0.2">
      <c r="A2190" s="138"/>
      <c r="B2190" s="91"/>
      <c r="C2190" s="92"/>
      <c r="H2190" s="148"/>
    </row>
    <row r="2191" spans="1:8" s="146" customFormat="1" ht="12.75" x14ac:dyDescent="0.2">
      <c r="A2191" s="138"/>
      <c r="B2191" s="91"/>
      <c r="C2191" s="92"/>
      <c r="H2191" s="148"/>
    </row>
    <row r="2192" spans="1:8" s="146" customFormat="1" ht="12.75" x14ac:dyDescent="0.2">
      <c r="A2192" s="138"/>
      <c r="B2192" s="91"/>
      <c r="C2192" s="92"/>
      <c r="H2192" s="148"/>
    </row>
    <row r="2193" spans="1:8" s="146" customFormat="1" ht="12.75" x14ac:dyDescent="0.2">
      <c r="A2193" s="138"/>
      <c r="B2193" s="91"/>
      <c r="C2193" s="92"/>
      <c r="H2193" s="148"/>
    </row>
    <row r="2194" spans="1:8" s="146" customFormat="1" ht="12.75" x14ac:dyDescent="0.2">
      <c r="A2194" s="138"/>
      <c r="B2194" s="91"/>
      <c r="C2194" s="92"/>
      <c r="H2194" s="148"/>
    </row>
    <row r="2195" spans="1:8" s="146" customFormat="1" ht="12.75" x14ac:dyDescent="0.2">
      <c r="A2195" s="138"/>
      <c r="B2195" s="91"/>
      <c r="C2195" s="92"/>
      <c r="H2195" s="148"/>
    </row>
    <row r="2196" spans="1:8" s="146" customFormat="1" ht="12.75" x14ac:dyDescent="0.2">
      <c r="A2196" s="138"/>
      <c r="B2196" s="91"/>
      <c r="C2196" s="92"/>
      <c r="H2196" s="148"/>
    </row>
    <row r="2197" spans="1:8" s="146" customFormat="1" ht="12.75" x14ac:dyDescent="0.2">
      <c r="A2197" s="138"/>
      <c r="B2197" s="91"/>
      <c r="C2197" s="92"/>
      <c r="H2197" s="148"/>
    </row>
    <row r="2198" spans="1:8" s="146" customFormat="1" ht="12.75" x14ac:dyDescent="0.2">
      <c r="A2198" s="138"/>
      <c r="B2198" s="91"/>
      <c r="C2198" s="92"/>
      <c r="H2198" s="148"/>
    </row>
    <row r="2199" spans="1:8" s="146" customFormat="1" ht="12.75" x14ac:dyDescent="0.2">
      <c r="A2199" s="138"/>
      <c r="B2199" s="91"/>
      <c r="C2199" s="92"/>
      <c r="H2199" s="148"/>
    </row>
    <row r="2200" spans="1:8" s="146" customFormat="1" ht="12.75" x14ac:dyDescent="0.2">
      <c r="A2200" s="138"/>
      <c r="B2200" s="91"/>
      <c r="C2200" s="92"/>
      <c r="H2200" s="148"/>
    </row>
    <row r="2201" spans="1:8" s="146" customFormat="1" ht="12.75" x14ac:dyDescent="0.2">
      <c r="A2201" s="138"/>
      <c r="B2201" s="91"/>
      <c r="C2201" s="92"/>
      <c r="H2201" s="148"/>
    </row>
    <row r="2202" spans="1:8" s="146" customFormat="1" ht="12.75" x14ac:dyDescent="0.2">
      <c r="A2202" s="138"/>
      <c r="B2202" s="91"/>
      <c r="C2202" s="92"/>
      <c r="H2202" s="148"/>
    </row>
    <row r="2203" spans="1:8" s="146" customFormat="1" ht="12.75" x14ac:dyDescent="0.2">
      <c r="A2203" s="138"/>
      <c r="B2203" s="91"/>
      <c r="C2203" s="92"/>
      <c r="H2203" s="148"/>
    </row>
    <row r="2204" spans="1:8" s="146" customFormat="1" ht="12.75" x14ac:dyDescent="0.2">
      <c r="A2204" s="138"/>
      <c r="B2204" s="91"/>
      <c r="C2204" s="92"/>
      <c r="H2204" s="148"/>
    </row>
    <row r="2205" spans="1:8" s="146" customFormat="1" ht="12.75" x14ac:dyDescent="0.2">
      <c r="A2205" s="138"/>
      <c r="B2205" s="91"/>
      <c r="C2205" s="92"/>
      <c r="H2205" s="148"/>
    </row>
    <row r="2206" spans="1:8" s="146" customFormat="1" ht="12.75" x14ac:dyDescent="0.2">
      <c r="A2206" s="138"/>
      <c r="B2206" s="91"/>
      <c r="C2206" s="92"/>
      <c r="H2206" s="148"/>
    </row>
    <row r="2207" spans="1:8" s="146" customFormat="1" ht="12.75" x14ac:dyDescent="0.2">
      <c r="A2207" s="138"/>
      <c r="B2207" s="91"/>
      <c r="C2207" s="92"/>
      <c r="H2207" s="148"/>
    </row>
    <row r="2208" spans="1:8" s="146" customFormat="1" ht="12.75" x14ac:dyDescent="0.2">
      <c r="A2208" s="138"/>
      <c r="B2208" s="91"/>
      <c r="C2208" s="92"/>
      <c r="H2208" s="148"/>
    </row>
    <row r="2209" spans="1:8" s="146" customFormat="1" ht="12.75" x14ac:dyDescent="0.2">
      <c r="A2209" s="138"/>
      <c r="B2209" s="91"/>
      <c r="C2209" s="92"/>
      <c r="H2209" s="148"/>
    </row>
    <row r="2210" spans="1:8" s="146" customFormat="1" ht="12.75" x14ac:dyDescent="0.2">
      <c r="A2210" s="138"/>
      <c r="B2210" s="91"/>
      <c r="C2210" s="92"/>
      <c r="H2210" s="148"/>
    </row>
    <row r="2211" spans="1:8" s="146" customFormat="1" ht="12.75" x14ac:dyDescent="0.2">
      <c r="A2211" s="138"/>
      <c r="B2211" s="91"/>
      <c r="C2211" s="92"/>
      <c r="H2211" s="148"/>
    </row>
    <row r="2212" spans="1:8" s="146" customFormat="1" ht="12.75" x14ac:dyDescent="0.2">
      <c r="A2212" s="138"/>
      <c r="B2212" s="91"/>
      <c r="C2212" s="92"/>
      <c r="H2212" s="148"/>
    </row>
    <row r="2213" spans="1:8" s="146" customFormat="1" ht="12.75" x14ac:dyDescent="0.2">
      <c r="A2213" s="138"/>
      <c r="B2213" s="91"/>
      <c r="C2213" s="92"/>
      <c r="H2213" s="148"/>
    </row>
    <row r="2214" spans="1:8" s="146" customFormat="1" ht="12.75" x14ac:dyDescent="0.2">
      <c r="A2214" s="138"/>
      <c r="B2214" s="91"/>
      <c r="C2214" s="92"/>
      <c r="H2214" s="148"/>
    </row>
    <row r="2215" spans="1:8" s="146" customFormat="1" ht="12.75" x14ac:dyDescent="0.2">
      <c r="A2215" s="138"/>
      <c r="B2215" s="91"/>
      <c r="C2215" s="92"/>
      <c r="H2215" s="148"/>
    </row>
    <row r="2216" spans="1:8" s="146" customFormat="1" ht="12.75" x14ac:dyDescent="0.2">
      <c r="A2216" s="138"/>
      <c r="B2216" s="91"/>
      <c r="C2216" s="92"/>
      <c r="H2216" s="148"/>
    </row>
    <row r="2217" spans="1:8" s="146" customFormat="1" ht="12.75" x14ac:dyDescent="0.2">
      <c r="A2217" s="138"/>
      <c r="B2217" s="91"/>
      <c r="C2217" s="92"/>
      <c r="H2217" s="148"/>
    </row>
    <row r="2218" spans="1:8" s="146" customFormat="1" ht="12.75" x14ac:dyDescent="0.2">
      <c r="A2218" s="138"/>
      <c r="B2218" s="91"/>
      <c r="C2218" s="92"/>
      <c r="H2218" s="148"/>
    </row>
    <row r="2219" spans="1:8" s="146" customFormat="1" ht="12.75" x14ac:dyDescent="0.2">
      <c r="A2219" s="138"/>
      <c r="B2219" s="91"/>
      <c r="C2219" s="92"/>
      <c r="H2219" s="148"/>
    </row>
    <row r="2220" spans="1:8" s="146" customFormat="1" ht="12.75" x14ac:dyDescent="0.2">
      <c r="A2220" s="138"/>
      <c r="B2220" s="91"/>
      <c r="C2220" s="92"/>
      <c r="H2220" s="148"/>
    </row>
    <row r="2221" spans="1:8" s="146" customFormat="1" ht="12.75" x14ac:dyDescent="0.2">
      <c r="A2221" s="138"/>
      <c r="B2221" s="91"/>
      <c r="C2221" s="92"/>
      <c r="H2221" s="148"/>
    </row>
    <row r="2222" spans="1:8" s="146" customFormat="1" ht="12.75" x14ac:dyDescent="0.2">
      <c r="A2222" s="138"/>
      <c r="B2222" s="91"/>
      <c r="C2222" s="92"/>
      <c r="H2222" s="148"/>
    </row>
    <row r="2223" spans="1:8" s="146" customFormat="1" ht="12.75" x14ac:dyDescent="0.2">
      <c r="A2223" s="138"/>
      <c r="B2223" s="91"/>
      <c r="C2223" s="92"/>
      <c r="H2223" s="148"/>
    </row>
    <row r="2224" spans="1:8" s="146" customFormat="1" ht="12.75" x14ac:dyDescent="0.2">
      <c r="A2224" s="138"/>
      <c r="B2224" s="91"/>
      <c r="C2224" s="92"/>
      <c r="H2224" s="148"/>
    </row>
    <row r="2225" spans="1:8" s="146" customFormat="1" ht="12.75" x14ac:dyDescent="0.2">
      <c r="A2225" s="138"/>
      <c r="B2225" s="91"/>
      <c r="C2225" s="92"/>
      <c r="H2225" s="148"/>
    </row>
    <row r="2226" spans="1:8" s="146" customFormat="1" ht="12.75" x14ac:dyDescent="0.2">
      <c r="A2226" s="138"/>
      <c r="B2226" s="91"/>
      <c r="C2226" s="92"/>
      <c r="H2226" s="148"/>
    </row>
    <row r="2227" spans="1:8" s="146" customFormat="1" ht="12.75" x14ac:dyDescent="0.2">
      <c r="A2227" s="138"/>
      <c r="B2227" s="91"/>
      <c r="C2227" s="92"/>
      <c r="H2227" s="148"/>
    </row>
    <row r="2228" spans="1:8" s="146" customFormat="1" ht="12.75" x14ac:dyDescent="0.2">
      <c r="A2228" s="138"/>
      <c r="B2228" s="91"/>
      <c r="C2228" s="92"/>
      <c r="H2228" s="148"/>
    </row>
    <row r="2229" spans="1:8" s="146" customFormat="1" ht="12.75" x14ac:dyDescent="0.2">
      <c r="A2229" s="138"/>
      <c r="B2229" s="91"/>
      <c r="C2229" s="92"/>
      <c r="H2229" s="148"/>
    </row>
    <row r="2230" spans="1:8" s="146" customFormat="1" ht="12.75" x14ac:dyDescent="0.2">
      <c r="A2230" s="138"/>
      <c r="B2230" s="91"/>
      <c r="C2230" s="92"/>
      <c r="H2230" s="148"/>
    </row>
    <row r="2231" spans="1:8" s="146" customFormat="1" ht="12.75" x14ac:dyDescent="0.2">
      <c r="A2231" s="138"/>
      <c r="B2231" s="91"/>
      <c r="C2231" s="92"/>
      <c r="H2231" s="148"/>
    </row>
    <row r="2232" spans="1:8" s="146" customFormat="1" ht="12.75" x14ac:dyDescent="0.2">
      <c r="A2232" s="138"/>
      <c r="B2232" s="91"/>
      <c r="C2232" s="92"/>
      <c r="H2232" s="148"/>
    </row>
    <row r="2233" spans="1:8" s="146" customFormat="1" ht="12.75" x14ac:dyDescent="0.2">
      <c r="A2233" s="138"/>
      <c r="B2233" s="91"/>
      <c r="C2233" s="92"/>
      <c r="H2233" s="148"/>
    </row>
    <row r="2234" spans="1:8" s="146" customFormat="1" ht="12.75" x14ac:dyDescent="0.2">
      <c r="A2234" s="138"/>
      <c r="B2234" s="91"/>
      <c r="C2234" s="92"/>
      <c r="H2234" s="148"/>
    </row>
    <row r="2235" spans="1:8" s="146" customFormat="1" ht="12.75" x14ac:dyDescent="0.2">
      <c r="A2235" s="138"/>
      <c r="B2235" s="91"/>
      <c r="C2235" s="92"/>
      <c r="H2235" s="148"/>
    </row>
    <row r="2236" spans="1:8" s="146" customFormat="1" ht="12.75" x14ac:dyDescent="0.2">
      <c r="A2236" s="138"/>
      <c r="B2236" s="91"/>
      <c r="C2236" s="92"/>
      <c r="H2236" s="148"/>
    </row>
    <row r="2237" spans="1:8" s="146" customFormat="1" ht="12.75" x14ac:dyDescent="0.2">
      <c r="A2237" s="138"/>
      <c r="B2237" s="91"/>
      <c r="C2237" s="92"/>
      <c r="H2237" s="148"/>
    </row>
    <row r="2238" spans="1:8" s="146" customFormat="1" ht="12.75" x14ac:dyDescent="0.2">
      <c r="A2238" s="138"/>
      <c r="B2238" s="91"/>
      <c r="C2238" s="92"/>
      <c r="H2238" s="148"/>
    </row>
    <row r="2239" spans="1:8" s="146" customFormat="1" ht="12.75" x14ac:dyDescent="0.2">
      <c r="A2239" s="138"/>
      <c r="B2239" s="91"/>
      <c r="C2239" s="92"/>
      <c r="H2239" s="148"/>
    </row>
    <row r="2240" spans="1:8" s="146" customFormat="1" ht="12.75" x14ac:dyDescent="0.2">
      <c r="A2240" s="138"/>
      <c r="B2240" s="91"/>
      <c r="C2240" s="92"/>
      <c r="H2240" s="148"/>
    </row>
    <row r="2241" spans="1:8" s="146" customFormat="1" ht="12.75" x14ac:dyDescent="0.2">
      <c r="A2241" s="138"/>
      <c r="B2241" s="91"/>
      <c r="C2241" s="92"/>
      <c r="H2241" s="148"/>
    </row>
    <row r="2242" spans="1:8" s="146" customFormat="1" ht="12.75" x14ac:dyDescent="0.2">
      <c r="A2242" s="138"/>
      <c r="B2242" s="91"/>
      <c r="C2242" s="92"/>
      <c r="H2242" s="148"/>
    </row>
    <row r="2243" spans="1:8" s="146" customFormat="1" ht="12.75" x14ac:dyDescent="0.2">
      <c r="A2243" s="138"/>
      <c r="B2243" s="91"/>
      <c r="C2243" s="92"/>
      <c r="H2243" s="148"/>
    </row>
    <row r="2244" spans="1:8" s="146" customFormat="1" ht="12.75" x14ac:dyDescent="0.2">
      <c r="A2244" s="138"/>
      <c r="B2244" s="91"/>
      <c r="C2244" s="92"/>
      <c r="H2244" s="148"/>
    </row>
    <row r="2245" spans="1:8" s="146" customFormat="1" ht="12.75" x14ac:dyDescent="0.2">
      <c r="A2245" s="138"/>
      <c r="B2245" s="91"/>
      <c r="C2245" s="92"/>
      <c r="H2245" s="148"/>
    </row>
    <row r="2246" spans="1:8" s="146" customFormat="1" ht="12.75" x14ac:dyDescent="0.2">
      <c r="A2246" s="138"/>
      <c r="B2246" s="91"/>
      <c r="C2246" s="92"/>
      <c r="H2246" s="148"/>
    </row>
    <row r="2247" spans="1:8" s="146" customFormat="1" ht="12.75" x14ac:dyDescent="0.2">
      <c r="A2247" s="138"/>
      <c r="B2247" s="91"/>
      <c r="C2247" s="92"/>
      <c r="H2247" s="148"/>
    </row>
    <row r="2248" spans="1:8" s="146" customFormat="1" ht="12.75" x14ac:dyDescent="0.2">
      <c r="A2248" s="138"/>
      <c r="B2248" s="91"/>
      <c r="C2248" s="92"/>
      <c r="H2248" s="148"/>
    </row>
    <row r="2249" spans="1:8" s="146" customFormat="1" ht="12.75" x14ac:dyDescent="0.2">
      <c r="A2249" s="138"/>
      <c r="B2249" s="91"/>
      <c r="C2249" s="92"/>
      <c r="H2249" s="148"/>
    </row>
    <row r="2250" spans="1:8" s="146" customFormat="1" ht="12.75" x14ac:dyDescent="0.2">
      <c r="A2250" s="138"/>
      <c r="B2250" s="91"/>
      <c r="C2250" s="92"/>
      <c r="H2250" s="148"/>
    </row>
    <row r="2251" spans="1:8" s="146" customFormat="1" ht="12.75" x14ac:dyDescent="0.2">
      <c r="A2251" s="138"/>
      <c r="B2251" s="91"/>
      <c r="C2251" s="92"/>
      <c r="H2251" s="148"/>
    </row>
    <row r="2252" spans="1:8" s="146" customFormat="1" ht="12.75" x14ac:dyDescent="0.2">
      <c r="A2252" s="138"/>
      <c r="B2252" s="91"/>
      <c r="C2252" s="92"/>
      <c r="H2252" s="148"/>
    </row>
    <row r="2253" spans="1:8" s="146" customFormat="1" ht="12.75" x14ac:dyDescent="0.2">
      <c r="A2253" s="138"/>
      <c r="B2253" s="91"/>
      <c r="C2253" s="92"/>
      <c r="H2253" s="148"/>
    </row>
    <row r="2254" spans="1:8" s="146" customFormat="1" ht="12.75" x14ac:dyDescent="0.2">
      <c r="A2254" s="138"/>
      <c r="B2254" s="91"/>
      <c r="C2254" s="92"/>
      <c r="H2254" s="148"/>
    </row>
    <row r="2255" spans="1:8" s="146" customFormat="1" ht="12.75" x14ac:dyDescent="0.2">
      <c r="A2255" s="138"/>
      <c r="B2255" s="91"/>
      <c r="C2255" s="92"/>
      <c r="H2255" s="148"/>
    </row>
    <row r="2256" spans="1:8" s="146" customFormat="1" ht="12.75" x14ac:dyDescent="0.2">
      <c r="A2256" s="138"/>
      <c r="B2256" s="91"/>
      <c r="C2256" s="92"/>
      <c r="H2256" s="148"/>
    </row>
    <row r="2257" spans="1:8" s="146" customFormat="1" ht="12.75" x14ac:dyDescent="0.2">
      <c r="A2257" s="138"/>
      <c r="B2257" s="91"/>
      <c r="C2257" s="92"/>
      <c r="H2257" s="148"/>
    </row>
    <row r="2258" spans="1:8" s="146" customFormat="1" ht="12.75" x14ac:dyDescent="0.2">
      <c r="A2258" s="138"/>
      <c r="B2258" s="91"/>
      <c r="C2258" s="92"/>
      <c r="H2258" s="148"/>
    </row>
    <row r="2259" spans="1:8" s="146" customFormat="1" ht="12.75" x14ac:dyDescent="0.2">
      <c r="A2259" s="138"/>
      <c r="B2259" s="91"/>
      <c r="C2259" s="92"/>
      <c r="H2259" s="148"/>
    </row>
    <row r="2260" spans="1:8" s="146" customFormat="1" ht="12.75" x14ac:dyDescent="0.2">
      <c r="A2260" s="138"/>
      <c r="B2260" s="91"/>
      <c r="C2260" s="92"/>
      <c r="H2260" s="148"/>
    </row>
    <row r="2261" spans="1:8" s="146" customFormat="1" ht="12.75" x14ac:dyDescent="0.2">
      <c r="A2261" s="138"/>
      <c r="B2261" s="91"/>
      <c r="C2261" s="92"/>
      <c r="H2261" s="148"/>
    </row>
    <row r="2262" spans="1:8" s="146" customFormat="1" ht="12.75" x14ac:dyDescent="0.2">
      <c r="A2262" s="138"/>
      <c r="B2262" s="91"/>
      <c r="C2262" s="92"/>
      <c r="H2262" s="148"/>
    </row>
    <row r="2263" spans="1:8" s="146" customFormat="1" ht="12.75" x14ac:dyDescent="0.2">
      <c r="A2263" s="138"/>
      <c r="B2263" s="91"/>
      <c r="C2263" s="92"/>
      <c r="H2263" s="148"/>
    </row>
    <row r="2264" spans="1:8" s="146" customFormat="1" ht="12.75" x14ac:dyDescent="0.2">
      <c r="A2264" s="138"/>
      <c r="B2264" s="91"/>
      <c r="C2264" s="92"/>
      <c r="H2264" s="148"/>
    </row>
    <row r="2265" spans="1:8" s="146" customFormat="1" ht="12.75" x14ac:dyDescent="0.2">
      <c r="A2265" s="138"/>
      <c r="B2265" s="91"/>
      <c r="C2265" s="92"/>
      <c r="H2265" s="148"/>
    </row>
    <row r="2266" spans="1:8" s="146" customFormat="1" ht="12.75" x14ac:dyDescent="0.2">
      <c r="A2266" s="138"/>
      <c r="B2266" s="91"/>
      <c r="C2266" s="92"/>
      <c r="H2266" s="148"/>
    </row>
    <row r="2267" spans="1:8" s="146" customFormat="1" ht="12.75" x14ac:dyDescent="0.2">
      <c r="A2267" s="138"/>
      <c r="B2267" s="91"/>
      <c r="C2267" s="92"/>
      <c r="H2267" s="148"/>
    </row>
    <row r="2268" spans="1:8" s="146" customFormat="1" ht="12.75" x14ac:dyDescent="0.2">
      <c r="A2268" s="138"/>
      <c r="B2268" s="91"/>
      <c r="C2268" s="92"/>
      <c r="H2268" s="148"/>
    </row>
    <row r="2269" spans="1:8" s="146" customFormat="1" ht="12.75" x14ac:dyDescent="0.2">
      <c r="A2269" s="138"/>
      <c r="B2269" s="91"/>
      <c r="C2269" s="92"/>
      <c r="H2269" s="148"/>
    </row>
    <row r="2270" spans="1:8" s="146" customFormat="1" ht="12.75" x14ac:dyDescent="0.2">
      <c r="A2270" s="138"/>
      <c r="B2270" s="91"/>
      <c r="C2270" s="92"/>
      <c r="H2270" s="148"/>
    </row>
    <row r="2271" spans="1:8" s="146" customFormat="1" ht="12.75" x14ac:dyDescent="0.2">
      <c r="A2271" s="138"/>
      <c r="B2271" s="91"/>
      <c r="C2271" s="92"/>
      <c r="H2271" s="148"/>
    </row>
    <row r="2272" spans="1:8" s="146" customFormat="1" ht="12.75" x14ac:dyDescent="0.2">
      <c r="A2272" s="138"/>
      <c r="B2272" s="91"/>
      <c r="C2272" s="92"/>
      <c r="H2272" s="148"/>
    </row>
    <row r="2273" spans="1:8" s="146" customFormat="1" ht="12.75" x14ac:dyDescent="0.2">
      <c r="A2273" s="138"/>
      <c r="B2273" s="91"/>
      <c r="C2273" s="92"/>
      <c r="H2273" s="148"/>
    </row>
    <row r="2274" spans="1:8" s="146" customFormat="1" ht="12.75" x14ac:dyDescent="0.2">
      <c r="A2274" s="138"/>
      <c r="B2274" s="91"/>
      <c r="C2274" s="92"/>
      <c r="H2274" s="148"/>
    </row>
    <row r="2275" spans="1:8" s="146" customFormat="1" ht="12.75" x14ac:dyDescent="0.2">
      <c r="A2275" s="138"/>
      <c r="B2275" s="91"/>
      <c r="C2275" s="92"/>
      <c r="H2275" s="148"/>
    </row>
    <row r="2276" spans="1:8" s="146" customFormat="1" ht="12.75" x14ac:dyDescent="0.2">
      <c r="A2276" s="138"/>
      <c r="B2276" s="91"/>
      <c r="C2276" s="92"/>
      <c r="H2276" s="148"/>
    </row>
    <row r="2277" spans="1:8" s="146" customFormat="1" ht="12.75" x14ac:dyDescent="0.2">
      <c r="A2277" s="138"/>
      <c r="B2277" s="91"/>
      <c r="C2277" s="92"/>
      <c r="H2277" s="148"/>
    </row>
    <row r="2278" spans="1:8" s="146" customFormat="1" ht="12.75" x14ac:dyDescent="0.2">
      <c r="A2278" s="138"/>
      <c r="B2278" s="91"/>
      <c r="C2278" s="92"/>
      <c r="H2278" s="148"/>
    </row>
    <row r="2279" spans="1:8" s="146" customFormat="1" ht="12.75" x14ac:dyDescent="0.2">
      <c r="A2279" s="138"/>
      <c r="B2279" s="91"/>
      <c r="C2279" s="92"/>
      <c r="H2279" s="148"/>
    </row>
    <row r="2280" spans="1:8" s="146" customFormat="1" ht="12.75" x14ac:dyDescent="0.2">
      <c r="A2280" s="138"/>
      <c r="B2280" s="91"/>
      <c r="C2280" s="92"/>
      <c r="H2280" s="148"/>
    </row>
    <row r="2281" spans="1:8" s="146" customFormat="1" ht="12.75" x14ac:dyDescent="0.2">
      <c r="A2281" s="138"/>
      <c r="B2281" s="91"/>
      <c r="C2281" s="92"/>
      <c r="H2281" s="148"/>
    </row>
    <row r="2282" spans="1:8" s="146" customFormat="1" ht="12.75" x14ac:dyDescent="0.2">
      <c r="A2282" s="138"/>
      <c r="B2282" s="91"/>
      <c r="C2282" s="92"/>
      <c r="H2282" s="148"/>
    </row>
    <row r="2283" spans="1:8" s="146" customFormat="1" ht="12.75" x14ac:dyDescent="0.2">
      <c r="A2283" s="138"/>
      <c r="B2283" s="91"/>
      <c r="C2283" s="92"/>
      <c r="H2283" s="148"/>
    </row>
    <row r="2284" spans="1:8" s="146" customFormat="1" ht="12.75" x14ac:dyDescent="0.2">
      <c r="A2284" s="138"/>
      <c r="B2284" s="91"/>
      <c r="C2284" s="92"/>
      <c r="H2284" s="148"/>
    </row>
    <row r="2285" spans="1:8" s="146" customFormat="1" ht="12.75" x14ac:dyDescent="0.2">
      <c r="A2285" s="138"/>
      <c r="B2285" s="91"/>
      <c r="C2285" s="92"/>
      <c r="H2285" s="148"/>
    </row>
    <row r="2286" spans="1:8" s="146" customFormat="1" ht="12.75" x14ac:dyDescent="0.2">
      <c r="A2286" s="138"/>
      <c r="B2286" s="91"/>
      <c r="C2286" s="92"/>
      <c r="H2286" s="148"/>
    </row>
    <row r="2287" spans="1:8" s="146" customFormat="1" ht="12.75" x14ac:dyDescent="0.2">
      <c r="A2287" s="138"/>
      <c r="B2287" s="91"/>
      <c r="C2287" s="92"/>
      <c r="H2287" s="148"/>
    </row>
    <row r="2288" spans="1:8" s="146" customFormat="1" ht="12.75" x14ac:dyDescent="0.2">
      <c r="A2288" s="138"/>
      <c r="B2288" s="91"/>
      <c r="C2288" s="92"/>
      <c r="H2288" s="148"/>
    </row>
    <row r="2289" spans="1:8" s="146" customFormat="1" ht="12.75" x14ac:dyDescent="0.2">
      <c r="A2289" s="138"/>
      <c r="B2289" s="91"/>
      <c r="C2289" s="92"/>
      <c r="H2289" s="148"/>
    </row>
    <row r="2290" spans="1:8" s="146" customFormat="1" ht="12.75" x14ac:dyDescent="0.2">
      <c r="A2290" s="138"/>
      <c r="B2290" s="91"/>
      <c r="C2290" s="92"/>
      <c r="H2290" s="148"/>
    </row>
    <row r="2291" spans="1:8" s="146" customFormat="1" ht="12.75" x14ac:dyDescent="0.2">
      <c r="A2291" s="138"/>
      <c r="B2291" s="91"/>
      <c r="C2291" s="92"/>
      <c r="H2291" s="148"/>
    </row>
    <row r="2292" spans="1:8" s="146" customFormat="1" ht="12.75" x14ac:dyDescent="0.2">
      <c r="A2292" s="138"/>
      <c r="B2292" s="91"/>
      <c r="C2292" s="92"/>
      <c r="H2292" s="148"/>
    </row>
    <row r="2293" spans="1:8" s="146" customFormat="1" ht="12.75" x14ac:dyDescent="0.2">
      <c r="A2293" s="138"/>
      <c r="B2293" s="91"/>
      <c r="C2293" s="92"/>
      <c r="H2293" s="148"/>
    </row>
    <row r="2294" spans="1:8" s="146" customFormat="1" ht="12.75" x14ac:dyDescent="0.2">
      <c r="A2294" s="138"/>
      <c r="B2294" s="91"/>
      <c r="C2294" s="92"/>
      <c r="H2294" s="148"/>
    </row>
    <row r="2295" spans="1:8" s="146" customFormat="1" ht="12.75" x14ac:dyDescent="0.2">
      <c r="A2295" s="138"/>
      <c r="B2295" s="91"/>
      <c r="C2295" s="92"/>
      <c r="H2295" s="148"/>
    </row>
    <row r="2296" spans="1:8" s="146" customFormat="1" ht="12.75" x14ac:dyDescent="0.2">
      <c r="A2296" s="138"/>
      <c r="B2296" s="91"/>
      <c r="C2296" s="92"/>
      <c r="H2296" s="148"/>
    </row>
    <row r="2297" spans="1:8" s="146" customFormat="1" ht="12.75" x14ac:dyDescent="0.2">
      <c r="A2297" s="138"/>
      <c r="B2297" s="91"/>
      <c r="C2297" s="92"/>
      <c r="H2297" s="148"/>
    </row>
    <row r="2298" spans="1:8" s="146" customFormat="1" ht="12.75" x14ac:dyDescent="0.2">
      <c r="A2298" s="138"/>
      <c r="B2298" s="91"/>
      <c r="C2298" s="92"/>
      <c r="H2298" s="148"/>
    </row>
    <row r="2299" spans="1:8" s="146" customFormat="1" ht="12.75" x14ac:dyDescent="0.2">
      <c r="A2299" s="138"/>
      <c r="B2299" s="91"/>
      <c r="C2299" s="92"/>
      <c r="H2299" s="148"/>
    </row>
    <row r="2300" spans="1:8" s="146" customFormat="1" ht="12.75" x14ac:dyDescent="0.2">
      <c r="A2300" s="138"/>
      <c r="B2300" s="91"/>
      <c r="C2300" s="92"/>
      <c r="H2300" s="148"/>
    </row>
    <row r="2301" spans="1:8" s="146" customFormat="1" ht="12.75" x14ac:dyDescent="0.2">
      <c r="A2301" s="138"/>
      <c r="B2301" s="91"/>
      <c r="C2301" s="92"/>
      <c r="H2301" s="148"/>
    </row>
    <row r="2302" spans="1:8" s="146" customFormat="1" ht="12.75" x14ac:dyDescent="0.2">
      <c r="A2302" s="138"/>
      <c r="B2302" s="91"/>
      <c r="C2302" s="92"/>
      <c r="H2302" s="148"/>
    </row>
    <row r="2303" spans="1:8" s="146" customFormat="1" ht="12.75" x14ac:dyDescent="0.2">
      <c r="A2303" s="138"/>
      <c r="B2303" s="91"/>
      <c r="C2303" s="92"/>
      <c r="H2303" s="148"/>
    </row>
    <row r="2304" spans="1:8" s="146" customFormat="1" ht="12.75" x14ac:dyDescent="0.2">
      <c r="A2304" s="138"/>
      <c r="B2304" s="91"/>
      <c r="C2304" s="92"/>
      <c r="H2304" s="148"/>
    </row>
    <row r="2305" spans="1:8" s="146" customFormat="1" ht="12.75" x14ac:dyDescent="0.2">
      <c r="A2305" s="138"/>
      <c r="B2305" s="91"/>
      <c r="C2305" s="92"/>
      <c r="H2305" s="148"/>
    </row>
    <row r="2306" spans="1:8" s="146" customFormat="1" ht="12.75" x14ac:dyDescent="0.2">
      <c r="A2306" s="138"/>
      <c r="B2306" s="91"/>
      <c r="C2306" s="92"/>
      <c r="H2306" s="148"/>
    </row>
    <row r="2307" spans="1:8" s="146" customFormat="1" ht="12.75" x14ac:dyDescent="0.2">
      <c r="A2307" s="138"/>
      <c r="B2307" s="91"/>
      <c r="C2307" s="92"/>
      <c r="H2307" s="148"/>
    </row>
    <row r="2308" spans="1:8" s="146" customFormat="1" ht="12.75" x14ac:dyDescent="0.2">
      <c r="A2308" s="138"/>
      <c r="B2308" s="91"/>
      <c r="C2308" s="92"/>
      <c r="H2308" s="148"/>
    </row>
    <row r="2309" spans="1:8" s="146" customFormat="1" ht="12.75" x14ac:dyDescent="0.2">
      <c r="A2309" s="138"/>
      <c r="B2309" s="91"/>
      <c r="C2309" s="92"/>
      <c r="H2309" s="148"/>
    </row>
    <row r="2310" spans="1:8" s="146" customFormat="1" ht="12.75" x14ac:dyDescent="0.2">
      <c r="A2310" s="138"/>
      <c r="B2310" s="91"/>
      <c r="C2310" s="92"/>
      <c r="H2310" s="148"/>
    </row>
    <row r="2311" spans="1:8" s="146" customFormat="1" ht="12.75" x14ac:dyDescent="0.2">
      <c r="A2311" s="138"/>
      <c r="B2311" s="91"/>
      <c r="C2311" s="92"/>
      <c r="H2311" s="148"/>
    </row>
    <row r="2312" spans="1:8" s="146" customFormat="1" ht="12.75" x14ac:dyDescent="0.2">
      <c r="A2312" s="138"/>
      <c r="B2312" s="91"/>
      <c r="C2312" s="92"/>
      <c r="H2312" s="148"/>
    </row>
    <row r="2313" spans="1:8" s="146" customFormat="1" ht="12.75" x14ac:dyDescent="0.2">
      <c r="A2313" s="138"/>
      <c r="B2313" s="91"/>
      <c r="C2313" s="92"/>
      <c r="H2313" s="148"/>
    </row>
    <row r="2314" spans="1:8" s="146" customFormat="1" ht="12.75" x14ac:dyDescent="0.2">
      <c r="A2314" s="138"/>
      <c r="B2314" s="91"/>
      <c r="C2314" s="92"/>
      <c r="H2314" s="148"/>
    </row>
    <row r="2315" spans="1:8" s="146" customFormat="1" ht="12.75" x14ac:dyDescent="0.2">
      <c r="A2315" s="138"/>
      <c r="B2315" s="91"/>
      <c r="C2315" s="92"/>
      <c r="H2315" s="148"/>
    </row>
    <row r="2316" spans="1:8" s="146" customFormat="1" ht="12.75" x14ac:dyDescent="0.2">
      <c r="A2316" s="138"/>
      <c r="B2316" s="91"/>
      <c r="C2316" s="92"/>
      <c r="H2316" s="148"/>
    </row>
    <row r="2317" spans="1:8" s="146" customFormat="1" ht="12.75" x14ac:dyDescent="0.2">
      <c r="A2317" s="138"/>
      <c r="B2317" s="91"/>
      <c r="C2317" s="92"/>
      <c r="H2317" s="148"/>
    </row>
    <row r="2318" spans="1:8" s="146" customFormat="1" ht="12.75" x14ac:dyDescent="0.2">
      <c r="A2318" s="138"/>
      <c r="B2318" s="91"/>
      <c r="C2318" s="92"/>
      <c r="H2318" s="148"/>
    </row>
    <row r="2319" spans="1:8" s="146" customFormat="1" ht="12.75" x14ac:dyDescent="0.2">
      <c r="A2319" s="138"/>
      <c r="B2319" s="91"/>
      <c r="C2319" s="92"/>
      <c r="H2319" s="148"/>
    </row>
    <row r="2320" spans="1:8" s="146" customFormat="1" ht="12.75" x14ac:dyDescent="0.2">
      <c r="A2320" s="138"/>
      <c r="B2320" s="91"/>
      <c r="C2320" s="92"/>
      <c r="H2320" s="148"/>
    </row>
    <row r="2321" spans="1:8" s="146" customFormat="1" ht="12.75" x14ac:dyDescent="0.2">
      <c r="A2321" s="138"/>
      <c r="B2321" s="91"/>
      <c r="C2321" s="92"/>
      <c r="H2321" s="148"/>
    </row>
    <row r="2322" spans="1:8" s="146" customFormat="1" ht="12.75" x14ac:dyDescent="0.2">
      <c r="A2322" s="138"/>
      <c r="B2322" s="91"/>
      <c r="C2322" s="92"/>
      <c r="H2322" s="148"/>
    </row>
    <row r="2323" spans="1:8" s="146" customFormat="1" ht="12.75" x14ac:dyDescent="0.2">
      <c r="A2323" s="138"/>
      <c r="B2323" s="91"/>
      <c r="C2323" s="92"/>
      <c r="H2323" s="148"/>
    </row>
    <row r="2324" spans="1:8" s="146" customFormat="1" ht="12.75" x14ac:dyDescent="0.2">
      <c r="A2324" s="138"/>
      <c r="B2324" s="91"/>
      <c r="C2324" s="92"/>
      <c r="H2324" s="148"/>
    </row>
    <row r="2325" spans="1:8" s="146" customFormat="1" ht="12.75" x14ac:dyDescent="0.2">
      <c r="A2325" s="138"/>
      <c r="B2325" s="91"/>
      <c r="C2325" s="92"/>
      <c r="H2325" s="148"/>
    </row>
    <row r="2326" spans="1:8" s="146" customFormat="1" ht="12.75" x14ac:dyDescent="0.2">
      <c r="A2326" s="138"/>
      <c r="B2326" s="91"/>
      <c r="C2326" s="92"/>
      <c r="H2326" s="148"/>
    </row>
    <row r="2327" spans="1:8" s="146" customFormat="1" ht="12.75" x14ac:dyDescent="0.2">
      <c r="A2327" s="138"/>
      <c r="B2327" s="91"/>
      <c r="C2327" s="92"/>
      <c r="H2327" s="148"/>
    </row>
    <row r="2328" spans="1:8" s="146" customFormat="1" ht="12.75" x14ac:dyDescent="0.2">
      <c r="A2328" s="138"/>
      <c r="B2328" s="91"/>
      <c r="C2328" s="92"/>
      <c r="H2328" s="148"/>
    </row>
    <row r="2329" spans="1:8" s="146" customFormat="1" ht="12.75" x14ac:dyDescent="0.2">
      <c r="A2329" s="138"/>
      <c r="B2329" s="91"/>
      <c r="C2329" s="92"/>
      <c r="H2329" s="148"/>
    </row>
    <row r="2330" spans="1:8" s="146" customFormat="1" ht="12.75" x14ac:dyDescent="0.2">
      <c r="A2330" s="138"/>
      <c r="B2330" s="91"/>
      <c r="C2330" s="92"/>
      <c r="H2330" s="148"/>
    </row>
    <row r="2331" spans="1:8" s="146" customFormat="1" ht="12.75" x14ac:dyDescent="0.2">
      <c r="A2331" s="138"/>
      <c r="B2331" s="91"/>
      <c r="C2331" s="92"/>
      <c r="H2331" s="148"/>
    </row>
    <row r="2332" spans="1:8" s="146" customFormat="1" ht="12.75" x14ac:dyDescent="0.2">
      <c r="A2332" s="138"/>
      <c r="B2332" s="91"/>
      <c r="C2332" s="92"/>
      <c r="H2332" s="148"/>
    </row>
    <row r="2333" spans="1:8" s="146" customFormat="1" ht="12.75" x14ac:dyDescent="0.2">
      <c r="A2333" s="138"/>
      <c r="B2333" s="91"/>
      <c r="C2333" s="92"/>
      <c r="H2333" s="148"/>
    </row>
    <row r="2334" spans="1:8" s="146" customFormat="1" ht="12.75" x14ac:dyDescent="0.2">
      <c r="A2334" s="138"/>
      <c r="B2334" s="91"/>
      <c r="C2334" s="92"/>
      <c r="H2334" s="148"/>
    </row>
    <row r="2335" spans="1:8" s="146" customFormat="1" ht="12.75" x14ac:dyDescent="0.2">
      <c r="A2335" s="138"/>
      <c r="B2335" s="91"/>
      <c r="C2335" s="92"/>
      <c r="H2335" s="148"/>
    </row>
    <row r="2336" spans="1:8" s="146" customFormat="1" ht="12.75" x14ac:dyDescent="0.2">
      <c r="A2336" s="138"/>
      <c r="B2336" s="91"/>
      <c r="C2336" s="92"/>
      <c r="H2336" s="148"/>
    </row>
    <row r="2337" spans="1:8" s="146" customFormat="1" ht="12.75" x14ac:dyDescent="0.2">
      <c r="A2337" s="138"/>
      <c r="B2337" s="91"/>
      <c r="C2337" s="92"/>
      <c r="H2337" s="148"/>
    </row>
    <row r="2338" spans="1:8" s="146" customFormat="1" ht="12.75" x14ac:dyDescent="0.2">
      <c r="A2338" s="138"/>
      <c r="B2338" s="91"/>
      <c r="C2338" s="92"/>
      <c r="H2338" s="148"/>
    </row>
    <row r="2339" spans="1:8" s="146" customFormat="1" ht="12.75" x14ac:dyDescent="0.2">
      <c r="A2339" s="138"/>
      <c r="B2339" s="91"/>
      <c r="C2339" s="92"/>
      <c r="H2339" s="148"/>
    </row>
    <row r="2340" spans="1:8" s="146" customFormat="1" ht="12.75" x14ac:dyDescent="0.2">
      <c r="A2340" s="138"/>
      <c r="B2340" s="91"/>
      <c r="C2340" s="92"/>
      <c r="H2340" s="148"/>
    </row>
    <row r="2341" spans="1:8" s="146" customFormat="1" ht="12.75" x14ac:dyDescent="0.2">
      <c r="A2341" s="138"/>
      <c r="B2341" s="91"/>
      <c r="C2341" s="92"/>
      <c r="H2341" s="148"/>
    </row>
    <row r="2342" spans="1:8" s="146" customFormat="1" ht="12.75" x14ac:dyDescent="0.2">
      <c r="A2342" s="138"/>
      <c r="B2342" s="91"/>
      <c r="C2342" s="92"/>
      <c r="H2342" s="148"/>
    </row>
    <row r="2343" spans="1:8" s="146" customFormat="1" ht="12.75" x14ac:dyDescent="0.2">
      <c r="A2343" s="138"/>
      <c r="B2343" s="91"/>
      <c r="C2343" s="92"/>
      <c r="H2343" s="148"/>
    </row>
    <row r="2344" spans="1:8" s="146" customFormat="1" ht="12.75" x14ac:dyDescent="0.2">
      <c r="A2344" s="138"/>
      <c r="B2344" s="91"/>
      <c r="C2344" s="92"/>
      <c r="H2344" s="148"/>
    </row>
    <row r="2345" spans="1:8" s="146" customFormat="1" ht="12.75" x14ac:dyDescent="0.2">
      <c r="A2345" s="138"/>
      <c r="B2345" s="91"/>
      <c r="C2345" s="92"/>
      <c r="H2345" s="148"/>
    </row>
    <row r="2346" spans="1:8" s="146" customFormat="1" ht="12.75" x14ac:dyDescent="0.2">
      <c r="A2346" s="138"/>
      <c r="B2346" s="91"/>
      <c r="C2346" s="92"/>
      <c r="H2346" s="148"/>
    </row>
    <row r="2347" spans="1:8" s="146" customFormat="1" ht="12.75" x14ac:dyDescent="0.2">
      <c r="A2347" s="138"/>
      <c r="B2347" s="91"/>
      <c r="C2347" s="92"/>
      <c r="H2347" s="148"/>
    </row>
    <row r="2348" spans="1:8" s="146" customFormat="1" ht="12.75" x14ac:dyDescent="0.2">
      <c r="A2348" s="138"/>
      <c r="B2348" s="91"/>
      <c r="C2348" s="92"/>
      <c r="H2348" s="148"/>
    </row>
    <row r="2349" spans="1:8" s="146" customFormat="1" ht="12.75" x14ac:dyDescent="0.2">
      <c r="A2349" s="138"/>
      <c r="B2349" s="91"/>
      <c r="C2349" s="92"/>
      <c r="H2349" s="148"/>
    </row>
    <row r="2350" spans="1:8" s="146" customFormat="1" ht="12.75" x14ac:dyDescent="0.2">
      <c r="A2350" s="138"/>
      <c r="B2350" s="91"/>
      <c r="C2350" s="92"/>
      <c r="H2350" s="148"/>
    </row>
    <row r="2351" spans="1:8" s="146" customFormat="1" ht="12.75" x14ac:dyDescent="0.2">
      <c r="A2351" s="138"/>
      <c r="B2351" s="91"/>
      <c r="C2351" s="92"/>
      <c r="H2351" s="148"/>
    </row>
    <row r="2352" spans="1:8" s="146" customFormat="1" ht="12.75" x14ac:dyDescent="0.2">
      <c r="A2352" s="138"/>
      <c r="B2352" s="91"/>
      <c r="C2352" s="92"/>
      <c r="H2352" s="148"/>
    </row>
    <row r="2353" spans="1:8" s="146" customFormat="1" ht="12.75" x14ac:dyDescent="0.2">
      <c r="A2353" s="138"/>
      <c r="B2353" s="91"/>
      <c r="C2353" s="92"/>
      <c r="H2353" s="148"/>
    </row>
    <row r="2354" spans="1:8" s="146" customFormat="1" ht="12.75" x14ac:dyDescent="0.2">
      <c r="A2354" s="138"/>
      <c r="B2354" s="91"/>
      <c r="C2354" s="92"/>
      <c r="H2354" s="148"/>
    </row>
    <row r="2355" spans="1:8" s="146" customFormat="1" ht="12.75" x14ac:dyDescent="0.2">
      <c r="A2355" s="138"/>
      <c r="B2355" s="91"/>
      <c r="C2355" s="92"/>
      <c r="H2355" s="148"/>
    </row>
    <row r="2356" spans="1:8" s="146" customFormat="1" ht="12.75" x14ac:dyDescent="0.2">
      <c r="A2356" s="138"/>
      <c r="B2356" s="91"/>
      <c r="C2356" s="92"/>
      <c r="H2356" s="148"/>
    </row>
    <row r="2357" spans="1:8" s="146" customFormat="1" ht="12.75" x14ac:dyDescent="0.2">
      <c r="A2357" s="138"/>
      <c r="B2357" s="91"/>
      <c r="C2357" s="92"/>
      <c r="H2357" s="148"/>
    </row>
    <row r="2358" spans="1:8" s="146" customFormat="1" ht="12.75" x14ac:dyDescent="0.2">
      <c r="A2358" s="138"/>
      <c r="B2358" s="91"/>
      <c r="C2358" s="92"/>
      <c r="H2358" s="148"/>
    </row>
    <row r="2359" spans="1:8" s="146" customFormat="1" ht="12.75" x14ac:dyDescent="0.2">
      <c r="A2359" s="138"/>
      <c r="B2359" s="91"/>
      <c r="C2359" s="92"/>
      <c r="H2359" s="148"/>
    </row>
    <row r="2360" spans="1:8" s="146" customFormat="1" ht="12.75" x14ac:dyDescent="0.2">
      <c r="A2360" s="138"/>
      <c r="B2360" s="91"/>
      <c r="C2360" s="92"/>
      <c r="H2360" s="148"/>
    </row>
    <row r="2361" spans="1:8" s="146" customFormat="1" ht="12.75" x14ac:dyDescent="0.2">
      <c r="A2361" s="138"/>
      <c r="B2361" s="91"/>
      <c r="C2361" s="92"/>
      <c r="H2361" s="148"/>
    </row>
    <row r="2362" spans="1:8" s="146" customFormat="1" ht="12.75" x14ac:dyDescent="0.2">
      <c r="A2362" s="138"/>
      <c r="B2362" s="91"/>
      <c r="C2362" s="92"/>
      <c r="H2362" s="148"/>
    </row>
    <row r="2363" spans="1:8" s="146" customFormat="1" ht="12.75" x14ac:dyDescent="0.2">
      <c r="A2363" s="138"/>
      <c r="B2363" s="91"/>
      <c r="C2363" s="92"/>
      <c r="H2363" s="148"/>
    </row>
    <row r="2364" spans="1:8" s="146" customFormat="1" ht="12.75" x14ac:dyDescent="0.2">
      <c r="A2364" s="138"/>
      <c r="B2364" s="91"/>
      <c r="C2364" s="92"/>
      <c r="H2364" s="148"/>
    </row>
    <row r="2365" spans="1:8" s="146" customFormat="1" ht="12.75" x14ac:dyDescent="0.2">
      <c r="A2365" s="138"/>
      <c r="B2365" s="91"/>
      <c r="C2365" s="92"/>
      <c r="H2365" s="148"/>
    </row>
    <row r="2366" spans="1:8" s="146" customFormat="1" ht="12.75" x14ac:dyDescent="0.2">
      <c r="A2366" s="138"/>
      <c r="B2366" s="91"/>
      <c r="C2366" s="92"/>
      <c r="H2366" s="148"/>
    </row>
    <row r="2367" spans="1:8" s="146" customFormat="1" ht="12.75" x14ac:dyDescent="0.2">
      <c r="A2367" s="138"/>
      <c r="B2367" s="91"/>
      <c r="C2367" s="92"/>
      <c r="H2367" s="148"/>
    </row>
    <row r="2368" spans="1:8" s="146" customFormat="1" ht="12.75" x14ac:dyDescent="0.2">
      <c r="A2368" s="138"/>
      <c r="B2368" s="91"/>
      <c r="C2368" s="92"/>
      <c r="H2368" s="148"/>
    </row>
    <row r="2369" spans="1:8" s="146" customFormat="1" ht="12.75" x14ac:dyDescent="0.2">
      <c r="A2369" s="138"/>
      <c r="B2369" s="91"/>
      <c r="C2369" s="92"/>
      <c r="H2369" s="148"/>
    </row>
    <row r="2370" spans="1:8" s="146" customFormat="1" ht="12.75" x14ac:dyDescent="0.2">
      <c r="A2370" s="138"/>
      <c r="B2370" s="91"/>
      <c r="C2370" s="92"/>
      <c r="H2370" s="148"/>
    </row>
    <row r="2371" spans="1:8" s="146" customFormat="1" ht="12.75" x14ac:dyDescent="0.2">
      <c r="A2371" s="138"/>
      <c r="B2371" s="91"/>
      <c r="C2371" s="92"/>
      <c r="H2371" s="148"/>
    </row>
    <row r="2372" spans="1:8" s="146" customFormat="1" ht="12.75" x14ac:dyDescent="0.2">
      <c r="A2372" s="138"/>
      <c r="B2372" s="91"/>
      <c r="C2372" s="92"/>
      <c r="H2372" s="148"/>
    </row>
    <row r="2373" spans="1:8" s="146" customFormat="1" ht="12.75" x14ac:dyDescent="0.2">
      <c r="A2373" s="138"/>
      <c r="B2373" s="91"/>
      <c r="C2373" s="92"/>
      <c r="H2373" s="148"/>
    </row>
    <row r="2374" spans="1:8" s="146" customFormat="1" ht="12.75" x14ac:dyDescent="0.2">
      <c r="A2374" s="138"/>
      <c r="B2374" s="91"/>
      <c r="C2374" s="92"/>
      <c r="H2374" s="148"/>
    </row>
    <row r="2375" spans="1:8" s="146" customFormat="1" ht="12.75" x14ac:dyDescent="0.2">
      <c r="A2375" s="138"/>
      <c r="B2375" s="91"/>
      <c r="C2375" s="92"/>
      <c r="H2375" s="148"/>
    </row>
    <row r="2376" spans="1:8" s="146" customFormat="1" ht="12.75" x14ac:dyDescent="0.2">
      <c r="A2376" s="138"/>
      <c r="B2376" s="91"/>
      <c r="C2376" s="92"/>
      <c r="H2376" s="148"/>
    </row>
    <row r="2377" spans="1:8" s="146" customFormat="1" ht="12.75" x14ac:dyDescent="0.2">
      <c r="A2377" s="138"/>
      <c r="B2377" s="91"/>
      <c r="C2377" s="92"/>
      <c r="H2377" s="148"/>
    </row>
    <row r="2378" spans="1:8" s="146" customFormat="1" ht="12.75" x14ac:dyDescent="0.2">
      <c r="A2378" s="138"/>
      <c r="B2378" s="91"/>
      <c r="C2378" s="92"/>
      <c r="H2378" s="148"/>
    </row>
    <row r="2379" spans="1:8" s="146" customFormat="1" ht="12.75" x14ac:dyDescent="0.2">
      <c r="A2379" s="138"/>
      <c r="B2379" s="91"/>
      <c r="C2379" s="92"/>
      <c r="H2379" s="148"/>
    </row>
    <row r="2380" spans="1:8" s="146" customFormat="1" ht="12.75" x14ac:dyDescent="0.2">
      <c r="A2380" s="138"/>
      <c r="B2380" s="91"/>
      <c r="C2380" s="92"/>
      <c r="H2380" s="148"/>
    </row>
    <row r="2381" spans="1:8" s="146" customFormat="1" ht="12.75" x14ac:dyDescent="0.2">
      <c r="A2381" s="138"/>
      <c r="B2381" s="91"/>
      <c r="C2381" s="92"/>
      <c r="H2381" s="148"/>
    </row>
    <row r="2382" spans="1:8" s="146" customFormat="1" ht="12.75" x14ac:dyDescent="0.2">
      <c r="A2382" s="138"/>
      <c r="B2382" s="91"/>
      <c r="C2382" s="92"/>
      <c r="H2382" s="148"/>
    </row>
    <row r="2383" spans="1:8" s="146" customFormat="1" ht="12.75" x14ac:dyDescent="0.2">
      <c r="A2383" s="138"/>
      <c r="B2383" s="91"/>
      <c r="C2383" s="92"/>
      <c r="H2383" s="148"/>
    </row>
    <row r="2384" spans="1:8" s="146" customFormat="1" ht="12.75" x14ac:dyDescent="0.2">
      <c r="A2384" s="138"/>
      <c r="B2384" s="91"/>
      <c r="C2384" s="92"/>
      <c r="H2384" s="148"/>
    </row>
    <row r="2385" spans="1:8" s="146" customFormat="1" ht="12.75" x14ac:dyDescent="0.2">
      <c r="A2385" s="138"/>
      <c r="B2385" s="91"/>
      <c r="C2385" s="92"/>
      <c r="H2385" s="148"/>
    </row>
    <row r="2386" spans="1:8" s="146" customFormat="1" ht="12.75" x14ac:dyDescent="0.2">
      <c r="A2386" s="138"/>
      <c r="B2386" s="91"/>
      <c r="C2386" s="92"/>
      <c r="H2386" s="148"/>
    </row>
    <row r="2387" spans="1:8" s="146" customFormat="1" ht="12.75" x14ac:dyDescent="0.2">
      <c r="A2387" s="138"/>
      <c r="B2387" s="91"/>
      <c r="C2387" s="92"/>
      <c r="H2387" s="148"/>
    </row>
    <row r="2388" spans="1:8" s="146" customFormat="1" ht="12.75" x14ac:dyDescent="0.2">
      <c r="A2388" s="138"/>
      <c r="B2388" s="91"/>
      <c r="C2388" s="92"/>
      <c r="H2388" s="148"/>
    </row>
    <row r="2389" spans="1:8" s="146" customFormat="1" ht="12.75" x14ac:dyDescent="0.2">
      <c r="A2389" s="138"/>
      <c r="B2389" s="91"/>
      <c r="C2389" s="92"/>
      <c r="H2389" s="148"/>
    </row>
    <row r="2390" spans="1:8" s="146" customFormat="1" ht="12.75" x14ac:dyDescent="0.2">
      <c r="A2390" s="138"/>
      <c r="B2390" s="91"/>
      <c r="C2390" s="92"/>
      <c r="H2390" s="148"/>
    </row>
    <row r="2391" spans="1:8" s="146" customFormat="1" ht="12.75" x14ac:dyDescent="0.2">
      <c r="A2391" s="138"/>
      <c r="B2391" s="91"/>
      <c r="C2391" s="92"/>
      <c r="H2391" s="148"/>
    </row>
    <row r="2392" spans="1:8" s="146" customFormat="1" ht="12.75" x14ac:dyDescent="0.2">
      <c r="A2392" s="138"/>
      <c r="B2392" s="91"/>
      <c r="C2392" s="92"/>
      <c r="H2392" s="148"/>
    </row>
    <row r="2393" spans="1:8" s="146" customFormat="1" ht="12.75" x14ac:dyDescent="0.2">
      <c r="A2393" s="138"/>
      <c r="B2393" s="91"/>
      <c r="C2393" s="92"/>
      <c r="H2393" s="148"/>
    </row>
    <row r="2394" spans="1:8" s="146" customFormat="1" ht="12.75" x14ac:dyDescent="0.2">
      <c r="A2394" s="138"/>
      <c r="B2394" s="91"/>
      <c r="C2394" s="92"/>
      <c r="H2394" s="148"/>
    </row>
    <row r="2395" spans="1:8" s="146" customFormat="1" ht="12.75" x14ac:dyDescent="0.2">
      <c r="A2395" s="138"/>
      <c r="B2395" s="91"/>
      <c r="C2395" s="92"/>
      <c r="H2395" s="148"/>
    </row>
    <row r="2396" spans="1:8" s="146" customFormat="1" ht="12.75" x14ac:dyDescent="0.2">
      <c r="A2396" s="138"/>
      <c r="B2396" s="91"/>
      <c r="C2396" s="92"/>
      <c r="H2396" s="148"/>
    </row>
    <row r="2397" spans="1:8" s="146" customFormat="1" ht="12.75" x14ac:dyDescent="0.2">
      <c r="A2397" s="138"/>
      <c r="B2397" s="91"/>
      <c r="C2397" s="92"/>
      <c r="H2397" s="148"/>
    </row>
    <row r="2398" spans="1:8" s="146" customFormat="1" ht="12.75" x14ac:dyDescent="0.2">
      <c r="A2398" s="138"/>
      <c r="B2398" s="91"/>
      <c r="C2398" s="92"/>
      <c r="H2398" s="148"/>
    </row>
    <row r="2399" spans="1:8" s="146" customFormat="1" ht="12.75" x14ac:dyDescent="0.2">
      <c r="A2399" s="138"/>
      <c r="B2399" s="91"/>
      <c r="C2399" s="92"/>
      <c r="H2399" s="148"/>
    </row>
    <row r="2400" spans="1:8" s="146" customFormat="1" ht="12.75" x14ac:dyDescent="0.2">
      <c r="A2400" s="138"/>
      <c r="B2400" s="91"/>
      <c r="C2400" s="92"/>
      <c r="H2400" s="148"/>
    </row>
    <row r="2401" spans="1:8" s="146" customFormat="1" ht="12.75" x14ac:dyDescent="0.2">
      <c r="A2401" s="138"/>
      <c r="B2401" s="91"/>
      <c r="C2401" s="92"/>
      <c r="H2401" s="148"/>
    </row>
    <row r="2402" spans="1:8" s="146" customFormat="1" ht="12.75" x14ac:dyDescent="0.2">
      <c r="A2402" s="138"/>
      <c r="B2402" s="91"/>
      <c r="C2402" s="92"/>
      <c r="H2402" s="148"/>
    </row>
    <row r="2403" spans="1:8" s="146" customFormat="1" ht="12.75" x14ac:dyDescent="0.2">
      <c r="A2403" s="138"/>
      <c r="B2403" s="91"/>
      <c r="C2403" s="92"/>
      <c r="H2403" s="148"/>
    </row>
    <row r="2404" spans="1:8" s="146" customFormat="1" ht="12.75" x14ac:dyDescent="0.2">
      <c r="A2404" s="138"/>
      <c r="B2404" s="91"/>
      <c r="C2404" s="92"/>
      <c r="H2404" s="148"/>
    </row>
    <row r="2405" spans="1:8" s="146" customFormat="1" ht="12.75" x14ac:dyDescent="0.2">
      <c r="A2405" s="138"/>
      <c r="B2405" s="91"/>
      <c r="C2405" s="92"/>
      <c r="H2405" s="148"/>
    </row>
    <row r="2406" spans="1:8" s="146" customFormat="1" ht="12.75" x14ac:dyDescent="0.2">
      <c r="A2406" s="138"/>
      <c r="B2406" s="91"/>
      <c r="C2406" s="92"/>
      <c r="H2406" s="148"/>
    </row>
    <row r="2407" spans="1:8" s="146" customFormat="1" ht="12.75" x14ac:dyDescent="0.2">
      <c r="A2407" s="138"/>
      <c r="B2407" s="91"/>
      <c r="C2407" s="92"/>
      <c r="H2407" s="148"/>
    </row>
    <row r="2408" spans="1:8" s="146" customFormat="1" ht="12.75" x14ac:dyDescent="0.2">
      <c r="A2408" s="138"/>
      <c r="B2408" s="91"/>
      <c r="C2408" s="92"/>
      <c r="H2408" s="148"/>
    </row>
    <row r="2409" spans="1:8" s="146" customFormat="1" ht="12.75" x14ac:dyDescent="0.2">
      <c r="A2409" s="138"/>
      <c r="B2409" s="91"/>
      <c r="C2409" s="92"/>
      <c r="H2409" s="148"/>
    </row>
    <row r="2410" spans="1:8" s="146" customFormat="1" ht="12.75" x14ac:dyDescent="0.2">
      <c r="A2410" s="138"/>
      <c r="B2410" s="91"/>
      <c r="C2410" s="92"/>
      <c r="H2410" s="148"/>
    </row>
    <row r="2411" spans="1:8" s="146" customFormat="1" ht="12.75" x14ac:dyDescent="0.2">
      <c r="A2411" s="138"/>
      <c r="B2411" s="91"/>
      <c r="C2411" s="92"/>
      <c r="H2411" s="148"/>
    </row>
    <row r="2412" spans="1:8" s="146" customFormat="1" ht="12.75" x14ac:dyDescent="0.2">
      <c r="A2412" s="138"/>
      <c r="B2412" s="91"/>
      <c r="C2412" s="92"/>
      <c r="H2412" s="148"/>
    </row>
    <row r="2413" spans="1:8" s="146" customFormat="1" ht="12.75" x14ac:dyDescent="0.2">
      <c r="A2413" s="138"/>
      <c r="B2413" s="91"/>
      <c r="C2413" s="92"/>
      <c r="H2413" s="148"/>
    </row>
    <row r="2414" spans="1:8" s="146" customFormat="1" ht="12.75" x14ac:dyDescent="0.2">
      <c r="A2414" s="138"/>
      <c r="B2414" s="91"/>
      <c r="C2414" s="92"/>
      <c r="H2414" s="148"/>
    </row>
    <row r="2415" spans="1:8" s="146" customFormat="1" ht="12.75" x14ac:dyDescent="0.2">
      <c r="A2415" s="138"/>
      <c r="B2415" s="91"/>
      <c r="C2415" s="92"/>
      <c r="H2415" s="148"/>
    </row>
    <row r="2416" spans="1:8" s="146" customFormat="1" ht="12.75" x14ac:dyDescent="0.2">
      <c r="A2416" s="138"/>
      <c r="B2416" s="91"/>
      <c r="C2416" s="92"/>
      <c r="H2416" s="148"/>
    </row>
    <row r="2417" spans="1:8" s="146" customFormat="1" ht="12.75" x14ac:dyDescent="0.2">
      <c r="A2417" s="138"/>
      <c r="B2417" s="91"/>
      <c r="C2417" s="92"/>
      <c r="H2417" s="148"/>
    </row>
    <row r="2418" spans="1:8" s="146" customFormat="1" ht="12.75" x14ac:dyDescent="0.2">
      <c r="A2418" s="138"/>
      <c r="B2418" s="91"/>
      <c r="C2418" s="92"/>
      <c r="H2418" s="148"/>
    </row>
    <row r="2419" spans="1:8" s="146" customFormat="1" ht="12.75" x14ac:dyDescent="0.2">
      <c r="A2419" s="138"/>
      <c r="B2419" s="91"/>
      <c r="C2419" s="92"/>
      <c r="H2419" s="148"/>
    </row>
    <row r="2420" spans="1:8" s="146" customFormat="1" ht="12.75" x14ac:dyDescent="0.2">
      <c r="A2420" s="138"/>
      <c r="B2420" s="91"/>
      <c r="C2420" s="92"/>
      <c r="H2420" s="148"/>
    </row>
    <row r="2421" spans="1:8" s="146" customFormat="1" ht="12.75" x14ac:dyDescent="0.2">
      <c r="A2421" s="138"/>
      <c r="B2421" s="91"/>
      <c r="C2421" s="92"/>
      <c r="H2421" s="148"/>
    </row>
    <row r="2422" spans="1:8" s="146" customFormat="1" ht="12.75" x14ac:dyDescent="0.2">
      <c r="A2422" s="138"/>
      <c r="B2422" s="91"/>
      <c r="C2422" s="92"/>
      <c r="H2422" s="148"/>
    </row>
    <row r="2423" spans="1:8" s="146" customFormat="1" ht="12.75" x14ac:dyDescent="0.2">
      <c r="A2423" s="138"/>
      <c r="B2423" s="91"/>
      <c r="C2423" s="92"/>
      <c r="H2423" s="148"/>
    </row>
    <row r="2424" spans="1:8" s="146" customFormat="1" ht="12.75" x14ac:dyDescent="0.2">
      <c r="A2424" s="138"/>
      <c r="B2424" s="91"/>
      <c r="C2424" s="92"/>
      <c r="H2424" s="148"/>
    </row>
    <row r="2425" spans="1:8" s="146" customFormat="1" ht="12.75" x14ac:dyDescent="0.2">
      <c r="A2425" s="138"/>
      <c r="B2425" s="91"/>
      <c r="C2425" s="92"/>
      <c r="H2425" s="148"/>
    </row>
    <row r="2426" spans="1:8" s="146" customFormat="1" ht="12.75" x14ac:dyDescent="0.2">
      <c r="A2426" s="138"/>
      <c r="B2426" s="91"/>
      <c r="C2426" s="92"/>
      <c r="H2426" s="148"/>
    </row>
    <row r="2427" spans="1:8" s="146" customFormat="1" ht="12.75" x14ac:dyDescent="0.2">
      <c r="A2427" s="138"/>
      <c r="B2427" s="91"/>
      <c r="C2427" s="92"/>
      <c r="H2427" s="148"/>
    </row>
    <row r="2428" spans="1:8" s="146" customFormat="1" ht="12.75" x14ac:dyDescent="0.2">
      <c r="A2428" s="138"/>
      <c r="B2428" s="91"/>
      <c r="C2428" s="92"/>
      <c r="H2428" s="148"/>
    </row>
    <row r="2429" spans="1:8" s="146" customFormat="1" ht="12.75" x14ac:dyDescent="0.2">
      <c r="A2429" s="138"/>
      <c r="B2429" s="91"/>
      <c r="C2429" s="92"/>
      <c r="H2429" s="148"/>
    </row>
    <row r="2430" spans="1:8" s="146" customFormat="1" ht="12.75" x14ac:dyDescent="0.2">
      <c r="A2430" s="138"/>
      <c r="B2430" s="91"/>
      <c r="C2430" s="92"/>
      <c r="H2430" s="148"/>
    </row>
    <row r="2431" spans="1:8" s="146" customFormat="1" ht="12.75" x14ac:dyDescent="0.2">
      <c r="A2431" s="138"/>
      <c r="B2431" s="91"/>
      <c r="C2431" s="92"/>
      <c r="H2431" s="148"/>
    </row>
    <row r="2432" spans="1:8" s="146" customFormat="1" ht="12.75" x14ac:dyDescent="0.2">
      <c r="A2432" s="138"/>
      <c r="B2432" s="91"/>
      <c r="C2432" s="92"/>
      <c r="H2432" s="148"/>
    </row>
    <row r="2433" spans="1:8" s="146" customFormat="1" ht="12.75" x14ac:dyDescent="0.2">
      <c r="A2433" s="138"/>
      <c r="B2433" s="91"/>
      <c r="C2433" s="92"/>
      <c r="H2433" s="148"/>
    </row>
    <row r="2434" spans="1:8" s="146" customFormat="1" ht="12.75" x14ac:dyDescent="0.2">
      <c r="A2434" s="138"/>
      <c r="B2434" s="91"/>
      <c r="C2434" s="92"/>
      <c r="H2434" s="148"/>
    </row>
    <row r="2435" spans="1:8" s="146" customFormat="1" ht="12.75" x14ac:dyDescent="0.2">
      <c r="A2435" s="138"/>
      <c r="B2435" s="91"/>
      <c r="C2435" s="92"/>
      <c r="H2435" s="148"/>
    </row>
    <row r="2436" spans="1:8" s="146" customFormat="1" ht="12.75" x14ac:dyDescent="0.2">
      <c r="A2436" s="138"/>
      <c r="B2436" s="91"/>
      <c r="C2436" s="92"/>
      <c r="H2436" s="148"/>
    </row>
    <row r="2437" spans="1:8" s="146" customFormat="1" ht="12.75" x14ac:dyDescent="0.2">
      <c r="A2437" s="138"/>
      <c r="B2437" s="91"/>
      <c r="C2437" s="92"/>
      <c r="H2437" s="148"/>
    </row>
    <row r="2438" spans="1:8" s="146" customFormat="1" ht="12.75" x14ac:dyDescent="0.2">
      <c r="A2438" s="138"/>
      <c r="B2438" s="91"/>
      <c r="C2438" s="92"/>
      <c r="H2438" s="148"/>
    </row>
    <row r="2439" spans="1:8" s="146" customFormat="1" ht="12.75" x14ac:dyDescent="0.2">
      <c r="A2439" s="138"/>
      <c r="B2439" s="91"/>
      <c r="C2439" s="92"/>
      <c r="H2439" s="148"/>
    </row>
    <row r="2440" spans="1:8" s="146" customFormat="1" ht="12.75" x14ac:dyDescent="0.2">
      <c r="A2440" s="138"/>
      <c r="B2440" s="91"/>
      <c r="C2440" s="92"/>
      <c r="H2440" s="148"/>
    </row>
    <row r="2441" spans="1:8" s="146" customFormat="1" ht="12.75" x14ac:dyDescent="0.2">
      <c r="A2441" s="138"/>
      <c r="B2441" s="91"/>
      <c r="C2441" s="92"/>
      <c r="H2441" s="148"/>
    </row>
    <row r="2442" spans="1:8" s="146" customFormat="1" ht="12.75" x14ac:dyDescent="0.2">
      <c r="A2442" s="138"/>
      <c r="B2442" s="91"/>
      <c r="C2442" s="92"/>
      <c r="H2442" s="148"/>
    </row>
    <row r="2443" spans="1:8" s="146" customFormat="1" ht="12.75" x14ac:dyDescent="0.2">
      <c r="A2443" s="138"/>
      <c r="B2443" s="91"/>
      <c r="C2443" s="92"/>
      <c r="H2443" s="148"/>
    </row>
    <row r="2444" spans="1:8" s="146" customFormat="1" ht="12.75" x14ac:dyDescent="0.2">
      <c r="A2444" s="138"/>
      <c r="B2444" s="91"/>
      <c r="C2444" s="92"/>
      <c r="H2444" s="148"/>
    </row>
    <row r="2445" spans="1:8" s="146" customFormat="1" ht="12.75" x14ac:dyDescent="0.2">
      <c r="A2445" s="138"/>
      <c r="B2445" s="91"/>
      <c r="C2445" s="92"/>
      <c r="H2445" s="148"/>
    </row>
    <row r="2446" spans="1:8" s="146" customFormat="1" ht="12.75" x14ac:dyDescent="0.2">
      <c r="A2446" s="138"/>
      <c r="B2446" s="91"/>
      <c r="C2446" s="92"/>
      <c r="H2446" s="148"/>
    </row>
    <row r="2447" spans="1:8" s="146" customFormat="1" ht="12.75" x14ac:dyDescent="0.2">
      <c r="A2447" s="138"/>
      <c r="B2447" s="91"/>
      <c r="C2447" s="92"/>
      <c r="H2447" s="148"/>
    </row>
    <row r="2448" spans="1:8" s="146" customFormat="1" ht="12.75" x14ac:dyDescent="0.2">
      <c r="A2448" s="138"/>
      <c r="B2448" s="91"/>
      <c r="C2448" s="92"/>
      <c r="H2448" s="148"/>
    </row>
    <row r="2449" spans="1:8" s="146" customFormat="1" ht="12.75" x14ac:dyDescent="0.2">
      <c r="A2449" s="138"/>
      <c r="B2449" s="91"/>
      <c r="C2449" s="92"/>
      <c r="H2449" s="148"/>
    </row>
    <row r="2450" spans="1:8" s="146" customFormat="1" ht="12.75" x14ac:dyDescent="0.2">
      <c r="A2450" s="138"/>
      <c r="B2450" s="91"/>
      <c r="C2450" s="92"/>
      <c r="H2450" s="148"/>
    </row>
    <row r="2451" spans="1:8" s="146" customFormat="1" ht="12.75" x14ac:dyDescent="0.2">
      <c r="A2451" s="138"/>
      <c r="B2451" s="91"/>
      <c r="C2451" s="92"/>
      <c r="H2451" s="148"/>
    </row>
    <row r="2452" spans="1:8" s="146" customFormat="1" ht="12.75" x14ac:dyDescent="0.2">
      <c r="A2452" s="138"/>
      <c r="B2452" s="91"/>
      <c r="C2452" s="92"/>
      <c r="H2452" s="148"/>
    </row>
    <row r="2453" spans="1:8" s="146" customFormat="1" ht="12.75" x14ac:dyDescent="0.2">
      <c r="A2453" s="138"/>
      <c r="B2453" s="91"/>
      <c r="C2453" s="92"/>
      <c r="H2453" s="148"/>
    </row>
    <row r="2454" spans="1:8" s="146" customFormat="1" ht="12.75" x14ac:dyDescent="0.2">
      <c r="A2454" s="138"/>
      <c r="B2454" s="91"/>
      <c r="C2454" s="92"/>
      <c r="H2454" s="148"/>
    </row>
    <row r="2455" spans="1:8" s="146" customFormat="1" ht="12.75" x14ac:dyDescent="0.2">
      <c r="A2455" s="138"/>
      <c r="B2455" s="91"/>
      <c r="C2455" s="92"/>
      <c r="H2455" s="148"/>
    </row>
    <row r="2456" spans="1:8" s="146" customFormat="1" ht="12.75" x14ac:dyDescent="0.2">
      <c r="A2456" s="138"/>
      <c r="B2456" s="91"/>
      <c r="C2456" s="92"/>
      <c r="H2456" s="148"/>
    </row>
    <row r="2457" spans="1:8" s="146" customFormat="1" ht="12.75" x14ac:dyDescent="0.2">
      <c r="A2457" s="138"/>
      <c r="B2457" s="91"/>
      <c r="C2457" s="92"/>
      <c r="H2457" s="148"/>
    </row>
    <row r="2458" spans="1:8" s="146" customFormat="1" ht="12.75" x14ac:dyDescent="0.2">
      <c r="A2458" s="138"/>
      <c r="B2458" s="91"/>
      <c r="C2458" s="92"/>
      <c r="H2458" s="148"/>
    </row>
    <row r="2459" spans="1:8" s="146" customFormat="1" ht="12.75" x14ac:dyDescent="0.2">
      <c r="A2459" s="138"/>
      <c r="B2459" s="91"/>
      <c r="C2459" s="92"/>
      <c r="H2459" s="148"/>
    </row>
    <row r="2460" spans="1:8" s="146" customFormat="1" ht="12.75" x14ac:dyDescent="0.2">
      <c r="A2460" s="138"/>
      <c r="B2460" s="91"/>
      <c r="C2460" s="92"/>
      <c r="H2460" s="148"/>
    </row>
    <row r="2461" spans="1:8" s="146" customFormat="1" ht="12.75" x14ac:dyDescent="0.2">
      <c r="A2461" s="138"/>
      <c r="B2461" s="91"/>
      <c r="C2461" s="92"/>
      <c r="H2461" s="148"/>
    </row>
    <row r="2462" spans="1:8" s="146" customFormat="1" ht="12.75" x14ac:dyDescent="0.2">
      <c r="A2462" s="138"/>
      <c r="B2462" s="91"/>
      <c r="C2462" s="92"/>
      <c r="H2462" s="148"/>
    </row>
    <row r="2463" spans="1:8" s="146" customFormat="1" ht="12.75" x14ac:dyDescent="0.2">
      <c r="A2463" s="138"/>
      <c r="B2463" s="91"/>
      <c r="C2463" s="92"/>
      <c r="H2463" s="148"/>
    </row>
    <row r="2464" spans="1:8" s="146" customFormat="1" ht="12.75" x14ac:dyDescent="0.2">
      <c r="A2464" s="138"/>
      <c r="B2464" s="91"/>
      <c r="C2464" s="92"/>
      <c r="H2464" s="148"/>
    </row>
    <row r="2465" spans="1:8" s="146" customFormat="1" ht="12.75" x14ac:dyDescent="0.2">
      <c r="A2465" s="138"/>
      <c r="B2465" s="91"/>
      <c r="C2465" s="92"/>
      <c r="H2465" s="148"/>
    </row>
    <row r="2466" spans="1:8" s="146" customFormat="1" ht="12.75" x14ac:dyDescent="0.2">
      <c r="A2466" s="138"/>
      <c r="B2466" s="91"/>
      <c r="C2466" s="92"/>
      <c r="H2466" s="148"/>
    </row>
    <row r="2467" spans="1:8" s="146" customFormat="1" ht="12.75" x14ac:dyDescent="0.2">
      <c r="A2467" s="138"/>
      <c r="B2467" s="91"/>
      <c r="C2467" s="92"/>
      <c r="H2467" s="148"/>
    </row>
    <row r="2468" spans="1:8" s="146" customFormat="1" ht="12.75" x14ac:dyDescent="0.2">
      <c r="A2468" s="138"/>
      <c r="B2468" s="91"/>
      <c r="C2468" s="92"/>
      <c r="H2468" s="148"/>
    </row>
    <row r="2469" spans="1:8" s="146" customFormat="1" ht="12.75" x14ac:dyDescent="0.2">
      <c r="A2469" s="138"/>
      <c r="B2469" s="91"/>
      <c r="C2469" s="92"/>
      <c r="H2469" s="148"/>
    </row>
    <row r="2470" spans="1:8" s="146" customFormat="1" ht="12.75" x14ac:dyDescent="0.2">
      <c r="A2470" s="138"/>
      <c r="B2470" s="91"/>
      <c r="C2470" s="92"/>
      <c r="H2470" s="148"/>
    </row>
    <row r="2471" spans="1:8" s="146" customFormat="1" ht="12.75" x14ac:dyDescent="0.2">
      <c r="A2471" s="138"/>
      <c r="B2471" s="91"/>
      <c r="C2471" s="92"/>
      <c r="H2471" s="148"/>
    </row>
    <row r="2472" spans="1:8" s="146" customFormat="1" ht="12.75" x14ac:dyDescent="0.2">
      <c r="A2472" s="138"/>
      <c r="B2472" s="91"/>
      <c r="C2472" s="92"/>
      <c r="H2472" s="148"/>
    </row>
    <row r="2473" spans="1:8" s="146" customFormat="1" ht="12.75" x14ac:dyDescent="0.2">
      <c r="A2473" s="138"/>
      <c r="B2473" s="91"/>
      <c r="C2473" s="92"/>
      <c r="H2473" s="148"/>
    </row>
    <row r="2474" spans="1:8" s="146" customFormat="1" ht="12.75" x14ac:dyDescent="0.2">
      <c r="A2474" s="138"/>
      <c r="B2474" s="91"/>
      <c r="C2474" s="92"/>
      <c r="H2474" s="148"/>
    </row>
    <row r="2475" spans="1:8" s="146" customFormat="1" ht="12.75" x14ac:dyDescent="0.2">
      <c r="A2475" s="138"/>
      <c r="B2475" s="91"/>
      <c r="C2475" s="92"/>
      <c r="H2475" s="148"/>
    </row>
    <row r="2476" spans="1:8" s="146" customFormat="1" ht="12.75" x14ac:dyDescent="0.2">
      <c r="A2476" s="138"/>
      <c r="B2476" s="91"/>
      <c r="C2476" s="92"/>
      <c r="H2476" s="148"/>
    </row>
    <row r="2477" spans="1:8" s="146" customFormat="1" ht="12.75" x14ac:dyDescent="0.2">
      <c r="A2477" s="138"/>
      <c r="B2477" s="91"/>
      <c r="C2477" s="92"/>
      <c r="H2477" s="148"/>
    </row>
    <row r="2478" spans="1:8" s="146" customFormat="1" ht="12.75" x14ac:dyDescent="0.2">
      <c r="A2478" s="138"/>
      <c r="B2478" s="91"/>
      <c r="C2478" s="92"/>
      <c r="H2478" s="148"/>
    </row>
    <row r="2479" spans="1:8" s="146" customFormat="1" ht="12.75" x14ac:dyDescent="0.2">
      <c r="A2479" s="138"/>
      <c r="B2479" s="91"/>
      <c r="C2479" s="92"/>
      <c r="H2479" s="148"/>
    </row>
    <row r="2480" spans="1:8" s="146" customFormat="1" ht="12.75" x14ac:dyDescent="0.2">
      <c r="A2480" s="138"/>
      <c r="B2480" s="91"/>
      <c r="C2480" s="92"/>
      <c r="H2480" s="148"/>
    </row>
    <row r="2481" spans="1:8" s="146" customFormat="1" ht="12.75" x14ac:dyDescent="0.2">
      <c r="A2481" s="138"/>
      <c r="B2481" s="91"/>
      <c r="C2481" s="92"/>
      <c r="H2481" s="148"/>
    </row>
    <row r="2482" spans="1:8" s="146" customFormat="1" ht="12.75" x14ac:dyDescent="0.2">
      <c r="A2482" s="138"/>
      <c r="B2482" s="91"/>
      <c r="C2482" s="92"/>
      <c r="H2482" s="148"/>
    </row>
    <row r="2483" spans="1:8" s="146" customFormat="1" ht="12.75" x14ac:dyDescent="0.2">
      <c r="A2483" s="138"/>
      <c r="B2483" s="91"/>
      <c r="C2483" s="92"/>
      <c r="H2483" s="148"/>
    </row>
    <row r="2484" spans="1:8" s="146" customFormat="1" ht="12.75" x14ac:dyDescent="0.2">
      <c r="A2484" s="138"/>
      <c r="B2484" s="91"/>
      <c r="C2484" s="92"/>
      <c r="H2484" s="148"/>
    </row>
    <row r="2485" spans="1:8" s="146" customFormat="1" ht="12.75" x14ac:dyDescent="0.2">
      <c r="A2485" s="138"/>
      <c r="B2485" s="91"/>
      <c r="C2485" s="92"/>
      <c r="H2485" s="148"/>
    </row>
    <row r="2486" spans="1:8" s="146" customFormat="1" ht="12.75" x14ac:dyDescent="0.2">
      <c r="A2486" s="138"/>
      <c r="B2486" s="91"/>
      <c r="C2486" s="92"/>
      <c r="H2486" s="148"/>
    </row>
    <row r="2487" spans="1:8" s="146" customFormat="1" ht="12.75" x14ac:dyDescent="0.2">
      <c r="A2487" s="138"/>
      <c r="B2487" s="91"/>
      <c r="C2487" s="92"/>
      <c r="H2487" s="148"/>
    </row>
    <row r="2488" spans="1:8" s="146" customFormat="1" ht="12.75" x14ac:dyDescent="0.2">
      <c r="A2488" s="138"/>
      <c r="B2488" s="91"/>
      <c r="C2488" s="92"/>
      <c r="H2488" s="148"/>
    </row>
    <row r="2489" spans="1:8" s="146" customFormat="1" ht="12.75" x14ac:dyDescent="0.2">
      <c r="A2489" s="138"/>
      <c r="B2489" s="91"/>
      <c r="C2489" s="92"/>
      <c r="H2489" s="148"/>
    </row>
    <row r="2490" spans="1:8" s="146" customFormat="1" ht="12.75" x14ac:dyDescent="0.2">
      <c r="A2490" s="138"/>
      <c r="B2490" s="91"/>
      <c r="C2490" s="92"/>
      <c r="H2490" s="148"/>
    </row>
    <row r="2491" spans="1:8" s="146" customFormat="1" ht="12.75" x14ac:dyDescent="0.2">
      <c r="A2491" s="138"/>
      <c r="B2491" s="91"/>
      <c r="C2491" s="92"/>
      <c r="H2491" s="148"/>
    </row>
    <row r="2492" spans="1:8" s="146" customFormat="1" ht="12.75" x14ac:dyDescent="0.2">
      <c r="A2492" s="138"/>
      <c r="B2492" s="91"/>
      <c r="C2492" s="92"/>
      <c r="H2492" s="148"/>
    </row>
    <row r="2493" spans="1:8" s="146" customFormat="1" ht="12.75" x14ac:dyDescent="0.2">
      <c r="A2493" s="138"/>
      <c r="B2493" s="91"/>
      <c r="C2493" s="92"/>
      <c r="H2493" s="148"/>
    </row>
    <row r="2494" spans="1:8" s="146" customFormat="1" ht="12.75" x14ac:dyDescent="0.2">
      <c r="A2494" s="138"/>
      <c r="B2494" s="91"/>
      <c r="C2494" s="92"/>
      <c r="H2494" s="148"/>
    </row>
    <row r="2495" spans="1:8" s="146" customFormat="1" ht="12.75" x14ac:dyDescent="0.2">
      <c r="A2495" s="138"/>
      <c r="B2495" s="91"/>
      <c r="C2495" s="92"/>
      <c r="H2495" s="148"/>
    </row>
    <row r="2496" spans="1:8" s="146" customFormat="1" ht="12.75" x14ac:dyDescent="0.2">
      <c r="A2496" s="138"/>
      <c r="B2496" s="91"/>
      <c r="C2496" s="92"/>
      <c r="H2496" s="148"/>
    </row>
    <row r="2497" spans="1:8" s="146" customFormat="1" ht="12.75" x14ac:dyDescent="0.2">
      <c r="A2497" s="138"/>
      <c r="B2497" s="91"/>
      <c r="C2497" s="92"/>
      <c r="H2497" s="148"/>
    </row>
    <row r="2498" spans="1:8" s="146" customFormat="1" ht="12.75" x14ac:dyDescent="0.2">
      <c r="A2498" s="138"/>
      <c r="B2498" s="91"/>
      <c r="C2498" s="92"/>
      <c r="H2498" s="148"/>
    </row>
    <row r="2499" spans="1:8" s="146" customFormat="1" ht="12.75" x14ac:dyDescent="0.2">
      <c r="A2499" s="138"/>
      <c r="B2499" s="91"/>
      <c r="C2499" s="92"/>
      <c r="H2499" s="148"/>
    </row>
    <row r="2500" spans="1:8" s="146" customFormat="1" ht="12.75" x14ac:dyDescent="0.2">
      <c r="A2500" s="138"/>
      <c r="B2500" s="91"/>
      <c r="C2500" s="92"/>
      <c r="H2500" s="148"/>
    </row>
    <row r="2501" spans="1:8" s="146" customFormat="1" ht="12.75" x14ac:dyDescent="0.2">
      <c r="A2501" s="138"/>
      <c r="B2501" s="91"/>
      <c r="C2501" s="92"/>
      <c r="H2501" s="148"/>
    </row>
    <row r="2502" spans="1:8" s="146" customFormat="1" ht="12.75" x14ac:dyDescent="0.2">
      <c r="A2502" s="138"/>
      <c r="B2502" s="91"/>
      <c r="C2502" s="92"/>
      <c r="H2502" s="148"/>
    </row>
    <row r="2503" spans="1:8" s="146" customFormat="1" ht="12.75" x14ac:dyDescent="0.2">
      <c r="A2503" s="138"/>
      <c r="B2503" s="91"/>
      <c r="C2503" s="92"/>
      <c r="H2503" s="148"/>
    </row>
    <row r="2504" spans="1:8" s="146" customFormat="1" ht="12.75" x14ac:dyDescent="0.2">
      <c r="A2504" s="138"/>
      <c r="B2504" s="91"/>
      <c r="C2504" s="92"/>
      <c r="H2504" s="148"/>
    </row>
    <row r="2505" spans="1:8" s="146" customFormat="1" ht="12.75" x14ac:dyDescent="0.2">
      <c r="A2505" s="138"/>
      <c r="B2505" s="91"/>
      <c r="C2505" s="92"/>
      <c r="H2505" s="148"/>
    </row>
    <row r="2506" spans="1:8" s="146" customFormat="1" ht="12.75" x14ac:dyDescent="0.2">
      <c r="A2506" s="138"/>
      <c r="B2506" s="91"/>
      <c r="C2506" s="92"/>
      <c r="H2506" s="148"/>
    </row>
    <row r="2507" spans="1:8" s="146" customFormat="1" ht="12.75" x14ac:dyDescent="0.2">
      <c r="A2507" s="138"/>
      <c r="B2507" s="91"/>
      <c r="C2507" s="92"/>
      <c r="H2507" s="148"/>
    </row>
    <row r="2508" spans="1:8" s="146" customFormat="1" ht="12.75" x14ac:dyDescent="0.2">
      <c r="A2508" s="138"/>
      <c r="B2508" s="91"/>
      <c r="C2508" s="92"/>
      <c r="H2508" s="148"/>
    </row>
    <row r="2509" spans="1:8" s="146" customFormat="1" ht="12.75" x14ac:dyDescent="0.2">
      <c r="A2509" s="138"/>
      <c r="B2509" s="91"/>
      <c r="C2509" s="92"/>
      <c r="H2509" s="148"/>
    </row>
    <row r="2510" spans="1:8" s="146" customFormat="1" ht="12.75" x14ac:dyDescent="0.2">
      <c r="A2510" s="138"/>
      <c r="B2510" s="91"/>
      <c r="C2510" s="92"/>
      <c r="H2510" s="148"/>
    </row>
    <row r="2511" spans="1:8" s="146" customFormat="1" ht="12.75" x14ac:dyDescent="0.2">
      <c r="A2511" s="138"/>
      <c r="B2511" s="91"/>
      <c r="C2511" s="92"/>
      <c r="H2511" s="148"/>
    </row>
    <row r="2512" spans="1:8" s="146" customFormat="1" ht="12.75" x14ac:dyDescent="0.2">
      <c r="A2512" s="138"/>
      <c r="B2512" s="91"/>
      <c r="C2512" s="92"/>
      <c r="H2512" s="148"/>
    </row>
    <row r="2513" spans="1:8" s="146" customFormat="1" ht="12.75" x14ac:dyDescent="0.2">
      <c r="A2513" s="138"/>
      <c r="B2513" s="91"/>
      <c r="C2513" s="92"/>
      <c r="H2513" s="148"/>
    </row>
    <row r="2514" spans="1:8" s="146" customFormat="1" ht="12.75" x14ac:dyDescent="0.2">
      <c r="A2514" s="138"/>
      <c r="B2514" s="91"/>
      <c r="C2514" s="92"/>
      <c r="H2514" s="148"/>
    </row>
    <row r="2515" spans="1:8" s="146" customFormat="1" ht="12.75" x14ac:dyDescent="0.2">
      <c r="A2515" s="138"/>
      <c r="B2515" s="91"/>
      <c r="C2515" s="92"/>
      <c r="H2515" s="148"/>
    </row>
    <row r="2516" spans="1:8" s="146" customFormat="1" ht="12.75" x14ac:dyDescent="0.2">
      <c r="A2516" s="138"/>
      <c r="B2516" s="91"/>
      <c r="C2516" s="92"/>
      <c r="H2516" s="148"/>
    </row>
    <row r="2517" spans="1:8" s="146" customFormat="1" ht="12.75" x14ac:dyDescent="0.2">
      <c r="A2517" s="138"/>
      <c r="B2517" s="91"/>
      <c r="C2517" s="92"/>
      <c r="H2517" s="148"/>
    </row>
    <row r="2518" spans="1:8" s="146" customFormat="1" ht="12.75" x14ac:dyDescent="0.2">
      <c r="A2518" s="138"/>
      <c r="B2518" s="91"/>
      <c r="C2518" s="92"/>
      <c r="H2518" s="148"/>
    </row>
    <row r="2519" spans="1:8" s="146" customFormat="1" ht="12.75" x14ac:dyDescent="0.2">
      <c r="A2519" s="138"/>
      <c r="B2519" s="91"/>
      <c r="C2519" s="92"/>
      <c r="H2519" s="148"/>
    </row>
    <row r="2520" spans="1:8" s="146" customFormat="1" ht="12.75" x14ac:dyDescent="0.2">
      <c r="A2520" s="138"/>
      <c r="B2520" s="91"/>
      <c r="C2520" s="92"/>
      <c r="H2520" s="148"/>
    </row>
    <row r="2521" spans="1:8" s="146" customFormat="1" ht="12.75" x14ac:dyDescent="0.2">
      <c r="A2521" s="138"/>
      <c r="B2521" s="91"/>
      <c r="C2521" s="92"/>
      <c r="H2521" s="148"/>
    </row>
    <row r="2522" spans="1:8" s="146" customFormat="1" ht="12.75" x14ac:dyDescent="0.2">
      <c r="A2522" s="138"/>
      <c r="B2522" s="91"/>
      <c r="C2522" s="92"/>
      <c r="H2522" s="148"/>
    </row>
    <row r="2523" spans="1:8" s="146" customFormat="1" ht="12.75" x14ac:dyDescent="0.2">
      <c r="A2523" s="138"/>
      <c r="B2523" s="91"/>
      <c r="C2523" s="92"/>
      <c r="H2523" s="148"/>
    </row>
    <row r="2524" spans="1:8" s="146" customFormat="1" ht="12.75" x14ac:dyDescent="0.2">
      <c r="A2524" s="138"/>
      <c r="B2524" s="91"/>
      <c r="C2524" s="92"/>
      <c r="H2524" s="148"/>
    </row>
    <row r="2525" spans="1:8" s="146" customFormat="1" ht="12.75" x14ac:dyDescent="0.2">
      <c r="A2525" s="138"/>
      <c r="B2525" s="91"/>
      <c r="C2525" s="92"/>
      <c r="H2525" s="148"/>
    </row>
    <row r="2526" spans="1:8" s="146" customFormat="1" ht="12.75" x14ac:dyDescent="0.2">
      <c r="A2526" s="138"/>
      <c r="B2526" s="91"/>
      <c r="C2526" s="92"/>
      <c r="H2526" s="148"/>
    </row>
    <row r="2527" spans="1:8" s="146" customFormat="1" ht="12.75" x14ac:dyDescent="0.2">
      <c r="A2527" s="138"/>
      <c r="B2527" s="91"/>
      <c r="C2527" s="92"/>
      <c r="H2527" s="148"/>
    </row>
    <row r="2528" spans="1:8" s="146" customFormat="1" ht="12.75" x14ac:dyDescent="0.2">
      <c r="A2528" s="138"/>
      <c r="B2528" s="91"/>
      <c r="C2528" s="92"/>
      <c r="H2528" s="148"/>
    </row>
    <row r="2529" spans="1:8" s="146" customFormat="1" ht="12.75" x14ac:dyDescent="0.2">
      <c r="A2529" s="138"/>
      <c r="B2529" s="91"/>
      <c r="C2529" s="92"/>
      <c r="H2529" s="148"/>
    </row>
    <row r="2530" spans="1:8" s="146" customFormat="1" ht="12.75" x14ac:dyDescent="0.2">
      <c r="A2530" s="138"/>
      <c r="B2530" s="91"/>
      <c r="C2530" s="92"/>
      <c r="H2530" s="148"/>
    </row>
    <row r="2531" spans="1:8" s="146" customFormat="1" ht="12.75" x14ac:dyDescent="0.2">
      <c r="A2531" s="138"/>
      <c r="B2531" s="91"/>
      <c r="C2531" s="92"/>
      <c r="H2531" s="148"/>
    </row>
    <row r="2532" spans="1:8" s="146" customFormat="1" ht="12.75" x14ac:dyDescent="0.2">
      <c r="A2532" s="138"/>
      <c r="B2532" s="91"/>
      <c r="C2532" s="92"/>
      <c r="H2532" s="148"/>
    </row>
    <row r="2533" spans="1:8" s="146" customFormat="1" ht="12.75" x14ac:dyDescent="0.2">
      <c r="A2533" s="138"/>
      <c r="B2533" s="91"/>
      <c r="C2533" s="92"/>
      <c r="H2533" s="148"/>
    </row>
    <row r="2534" spans="1:8" s="146" customFormat="1" ht="12.75" x14ac:dyDescent="0.2">
      <c r="A2534" s="138"/>
      <c r="B2534" s="91"/>
      <c r="C2534" s="92"/>
      <c r="H2534" s="148"/>
    </row>
    <row r="2535" spans="1:8" s="146" customFormat="1" ht="12.75" x14ac:dyDescent="0.2">
      <c r="A2535" s="138"/>
      <c r="B2535" s="91"/>
      <c r="C2535" s="92"/>
      <c r="H2535" s="148"/>
    </row>
    <row r="2536" spans="1:8" s="146" customFormat="1" ht="12.75" x14ac:dyDescent="0.2">
      <c r="A2536" s="138"/>
      <c r="B2536" s="91"/>
      <c r="C2536" s="92"/>
      <c r="H2536" s="148"/>
    </row>
    <row r="2537" spans="1:8" s="146" customFormat="1" ht="12.75" x14ac:dyDescent="0.2">
      <c r="A2537" s="138"/>
      <c r="B2537" s="91"/>
      <c r="C2537" s="92"/>
      <c r="H2537" s="148"/>
    </row>
    <row r="2538" spans="1:8" s="146" customFormat="1" ht="12.75" x14ac:dyDescent="0.2">
      <c r="A2538" s="138"/>
      <c r="B2538" s="91"/>
      <c r="C2538" s="92"/>
      <c r="H2538" s="148"/>
    </row>
    <row r="2539" spans="1:8" s="146" customFormat="1" ht="12.75" x14ac:dyDescent="0.2">
      <c r="A2539" s="138"/>
      <c r="B2539" s="91"/>
      <c r="C2539" s="92"/>
      <c r="H2539" s="148"/>
    </row>
    <row r="2540" spans="1:8" s="146" customFormat="1" ht="12.75" x14ac:dyDescent="0.2">
      <c r="A2540" s="138"/>
      <c r="B2540" s="91"/>
      <c r="C2540" s="92"/>
      <c r="H2540" s="148"/>
    </row>
    <row r="2541" spans="1:8" s="146" customFormat="1" ht="12.75" x14ac:dyDescent="0.2">
      <c r="A2541" s="138"/>
      <c r="B2541" s="91"/>
      <c r="C2541" s="92"/>
      <c r="H2541" s="148"/>
    </row>
    <row r="2542" spans="1:8" s="146" customFormat="1" ht="12.75" x14ac:dyDescent="0.2">
      <c r="A2542" s="138"/>
      <c r="B2542" s="91"/>
      <c r="C2542" s="92"/>
      <c r="H2542" s="148"/>
    </row>
    <row r="2543" spans="1:8" s="146" customFormat="1" ht="12.75" x14ac:dyDescent="0.2">
      <c r="A2543" s="138"/>
      <c r="B2543" s="91"/>
      <c r="C2543" s="92"/>
      <c r="H2543" s="148"/>
    </row>
    <row r="2544" spans="1:8" s="146" customFormat="1" ht="12.75" x14ac:dyDescent="0.2">
      <c r="A2544" s="138"/>
      <c r="B2544" s="91"/>
      <c r="C2544" s="92"/>
      <c r="H2544" s="148"/>
    </row>
    <row r="2545" spans="1:8" s="146" customFormat="1" ht="12.75" x14ac:dyDescent="0.2">
      <c r="A2545" s="138"/>
      <c r="B2545" s="91"/>
      <c r="C2545" s="92"/>
      <c r="H2545" s="148"/>
    </row>
    <row r="2546" spans="1:8" s="146" customFormat="1" ht="12.75" x14ac:dyDescent="0.2">
      <c r="A2546" s="138"/>
      <c r="B2546" s="91"/>
      <c r="C2546" s="92"/>
      <c r="H2546" s="148"/>
    </row>
    <row r="2547" spans="1:8" s="146" customFormat="1" ht="12.75" x14ac:dyDescent="0.2">
      <c r="A2547" s="138"/>
      <c r="B2547" s="91"/>
      <c r="C2547" s="92"/>
      <c r="H2547" s="148"/>
    </row>
    <row r="2548" spans="1:8" s="146" customFormat="1" ht="12.75" x14ac:dyDescent="0.2">
      <c r="A2548" s="138"/>
      <c r="B2548" s="91"/>
      <c r="C2548" s="92"/>
      <c r="H2548" s="148"/>
    </row>
    <row r="2549" spans="1:8" s="146" customFormat="1" ht="12.75" x14ac:dyDescent="0.2">
      <c r="A2549" s="138"/>
      <c r="B2549" s="91"/>
      <c r="C2549" s="92"/>
      <c r="H2549" s="148"/>
    </row>
    <row r="2550" spans="1:8" s="146" customFormat="1" ht="12.75" x14ac:dyDescent="0.2">
      <c r="A2550" s="138"/>
      <c r="B2550" s="91"/>
      <c r="C2550" s="92"/>
      <c r="H2550" s="148"/>
    </row>
    <row r="2551" spans="1:8" s="146" customFormat="1" ht="12.75" x14ac:dyDescent="0.2">
      <c r="A2551" s="138"/>
      <c r="B2551" s="91"/>
      <c r="C2551" s="92"/>
      <c r="H2551" s="148"/>
    </row>
    <row r="2552" spans="1:8" s="146" customFormat="1" ht="12.75" x14ac:dyDescent="0.2">
      <c r="A2552" s="138"/>
      <c r="B2552" s="91"/>
      <c r="C2552" s="92"/>
      <c r="H2552" s="148"/>
    </row>
    <row r="2553" spans="1:8" s="146" customFormat="1" ht="12.75" x14ac:dyDescent="0.2">
      <c r="A2553" s="138"/>
      <c r="B2553" s="91"/>
      <c r="C2553" s="92"/>
      <c r="H2553" s="148"/>
    </row>
    <row r="2554" spans="1:8" s="146" customFormat="1" ht="12.75" x14ac:dyDescent="0.2">
      <c r="A2554" s="138"/>
      <c r="B2554" s="91"/>
      <c r="C2554" s="92"/>
      <c r="H2554" s="148"/>
    </row>
    <row r="2555" spans="1:8" s="146" customFormat="1" ht="12.75" x14ac:dyDescent="0.2">
      <c r="A2555" s="138"/>
      <c r="B2555" s="91"/>
      <c r="C2555" s="92"/>
      <c r="H2555" s="148"/>
    </row>
    <row r="2556" spans="1:8" s="146" customFormat="1" ht="12.75" x14ac:dyDescent="0.2">
      <c r="A2556" s="138"/>
      <c r="B2556" s="91"/>
      <c r="C2556" s="92"/>
      <c r="H2556" s="148"/>
    </row>
    <row r="2557" spans="1:8" s="146" customFormat="1" ht="12.75" x14ac:dyDescent="0.2">
      <c r="A2557" s="138"/>
      <c r="B2557" s="91"/>
      <c r="C2557" s="92"/>
      <c r="H2557" s="148"/>
    </row>
    <row r="2558" spans="1:8" s="146" customFormat="1" ht="12.75" x14ac:dyDescent="0.2">
      <c r="A2558" s="138"/>
      <c r="B2558" s="91"/>
      <c r="C2558" s="92"/>
      <c r="H2558" s="148"/>
    </row>
    <row r="2559" spans="1:8" s="146" customFormat="1" ht="12.75" x14ac:dyDescent="0.2">
      <c r="A2559" s="138"/>
      <c r="B2559" s="91"/>
      <c r="C2559" s="92"/>
      <c r="H2559" s="148"/>
    </row>
    <row r="2560" spans="1:8" s="146" customFormat="1" ht="12.75" x14ac:dyDescent="0.2">
      <c r="A2560" s="138"/>
      <c r="B2560" s="91"/>
      <c r="C2560" s="92"/>
      <c r="H2560" s="148"/>
    </row>
    <row r="2561" spans="1:8" s="146" customFormat="1" ht="12.75" x14ac:dyDescent="0.2">
      <c r="A2561" s="138"/>
      <c r="B2561" s="91"/>
      <c r="C2561" s="92"/>
      <c r="H2561" s="148"/>
    </row>
    <row r="2562" spans="1:8" s="146" customFormat="1" ht="12.75" x14ac:dyDescent="0.2">
      <c r="A2562" s="138"/>
      <c r="B2562" s="91"/>
      <c r="C2562" s="92"/>
      <c r="H2562" s="148"/>
    </row>
    <row r="2563" spans="1:8" s="146" customFormat="1" ht="12.75" x14ac:dyDescent="0.2">
      <c r="A2563" s="138"/>
      <c r="B2563" s="91"/>
      <c r="C2563" s="92"/>
      <c r="H2563" s="148"/>
    </row>
    <row r="2564" spans="1:8" s="146" customFormat="1" ht="12.75" x14ac:dyDescent="0.2">
      <c r="A2564" s="138"/>
      <c r="B2564" s="91"/>
      <c r="C2564" s="92"/>
      <c r="H2564" s="148"/>
    </row>
    <row r="2565" spans="1:8" s="146" customFormat="1" ht="12.75" x14ac:dyDescent="0.2">
      <c r="A2565" s="138"/>
      <c r="B2565" s="91"/>
      <c r="C2565" s="92"/>
      <c r="H2565" s="148"/>
    </row>
    <row r="2566" spans="1:8" s="146" customFormat="1" ht="12.75" x14ac:dyDescent="0.2">
      <c r="A2566" s="138"/>
      <c r="B2566" s="91"/>
      <c r="C2566" s="92"/>
      <c r="H2566" s="148"/>
    </row>
    <row r="2567" spans="1:8" s="146" customFormat="1" ht="12.75" x14ac:dyDescent="0.2">
      <c r="A2567" s="138"/>
      <c r="B2567" s="91"/>
      <c r="C2567" s="92"/>
      <c r="H2567" s="148"/>
    </row>
    <row r="2568" spans="1:8" s="146" customFormat="1" ht="12.75" x14ac:dyDescent="0.2">
      <c r="A2568" s="138"/>
      <c r="B2568" s="91"/>
      <c r="C2568" s="92"/>
      <c r="H2568" s="148"/>
    </row>
    <row r="2569" spans="1:8" s="146" customFormat="1" ht="12.75" x14ac:dyDescent="0.2">
      <c r="A2569" s="138"/>
      <c r="B2569" s="91"/>
      <c r="C2569" s="92"/>
      <c r="H2569" s="148"/>
    </row>
    <row r="2570" spans="1:8" s="146" customFormat="1" ht="12.75" x14ac:dyDescent="0.2">
      <c r="A2570" s="138"/>
      <c r="B2570" s="91"/>
      <c r="C2570" s="92"/>
      <c r="H2570" s="148"/>
    </row>
    <row r="2571" spans="1:8" s="146" customFormat="1" ht="12.75" x14ac:dyDescent="0.2">
      <c r="A2571" s="138"/>
      <c r="B2571" s="91"/>
      <c r="C2571" s="92"/>
      <c r="H2571" s="148"/>
    </row>
    <row r="2572" spans="1:8" s="146" customFormat="1" ht="12.75" x14ac:dyDescent="0.2">
      <c r="A2572" s="138"/>
      <c r="B2572" s="91"/>
      <c r="C2572" s="92"/>
      <c r="H2572" s="148"/>
    </row>
    <row r="2573" spans="1:8" s="146" customFormat="1" ht="12.75" x14ac:dyDescent="0.2">
      <c r="A2573" s="138"/>
      <c r="B2573" s="91"/>
      <c r="C2573" s="92"/>
      <c r="H2573" s="148"/>
    </row>
    <row r="2574" spans="1:8" s="146" customFormat="1" ht="12.75" x14ac:dyDescent="0.2">
      <c r="A2574" s="138"/>
      <c r="B2574" s="91"/>
      <c r="C2574" s="92"/>
      <c r="H2574" s="148"/>
    </row>
    <row r="2575" spans="1:8" s="146" customFormat="1" ht="12.75" x14ac:dyDescent="0.2">
      <c r="A2575" s="138"/>
      <c r="B2575" s="91"/>
      <c r="C2575" s="92"/>
      <c r="H2575" s="148"/>
    </row>
    <row r="2576" spans="1:8" s="146" customFormat="1" ht="12.75" x14ac:dyDescent="0.2">
      <c r="A2576" s="138"/>
      <c r="B2576" s="91"/>
      <c r="C2576" s="92"/>
      <c r="H2576" s="148"/>
    </row>
    <row r="2577" spans="1:8" s="146" customFormat="1" ht="12.75" x14ac:dyDescent="0.2">
      <c r="A2577" s="138"/>
      <c r="B2577" s="91"/>
      <c r="C2577" s="92"/>
      <c r="H2577" s="148"/>
    </row>
    <row r="2578" spans="1:8" s="146" customFormat="1" ht="12.75" x14ac:dyDescent="0.2">
      <c r="A2578" s="138"/>
      <c r="B2578" s="91"/>
      <c r="C2578" s="92"/>
      <c r="H2578" s="148"/>
    </row>
    <row r="2579" spans="1:8" s="146" customFormat="1" ht="12.75" x14ac:dyDescent="0.2">
      <c r="A2579" s="138"/>
      <c r="B2579" s="91"/>
      <c r="C2579" s="92"/>
      <c r="H2579" s="148"/>
    </row>
    <row r="2580" spans="1:8" s="146" customFormat="1" ht="12.75" x14ac:dyDescent="0.2">
      <c r="A2580" s="138"/>
      <c r="B2580" s="91"/>
      <c r="C2580" s="92"/>
      <c r="H2580" s="148"/>
    </row>
    <row r="2581" spans="1:8" s="146" customFormat="1" ht="12.75" x14ac:dyDescent="0.2">
      <c r="A2581" s="138"/>
      <c r="B2581" s="91"/>
      <c r="C2581" s="92"/>
      <c r="H2581" s="148"/>
    </row>
    <row r="2582" spans="1:8" s="146" customFormat="1" ht="12.75" x14ac:dyDescent="0.2">
      <c r="A2582" s="138"/>
      <c r="B2582" s="91"/>
      <c r="C2582" s="92"/>
      <c r="H2582" s="148"/>
    </row>
    <row r="2583" spans="1:8" s="146" customFormat="1" ht="12.75" x14ac:dyDescent="0.2">
      <c r="A2583" s="138"/>
      <c r="B2583" s="91"/>
      <c r="C2583" s="92"/>
      <c r="H2583" s="148"/>
    </row>
    <row r="2584" spans="1:8" s="146" customFormat="1" ht="12.75" x14ac:dyDescent="0.2">
      <c r="A2584" s="138"/>
      <c r="B2584" s="91"/>
      <c r="C2584" s="92"/>
      <c r="H2584" s="148"/>
    </row>
    <row r="2585" spans="1:8" s="146" customFormat="1" ht="12.75" x14ac:dyDescent="0.2">
      <c r="A2585" s="138"/>
      <c r="B2585" s="91"/>
      <c r="C2585" s="92"/>
      <c r="H2585" s="148"/>
    </row>
    <row r="2586" spans="1:8" s="146" customFormat="1" ht="12.75" x14ac:dyDescent="0.2">
      <c r="A2586" s="138"/>
      <c r="B2586" s="91"/>
      <c r="C2586" s="92"/>
      <c r="H2586" s="148"/>
    </row>
    <row r="2587" spans="1:8" s="146" customFormat="1" ht="12.75" x14ac:dyDescent="0.2">
      <c r="A2587" s="138"/>
      <c r="B2587" s="91"/>
      <c r="C2587" s="92"/>
      <c r="H2587" s="148"/>
    </row>
    <row r="2588" spans="1:8" s="146" customFormat="1" ht="12.75" x14ac:dyDescent="0.2">
      <c r="A2588" s="138"/>
      <c r="B2588" s="91"/>
      <c r="C2588" s="92"/>
      <c r="H2588" s="148"/>
    </row>
    <row r="2589" spans="1:8" s="146" customFormat="1" ht="12.75" x14ac:dyDescent="0.2">
      <c r="A2589" s="138"/>
      <c r="B2589" s="91"/>
      <c r="C2589" s="92"/>
      <c r="H2589" s="148"/>
    </row>
    <row r="2590" spans="1:8" s="146" customFormat="1" ht="12.75" x14ac:dyDescent="0.2">
      <c r="A2590" s="138"/>
      <c r="B2590" s="91"/>
      <c r="C2590" s="92"/>
      <c r="H2590" s="148"/>
    </row>
    <row r="2591" spans="1:8" s="146" customFormat="1" ht="12.75" x14ac:dyDescent="0.2">
      <c r="A2591" s="138"/>
      <c r="B2591" s="91"/>
      <c r="C2591" s="92"/>
      <c r="H2591" s="148"/>
    </row>
    <row r="2592" spans="1:8" s="146" customFormat="1" ht="12.75" x14ac:dyDescent="0.2">
      <c r="A2592" s="138"/>
      <c r="B2592" s="91"/>
      <c r="C2592" s="92"/>
      <c r="H2592" s="148"/>
    </row>
    <row r="2593" spans="1:8" s="146" customFormat="1" ht="12.75" x14ac:dyDescent="0.2">
      <c r="A2593" s="138"/>
      <c r="B2593" s="91"/>
      <c r="C2593" s="92"/>
      <c r="H2593" s="148"/>
    </row>
    <row r="2594" spans="1:8" s="146" customFormat="1" ht="12.75" x14ac:dyDescent="0.2">
      <c r="A2594" s="138"/>
      <c r="B2594" s="91"/>
      <c r="C2594" s="92"/>
      <c r="H2594" s="148"/>
    </row>
    <row r="2595" spans="1:8" s="146" customFormat="1" ht="12.75" x14ac:dyDescent="0.2">
      <c r="A2595" s="138"/>
      <c r="B2595" s="91"/>
      <c r="C2595" s="92"/>
      <c r="H2595" s="148"/>
    </row>
    <row r="2596" spans="1:8" s="146" customFormat="1" ht="12.75" x14ac:dyDescent="0.2">
      <c r="A2596" s="138"/>
      <c r="B2596" s="91"/>
      <c r="C2596" s="92"/>
      <c r="H2596" s="148"/>
    </row>
    <row r="2597" spans="1:8" s="146" customFormat="1" ht="12.75" x14ac:dyDescent="0.2">
      <c r="A2597" s="138"/>
      <c r="B2597" s="91"/>
      <c r="C2597" s="92"/>
      <c r="H2597" s="148"/>
    </row>
    <row r="2598" spans="1:8" s="146" customFormat="1" ht="12.75" x14ac:dyDescent="0.2">
      <c r="A2598" s="138"/>
      <c r="B2598" s="91"/>
      <c r="C2598" s="92"/>
      <c r="H2598" s="148"/>
    </row>
    <row r="2599" spans="1:8" s="146" customFormat="1" ht="12.75" x14ac:dyDescent="0.2">
      <c r="A2599" s="138"/>
      <c r="B2599" s="91"/>
      <c r="C2599" s="92"/>
      <c r="H2599" s="148"/>
    </row>
    <row r="2600" spans="1:8" s="146" customFormat="1" ht="12.75" x14ac:dyDescent="0.2">
      <c r="A2600" s="138"/>
      <c r="B2600" s="91"/>
      <c r="C2600" s="92"/>
      <c r="H2600" s="148"/>
    </row>
    <row r="2601" spans="1:8" s="146" customFormat="1" ht="12.75" x14ac:dyDescent="0.2">
      <c r="A2601" s="138"/>
      <c r="B2601" s="91"/>
      <c r="C2601" s="92"/>
      <c r="H2601" s="148"/>
    </row>
    <row r="2602" spans="1:8" s="146" customFormat="1" ht="12.75" x14ac:dyDescent="0.2">
      <c r="A2602" s="138"/>
      <c r="B2602" s="91"/>
      <c r="C2602" s="92"/>
      <c r="H2602" s="148"/>
    </row>
    <row r="2603" spans="1:8" s="146" customFormat="1" ht="12.75" x14ac:dyDescent="0.2">
      <c r="A2603" s="138"/>
      <c r="B2603" s="91"/>
      <c r="C2603" s="92"/>
      <c r="H2603" s="148"/>
    </row>
    <row r="2604" spans="1:8" s="146" customFormat="1" ht="12.75" x14ac:dyDescent="0.2">
      <c r="A2604" s="138"/>
      <c r="B2604" s="91"/>
      <c r="C2604" s="92"/>
      <c r="H2604" s="148"/>
    </row>
    <row r="2605" spans="1:8" s="146" customFormat="1" ht="12.75" x14ac:dyDescent="0.2">
      <c r="A2605" s="138"/>
      <c r="B2605" s="91"/>
      <c r="C2605" s="92"/>
      <c r="H2605" s="148"/>
    </row>
    <row r="2606" spans="1:8" s="146" customFormat="1" ht="12.75" x14ac:dyDescent="0.2">
      <c r="A2606" s="138"/>
      <c r="B2606" s="91"/>
      <c r="C2606" s="92"/>
      <c r="H2606" s="148"/>
    </row>
    <row r="2607" spans="1:8" s="146" customFormat="1" ht="12.75" x14ac:dyDescent="0.2">
      <c r="A2607" s="138"/>
      <c r="B2607" s="91"/>
      <c r="C2607" s="92"/>
      <c r="H2607" s="148"/>
    </row>
    <row r="2608" spans="1:8" s="146" customFormat="1" ht="12.75" x14ac:dyDescent="0.2">
      <c r="A2608" s="138"/>
      <c r="B2608" s="91"/>
      <c r="C2608" s="92"/>
      <c r="H2608" s="148"/>
    </row>
    <row r="2609" spans="1:8" s="146" customFormat="1" ht="12.75" x14ac:dyDescent="0.2">
      <c r="A2609" s="138"/>
      <c r="B2609" s="91"/>
      <c r="C2609" s="92"/>
      <c r="H2609" s="148"/>
    </row>
    <row r="2610" spans="1:8" s="146" customFormat="1" ht="12.75" x14ac:dyDescent="0.2">
      <c r="A2610" s="138"/>
      <c r="B2610" s="91"/>
      <c r="C2610" s="92"/>
      <c r="H2610" s="148"/>
    </row>
    <row r="2611" spans="1:8" s="146" customFormat="1" ht="12.75" x14ac:dyDescent="0.2">
      <c r="A2611" s="138"/>
      <c r="B2611" s="91"/>
      <c r="C2611" s="92"/>
      <c r="H2611" s="148"/>
    </row>
    <row r="2612" spans="1:8" s="146" customFormat="1" ht="12.75" x14ac:dyDescent="0.2">
      <c r="A2612" s="138"/>
      <c r="B2612" s="91"/>
      <c r="C2612" s="92"/>
      <c r="H2612" s="148"/>
    </row>
    <row r="2613" spans="1:8" s="146" customFormat="1" ht="12.75" x14ac:dyDescent="0.2">
      <c r="A2613" s="138"/>
      <c r="B2613" s="91"/>
      <c r="C2613" s="92"/>
      <c r="H2613" s="148"/>
    </row>
    <row r="2614" spans="1:8" s="146" customFormat="1" ht="12.75" x14ac:dyDescent="0.2">
      <c r="A2614" s="138"/>
      <c r="B2614" s="91"/>
      <c r="C2614" s="92"/>
      <c r="H2614" s="148"/>
    </row>
    <row r="2615" spans="1:8" s="146" customFormat="1" ht="12.75" x14ac:dyDescent="0.2">
      <c r="A2615" s="138"/>
      <c r="B2615" s="91"/>
      <c r="C2615" s="92"/>
      <c r="H2615" s="148"/>
    </row>
    <row r="2616" spans="1:8" s="146" customFormat="1" ht="12.75" x14ac:dyDescent="0.2">
      <c r="A2616" s="138"/>
      <c r="B2616" s="91"/>
      <c r="C2616" s="92"/>
      <c r="H2616" s="148"/>
    </row>
    <row r="2617" spans="1:8" s="146" customFormat="1" ht="12.75" x14ac:dyDescent="0.2">
      <c r="A2617" s="138"/>
      <c r="B2617" s="91"/>
      <c r="C2617" s="92"/>
      <c r="H2617" s="148"/>
    </row>
    <row r="2618" spans="1:8" s="146" customFormat="1" ht="12.75" x14ac:dyDescent="0.2">
      <c r="A2618" s="138"/>
      <c r="B2618" s="91"/>
      <c r="C2618" s="92"/>
      <c r="H2618" s="148"/>
    </row>
    <row r="2619" spans="1:8" s="146" customFormat="1" ht="12.75" x14ac:dyDescent="0.2">
      <c r="A2619" s="138"/>
      <c r="B2619" s="91"/>
      <c r="C2619" s="92"/>
      <c r="H2619" s="148"/>
    </row>
    <row r="2620" spans="1:8" s="146" customFormat="1" ht="12.75" x14ac:dyDescent="0.2">
      <c r="A2620" s="138"/>
      <c r="B2620" s="91"/>
      <c r="C2620" s="92"/>
      <c r="H2620" s="148"/>
    </row>
    <row r="2621" spans="1:8" s="146" customFormat="1" ht="12.75" x14ac:dyDescent="0.2">
      <c r="A2621" s="138"/>
      <c r="B2621" s="91"/>
      <c r="C2621" s="92"/>
      <c r="H2621" s="148"/>
    </row>
    <row r="2622" spans="1:8" s="146" customFormat="1" ht="12.75" x14ac:dyDescent="0.2">
      <c r="A2622" s="138"/>
      <c r="B2622" s="91"/>
      <c r="C2622" s="92"/>
      <c r="H2622" s="148"/>
    </row>
    <row r="2623" spans="1:8" s="146" customFormat="1" ht="12.75" x14ac:dyDescent="0.2">
      <c r="A2623" s="138"/>
      <c r="B2623" s="91"/>
      <c r="C2623" s="92"/>
      <c r="H2623" s="148"/>
    </row>
    <row r="2624" spans="1:8" s="146" customFormat="1" ht="12.75" x14ac:dyDescent="0.2">
      <c r="A2624" s="138"/>
      <c r="B2624" s="91"/>
      <c r="C2624" s="92"/>
      <c r="H2624" s="148"/>
    </row>
    <row r="2625" spans="1:8" s="146" customFormat="1" ht="12.75" x14ac:dyDescent="0.2">
      <c r="A2625" s="138"/>
      <c r="B2625" s="91"/>
      <c r="C2625" s="92"/>
      <c r="H2625" s="148"/>
    </row>
    <row r="2626" spans="1:8" s="146" customFormat="1" ht="12.75" x14ac:dyDescent="0.2">
      <c r="A2626" s="138"/>
      <c r="B2626" s="91"/>
      <c r="C2626" s="92"/>
      <c r="H2626" s="148"/>
    </row>
    <row r="2627" spans="1:8" s="146" customFormat="1" ht="12.75" x14ac:dyDescent="0.2">
      <c r="A2627" s="138"/>
      <c r="B2627" s="91"/>
      <c r="C2627" s="92"/>
      <c r="H2627" s="148"/>
    </row>
    <row r="2628" spans="1:8" s="146" customFormat="1" ht="12.75" x14ac:dyDescent="0.2">
      <c r="A2628" s="138"/>
      <c r="B2628" s="91"/>
      <c r="C2628" s="92"/>
      <c r="H2628" s="148"/>
    </row>
    <row r="2629" spans="1:8" s="146" customFormat="1" ht="12.75" x14ac:dyDescent="0.2">
      <c r="A2629" s="138"/>
      <c r="B2629" s="91"/>
      <c r="C2629" s="92"/>
      <c r="H2629" s="148"/>
    </row>
    <row r="2630" spans="1:8" s="146" customFormat="1" ht="12.75" x14ac:dyDescent="0.2">
      <c r="A2630" s="138"/>
      <c r="B2630" s="91"/>
      <c r="C2630" s="92"/>
      <c r="H2630" s="148"/>
    </row>
    <row r="2631" spans="1:8" s="146" customFormat="1" ht="12.75" x14ac:dyDescent="0.2">
      <c r="A2631" s="138"/>
      <c r="B2631" s="91"/>
      <c r="C2631" s="92"/>
      <c r="H2631" s="148"/>
    </row>
    <row r="2632" spans="1:8" s="146" customFormat="1" ht="12.75" x14ac:dyDescent="0.2">
      <c r="A2632" s="138"/>
      <c r="B2632" s="91"/>
      <c r="C2632" s="92"/>
      <c r="H2632" s="148"/>
    </row>
    <row r="2633" spans="1:8" s="146" customFormat="1" ht="12.75" x14ac:dyDescent="0.2">
      <c r="A2633" s="138"/>
      <c r="B2633" s="91"/>
      <c r="C2633" s="92"/>
      <c r="H2633" s="148"/>
    </row>
    <row r="2634" spans="1:8" s="147" customFormat="1" ht="12.75" x14ac:dyDescent="0.2">
      <c r="A2634" s="138"/>
      <c r="B2634" s="91"/>
      <c r="C2634" s="92"/>
      <c r="H2634" s="148"/>
    </row>
    <row r="2635" spans="1:8" s="147" customFormat="1" ht="12.75" x14ac:dyDescent="0.2">
      <c r="A2635" s="138"/>
      <c r="B2635" s="91"/>
      <c r="C2635" s="92"/>
      <c r="H2635" s="148"/>
    </row>
    <row r="2636" spans="1:8" s="147" customFormat="1" ht="12.75" x14ac:dyDescent="0.2">
      <c r="A2636" s="138"/>
      <c r="B2636" s="91"/>
      <c r="C2636" s="92"/>
      <c r="H2636" s="148"/>
    </row>
    <row r="2637" spans="1:8" s="147" customFormat="1" ht="12.75" x14ac:dyDescent="0.2">
      <c r="A2637" s="138"/>
      <c r="B2637" s="91"/>
      <c r="C2637" s="92"/>
      <c r="H2637" s="148"/>
    </row>
    <row r="2638" spans="1:8" s="147" customFormat="1" ht="12.75" x14ac:dyDescent="0.2">
      <c r="A2638" s="138"/>
      <c r="B2638" s="91"/>
      <c r="C2638" s="92"/>
      <c r="H2638" s="148"/>
    </row>
    <row r="2639" spans="1:8" s="147" customFormat="1" ht="12.75" x14ac:dyDescent="0.2">
      <c r="A2639" s="138"/>
      <c r="B2639" s="91"/>
      <c r="C2639" s="92"/>
      <c r="H2639" s="148"/>
    </row>
    <row r="2640" spans="1:8" s="147" customFormat="1" ht="12.75" x14ac:dyDescent="0.2">
      <c r="A2640" s="138"/>
      <c r="B2640" s="91"/>
      <c r="C2640" s="92"/>
      <c r="H2640" s="148"/>
    </row>
    <row r="2641" spans="1:8" s="147" customFormat="1" ht="12.75" x14ac:dyDescent="0.2">
      <c r="A2641" s="138"/>
      <c r="B2641" s="91"/>
      <c r="C2641" s="92"/>
      <c r="H2641" s="148"/>
    </row>
    <row r="2642" spans="1:8" s="147" customFormat="1" ht="12.75" x14ac:dyDescent="0.2">
      <c r="A2642" s="138"/>
      <c r="B2642" s="91"/>
      <c r="C2642" s="92"/>
      <c r="H2642" s="148"/>
    </row>
    <row r="2643" spans="1:8" s="147" customFormat="1" ht="12.75" x14ac:dyDescent="0.2">
      <c r="A2643" s="138"/>
      <c r="B2643" s="91"/>
      <c r="C2643" s="92"/>
      <c r="H2643" s="148"/>
    </row>
    <row r="2644" spans="1:8" s="147" customFormat="1" ht="12.75" x14ac:dyDescent="0.2">
      <c r="A2644" s="138"/>
      <c r="B2644" s="91"/>
      <c r="C2644" s="92"/>
      <c r="H2644" s="148"/>
    </row>
    <row r="2645" spans="1:8" s="147" customFormat="1" ht="12.75" x14ac:dyDescent="0.2">
      <c r="A2645" s="138"/>
      <c r="B2645" s="91"/>
      <c r="C2645" s="92"/>
      <c r="H2645" s="148"/>
    </row>
    <row r="2646" spans="1:8" s="147" customFormat="1" ht="12.75" x14ac:dyDescent="0.2">
      <c r="A2646" s="138"/>
      <c r="B2646" s="91"/>
      <c r="C2646" s="92"/>
      <c r="H2646" s="148"/>
    </row>
    <row r="2647" spans="1:8" s="147" customFormat="1" ht="12.75" x14ac:dyDescent="0.2">
      <c r="A2647" s="138"/>
      <c r="B2647" s="91"/>
      <c r="C2647" s="92"/>
      <c r="H2647" s="148"/>
    </row>
    <row r="2648" spans="1:8" s="147" customFormat="1" ht="12.75" x14ac:dyDescent="0.2">
      <c r="A2648" s="138"/>
      <c r="B2648" s="91"/>
      <c r="C2648" s="92"/>
      <c r="H2648" s="148"/>
    </row>
    <row r="2649" spans="1:8" s="147" customFormat="1" ht="12.75" x14ac:dyDescent="0.2">
      <c r="A2649" s="138"/>
      <c r="B2649" s="91"/>
      <c r="C2649" s="92"/>
      <c r="H2649" s="148"/>
    </row>
    <row r="2650" spans="1:8" s="147" customFormat="1" ht="12.75" x14ac:dyDescent="0.2">
      <c r="A2650" s="138"/>
      <c r="B2650" s="91"/>
      <c r="C2650" s="92"/>
      <c r="H2650" s="148"/>
    </row>
    <row r="2651" spans="1:8" s="147" customFormat="1" ht="12.75" x14ac:dyDescent="0.2">
      <c r="A2651" s="138"/>
      <c r="B2651" s="91"/>
      <c r="C2651" s="92"/>
      <c r="H2651" s="148"/>
    </row>
    <row r="2652" spans="1:8" s="147" customFormat="1" ht="12.75" x14ac:dyDescent="0.2">
      <c r="A2652" s="138"/>
      <c r="B2652" s="91"/>
      <c r="C2652" s="92"/>
      <c r="H2652" s="148"/>
    </row>
    <row r="2653" spans="1:8" s="147" customFormat="1" ht="12.75" x14ac:dyDescent="0.2">
      <c r="A2653" s="138"/>
      <c r="B2653" s="91"/>
      <c r="C2653" s="92"/>
      <c r="H2653" s="148"/>
    </row>
    <row r="2654" spans="1:8" s="147" customFormat="1" ht="12.75" x14ac:dyDescent="0.2">
      <c r="A2654" s="138"/>
      <c r="B2654" s="91"/>
      <c r="C2654" s="92"/>
      <c r="H2654" s="148"/>
    </row>
    <row r="2655" spans="1:8" s="147" customFormat="1" ht="12.75" x14ac:dyDescent="0.2">
      <c r="A2655" s="138"/>
      <c r="B2655" s="91"/>
      <c r="C2655" s="92"/>
      <c r="H2655" s="148"/>
    </row>
    <row r="2656" spans="1:8" s="147" customFormat="1" ht="12.75" x14ac:dyDescent="0.2">
      <c r="A2656" s="138"/>
      <c r="B2656" s="91"/>
      <c r="C2656" s="92"/>
      <c r="H2656" s="148"/>
    </row>
    <row r="2657" spans="1:8" s="147" customFormat="1" ht="12.75" x14ac:dyDescent="0.2">
      <c r="A2657" s="138"/>
      <c r="B2657" s="91"/>
      <c r="C2657" s="92"/>
      <c r="H2657" s="148"/>
    </row>
    <row r="2658" spans="1:8" s="147" customFormat="1" ht="12.75" x14ac:dyDescent="0.2">
      <c r="A2658" s="138"/>
      <c r="B2658" s="91"/>
      <c r="C2658" s="92"/>
      <c r="H2658" s="148"/>
    </row>
    <row r="2659" spans="1:8" s="147" customFormat="1" ht="12.75" x14ac:dyDescent="0.2">
      <c r="A2659" s="138"/>
      <c r="B2659" s="91"/>
      <c r="C2659" s="92"/>
      <c r="H2659" s="148"/>
    </row>
    <row r="2660" spans="1:8" s="147" customFormat="1" ht="12.75" x14ac:dyDescent="0.2">
      <c r="A2660" s="138"/>
      <c r="B2660" s="91"/>
      <c r="C2660" s="92"/>
      <c r="H2660" s="148"/>
    </row>
    <row r="2661" spans="1:8" s="147" customFormat="1" ht="12.75" x14ac:dyDescent="0.2">
      <c r="A2661" s="138"/>
      <c r="B2661" s="91"/>
      <c r="C2661" s="92"/>
      <c r="H2661" s="148"/>
    </row>
    <row r="2662" spans="1:8" s="147" customFormat="1" ht="12.75" x14ac:dyDescent="0.2">
      <c r="A2662" s="138"/>
      <c r="B2662" s="91"/>
      <c r="C2662" s="92"/>
      <c r="H2662" s="148"/>
    </row>
    <row r="2663" spans="1:8" s="147" customFormat="1" ht="12.75" x14ac:dyDescent="0.2">
      <c r="A2663" s="138"/>
      <c r="B2663" s="91"/>
      <c r="C2663" s="92"/>
      <c r="H2663" s="148"/>
    </row>
    <row r="2664" spans="1:8" s="147" customFormat="1" ht="12.75" x14ac:dyDescent="0.2">
      <c r="A2664" s="138"/>
      <c r="B2664" s="91"/>
      <c r="C2664" s="92"/>
      <c r="H2664" s="148"/>
    </row>
    <row r="2665" spans="1:8" s="147" customFormat="1" ht="12.75" x14ac:dyDescent="0.2">
      <c r="A2665" s="138"/>
      <c r="B2665" s="91"/>
      <c r="C2665" s="92"/>
      <c r="H2665" s="148"/>
    </row>
    <row r="2666" spans="1:8" s="147" customFormat="1" ht="12.75" x14ac:dyDescent="0.2">
      <c r="A2666" s="138"/>
      <c r="B2666" s="91"/>
      <c r="C2666" s="92"/>
      <c r="H2666" s="148"/>
    </row>
    <row r="2667" spans="1:8" s="147" customFormat="1" ht="12.75" x14ac:dyDescent="0.2">
      <c r="A2667" s="138"/>
      <c r="B2667" s="91"/>
      <c r="C2667" s="92"/>
      <c r="H2667" s="148"/>
    </row>
    <row r="2668" spans="1:8" s="147" customFormat="1" ht="12.75" x14ac:dyDescent="0.2">
      <c r="A2668" s="138"/>
      <c r="B2668" s="91"/>
      <c r="C2668" s="92"/>
      <c r="H2668" s="148"/>
    </row>
    <row r="2669" spans="1:8" s="147" customFormat="1" ht="12.75" x14ac:dyDescent="0.2">
      <c r="A2669" s="138"/>
      <c r="B2669" s="91"/>
      <c r="C2669" s="92"/>
      <c r="H2669" s="148"/>
    </row>
    <row r="2670" spans="1:8" s="147" customFormat="1" ht="12.75" x14ac:dyDescent="0.2">
      <c r="A2670" s="138"/>
      <c r="B2670" s="91"/>
      <c r="C2670" s="92"/>
      <c r="H2670" s="148"/>
    </row>
    <row r="2671" spans="1:8" s="147" customFormat="1" ht="12.75" x14ac:dyDescent="0.2">
      <c r="A2671" s="138"/>
      <c r="B2671" s="91"/>
      <c r="C2671" s="92"/>
      <c r="H2671" s="148"/>
    </row>
    <row r="2672" spans="1:8" s="147" customFormat="1" ht="12.75" x14ac:dyDescent="0.2">
      <c r="A2672" s="138"/>
      <c r="B2672" s="91"/>
      <c r="C2672" s="92"/>
      <c r="H2672" s="148"/>
    </row>
    <row r="2673" spans="1:8" s="147" customFormat="1" ht="12.75" x14ac:dyDescent="0.2">
      <c r="A2673" s="138"/>
      <c r="B2673" s="91"/>
      <c r="C2673" s="92"/>
      <c r="H2673" s="148"/>
    </row>
    <row r="2674" spans="1:8" s="147" customFormat="1" ht="12.75" x14ac:dyDescent="0.2">
      <c r="A2674" s="138"/>
      <c r="B2674" s="91"/>
      <c r="C2674" s="92"/>
      <c r="H2674" s="148"/>
    </row>
    <row r="2675" spans="1:8" s="147" customFormat="1" ht="12.75" x14ac:dyDescent="0.2">
      <c r="A2675" s="138"/>
      <c r="B2675" s="91"/>
      <c r="C2675" s="92"/>
      <c r="H2675" s="148"/>
    </row>
    <row r="2676" spans="1:8" s="147" customFormat="1" ht="12.75" x14ac:dyDescent="0.2">
      <c r="A2676" s="138"/>
      <c r="B2676" s="91"/>
      <c r="C2676" s="92"/>
      <c r="H2676" s="148"/>
    </row>
    <row r="2677" spans="1:8" s="147" customFormat="1" ht="12.75" x14ac:dyDescent="0.2">
      <c r="A2677" s="138"/>
      <c r="B2677" s="91"/>
      <c r="C2677" s="92"/>
      <c r="H2677" s="148"/>
    </row>
    <row r="2678" spans="1:8" s="147" customFormat="1" ht="12.75" x14ac:dyDescent="0.2">
      <c r="A2678" s="138"/>
      <c r="B2678" s="91"/>
      <c r="C2678" s="92"/>
      <c r="H2678" s="148"/>
    </row>
    <row r="2679" spans="1:8" s="147" customFormat="1" ht="12.75" x14ac:dyDescent="0.2">
      <c r="A2679" s="138"/>
      <c r="B2679" s="91"/>
      <c r="C2679" s="92"/>
      <c r="H2679" s="148"/>
    </row>
    <row r="2680" spans="1:8" s="147" customFormat="1" ht="12.75" x14ac:dyDescent="0.2">
      <c r="A2680" s="138"/>
      <c r="B2680" s="91"/>
      <c r="C2680" s="92"/>
      <c r="H2680" s="148"/>
    </row>
    <row r="2681" spans="1:8" s="147" customFormat="1" ht="12.75" x14ac:dyDescent="0.2">
      <c r="A2681" s="138"/>
      <c r="B2681" s="91"/>
      <c r="C2681" s="92"/>
      <c r="H2681" s="148"/>
    </row>
    <row r="2682" spans="1:8" s="147" customFormat="1" ht="12.75" x14ac:dyDescent="0.2">
      <c r="A2682" s="138"/>
      <c r="B2682" s="91"/>
      <c r="C2682" s="92"/>
      <c r="H2682" s="148"/>
    </row>
    <row r="2683" spans="1:8" s="147" customFormat="1" ht="12.75" x14ac:dyDescent="0.2">
      <c r="A2683" s="138"/>
      <c r="B2683" s="91"/>
      <c r="C2683" s="92"/>
      <c r="H2683" s="148"/>
    </row>
    <row r="2684" spans="1:8" s="147" customFormat="1" ht="12.75" x14ac:dyDescent="0.2">
      <c r="A2684" s="138"/>
      <c r="B2684" s="91"/>
      <c r="C2684" s="92"/>
      <c r="H2684" s="148"/>
    </row>
    <row r="2685" spans="1:8" s="147" customFormat="1" ht="12.75" x14ac:dyDescent="0.2">
      <c r="A2685" s="138"/>
      <c r="B2685" s="91"/>
      <c r="C2685" s="92"/>
      <c r="H2685" s="148"/>
    </row>
    <row r="2686" spans="1:8" s="147" customFormat="1" ht="12.75" x14ac:dyDescent="0.2">
      <c r="A2686" s="138"/>
      <c r="B2686" s="91"/>
      <c r="C2686" s="92"/>
      <c r="H2686" s="148"/>
    </row>
    <row r="2687" spans="1:8" s="147" customFormat="1" ht="12.75" x14ac:dyDescent="0.2">
      <c r="A2687" s="138"/>
      <c r="B2687" s="91"/>
      <c r="C2687" s="92"/>
      <c r="H2687" s="148"/>
    </row>
    <row r="2688" spans="1:8" s="147" customFormat="1" ht="12.75" x14ac:dyDescent="0.2">
      <c r="A2688" s="138"/>
      <c r="B2688" s="91"/>
      <c r="C2688" s="92"/>
      <c r="H2688" s="148"/>
    </row>
    <row r="2689" spans="1:8" s="147" customFormat="1" ht="12.75" x14ac:dyDescent="0.2">
      <c r="A2689" s="138"/>
      <c r="B2689" s="91"/>
      <c r="C2689" s="92"/>
      <c r="H2689" s="148"/>
    </row>
    <row r="2690" spans="1:8" s="147" customFormat="1" ht="12.75" x14ac:dyDescent="0.2">
      <c r="A2690" s="138"/>
      <c r="B2690" s="91"/>
      <c r="C2690" s="92"/>
      <c r="H2690" s="148"/>
    </row>
    <row r="2691" spans="1:8" s="147" customFormat="1" ht="12.75" x14ac:dyDescent="0.2">
      <c r="A2691" s="138"/>
      <c r="B2691" s="91"/>
      <c r="C2691" s="92"/>
      <c r="H2691" s="148"/>
    </row>
    <row r="2692" spans="1:8" s="147" customFormat="1" ht="12.75" x14ac:dyDescent="0.2">
      <c r="A2692" s="138"/>
      <c r="B2692" s="91"/>
      <c r="C2692" s="92"/>
      <c r="H2692" s="148"/>
    </row>
    <row r="2693" spans="1:8" s="147" customFormat="1" ht="12.75" x14ac:dyDescent="0.2">
      <c r="A2693" s="138"/>
      <c r="B2693" s="91"/>
      <c r="C2693" s="92"/>
      <c r="H2693" s="148"/>
    </row>
    <row r="2694" spans="1:8" s="147" customFormat="1" ht="12.75" x14ac:dyDescent="0.2">
      <c r="A2694" s="138"/>
      <c r="B2694" s="91"/>
      <c r="C2694" s="92"/>
      <c r="H2694" s="148"/>
    </row>
    <row r="2695" spans="1:8" s="147" customFormat="1" ht="12.75" x14ac:dyDescent="0.2">
      <c r="A2695" s="138"/>
      <c r="B2695" s="91"/>
      <c r="C2695" s="92"/>
      <c r="H2695" s="148"/>
    </row>
    <row r="2696" spans="1:8" s="147" customFormat="1" ht="12.75" x14ac:dyDescent="0.2">
      <c r="A2696" s="138"/>
      <c r="B2696" s="91"/>
      <c r="C2696" s="92"/>
      <c r="H2696" s="148"/>
    </row>
    <row r="2697" spans="1:8" s="147" customFormat="1" ht="12.75" x14ac:dyDescent="0.2">
      <c r="A2697" s="138"/>
      <c r="B2697" s="91"/>
      <c r="C2697" s="92"/>
      <c r="H2697" s="148"/>
    </row>
    <row r="2698" spans="1:8" s="147" customFormat="1" ht="12.75" x14ac:dyDescent="0.2">
      <c r="A2698" s="138"/>
      <c r="B2698" s="91"/>
      <c r="C2698" s="92"/>
      <c r="H2698" s="148"/>
    </row>
    <row r="2699" spans="1:8" s="147" customFormat="1" ht="12.75" x14ac:dyDescent="0.2">
      <c r="A2699" s="138"/>
      <c r="B2699" s="91"/>
      <c r="C2699" s="92"/>
      <c r="H2699" s="148"/>
    </row>
    <row r="2700" spans="1:8" s="147" customFormat="1" ht="12.75" x14ac:dyDescent="0.2">
      <c r="A2700" s="138"/>
      <c r="B2700" s="91"/>
      <c r="C2700" s="92"/>
      <c r="H2700" s="148"/>
    </row>
    <row r="2701" spans="1:8" s="147" customFormat="1" ht="12.75" x14ac:dyDescent="0.2">
      <c r="A2701" s="138"/>
      <c r="B2701" s="91"/>
      <c r="C2701" s="92"/>
      <c r="H2701" s="148"/>
    </row>
    <row r="2702" spans="1:8" s="147" customFormat="1" ht="12.75" x14ac:dyDescent="0.2">
      <c r="A2702" s="138"/>
      <c r="B2702" s="91"/>
      <c r="C2702" s="92"/>
      <c r="H2702" s="148"/>
    </row>
    <row r="2703" spans="1:8" s="147" customFormat="1" ht="12.75" x14ac:dyDescent="0.2">
      <c r="A2703" s="138"/>
      <c r="B2703" s="91"/>
      <c r="C2703" s="92"/>
      <c r="H2703" s="148"/>
    </row>
    <row r="2704" spans="1:8" s="147" customFormat="1" ht="12.75" x14ac:dyDescent="0.2">
      <c r="A2704" s="138"/>
      <c r="B2704" s="91"/>
      <c r="C2704" s="92"/>
      <c r="H2704" s="148"/>
    </row>
    <row r="2705" spans="1:8" s="147" customFormat="1" ht="12.75" x14ac:dyDescent="0.2">
      <c r="A2705" s="138"/>
      <c r="B2705" s="91"/>
      <c r="C2705" s="92"/>
      <c r="H2705" s="148"/>
    </row>
    <row r="2706" spans="1:8" s="147" customFormat="1" ht="12.75" x14ac:dyDescent="0.2">
      <c r="A2706" s="138"/>
      <c r="B2706" s="91"/>
      <c r="C2706" s="92"/>
      <c r="H2706" s="148"/>
    </row>
    <row r="2707" spans="1:8" s="147" customFormat="1" ht="12.75" x14ac:dyDescent="0.2">
      <c r="A2707" s="138"/>
      <c r="B2707" s="91"/>
      <c r="C2707" s="92"/>
      <c r="H2707" s="148"/>
    </row>
    <row r="2708" spans="1:8" s="147" customFormat="1" ht="12.75" x14ac:dyDescent="0.2">
      <c r="A2708" s="138"/>
      <c r="B2708" s="91"/>
      <c r="C2708" s="92"/>
      <c r="H2708" s="148"/>
    </row>
    <row r="2709" spans="1:8" s="147" customFormat="1" ht="12.75" x14ac:dyDescent="0.2">
      <c r="A2709" s="138"/>
      <c r="B2709" s="91"/>
      <c r="C2709" s="92"/>
      <c r="H2709" s="148"/>
    </row>
    <row r="2710" spans="1:8" s="147" customFormat="1" ht="12.75" x14ac:dyDescent="0.2">
      <c r="A2710" s="138"/>
      <c r="B2710" s="91"/>
      <c r="C2710" s="92"/>
      <c r="H2710" s="148"/>
    </row>
    <row r="2711" spans="1:8" s="147" customFormat="1" ht="12.75" x14ac:dyDescent="0.2">
      <c r="A2711" s="138"/>
      <c r="B2711" s="91"/>
      <c r="C2711" s="92"/>
      <c r="H2711" s="148"/>
    </row>
    <row r="2712" spans="1:8" s="147" customFormat="1" ht="12.75" x14ac:dyDescent="0.2">
      <c r="A2712" s="138"/>
      <c r="B2712" s="91"/>
      <c r="C2712" s="92"/>
      <c r="H2712" s="148"/>
    </row>
    <row r="2713" spans="1:8" s="147" customFormat="1" ht="12.75" x14ac:dyDescent="0.2">
      <c r="A2713" s="138"/>
      <c r="B2713" s="91"/>
      <c r="C2713" s="92"/>
      <c r="H2713" s="148"/>
    </row>
    <row r="2714" spans="1:8" s="147" customFormat="1" ht="12.75" x14ac:dyDescent="0.2">
      <c r="A2714" s="138"/>
      <c r="B2714" s="91"/>
      <c r="C2714" s="92"/>
      <c r="H2714" s="148"/>
    </row>
    <row r="2715" spans="1:8" s="147" customFormat="1" ht="12.75" x14ac:dyDescent="0.2">
      <c r="A2715" s="138"/>
      <c r="B2715" s="91"/>
      <c r="C2715" s="92"/>
      <c r="H2715" s="148"/>
    </row>
    <row r="2716" spans="1:8" s="147" customFormat="1" ht="12.75" x14ac:dyDescent="0.2">
      <c r="A2716" s="138"/>
      <c r="B2716" s="91"/>
      <c r="C2716" s="92"/>
      <c r="H2716" s="148"/>
    </row>
    <row r="2717" spans="1:8" s="147" customFormat="1" ht="12.75" x14ac:dyDescent="0.2">
      <c r="A2717" s="138"/>
      <c r="B2717" s="91"/>
      <c r="C2717" s="92"/>
      <c r="H2717" s="148"/>
    </row>
    <row r="2718" spans="1:8" s="147" customFormat="1" ht="12.75" x14ac:dyDescent="0.2">
      <c r="A2718" s="138"/>
      <c r="B2718" s="91"/>
      <c r="C2718" s="92"/>
      <c r="H2718" s="148"/>
    </row>
    <row r="2719" spans="1:8" s="147" customFormat="1" ht="12.75" x14ac:dyDescent="0.2">
      <c r="A2719" s="138"/>
      <c r="B2719" s="91"/>
      <c r="C2719" s="92"/>
      <c r="H2719" s="148"/>
    </row>
    <row r="2720" spans="1:8" s="147" customFormat="1" ht="12.75" x14ac:dyDescent="0.2">
      <c r="A2720" s="138"/>
      <c r="B2720" s="91"/>
      <c r="C2720" s="92"/>
      <c r="H2720" s="148"/>
    </row>
    <row r="2721" spans="1:8" s="147" customFormat="1" ht="12.75" x14ac:dyDescent="0.2">
      <c r="A2721" s="138"/>
      <c r="B2721" s="91"/>
      <c r="C2721" s="92"/>
      <c r="H2721" s="148"/>
    </row>
    <row r="2722" spans="1:8" s="147" customFormat="1" ht="12.75" x14ac:dyDescent="0.2">
      <c r="A2722" s="138"/>
      <c r="B2722" s="91"/>
      <c r="C2722" s="92"/>
      <c r="H2722" s="148"/>
    </row>
    <row r="2723" spans="1:8" s="147" customFormat="1" ht="12.75" x14ac:dyDescent="0.2">
      <c r="A2723" s="138"/>
      <c r="B2723" s="91"/>
      <c r="C2723" s="92"/>
      <c r="H2723" s="148"/>
    </row>
    <row r="2724" spans="1:8" s="147" customFormat="1" ht="12.75" x14ac:dyDescent="0.2">
      <c r="A2724" s="138"/>
      <c r="B2724" s="91"/>
      <c r="C2724" s="92"/>
      <c r="H2724" s="148"/>
    </row>
    <row r="2725" spans="1:8" s="147" customFormat="1" ht="12.75" x14ac:dyDescent="0.2">
      <c r="A2725" s="138"/>
      <c r="B2725" s="91"/>
      <c r="C2725" s="92"/>
      <c r="H2725" s="148"/>
    </row>
    <row r="2726" spans="1:8" s="147" customFormat="1" ht="12.75" x14ac:dyDescent="0.2">
      <c r="A2726" s="138"/>
      <c r="B2726" s="91"/>
      <c r="C2726" s="92"/>
      <c r="H2726" s="148"/>
    </row>
    <row r="2727" spans="1:8" s="147" customFormat="1" ht="12.75" x14ac:dyDescent="0.2">
      <c r="A2727" s="138"/>
      <c r="B2727" s="91"/>
      <c r="C2727" s="92"/>
      <c r="H2727" s="148"/>
    </row>
    <row r="2728" spans="1:8" s="147" customFormat="1" ht="12.75" x14ac:dyDescent="0.2">
      <c r="A2728" s="138"/>
      <c r="B2728" s="91"/>
      <c r="C2728" s="92"/>
      <c r="H2728" s="148"/>
    </row>
    <row r="2729" spans="1:8" s="147" customFormat="1" ht="12.75" x14ac:dyDescent="0.2">
      <c r="A2729" s="138"/>
      <c r="B2729" s="91"/>
      <c r="C2729" s="92"/>
      <c r="H2729" s="148"/>
    </row>
    <row r="2730" spans="1:8" s="147" customFormat="1" ht="12.75" x14ac:dyDescent="0.2">
      <c r="A2730" s="138"/>
      <c r="B2730" s="91"/>
      <c r="C2730" s="92"/>
      <c r="H2730" s="148"/>
    </row>
    <row r="2731" spans="1:8" s="147" customFormat="1" ht="12.75" x14ac:dyDescent="0.2">
      <c r="A2731" s="138"/>
      <c r="B2731" s="91"/>
      <c r="C2731" s="92"/>
      <c r="H2731" s="148"/>
    </row>
    <row r="2732" spans="1:8" s="147" customFormat="1" ht="12.75" x14ac:dyDescent="0.2">
      <c r="A2732" s="138"/>
      <c r="B2732" s="91"/>
      <c r="C2732" s="92"/>
      <c r="H2732" s="148"/>
    </row>
    <row r="2733" spans="1:8" s="147" customFormat="1" ht="12.75" x14ac:dyDescent="0.2">
      <c r="A2733" s="138"/>
      <c r="B2733" s="91"/>
      <c r="C2733" s="92"/>
      <c r="H2733" s="148"/>
    </row>
    <row r="2734" spans="1:8" s="147" customFormat="1" ht="12.75" x14ac:dyDescent="0.2">
      <c r="A2734" s="138"/>
      <c r="B2734" s="91"/>
      <c r="C2734" s="92"/>
      <c r="H2734" s="148"/>
    </row>
    <row r="2735" spans="1:8" s="147" customFormat="1" ht="12.75" x14ac:dyDescent="0.2">
      <c r="A2735" s="138"/>
      <c r="B2735" s="91"/>
      <c r="C2735" s="92"/>
      <c r="H2735" s="148"/>
    </row>
    <row r="2736" spans="1:8" s="147" customFormat="1" ht="12.75" x14ac:dyDescent="0.2">
      <c r="A2736" s="138"/>
      <c r="B2736" s="91"/>
      <c r="C2736" s="92"/>
      <c r="H2736" s="148"/>
    </row>
    <row r="2737" spans="1:8" s="147" customFormat="1" ht="12.75" x14ac:dyDescent="0.2">
      <c r="A2737" s="138"/>
      <c r="B2737" s="91"/>
      <c r="C2737" s="92"/>
      <c r="H2737" s="148"/>
    </row>
    <row r="2738" spans="1:8" s="147" customFormat="1" ht="12.75" x14ac:dyDescent="0.2">
      <c r="A2738" s="138"/>
      <c r="B2738" s="91"/>
      <c r="C2738" s="92"/>
      <c r="H2738" s="148"/>
    </row>
    <row r="2739" spans="1:8" s="147" customFormat="1" ht="12.75" x14ac:dyDescent="0.2">
      <c r="A2739" s="138"/>
      <c r="B2739" s="91"/>
      <c r="C2739" s="92"/>
      <c r="H2739" s="148"/>
    </row>
    <row r="2740" spans="1:8" s="147" customFormat="1" ht="12.75" x14ac:dyDescent="0.2">
      <c r="A2740" s="138"/>
      <c r="B2740" s="91"/>
      <c r="C2740" s="92"/>
      <c r="H2740" s="148"/>
    </row>
    <row r="2741" spans="1:8" s="147" customFormat="1" ht="12.75" x14ac:dyDescent="0.2">
      <c r="A2741" s="138"/>
      <c r="B2741" s="91"/>
      <c r="C2741" s="92"/>
      <c r="H2741" s="148"/>
    </row>
    <row r="2742" spans="1:8" s="147" customFormat="1" ht="12.75" x14ac:dyDescent="0.2">
      <c r="A2742" s="138"/>
      <c r="B2742" s="91"/>
      <c r="C2742" s="92"/>
      <c r="H2742" s="148"/>
    </row>
    <row r="2743" spans="1:8" s="147" customFormat="1" ht="12.75" x14ac:dyDescent="0.2">
      <c r="A2743" s="138"/>
      <c r="B2743" s="91"/>
      <c r="C2743" s="92"/>
      <c r="H2743" s="148"/>
    </row>
    <row r="2744" spans="1:8" s="147" customFormat="1" ht="12.75" x14ac:dyDescent="0.2">
      <c r="A2744" s="138"/>
      <c r="B2744" s="91"/>
      <c r="C2744" s="92"/>
      <c r="H2744" s="148"/>
    </row>
    <row r="2745" spans="1:8" s="147" customFormat="1" ht="12.75" x14ac:dyDescent="0.2">
      <c r="A2745" s="138"/>
      <c r="B2745" s="91"/>
      <c r="C2745" s="92"/>
      <c r="H2745" s="148"/>
    </row>
    <row r="2746" spans="1:8" s="147" customFormat="1" ht="12.75" x14ac:dyDescent="0.2">
      <c r="A2746" s="138"/>
      <c r="B2746" s="91"/>
      <c r="C2746" s="92"/>
      <c r="H2746" s="148"/>
    </row>
    <row r="2747" spans="1:8" s="147" customFormat="1" ht="12.75" x14ac:dyDescent="0.2">
      <c r="A2747" s="138"/>
      <c r="B2747" s="91"/>
      <c r="C2747" s="92"/>
      <c r="H2747" s="148"/>
    </row>
    <row r="2748" spans="1:8" s="147" customFormat="1" ht="12.75" x14ac:dyDescent="0.2">
      <c r="A2748" s="138"/>
      <c r="B2748" s="91"/>
      <c r="C2748" s="92"/>
      <c r="H2748" s="148"/>
    </row>
    <row r="2749" spans="1:8" s="147" customFormat="1" ht="12.75" x14ac:dyDescent="0.2">
      <c r="A2749" s="138"/>
      <c r="B2749" s="91"/>
      <c r="C2749" s="92"/>
      <c r="H2749" s="148"/>
    </row>
    <row r="2750" spans="1:8" s="147" customFormat="1" ht="12.75" x14ac:dyDescent="0.2">
      <c r="A2750" s="138"/>
      <c r="B2750" s="91"/>
      <c r="C2750" s="92"/>
      <c r="H2750" s="148"/>
    </row>
    <row r="2751" spans="1:8" s="147" customFormat="1" ht="12.75" x14ac:dyDescent="0.2">
      <c r="A2751" s="138"/>
      <c r="B2751" s="91"/>
      <c r="C2751" s="92"/>
      <c r="H2751" s="148"/>
    </row>
    <row r="2752" spans="1:8" s="147" customFormat="1" ht="12.75" x14ac:dyDescent="0.2">
      <c r="A2752" s="138"/>
      <c r="B2752" s="91"/>
      <c r="C2752" s="92"/>
      <c r="H2752" s="148"/>
    </row>
    <row r="2753" spans="1:8" s="147" customFormat="1" ht="12.75" x14ac:dyDescent="0.2">
      <c r="A2753" s="138"/>
      <c r="B2753" s="91"/>
      <c r="C2753" s="92"/>
      <c r="H2753" s="148"/>
    </row>
    <row r="2754" spans="1:8" s="147" customFormat="1" ht="12.75" x14ac:dyDescent="0.2">
      <c r="A2754" s="138"/>
      <c r="B2754" s="91"/>
      <c r="C2754" s="92"/>
      <c r="H2754" s="148"/>
    </row>
    <row r="2755" spans="1:8" s="147" customFormat="1" ht="12.75" x14ac:dyDescent="0.2">
      <c r="A2755" s="138"/>
      <c r="B2755" s="91"/>
      <c r="C2755" s="92"/>
      <c r="H2755" s="148"/>
    </row>
    <row r="2756" spans="1:8" s="147" customFormat="1" ht="12.75" x14ac:dyDescent="0.2">
      <c r="A2756" s="138"/>
      <c r="B2756" s="91"/>
      <c r="C2756" s="92"/>
      <c r="H2756" s="148"/>
    </row>
    <row r="2757" spans="1:8" s="147" customFormat="1" ht="12.75" x14ac:dyDescent="0.2">
      <c r="A2757" s="138"/>
      <c r="B2757" s="91"/>
      <c r="C2757" s="92"/>
      <c r="H2757" s="148"/>
    </row>
    <row r="2758" spans="1:8" s="147" customFormat="1" ht="12.75" x14ac:dyDescent="0.2">
      <c r="A2758" s="138"/>
      <c r="B2758" s="91"/>
      <c r="C2758" s="92"/>
      <c r="H2758" s="148"/>
    </row>
    <row r="2759" spans="1:8" s="147" customFormat="1" ht="12.75" x14ac:dyDescent="0.2">
      <c r="A2759" s="138"/>
      <c r="B2759" s="91"/>
      <c r="C2759" s="92"/>
      <c r="H2759" s="148"/>
    </row>
    <row r="2760" spans="1:8" s="147" customFormat="1" ht="12.75" x14ac:dyDescent="0.2">
      <c r="A2760" s="138"/>
      <c r="B2760" s="91"/>
      <c r="C2760" s="92"/>
      <c r="H2760" s="148"/>
    </row>
    <row r="2761" spans="1:8" s="147" customFormat="1" ht="12.75" x14ac:dyDescent="0.2">
      <c r="A2761" s="138"/>
      <c r="B2761" s="91"/>
      <c r="C2761" s="92"/>
      <c r="H2761" s="148"/>
    </row>
    <row r="2762" spans="1:8" s="147" customFormat="1" ht="12.75" x14ac:dyDescent="0.2">
      <c r="A2762" s="138"/>
      <c r="B2762" s="91"/>
      <c r="C2762" s="92"/>
      <c r="H2762" s="148"/>
    </row>
    <row r="2763" spans="1:8" s="147" customFormat="1" ht="12.75" x14ac:dyDescent="0.2">
      <c r="A2763" s="138"/>
      <c r="B2763" s="91"/>
      <c r="C2763" s="92"/>
      <c r="H2763" s="148"/>
    </row>
    <row r="2764" spans="1:8" s="147" customFormat="1" ht="12.75" x14ac:dyDescent="0.2">
      <c r="A2764" s="138"/>
      <c r="B2764" s="91"/>
      <c r="C2764" s="92"/>
      <c r="H2764" s="148"/>
    </row>
    <row r="2765" spans="1:8" s="147" customFormat="1" ht="12.75" x14ac:dyDescent="0.2">
      <c r="A2765" s="138"/>
      <c r="B2765" s="91"/>
      <c r="C2765" s="92"/>
      <c r="H2765" s="148"/>
    </row>
    <row r="2766" spans="1:8" s="147" customFormat="1" ht="12.75" x14ac:dyDescent="0.2">
      <c r="A2766" s="138"/>
      <c r="B2766" s="91"/>
      <c r="C2766" s="92"/>
      <c r="H2766" s="148"/>
    </row>
    <row r="2767" spans="1:8" s="147" customFormat="1" ht="12.75" x14ac:dyDescent="0.2">
      <c r="A2767" s="138"/>
      <c r="B2767" s="91"/>
      <c r="C2767" s="92"/>
      <c r="H2767" s="148"/>
    </row>
    <row r="2768" spans="1:8" s="147" customFormat="1" ht="12.75" x14ac:dyDescent="0.2">
      <c r="A2768" s="138"/>
      <c r="B2768" s="91"/>
      <c r="C2768" s="92"/>
      <c r="H2768" s="148"/>
    </row>
    <row r="2769" spans="1:8" s="147" customFormat="1" ht="12.75" x14ac:dyDescent="0.2">
      <c r="A2769" s="138"/>
      <c r="B2769" s="91"/>
      <c r="C2769" s="92"/>
      <c r="H2769" s="148"/>
    </row>
    <row r="2770" spans="1:8" s="147" customFormat="1" ht="12.75" x14ac:dyDescent="0.2">
      <c r="A2770" s="138"/>
      <c r="B2770" s="91"/>
      <c r="C2770" s="92"/>
      <c r="H2770" s="148"/>
    </row>
    <row r="2771" spans="1:8" s="147" customFormat="1" ht="12.75" x14ac:dyDescent="0.2">
      <c r="A2771" s="138"/>
      <c r="B2771" s="91"/>
      <c r="C2771" s="92"/>
      <c r="H2771" s="148"/>
    </row>
    <row r="2772" spans="1:8" s="147" customFormat="1" ht="12.75" x14ac:dyDescent="0.2">
      <c r="A2772" s="138"/>
      <c r="B2772" s="91"/>
      <c r="C2772" s="92"/>
      <c r="H2772" s="148"/>
    </row>
    <row r="2773" spans="1:8" s="147" customFormat="1" ht="12.75" x14ac:dyDescent="0.2">
      <c r="A2773" s="138"/>
      <c r="B2773" s="91"/>
      <c r="C2773" s="92"/>
      <c r="H2773" s="148"/>
    </row>
    <row r="2774" spans="1:8" s="147" customFormat="1" ht="12.75" x14ac:dyDescent="0.2">
      <c r="A2774" s="138"/>
      <c r="B2774" s="91"/>
      <c r="C2774" s="92"/>
      <c r="H2774" s="148"/>
    </row>
    <row r="2775" spans="1:8" s="147" customFormat="1" ht="12.75" x14ac:dyDescent="0.2">
      <c r="A2775" s="138"/>
      <c r="B2775" s="91"/>
      <c r="C2775" s="92"/>
      <c r="H2775" s="148"/>
    </row>
    <row r="2776" spans="1:8" s="147" customFormat="1" ht="12.75" x14ac:dyDescent="0.2">
      <c r="A2776" s="138"/>
      <c r="B2776" s="91"/>
      <c r="C2776" s="92"/>
      <c r="H2776" s="148"/>
    </row>
    <row r="2777" spans="1:8" s="147" customFormat="1" ht="12.75" x14ac:dyDescent="0.2">
      <c r="A2777" s="138"/>
      <c r="B2777" s="91"/>
      <c r="C2777" s="92"/>
      <c r="H2777" s="148"/>
    </row>
    <row r="2778" spans="1:8" s="147" customFormat="1" ht="12.75" x14ac:dyDescent="0.2">
      <c r="A2778" s="138"/>
      <c r="B2778" s="91"/>
      <c r="C2778" s="92"/>
      <c r="H2778" s="148"/>
    </row>
    <row r="2779" spans="1:8" s="147" customFormat="1" ht="12.75" x14ac:dyDescent="0.2">
      <c r="A2779" s="138"/>
      <c r="B2779" s="91"/>
      <c r="C2779" s="92"/>
      <c r="H2779" s="148"/>
    </row>
    <row r="2780" spans="1:8" s="147" customFormat="1" ht="12.75" x14ac:dyDescent="0.2">
      <c r="A2780" s="138"/>
      <c r="B2780" s="91"/>
      <c r="C2780" s="92"/>
      <c r="H2780" s="148"/>
    </row>
    <row r="2781" spans="1:8" s="147" customFormat="1" ht="12.75" x14ac:dyDescent="0.2">
      <c r="A2781" s="138"/>
      <c r="B2781" s="91"/>
      <c r="C2781" s="92"/>
      <c r="H2781" s="148"/>
    </row>
    <row r="2782" spans="1:8" s="147" customFormat="1" ht="12.75" x14ac:dyDescent="0.2">
      <c r="A2782" s="138"/>
      <c r="B2782" s="91"/>
      <c r="C2782" s="92"/>
      <c r="H2782" s="148"/>
    </row>
    <row r="2783" spans="1:8" s="147" customFormat="1" ht="12.75" x14ac:dyDescent="0.2">
      <c r="A2783" s="138"/>
      <c r="B2783" s="91"/>
      <c r="C2783" s="92"/>
      <c r="H2783" s="148"/>
    </row>
    <row r="2784" spans="1:8" s="147" customFormat="1" ht="12.75" x14ac:dyDescent="0.2">
      <c r="A2784" s="138"/>
      <c r="B2784" s="91"/>
      <c r="C2784" s="92"/>
      <c r="H2784" s="148"/>
    </row>
    <row r="2785" spans="1:8" s="147" customFormat="1" ht="12.75" x14ac:dyDescent="0.2">
      <c r="A2785" s="138"/>
      <c r="B2785" s="91"/>
      <c r="C2785" s="92"/>
      <c r="H2785" s="148"/>
    </row>
    <row r="2786" spans="1:8" s="147" customFormat="1" ht="12.75" x14ac:dyDescent="0.2">
      <c r="A2786" s="138"/>
      <c r="B2786" s="91"/>
      <c r="C2786" s="92"/>
      <c r="H2786" s="148"/>
    </row>
    <row r="2787" spans="1:8" s="147" customFormat="1" ht="12.75" x14ac:dyDescent="0.2">
      <c r="A2787" s="138"/>
      <c r="B2787" s="91"/>
      <c r="C2787" s="92"/>
      <c r="H2787" s="148"/>
    </row>
    <row r="2788" spans="1:8" s="147" customFormat="1" ht="12.75" x14ac:dyDescent="0.2">
      <c r="A2788" s="138"/>
      <c r="B2788" s="91"/>
      <c r="C2788" s="92"/>
      <c r="H2788" s="148"/>
    </row>
    <row r="2789" spans="1:8" s="147" customFormat="1" ht="12.75" x14ac:dyDescent="0.2">
      <c r="A2789" s="138"/>
      <c r="B2789" s="91"/>
      <c r="C2789" s="92"/>
      <c r="H2789" s="148"/>
    </row>
    <row r="2790" spans="1:8" s="147" customFormat="1" ht="12.75" x14ac:dyDescent="0.2">
      <c r="A2790" s="138"/>
      <c r="B2790" s="91"/>
      <c r="C2790" s="92"/>
      <c r="H2790" s="148"/>
    </row>
    <row r="2791" spans="1:8" s="147" customFormat="1" ht="12.75" x14ac:dyDescent="0.2">
      <c r="A2791" s="138"/>
      <c r="B2791" s="91"/>
      <c r="C2791" s="92"/>
      <c r="H2791" s="148"/>
    </row>
    <row r="2792" spans="1:8" s="147" customFormat="1" ht="12.75" x14ac:dyDescent="0.2">
      <c r="A2792" s="138"/>
      <c r="B2792" s="91"/>
      <c r="C2792" s="92"/>
      <c r="H2792" s="148"/>
    </row>
    <row r="2793" spans="1:8" s="147" customFormat="1" ht="12.75" x14ac:dyDescent="0.2">
      <c r="A2793" s="138"/>
      <c r="B2793" s="91"/>
      <c r="C2793" s="92"/>
      <c r="H2793" s="148"/>
    </row>
    <row r="2794" spans="1:8" s="147" customFormat="1" ht="12.75" x14ac:dyDescent="0.2">
      <c r="A2794" s="138"/>
      <c r="B2794" s="91"/>
      <c r="C2794" s="92"/>
      <c r="H2794" s="148"/>
    </row>
    <row r="2795" spans="1:8" s="147" customFormat="1" ht="12.75" x14ac:dyDescent="0.2">
      <c r="A2795" s="138"/>
      <c r="B2795" s="91"/>
      <c r="C2795" s="92"/>
      <c r="H2795" s="148"/>
    </row>
    <row r="2796" spans="1:8" s="147" customFormat="1" ht="12.75" x14ac:dyDescent="0.2">
      <c r="A2796" s="138"/>
      <c r="B2796" s="91"/>
      <c r="C2796" s="92"/>
      <c r="H2796" s="148"/>
    </row>
    <row r="2797" spans="1:8" s="147" customFormat="1" ht="12.75" x14ac:dyDescent="0.2">
      <c r="A2797" s="138"/>
      <c r="B2797" s="91"/>
      <c r="C2797" s="92"/>
      <c r="H2797" s="148"/>
    </row>
    <row r="2798" spans="1:8" s="147" customFormat="1" ht="12.75" x14ac:dyDescent="0.2">
      <c r="A2798" s="138"/>
      <c r="B2798" s="91"/>
      <c r="C2798" s="92"/>
      <c r="H2798" s="148"/>
    </row>
    <row r="2799" spans="1:8" s="147" customFormat="1" ht="12.75" x14ac:dyDescent="0.2">
      <c r="A2799" s="138"/>
      <c r="B2799" s="91"/>
      <c r="C2799" s="92"/>
      <c r="H2799" s="148"/>
    </row>
    <row r="2800" spans="1:8" s="147" customFormat="1" ht="12.75" x14ac:dyDescent="0.2">
      <c r="A2800" s="138"/>
      <c r="B2800" s="91"/>
      <c r="C2800" s="92"/>
      <c r="H2800" s="148"/>
    </row>
    <row r="2801" spans="1:8" s="147" customFormat="1" ht="12.75" x14ac:dyDescent="0.2">
      <c r="A2801" s="138"/>
      <c r="B2801" s="91"/>
      <c r="C2801" s="92"/>
      <c r="H2801" s="148"/>
    </row>
    <row r="2802" spans="1:8" s="147" customFormat="1" ht="12.75" x14ac:dyDescent="0.2">
      <c r="A2802" s="138"/>
      <c r="B2802" s="91"/>
      <c r="C2802" s="92"/>
      <c r="H2802" s="148"/>
    </row>
    <row r="2803" spans="1:8" s="147" customFormat="1" ht="12.75" x14ac:dyDescent="0.2">
      <c r="A2803" s="138"/>
      <c r="B2803" s="91"/>
      <c r="C2803" s="92"/>
      <c r="H2803" s="148"/>
    </row>
    <row r="2804" spans="1:8" s="147" customFormat="1" ht="12.75" x14ac:dyDescent="0.2">
      <c r="A2804" s="138"/>
      <c r="B2804" s="91"/>
      <c r="C2804" s="92"/>
      <c r="H2804" s="148"/>
    </row>
    <row r="2805" spans="1:8" s="147" customFormat="1" ht="12.75" x14ac:dyDescent="0.2">
      <c r="A2805" s="138"/>
      <c r="B2805" s="91"/>
      <c r="C2805" s="92"/>
      <c r="H2805" s="148"/>
    </row>
    <row r="2806" spans="1:8" s="147" customFormat="1" ht="12.75" x14ac:dyDescent="0.2">
      <c r="A2806" s="138"/>
      <c r="B2806" s="91"/>
      <c r="C2806" s="92"/>
      <c r="H2806" s="148"/>
    </row>
    <row r="2807" spans="1:8" s="147" customFormat="1" ht="12.75" x14ac:dyDescent="0.2">
      <c r="A2807" s="138"/>
      <c r="B2807" s="91"/>
      <c r="C2807" s="92"/>
      <c r="H2807" s="148"/>
    </row>
    <row r="2808" spans="1:8" s="147" customFormat="1" ht="12.75" x14ac:dyDescent="0.2">
      <c r="A2808" s="138"/>
      <c r="B2808" s="91"/>
      <c r="C2808" s="92"/>
      <c r="H2808" s="148"/>
    </row>
    <row r="2809" spans="1:8" s="147" customFormat="1" ht="12.75" x14ac:dyDescent="0.2">
      <c r="A2809" s="138"/>
      <c r="B2809" s="91"/>
      <c r="C2809" s="92"/>
      <c r="H2809" s="148"/>
    </row>
    <row r="2810" spans="1:8" s="147" customFormat="1" ht="12.75" x14ac:dyDescent="0.2">
      <c r="A2810" s="138"/>
      <c r="B2810" s="91"/>
      <c r="C2810" s="92"/>
      <c r="H2810" s="148"/>
    </row>
    <row r="2811" spans="1:8" s="147" customFormat="1" ht="12.75" x14ac:dyDescent="0.2">
      <c r="A2811" s="138"/>
      <c r="B2811" s="91"/>
      <c r="C2811" s="92"/>
      <c r="H2811" s="148"/>
    </row>
    <row r="2812" spans="1:8" s="147" customFormat="1" ht="12.75" x14ac:dyDescent="0.2">
      <c r="A2812" s="138"/>
      <c r="B2812" s="91"/>
      <c r="C2812" s="92"/>
      <c r="H2812" s="148"/>
    </row>
    <row r="2813" spans="1:8" s="147" customFormat="1" ht="12.75" x14ac:dyDescent="0.2">
      <c r="A2813" s="138"/>
      <c r="B2813" s="91"/>
      <c r="C2813" s="92"/>
      <c r="H2813" s="148"/>
    </row>
    <row r="2814" spans="1:8" s="147" customFormat="1" ht="12.75" x14ac:dyDescent="0.2">
      <c r="A2814" s="138"/>
      <c r="B2814" s="91"/>
      <c r="C2814" s="92"/>
      <c r="H2814" s="148"/>
    </row>
    <row r="2815" spans="1:8" s="147" customFormat="1" ht="12.75" x14ac:dyDescent="0.2">
      <c r="A2815" s="138"/>
      <c r="B2815" s="91"/>
      <c r="C2815" s="92"/>
      <c r="H2815" s="148"/>
    </row>
    <row r="2816" spans="1:8" s="147" customFormat="1" ht="12.75" x14ac:dyDescent="0.2">
      <c r="A2816" s="138"/>
      <c r="B2816" s="91"/>
      <c r="C2816" s="92"/>
      <c r="H2816" s="148"/>
    </row>
    <row r="2817" spans="1:8" s="147" customFormat="1" ht="12.75" x14ac:dyDescent="0.2">
      <c r="A2817" s="138"/>
      <c r="B2817" s="91"/>
      <c r="C2817" s="92"/>
      <c r="H2817" s="148"/>
    </row>
    <row r="2818" spans="1:8" s="147" customFormat="1" ht="12.75" x14ac:dyDescent="0.2">
      <c r="A2818" s="138"/>
      <c r="B2818" s="91"/>
      <c r="C2818" s="92"/>
      <c r="H2818" s="148"/>
    </row>
    <row r="2819" spans="1:8" s="147" customFormat="1" ht="12.75" x14ac:dyDescent="0.2">
      <c r="A2819" s="138"/>
      <c r="B2819" s="91"/>
      <c r="C2819" s="92"/>
      <c r="H2819" s="148"/>
    </row>
    <row r="2820" spans="1:8" s="147" customFormat="1" ht="12.75" x14ac:dyDescent="0.2">
      <c r="A2820" s="138"/>
      <c r="B2820" s="91"/>
      <c r="C2820" s="92"/>
      <c r="H2820" s="148"/>
    </row>
    <row r="2821" spans="1:8" s="147" customFormat="1" ht="12.75" x14ac:dyDescent="0.2">
      <c r="A2821" s="138"/>
      <c r="B2821" s="91"/>
      <c r="C2821" s="92"/>
      <c r="H2821" s="148"/>
    </row>
    <row r="2822" spans="1:8" s="147" customFormat="1" ht="12.75" x14ac:dyDescent="0.2">
      <c r="A2822" s="138"/>
      <c r="B2822" s="91"/>
      <c r="C2822" s="92"/>
      <c r="H2822" s="148"/>
    </row>
    <row r="2823" spans="1:8" s="147" customFormat="1" ht="12.75" x14ac:dyDescent="0.2">
      <c r="A2823" s="138"/>
      <c r="B2823" s="91"/>
      <c r="C2823" s="92"/>
      <c r="H2823" s="148"/>
    </row>
    <row r="2824" spans="1:8" s="147" customFormat="1" ht="12.75" x14ac:dyDescent="0.2">
      <c r="A2824" s="138"/>
      <c r="B2824" s="91"/>
      <c r="C2824" s="92"/>
      <c r="H2824" s="148"/>
    </row>
    <row r="2825" spans="1:8" s="147" customFormat="1" ht="12.75" x14ac:dyDescent="0.2">
      <c r="A2825" s="138"/>
      <c r="B2825" s="91"/>
      <c r="C2825" s="92"/>
      <c r="H2825" s="148"/>
    </row>
    <row r="2826" spans="1:8" s="147" customFormat="1" ht="12.75" x14ac:dyDescent="0.2">
      <c r="A2826" s="138"/>
      <c r="B2826" s="91"/>
      <c r="C2826" s="92"/>
      <c r="H2826" s="148"/>
    </row>
    <row r="2827" spans="1:8" s="147" customFormat="1" ht="12.75" x14ac:dyDescent="0.2">
      <c r="A2827" s="138"/>
      <c r="B2827" s="91"/>
      <c r="C2827" s="92"/>
      <c r="H2827" s="148"/>
    </row>
    <row r="2828" spans="1:8" s="147" customFormat="1" ht="12.75" x14ac:dyDescent="0.2">
      <c r="A2828" s="138"/>
      <c r="B2828" s="91"/>
      <c r="C2828" s="92"/>
      <c r="H2828" s="148"/>
    </row>
    <row r="2829" spans="1:8" s="147" customFormat="1" ht="12.75" x14ac:dyDescent="0.2">
      <c r="A2829" s="138"/>
      <c r="B2829" s="91"/>
      <c r="C2829" s="92"/>
      <c r="H2829" s="148"/>
    </row>
    <row r="2830" spans="1:8" s="147" customFormat="1" ht="12.75" x14ac:dyDescent="0.2">
      <c r="A2830" s="138"/>
      <c r="B2830" s="91"/>
      <c r="C2830" s="92"/>
      <c r="H2830" s="148"/>
    </row>
    <row r="2831" spans="1:8" s="147" customFormat="1" ht="12.75" x14ac:dyDescent="0.2">
      <c r="A2831" s="138"/>
      <c r="B2831" s="91"/>
      <c r="C2831" s="92"/>
      <c r="H2831" s="148"/>
    </row>
    <row r="2832" spans="1:8" s="147" customFormat="1" ht="12.75" x14ac:dyDescent="0.2">
      <c r="A2832" s="138"/>
      <c r="B2832" s="91"/>
      <c r="C2832" s="92"/>
      <c r="H2832" s="148"/>
    </row>
    <row r="2833" spans="1:8" s="147" customFormat="1" ht="12.75" x14ac:dyDescent="0.2">
      <c r="A2833" s="138"/>
      <c r="B2833" s="91"/>
      <c r="C2833" s="92"/>
      <c r="H2833" s="148"/>
    </row>
    <row r="2834" spans="1:8" s="147" customFormat="1" ht="12.75" x14ac:dyDescent="0.2">
      <c r="A2834" s="138"/>
      <c r="B2834" s="91"/>
      <c r="C2834" s="92"/>
      <c r="H2834" s="148"/>
    </row>
    <row r="2835" spans="1:8" s="147" customFormat="1" ht="12.75" x14ac:dyDescent="0.2">
      <c r="A2835" s="138"/>
      <c r="B2835" s="91"/>
      <c r="C2835" s="92"/>
      <c r="H2835" s="148"/>
    </row>
    <row r="2836" spans="1:8" s="147" customFormat="1" ht="12.75" x14ac:dyDescent="0.2">
      <c r="A2836" s="138"/>
      <c r="B2836" s="91"/>
      <c r="C2836" s="92"/>
      <c r="H2836" s="148"/>
    </row>
    <row r="2837" spans="1:8" s="147" customFormat="1" ht="12.75" x14ac:dyDescent="0.2">
      <c r="A2837" s="138"/>
      <c r="B2837" s="91"/>
      <c r="C2837" s="92"/>
      <c r="H2837" s="148"/>
    </row>
    <row r="2838" spans="1:8" s="147" customFormat="1" ht="12.75" x14ac:dyDescent="0.2">
      <c r="A2838" s="138"/>
      <c r="B2838" s="91"/>
      <c r="C2838" s="92"/>
      <c r="H2838" s="148"/>
    </row>
    <row r="2839" spans="1:8" s="147" customFormat="1" ht="12.75" x14ac:dyDescent="0.2">
      <c r="A2839" s="138"/>
      <c r="B2839" s="91"/>
      <c r="C2839" s="92"/>
      <c r="H2839" s="148"/>
    </row>
    <row r="2840" spans="1:8" s="147" customFormat="1" ht="12.75" x14ac:dyDescent="0.2">
      <c r="A2840" s="138"/>
      <c r="B2840" s="91"/>
      <c r="C2840" s="92"/>
      <c r="H2840" s="148"/>
    </row>
    <row r="2841" spans="1:8" s="147" customFormat="1" ht="12.75" x14ac:dyDescent="0.2">
      <c r="A2841" s="138"/>
      <c r="B2841" s="91"/>
      <c r="C2841" s="92"/>
      <c r="H2841" s="148"/>
    </row>
    <row r="2842" spans="1:8" s="147" customFormat="1" ht="12.75" x14ac:dyDescent="0.2">
      <c r="A2842" s="138"/>
      <c r="B2842" s="91"/>
      <c r="C2842" s="92"/>
      <c r="H2842" s="148"/>
    </row>
    <row r="2843" spans="1:8" s="147" customFormat="1" ht="12.75" x14ac:dyDescent="0.2">
      <c r="A2843" s="138"/>
      <c r="B2843" s="91"/>
      <c r="C2843" s="92"/>
      <c r="H2843" s="148"/>
    </row>
    <row r="2844" spans="1:8" s="147" customFormat="1" ht="12.75" x14ac:dyDescent="0.2">
      <c r="A2844" s="138"/>
      <c r="B2844" s="91"/>
      <c r="C2844" s="92"/>
      <c r="H2844" s="148"/>
    </row>
    <row r="2845" spans="1:8" s="147" customFormat="1" ht="12.75" x14ac:dyDescent="0.2">
      <c r="A2845" s="138"/>
      <c r="B2845" s="91"/>
      <c r="C2845" s="92"/>
      <c r="H2845" s="148"/>
    </row>
    <row r="2846" spans="1:8" s="147" customFormat="1" ht="12.75" x14ac:dyDescent="0.2">
      <c r="A2846" s="138"/>
      <c r="B2846" s="91"/>
      <c r="C2846" s="92"/>
      <c r="H2846" s="148"/>
    </row>
    <row r="2847" spans="1:8" s="147" customFormat="1" ht="12.75" x14ac:dyDescent="0.2">
      <c r="A2847" s="138"/>
      <c r="B2847" s="91"/>
      <c r="C2847" s="92"/>
      <c r="H2847" s="148"/>
    </row>
    <row r="2848" spans="1:8" s="147" customFormat="1" ht="12.75" x14ac:dyDescent="0.2">
      <c r="A2848" s="138"/>
      <c r="B2848" s="91"/>
      <c r="C2848" s="92"/>
      <c r="H2848" s="148"/>
    </row>
    <row r="2849" spans="1:8" s="147" customFormat="1" ht="12.75" x14ac:dyDescent="0.2">
      <c r="A2849" s="138"/>
      <c r="B2849" s="91"/>
      <c r="C2849" s="92"/>
      <c r="H2849" s="148"/>
    </row>
    <row r="2850" spans="1:8" s="147" customFormat="1" ht="12.75" x14ac:dyDescent="0.2">
      <c r="A2850" s="138"/>
      <c r="B2850" s="91"/>
      <c r="C2850" s="92"/>
      <c r="H2850" s="148"/>
    </row>
    <row r="2851" spans="1:8" s="147" customFormat="1" ht="12.75" x14ac:dyDescent="0.2">
      <c r="A2851" s="138"/>
      <c r="B2851" s="91"/>
      <c r="C2851" s="92"/>
      <c r="H2851" s="148"/>
    </row>
    <row r="2852" spans="1:8" s="147" customFormat="1" ht="12.75" x14ac:dyDescent="0.2">
      <c r="A2852" s="138"/>
      <c r="B2852" s="91"/>
      <c r="C2852" s="92"/>
      <c r="H2852" s="148"/>
    </row>
    <row r="2853" spans="1:8" s="147" customFormat="1" ht="12.75" x14ac:dyDescent="0.2">
      <c r="A2853" s="138"/>
      <c r="B2853" s="91"/>
      <c r="C2853" s="92"/>
      <c r="H2853" s="148"/>
    </row>
    <row r="2854" spans="1:8" s="147" customFormat="1" ht="12.75" x14ac:dyDescent="0.2">
      <c r="A2854" s="138"/>
      <c r="B2854" s="91"/>
      <c r="C2854" s="92"/>
      <c r="H2854" s="148"/>
    </row>
    <row r="2855" spans="1:8" s="147" customFormat="1" ht="12.75" x14ac:dyDescent="0.2">
      <c r="A2855" s="138"/>
      <c r="B2855" s="91"/>
      <c r="C2855" s="92"/>
      <c r="H2855" s="148"/>
    </row>
    <row r="2856" spans="1:8" s="147" customFormat="1" ht="12.75" x14ac:dyDescent="0.2">
      <c r="A2856" s="138"/>
      <c r="B2856" s="91"/>
      <c r="C2856" s="92"/>
      <c r="H2856" s="148"/>
    </row>
    <row r="2857" spans="1:8" s="147" customFormat="1" ht="12.75" x14ac:dyDescent="0.2">
      <c r="A2857" s="138"/>
      <c r="B2857" s="91"/>
      <c r="C2857" s="92"/>
      <c r="H2857" s="148"/>
    </row>
    <row r="2858" spans="1:8" s="147" customFormat="1" ht="12.75" x14ac:dyDescent="0.2">
      <c r="A2858" s="138"/>
      <c r="B2858" s="91"/>
      <c r="C2858" s="92"/>
      <c r="H2858" s="148"/>
    </row>
    <row r="2859" spans="1:8" s="147" customFormat="1" ht="12.75" x14ac:dyDescent="0.2">
      <c r="A2859" s="138"/>
      <c r="B2859" s="91"/>
      <c r="C2859" s="92"/>
      <c r="H2859" s="148"/>
    </row>
    <row r="2860" spans="1:8" s="147" customFormat="1" ht="12.75" x14ac:dyDescent="0.2">
      <c r="A2860" s="138"/>
      <c r="B2860" s="91"/>
      <c r="C2860" s="92"/>
      <c r="H2860" s="148"/>
    </row>
    <row r="2861" spans="1:8" s="147" customFormat="1" ht="12.75" x14ac:dyDescent="0.2">
      <c r="A2861" s="138"/>
      <c r="B2861" s="91"/>
      <c r="C2861" s="92"/>
      <c r="H2861" s="148"/>
    </row>
    <row r="2862" spans="1:8" s="147" customFormat="1" ht="12.75" x14ac:dyDescent="0.2">
      <c r="A2862" s="138"/>
      <c r="B2862" s="91"/>
      <c r="C2862" s="92"/>
      <c r="H2862" s="148"/>
    </row>
    <row r="2863" spans="1:8" s="147" customFormat="1" ht="12.75" x14ac:dyDescent="0.2">
      <c r="A2863" s="138"/>
      <c r="B2863" s="91"/>
      <c r="C2863" s="92"/>
      <c r="H2863" s="148"/>
    </row>
    <row r="2864" spans="1:8" s="147" customFormat="1" ht="12.75" x14ac:dyDescent="0.2">
      <c r="A2864" s="138"/>
      <c r="B2864" s="91"/>
      <c r="C2864" s="92"/>
      <c r="H2864" s="148"/>
    </row>
    <row r="2865" spans="1:8" s="147" customFormat="1" ht="12.75" x14ac:dyDescent="0.2">
      <c r="A2865" s="138"/>
      <c r="B2865" s="91"/>
      <c r="C2865" s="92"/>
      <c r="H2865" s="148"/>
    </row>
    <row r="2866" spans="1:8" s="147" customFormat="1" ht="12.75" x14ac:dyDescent="0.2">
      <c r="A2866" s="138"/>
      <c r="B2866" s="91"/>
      <c r="C2866" s="92"/>
      <c r="H2866" s="148"/>
    </row>
    <row r="2867" spans="1:8" s="147" customFormat="1" ht="12.75" x14ac:dyDescent="0.2">
      <c r="A2867" s="138"/>
      <c r="B2867" s="91"/>
      <c r="C2867" s="92"/>
      <c r="H2867" s="148"/>
    </row>
    <row r="2868" spans="1:8" s="147" customFormat="1" ht="12.75" x14ac:dyDescent="0.2">
      <c r="A2868" s="138"/>
      <c r="B2868" s="91"/>
      <c r="C2868" s="92"/>
      <c r="H2868" s="148"/>
    </row>
    <row r="2869" spans="1:8" s="147" customFormat="1" ht="12.75" x14ac:dyDescent="0.2">
      <c r="A2869" s="138"/>
      <c r="B2869" s="91"/>
      <c r="C2869" s="92"/>
      <c r="H2869" s="148"/>
    </row>
    <row r="2870" spans="1:8" s="147" customFormat="1" ht="12.75" x14ac:dyDescent="0.2">
      <c r="A2870" s="138"/>
      <c r="B2870" s="91"/>
      <c r="C2870" s="92"/>
      <c r="H2870" s="148"/>
    </row>
    <row r="2871" spans="1:8" s="147" customFormat="1" ht="12.75" x14ac:dyDescent="0.2">
      <c r="A2871" s="138"/>
      <c r="B2871" s="91"/>
      <c r="C2871" s="92"/>
      <c r="H2871" s="148"/>
    </row>
    <row r="2872" spans="1:8" s="147" customFormat="1" ht="12.75" x14ac:dyDescent="0.2">
      <c r="A2872" s="138"/>
      <c r="B2872" s="91"/>
      <c r="C2872" s="92"/>
      <c r="H2872" s="148"/>
    </row>
    <row r="2873" spans="1:8" s="147" customFormat="1" ht="12.75" x14ac:dyDescent="0.2">
      <c r="A2873" s="138"/>
      <c r="B2873" s="91"/>
      <c r="C2873" s="92"/>
      <c r="H2873" s="148"/>
    </row>
    <row r="2874" spans="1:8" s="147" customFormat="1" ht="12.75" x14ac:dyDescent="0.2">
      <c r="A2874" s="138"/>
      <c r="B2874" s="91"/>
      <c r="C2874" s="92"/>
      <c r="H2874" s="148"/>
    </row>
    <row r="2875" spans="1:8" s="147" customFormat="1" ht="12.75" x14ac:dyDescent="0.2">
      <c r="A2875" s="138"/>
      <c r="B2875" s="91"/>
      <c r="C2875" s="92"/>
      <c r="H2875" s="148"/>
    </row>
    <row r="2876" spans="1:8" s="147" customFormat="1" ht="12.75" x14ac:dyDescent="0.2">
      <c r="A2876" s="138"/>
      <c r="B2876" s="91"/>
      <c r="C2876" s="92"/>
      <c r="H2876" s="148"/>
    </row>
    <row r="2877" spans="1:8" s="147" customFormat="1" ht="12.75" x14ac:dyDescent="0.2">
      <c r="A2877" s="138"/>
      <c r="B2877" s="91"/>
      <c r="C2877" s="92"/>
      <c r="H2877" s="148"/>
    </row>
    <row r="2878" spans="1:8" s="147" customFormat="1" ht="12.75" x14ac:dyDescent="0.2">
      <c r="A2878" s="138"/>
      <c r="B2878" s="91"/>
      <c r="C2878" s="92"/>
      <c r="H2878" s="148"/>
    </row>
    <row r="2879" spans="1:8" s="147" customFormat="1" ht="12.75" x14ac:dyDescent="0.2">
      <c r="A2879" s="138"/>
      <c r="B2879" s="91"/>
      <c r="C2879" s="92"/>
      <c r="H2879" s="148"/>
    </row>
    <row r="2880" spans="1:8" s="147" customFormat="1" ht="12.75" x14ac:dyDescent="0.2">
      <c r="A2880" s="138"/>
      <c r="B2880" s="91"/>
      <c r="C2880" s="92"/>
      <c r="H2880" s="148"/>
    </row>
    <row r="2881" spans="1:8" s="147" customFormat="1" ht="12.75" x14ac:dyDescent="0.2">
      <c r="A2881" s="138"/>
      <c r="B2881" s="91"/>
      <c r="C2881" s="92"/>
      <c r="H2881" s="148"/>
    </row>
    <row r="2882" spans="1:8" s="147" customFormat="1" ht="12.75" x14ac:dyDescent="0.2">
      <c r="A2882" s="138"/>
      <c r="B2882" s="91"/>
      <c r="C2882" s="92"/>
      <c r="H2882" s="148"/>
    </row>
    <row r="2883" spans="1:8" s="147" customFormat="1" ht="12.75" x14ac:dyDescent="0.2">
      <c r="A2883" s="138"/>
      <c r="B2883" s="91"/>
      <c r="C2883" s="92"/>
      <c r="H2883" s="148"/>
    </row>
    <row r="2884" spans="1:8" s="147" customFormat="1" ht="12.75" x14ac:dyDescent="0.2">
      <c r="A2884" s="138"/>
      <c r="B2884" s="91"/>
      <c r="C2884" s="92"/>
      <c r="H2884" s="148"/>
    </row>
    <row r="2885" spans="1:8" s="147" customFormat="1" ht="12.75" x14ac:dyDescent="0.2">
      <c r="A2885" s="138"/>
      <c r="B2885" s="91"/>
      <c r="C2885" s="92"/>
      <c r="H2885" s="148"/>
    </row>
    <row r="2886" spans="1:8" s="147" customFormat="1" ht="12.75" x14ac:dyDescent="0.2">
      <c r="A2886" s="138"/>
      <c r="B2886" s="91"/>
      <c r="C2886" s="92"/>
      <c r="H2886" s="148"/>
    </row>
    <row r="2887" spans="1:8" s="147" customFormat="1" ht="12.75" x14ac:dyDescent="0.2">
      <c r="A2887" s="138"/>
      <c r="B2887" s="91"/>
      <c r="C2887" s="92"/>
      <c r="H2887" s="148"/>
    </row>
    <row r="2888" spans="1:8" s="147" customFormat="1" ht="12.75" x14ac:dyDescent="0.2">
      <c r="A2888" s="138"/>
      <c r="B2888" s="91"/>
      <c r="C2888" s="92"/>
      <c r="H2888" s="148"/>
    </row>
    <row r="2889" spans="1:8" s="147" customFormat="1" ht="12.75" x14ac:dyDescent="0.2">
      <c r="A2889" s="138"/>
      <c r="B2889" s="91"/>
      <c r="C2889" s="92"/>
      <c r="H2889" s="148"/>
    </row>
    <row r="2890" spans="1:8" s="147" customFormat="1" ht="12.75" x14ac:dyDescent="0.2">
      <c r="A2890" s="138"/>
      <c r="B2890" s="91"/>
      <c r="C2890" s="92"/>
      <c r="H2890" s="148"/>
    </row>
    <row r="2891" spans="1:8" s="147" customFormat="1" ht="12.75" x14ac:dyDescent="0.2">
      <c r="A2891" s="138"/>
      <c r="B2891" s="91"/>
      <c r="C2891" s="92"/>
      <c r="H2891" s="148"/>
    </row>
    <row r="2892" spans="1:8" s="147" customFormat="1" ht="12.75" x14ac:dyDescent="0.2">
      <c r="A2892" s="138"/>
      <c r="B2892" s="91"/>
      <c r="C2892" s="92"/>
      <c r="H2892" s="148"/>
    </row>
    <row r="2893" spans="1:8" s="147" customFormat="1" ht="12.75" x14ac:dyDescent="0.2">
      <c r="A2893" s="138"/>
      <c r="B2893" s="91"/>
      <c r="C2893" s="92"/>
      <c r="H2893" s="148"/>
    </row>
    <row r="2894" spans="1:8" s="147" customFormat="1" ht="12.75" x14ac:dyDescent="0.2">
      <c r="A2894" s="138"/>
      <c r="B2894" s="91"/>
      <c r="C2894" s="92"/>
      <c r="H2894" s="148"/>
    </row>
    <row r="2895" spans="1:8" s="147" customFormat="1" ht="12.75" x14ac:dyDescent="0.2">
      <c r="A2895" s="138"/>
      <c r="B2895" s="91"/>
      <c r="C2895" s="92"/>
      <c r="H2895" s="148"/>
    </row>
    <row r="2896" spans="1:8" s="147" customFormat="1" ht="12.75" x14ac:dyDescent="0.2">
      <c r="A2896" s="138"/>
      <c r="B2896" s="91"/>
      <c r="C2896" s="92"/>
      <c r="H2896" s="148"/>
    </row>
    <row r="2897" spans="1:8" s="147" customFormat="1" ht="12.75" x14ac:dyDescent="0.2">
      <c r="A2897" s="138"/>
      <c r="B2897" s="91"/>
      <c r="C2897" s="92"/>
      <c r="H2897" s="148"/>
    </row>
    <row r="2898" spans="1:8" s="147" customFormat="1" ht="12.75" x14ac:dyDescent="0.2">
      <c r="A2898" s="138"/>
      <c r="B2898" s="91"/>
      <c r="C2898" s="92"/>
      <c r="H2898" s="148"/>
    </row>
    <row r="2899" spans="1:8" s="147" customFormat="1" ht="12.75" x14ac:dyDescent="0.2">
      <c r="A2899" s="138"/>
      <c r="B2899" s="91"/>
      <c r="C2899" s="92"/>
      <c r="H2899" s="148"/>
    </row>
    <row r="2900" spans="1:8" s="147" customFormat="1" ht="12.75" x14ac:dyDescent="0.2">
      <c r="A2900" s="138"/>
      <c r="B2900" s="91"/>
      <c r="C2900" s="92"/>
      <c r="H2900" s="148"/>
    </row>
    <row r="2901" spans="1:8" s="147" customFormat="1" ht="12.75" x14ac:dyDescent="0.2">
      <c r="A2901" s="138"/>
      <c r="B2901" s="91"/>
      <c r="C2901" s="92"/>
      <c r="H2901" s="148"/>
    </row>
    <row r="2902" spans="1:8" s="147" customFormat="1" ht="12.75" x14ac:dyDescent="0.2">
      <c r="A2902" s="138"/>
      <c r="B2902" s="91"/>
      <c r="C2902" s="92"/>
      <c r="H2902" s="148"/>
    </row>
    <row r="2903" spans="1:8" s="147" customFormat="1" ht="12.75" x14ac:dyDescent="0.2">
      <c r="A2903" s="138"/>
      <c r="B2903" s="91"/>
      <c r="C2903" s="92"/>
      <c r="H2903" s="148"/>
    </row>
    <row r="2904" spans="1:8" s="147" customFormat="1" ht="12.75" x14ac:dyDescent="0.2">
      <c r="A2904" s="138"/>
      <c r="B2904" s="91"/>
      <c r="C2904" s="92"/>
      <c r="H2904" s="148"/>
    </row>
    <row r="2905" spans="1:8" s="147" customFormat="1" ht="12.75" x14ac:dyDescent="0.2">
      <c r="A2905" s="138"/>
      <c r="B2905" s="91"/>
      <c r="C2905" s="92"/>
      <c r="H2905" s="148"/>
    </row>
    <row r="2906" spans="1:8" s="147" customFormat="1" ht="12.75" x14ac:dyDescent="0.2">
      <c r="A2906" s="138"/>
      <c r="B2906" s="91"/>
      <c r="C2906" s="92"/>
      <c r="H2906" s="148"/>
    </row>
    <row r="2907" spans="1:8" s="147" customFormat="1" ht="12.75" x14ac:dyDescent="0.2">
      <c r="A2907" s="138"/>
      <c r="B2907" s="91"/>
      <c r="C2907" s="92"/>
      <c r="H2907" s="148"/>
    </row>
    <row r="2908" spans="1:8" s="147" customFormat="1" ht="12.75" x14ac:dyDescent="0.2">
      <c r="A2908" s="138"/>
      <c r="B2908" s="91"/>
      <c r="C2908" s="92"/>
      <c r="H2908" s="148"/>
    </row>
    <row r="2909" spans="1:8" s="147" customFormat="1" ht="12.75" x14ac:dyDescent="0.2">
      <c r="A2909" s="138"/>
      <c r="B2909" s="91"/>
      <c r="C2909" s="92"/>
      <c r="H2909" s="148"/>
    </row>
    <row r="2910" spans="1:8" s="147" customFormat="1" ht="12.75" x14ac:dyDescent="0.2">
      <c r="A2910" s="138"/>
      <c r="B2910" s="91"/>
      <c r="C2910" s="92"/>
      <c r="H2910" s="148"/>
    </row>
    <row r="2911" spans="1:8" s="147" customFormat="1" ht="12.75" x14ac:dyDescent="0.2">
      <c r="A2911" s="138"/>
      <c r="B2911" s="91"/>
      <c r="C2911" s="92"/>
      <c r="H2911" s="148"/>
    </row>
    <row r="2912" spans="1:8" s="147" customFormat="1" ht="12.75" x14ac:dyDescent="0.2">
      <c r="A2912" s="138"/>
      <c r="B2912" s="91"/>
      <c r="C2912" s="92"/>
      <c r="H2912" s="148"/>
    </row>
    <row r="2913" spans="1:8" s="147" customFormat="1" ht="12.75" x14ac:dyDescent="0.2">
      <c r="A2913" s="138"/>
      <c r="B2913" s="91"/>
      <c r="C2913" s="92"/>
      <c r="H2913" s="148"/>
    </row>
    <row r="2914" spans="1:8" s="147" customFormat="1" ht="12.75" x14ac:dyDescent="0.2">
      <c r="A2914" s="138"/>
      <c r="B2914" s="91"/>
      <c r="C2914" s="92"/>
      <c r="H2914" s="148"/>
    </row>
    <row r="2915" spans="1:8" s="147" customFormat="1" ht="12.75" x14ac:dyDescent="0.2">
      <c r="A2915" s="138"/>
      <c r="B2915" s="91"/>
      <c r="C2915" s="92"/>
      <c r="H2915" s="148"/>
    </row>
    <row r="2916" spans="1:8" s="147" customFormat="1" ht="12.75" x14ac:dyDescent="0.2">
      <c r="A2916" s="138"/>
      <c r="B2916" s="91"/>
      <c r="C2916" s="92"/>
      <c r="H2916" s="148"/>
    </row>
    <row r="2917" spans="1:8" s="147" customFormat="1" ht="12.75" x14ac:dyDescent="0.2">
      <c r="A2917" s="138"/>
      <c r="B2917" s="91"/>
      <c r="C2917" s="92"/>
      <c r="H2917" s="148"/>
    </row>
    <row r="2918" spans="1:8" s="147" customFormat="1" ht="12.75" x14ac:dyDescent="0.2">
      <c r="A2918" s="138"/>
      <c r="B2918" s="91"/>
      <c r="C2918" s="92"/>
      <c r="H2918" s="148"/>
    </row>
    <row r="2919" spans="1:8" s="147" customFormat="1" ht="12.75" x14ac:dyDescent="0.2">
      <c r="A2919" s="138"/>
      <c r="B2919" s="91"/>
      <c r="C2919" s="92"/>
      <c r="H2919" s="148"/>
    </row>
    <row r="2920" spans="1:8" s="147" customFormat="1" ht="12.75" x14ac:dyDescent="0.2">
      <c r="A2920" s="138"/>
      <c r="B2920" s="91"/>
      <c r="C2920" s="92"/>
      <c r="H2920" s="148"/>
    </row>
    <row r="2921" spans="1:8" s="147" customFormat="1" ht="12.75" x14ac:dyDescent="0.2">
      <c r="A2921" s="138"/>
      <c r="B2921" s="91"/>
      <c r="C2921" s="92"/>
      <c r="H2921" s="148"/>
    </row>
    <row r="2922" spans="1:8" s="147" customFormat="1" ht="12.75" x14ac:dyDescent="0.2">
      <c r="A2922" s="138"/>
      <c r="B2922" s="91"/>
      <c r="C2922" s="92"/>
      <c r="H2922" s="148"/>
    </row>
    <row r="2923" spans="1:8" s="147" customFormat="1" ht="12.75" x14ac:dyDescent="0.2">
      <c r="A2923" s="138"/>
      <c r="B2923" s="91"/>
      <c r="C2923" s="92"/>
      <c r="H2923" s="148"/>
    </row>
    <row r="2924" spans="1:8" s="147" customFormat="1" ht="12.75" x14ac:dyDescent="0.2">
      <c r="A2924" s="138"/>
      <c r="B2924" s="91"/>
      <c r="C2924" s="92"/>
      <c r="H2924" s="148"/>
    </row>
    <row r="2925" spans="1:8" s="147" customFormat="1" ht="12.75" x14ac:dyDescent="0.2">
      <c r="A2925" s="138"/>
      <c r="B2925" s="91"/>
      <c r="C2925" s="92"/>
      <c r="H2925" s="148"/>
    </row>
    <row r="2926" spans="1:8" s="147" customFormat="1" ht="12.75" x14ac:dyDescent="0.2">
      <c r="A2926" s="138"/>
      <c r="B2926" s="91"/>
      <c r="C2926" s="92"/>
      <c r="H2926" s="148"/>
    </row>
    <row r="2927" spans="1:8" s="147" customFormat="1" ht="12.75" x14ac:dyDescent="0.2">
      <c r="A2927" s="138"/>
      <c r="B2927" s="91"/>
      <c r="C2927" s="92"/>
      <c r="H2927" s="148"/>
    </row>
    <row r="2928" spans="1:8" s="147" customFormat="1" ht="12.75" x14ac:dyDescent="0.2">
      <c r="A2928" s="138"/>
      <c r="B2928" s="91"/>
      <c r="C2928" s="92"/>
      <c r="H2928" s="148"/>
    </row>
    <row r="2929" spans="1:8" s="147" customFormat="1" ht="12.75" x14ac:dyDescent="0.2">
      <c r="A2929" s="138"/>
      <c r="B2929" s="91"/>
      <c r="C2929" s="92"/>
      <c r="H2929" s="148"/>
    </row>
    <row r="2930" spans="1:8" s="147" customFormat="1" ht="12.75" x14ac:dyDescent="0.2">
      <c r="A2930" s="138"/>
      <c r="B2930" s="91"/>
      <c r="C2930" s="92"/>
      <c r="H2930" s="148"/>
    </row>
    <row r="2931" spans="1:8" s="147" customFormat="1" ht="12.75" x14ac:dyDescent="0.2">
      <c r="A2931" s="138"/>
      <c r="B2931" s="91"/>
      <c r="C2931" s="92"/>
      <c r="H2931" s="148"/>
    </row>
    <row r="2932" spans="1:8" s="147" customFormat="1" ht="12.75" x14ac:dyDescent="0.2">
      <c r="A2932" s="138"/>
      <c r="B2932" s="91"/>
      <c r="C2932" s="92"/>
      <c r="H2932" s="148"/>
    </row>
    <row r="2933" spans="1:8" s="147" customFormat="1" ht="12.75" x14ac:dyDescent="0.2">
      <c r="A2933" s="138"/>
      <c r="B2933" s="91"/>
      <c r="C2933" s="92"/>
      <c r="H2933" s="148"/>
    </row>
    <row r="2934" spans="1:8" s="147" customFormat="1" ht="12.75" x14ac:dyDescent="0.2">
      <c r="A2934" s="138"/>
      <c r="B2934" s="91"/>
      <c r="C2934" s="92"/>
      <c r="H2934" s="148"/>
    </row>
    <row r="2935" spans="1:8" s="147" customFormat="1" ht="12.75" x14ac:dyDescent="0.2">
      <c r="A2935" s="138"/>
      <c r="B2935" s="91"/>
      <c r="C2935" s="92"/>
      <c r="H2935" s="148"/>
    </row>
    <row r="2936" spans="1:8" s="147" customFormat="1" ht="12.75" x14ac:dyDescent="0.2">
      <c r="A2936" s="138"/>
      <c r="B2936" s="91"/>
      <c r="C2936" s="92"/>
      <c r="H2936" s="148"/>
    </row>
    <row r="2937" spans="1:8" s="147" customFormat="1" ht="12.75" x14ac:dyDescent="0.2">
      <c r="A2937" s="138"/>
      <c r="B2937" s="91"/>
      <c r="C2937" s="92"/>
      <c r="H2937" s="148"/>
    </row>
    <row r="2938" spans="1:8" s="147" customFormat="1" ht="12.75" x14ac:dyDescent="0.2">
      <c r="A2938" s="138"/>
      <c r="B2938" s="91"/>
      <c r="C2938" s="92"/>
      <c r="H2938" s="148"/>
    </row>
    <row r="2939" spans="1:8" s="147" customFormat="1" ht="12.75" x14ac:dyDescent="0.2">
      <c r="A2939" s="138"/>
      <c r="B2939" s="91"/>
      <c r="C2939" s="92"/>
      <c r="H2939" s="148"/>
    </row>
    <row r="2940" spans="1:8" s="147" customFormat="1" ht="12.75" x14ac:dyDescent="0.2">
      <c r="A2940" s="138"/>
      <c r="B2940" s="91"/>
      <c r="C2940" s="92"/>
      <c r="H2940" s="148"/>
    </row>
    <row r="2941" spans="1:8" s="147" customFormat="1" ht="12.75" x14ac:dyDescent="0.2">
      <c r="A2941" s="138"/>
      <c r="B2941" s="91"/>
      <c r="C2941" s="92"/>
      <c r="H2941" s="148"/>
    </row>
    <row r="2942" spans="1:8" s="147" customFormat="1" ht="12.75" x14ac:dyDescent="0.2">
      <c r="A2942" s="138"/>
      <c r="B2942" s="91"/>
      <c r="C2942" s="92"/>
      <c r="H2942" s="148"/>
    </row>
    <row r="2943" spans="1:8" s="147" customFormat="1" ht="12.75" x14ac:dyDescent="0.2">
      <c r="A2943" s="138"/>
      <c r="B2943" s="91"/>
      <c r="C2943" s="92"/>
      <c r="H2943" s="148"/>
    </row>
    <row r="2944" spans="1:8" s="147" customFormat="1" ht="12.75" x14ac:dyDescent="0.2">
      <c r="A2944" s="138"/>
      <c r="B2944" s="91"/>
      <c r="C2944" s="92"/>
      <c r="H2944" s="148"/>
    </row>
    <row r="2945" spans="1:8" s="147" customFormat="1" ht="12.75" x14ac:dyDescent="0.2">
      <c r="A2945" s="138"/>
      <c r="B2945" s="91"/>
      <c r="C2945" s="92"/>
      <c r="H2945" s="148"/>
    </row>
    <row r="2946" spans="1:8" s="147" customFormat="1" ht="12.75" x14ac:dyDescent="0.2">
      <c r="A2946" s="138"/>
      <c r="B2946" s="91"/>
      <c r="C2946" s="92"/>
      <c r="H2946" s="148"/>
    </row>
    <row r="2947" spans="1:8" s="147" customFormat="1" ht="12.75" x14ac:dyDescent="0.2">
      <c r="A2947" s="138"/>
      <c r="B2947" s="91"/>
      <c r="C2947" s="92"/>
      <c r="H2947" s="148"/>
    </row>
    <row r="2948" spans="1:8" s="147" customFormat="1" ht="12.75" x14ac:dyDescent="0.2">
      <c r="A2948" s="138"/>
      <c r="B2948" s="91"/>
      <c r="C2948" s="92"/>
      <c r="H2948" s="148"/>
    </row>
    <row r="2949" spans="1:8" s="147" customFormat="1" ht="12.75" x14ac:dyDescent="0.2">
      <c r="A2949" s="138"/>
      <c r="B2949" s="91"/>
      <c r="C2949" s="92"/>
      <c r="H2949" s="148"/>
    </row>
    <row r="2950" spans="1:8" s="147" customFormat="1" ht="12.75" x14ac:dyDescent="0.2">
      <c r="A2950" s="138"/>
      <c r="B2950" s="91"/>
      <c r="C2950" s="92"/>
      <c r="H2950" s="148"/>
    </row>
    <row r="2951" spans="1:8" s="147" customFormat="1" ht="12.75" x14ac:dyDescent="0.2">
      <c r="A2951" s="138"/>
      <c r="B2951" s="91"/>
      <c r="C2951" s="92"/>
      <c r="H2951" s="148"/>
    </row>
    <row r="2952" spans="1:8" s="147" customFormat="1" ht="12.75" x14ac:dyDescent="0.2">
      <c r="A2952" s="138"/>
      <c r="B2952" s="91"/>
      <c r="C2952" s="92"/>
      <c r="H2952" s="148"/>
    </row>
    <row r="2953" spans="1:8" s="147" customFormat="1" ht="12.75" x14ac:dyDescent="0.2">
      <c r="A2953" s="138"/>
      <c r="B2953" s="91"/>
      <c r="C2953" s="92"/>
      <c r="H2953" s="148"/>
    </row>
    <row r="2954" spans="1:8" s="147" customFormat="1" ht="12.75" x14ac:dyDescent="0.2">
      <c r="A2954" s="138"/>
      <c r="B2954" s="91"/>
      <c r="C2954" s="92"/>
      <c r="H2954" s="148"/>
    </row>
    <row r="2955" spans="1:8" s="147" customFormat="1" ht="12.75" x14ac:dyDescent="0.2">
      <c r="A2955" s="138"/>
      <c r="B2955" s="91"/>
      <c r="C2955" s="92"/>
      <c r="H2955" s="148"/>
    </row>
    <row r="2956" spans="1:8" s="147" customFormat="1" ht="12.75" x14ac:dyDescent="0.2">
      <c r="A2956" s="138"/>
      <c r="B2956" s="91"/>
      <c r="C2956" s="92"/>
      <c r="H2956" s="148"/>
    </row>
    <row r="2957" spans="1:8" s="147" customFormat="1" ht="12.75" x14ac:dyDescent="0.2">
      <c r="A2957" s="138"/>
      <c r="B2957" s="91"/>
      <c r="C2957" s="92"/>
      <c r="H2957" s="148"/>
    </row>
    <row r="2958" spans="1:8" s="147" customFormat="1" ht="12.75" x14ac:dyDescent="0.2">
      <c r="A2958" s="138"/>
      <c r="B2958" s="91"/>
      <c r="C2958" s="92"/>
      <c r="H2958" s="148"/>
    </row>
    <row r="2959" spans="1:8" s="147" customFormat="1" ht="12.75" x14ac:dyDescent="0.2">
      <c r="A2959" s="138"/>
      <c r="B2959" s="91"/>
      <c r="C2959" s="92"/>
      <c r="H2959" s="148"/>
    </row>
    <row r="2960" spans="1:8" s="147" customFormat="1" ht="12.75" x14ac:dyDescent="0.2">
      <c r="A2960" s="138"/>
      <c r="B2960" s="91"/>
      <c r="C2960" s="92"/>
      <c r="H2960" s="148"/>
    </row>
    <row r="2961" spans="1:8" s="147" customFormat="1" ht="12.75" x14ac:dyDescent="0.2">
      <c r="A2961" s="138"/>
      <c r="B2961" s="91"/>
      <c r="C2961" s="92"/>
      <c r="H2961" s="148"/>
    </row>
    <row r="2962" spans="1:8" s="147" customFormat="1" ht="12.75" x14ac:dyDescent="0.2">
      <c r="A2962" s="138"/>
      <c r="B2962" s="91"/>
      <c r="C2962" s="92"/>
      <c r="H2962" s="148"/>
    </row>
    <row r="2963" spans="1:8" s="147" customFormat="1" ht="12.75" x14ac:dyDescent="0.2">
      <c r="A2963" s="138"/>
      <c r="B2963" s="91"/>
      <c r="C2963" s="92"/>
      <c r="H2963" s="148"/>
    </row>
    <row r="2964" spans="1:8" s="147" customFormat="1" ht="12.75" x14ac:dyDescent="0.2">
      <c r="A2964" s="138"/>
      <c r="B2964" s="91"/>
      <c r="C2964" s="92"/>
      <c r="H2964" s="148"/>
    </row>
    <row r="2965" spans="1:8" s="147" customFormat="1" ht="12.75" x14ac:dyDescent="0.2">
      <c r="A2965" s="138"/>
      <c r="B2965" s="91"/>
      <c r="C2965" s="92"/>
      <c r="H2965" s="148"/>
    </row>
    <row r="2966" spans="1:8" s="147" customFormat="1" ht="12.75" x14ac:dyDescent="0.2">
      <c r="A2966" s="138"/>
      <c r="B2966" s="91"/>
      <c r="C2966" s="92"/>
      <c r="H2966" s="148"/>
    </row>
    <row r="2967" spans="1:8" s="147" customFormat="1" ht="12.75" x14ac:dyDescent="0.2">
      <c r="A2967" s="138"/>
      <c r="B2967" s="91"/>
      <c r="C2967" s="92"/>
      <c r="H2967" s="148"/>
    </row>
    <row r="2968" spans="1:8" s="147" customFormat="1" ht="12.75" x14ac:dyDescent="0.2">
      <c r="A2968" s="138"/>
      <c r="B2968" s="91"/>
      <c r="C2968" s="92"/>
      <c r="H2968" s="148"/>
    </row>
    <row r="2969" spans="1:8" s="147" customFormat="1" ht="12.75" x14ac:dyDescent="0.2">
      <c r="A2969" s="138"/>
      <c r="B2969" s="91"/>
      <c r="C2969" s="92"/>
      <c r="H2969" s="148"/>
    </row>
    <row r="2970" spans="1:8" s="147" customFormat="1" ht="12.75" x14ac:dyDescent="0.2">
      <c r="A2970" s="138"/>
      <c r="B2970" s="91"/>
      <c r="C2970" s="92"/>
      <c r="H2970" s="148"/>
    </row>
    <row r="2971" spans="1:8" s="147" customFormat="1" ht="12.75" x14ac:dyDescent="0.2">
      <c r="A2971" s="138"/>
      <c r="B2971" s="91"/>
      <c r="C2971" s="92"/>
      <c r="H2971" s="148"/>
    </row>
    <row r="2972" spans="1:8" s="147" customFormat="1" ht="12.75" x14ac:dyDescent="0.2">
      <c r="A2972" s="138"/>
      <c r="B2972" s="91"/>
      <c r="C2972" s="92"/>
      <c r="H2972" s="148"/>
    </row>
    <row r="2973" spans="1:8" s="147" customFormat="1" ht="12.75" x14ac:dyDescent="0.2">
      <c r="A2973" s="138"/>
      <c r="B2973" s="91"/>
      <c r="C2973" s="92"/>
      <c r="H2973" s="148"/>
    </row>
    <row r="2974" spans="1:8" s="147" customFormat="1" ht="12.75" x14ac:dyDescent="0.2">
      <c r="A2974" s="138"/>
      <c r="B2974" s="91"/>
      <c r="C2974" s="92"/>
      <c r="H2974" s="148"/>
    </row>
    <row r="2975" spans="1:8" s="147" customFormat="1" ht="12.75" x14ac:dyDescent="0.2">
      <c r="A2975" s="138"/>
      <c r="B2975" s="91"/>
      <c r="C2975" s="92"/>
      <c r="H2975" s="148"/>
    </row>
    <row r="2976" spans="1:8" s="147" customFormat="1" ht="12.75" x14ac:dyDescent="0.2">
      <c r="A2976" s="138"/>
      <c r="B2976" s="91"/>
      <c r="C2976" s="92"/>
      <c r="H2976" s="148"/>
    </row>
    <row r="2977" spans="1:8" s="147" customFormat="1" ht="12.75" x14ac:dyDescent="0.2">
      <c r="A2977" s="138"/>
      <c r="B2977" s="91"/>
      <c r="C2977" s="92"/>
      <c r="H2977" s="148"/>
    </row>
    <row r="2978" spans="1:8" s="147" customFormat="1" ht="12.75" x14ac:dyDescent="0.2">
      <c r="A2978" s="138"/>
      <c r="B2978" s="91"/>
      <c r="C2978" s="92"/>
      <c r="H2978" s="148"/>
    </row>
    <row r="2979" spans="1:8" s="147" customFormat="1" ht="12.75" x14ac:dyDescent="0.2">
      <c r="A2979" s="138"/>
      <c r="B2979" s="91"/>
      <c r="C2979" s="92"/>
      <c r="H2979" s="148"/>
    </row>
    <row r="2980" spans="1:8" s="147" customFormat="1" ht="12.75" x14ac:dyDescent="0.2">
      <c r="A2980" s="138"/>
      <c r="B2980" s="91"/>
      <c r="C2980" s="92"/>
      <c r="H2980" s="148"/>
    </row>
    <row r="2981" spans="1:8" s="147" customFormat="1" ht="12.75" x14ac:dyDescent="0.2">
      <c r="A2981" s="138"/>
      <c r="B2981" s="91"/>
      <c r="C2981" s="92"/>
      <c r="H2981" s="148"/>
    </row>
    <row r="2982" spans="1:8" s="147" customFormat="1" ht="12.75" x14ac:dyDescent="0.2">
      <c r="A2982" s="138"/>
      <c r="B2982" s="91"/>
      <c r="C2982" s="92"/>
      <c r="H2982" s="148"/>
    </row>
    <row r="2983" spans="1:8" s="147" customFormat="1" ht="12.75" x14ac:dyDescent="0.2">
      <c r="A2983" s="138"/>
      <c r="B2983" s="91"/>
      <c r="C2983" s="92"/>
      <c r="H2983" s="148"/>
    </row>
    <row r="2984" spans="1:8" s="147" customFormat="1" ht="12.75" x14ac:dyDescent="0.2">
      <c r="A2984" s="138"/>
      <c r="B2984" s="91"/>
      <c r="C2984" s="92"/>
      <c r="H2984" s="148"/>
    </row>
    <row r="2985" spans="1:8" s="147" customFormat="1" ht="12.75" x14ac:dyDescent="0.2">
      <c r="A2985" s="138"/>
      <c r="B2985" s="91"/>
      <c r="C2985" s="92"/>
      <c r="H2985" s="148"/>
    </row>
    <row r="2986" spans="1:8" s="147" customFormat="1" ht="12.75" x14ac:dyDescent="0.2">
      <c r="A2986" s="138"/>
      <c r="B2986" s="91"/>
      <c r="C2986" s="92"/>
      <c r="H2986" s="148"/>
    </row>
    <row r="2987" spans="1:8" s="147" customFormat="1" ht="12.75" x14ac:dyDescent="0.2">
      <c r="A2987" s="138"/>
      <c r="B2987" s="91"/>
      <c r="C2987" s="92"/>
      <c r="H2987" s="148"/>
    </row>
    <row r="2988" spans="1:8" s="147" customFormat="1" ht="12.75" x14ac:dyDescent="0.2">
      <c r="A2988" s="138"/>
      <c r="B2988" s="91"/>
      <c r="C2988" s="92"/>
      <c r="H2988" s="148"/>
    </row>
    <row r="2989" spans="1:8" s="147" customFormat="1" ht="12.75" x14ac:dyDescent="0.2">
      <c r="A2989" s="138"/>
      <c r="B2989" s="91"/>
      <c r="C2989" s="92"/>
      <c r="H2989" s="148"/>
    </row>
    <row r="2990" spans="1:8" s="147" customFormat="1" ht="12.75" x14ac:dyDescent="0.2">
      <c r="A2990" s="138"/>
      <c r="B2990" s="91"/>
      <c r="C2990" s="92"/>
      <c r="H2990" s="148"/>
    </row>
    <row r="2991" spans="1:8" s="147" customFormat="1" ht="12.75" x14ac:dyDescent="0.2">
      <c r="A2991" s="138"/>
      <c r="B2991" s="91"/>
      <c r="C2991" s="92"/>
      <c r="H2991" s="148"/>
    </row>
    <row r="2992" spans="1:8" s="147" customFormat="1" ht="12.75" x14ac:dyDescent="0.2">
      <c r="A2992" s="138"/>
      <c r="B2992" s="91"/>
      <c r="C2992" s="92"/>
      <c r="H2992" s="148"/>
    </row>
    <row r="2993" spans="1:8" s="147" customFormat="1" ht="12.75" x14ac:dyDescent="0.2">
      <c r="A2993" s="138"/>
      <c r="B2993" s="91"/>
      <c r="C2993" s="92"/>
      <c r="H2993" s="148"/>
    </row>
    <row r="2994" spans="1:8" s="147" customFormat="1" ht="12.75" x14ac:dyDescent="0.2">
      <c r="A2994" s="138"/>
      <c r="B2994" s="91"/>
      <c r="C2994" s="92"/>
      <c r="H2994" s="148"/>
    </row>
    <row r="2995" spans="1:8" s="147" customFormat="1" ht="12.75" x14ac:dyDescent="0.2">
      <c r="A2995" s="138"/>
      <c r="B2995" s="91"/>
      <c r="C2995" s="92"/>
      <c r="H2995" s="148"/>
    </row>
    <row r="2996" spans="1:8" s="147" customFormat="1" ht="12.75" x14ac:dyDescent="0.2">
      <c r="A2996" s="138"/>
      <c r="B2996" s="91"/>
      <c r="C2996" s="92"/>
      <c r="H2996" s="148"/>
    </row>
    <row r="2997" spans="1:8" s="147" customFormat="1" ht="12.75" x14ac:dyDescent="0.2">
      <c r="A2997" s="138"/>
      <c r="B2997" s="91"/>
      <c r="C2997" s="92"/>
      <c r="H2997" s="148"/>
    </row>
    <row r="2998" spans="1:8" s="147" customFormat="1" ht="12.75" x14ac:dyDescent="0.2">
      <c r="A2998" s="138"/>
      <c r="B2998" s="91"/>
      <c r="C2998" s="92"/>
      <c r="H2998" s="148"/>
    </row>
    <row r="2999" spans="1:8" s="147" customFormat="1" ht="12.75" x14ac:dyDescent="0.2">
      <c r="A2999" s="138"/>
      <c r="B2999" s="91"/>
      <c r="C2999" s="92"/>
      <c r="H2999" s="148"/>
    </row>
    <row r="3000" spans="1:8" s="147" customFormat="1" ht="12.75" x14ac:dyDescent="0.2">
      <c r="A3000" s="138"/>
      <c r="B3000" s="91"/>
      <c r="C3000" s="92"/>
      <c r="H3000" s="148"/>
    </row>
    <row r="3001" spans="1:8" s="147" customFormat="1" ht="12.75" x14ac:dyDescent="0.2">
      <c r="A3001" s="138"/>
      <c r="B3001" s="91"/>
      <c r="C3001" s="92"/>
      <c r="H3001" s="148"/>
    </row>
    <row r="3002" spans="1:8" s="147" customFormat="1" ht="12.75" x14ac:dyDescent="0.2">
      <c r="A3002" s="138"/>
      <c r="B3002" s="91"/>
      <c r="C3002" s="92"/>
      <c r="H3002" s="148"/>
    </row>
    <row r="3003" spans="1:8" s="147" customFormat="1" ht="12.75" x14ac:dyDescent="0.2">
      <c r="A3003" s="138"/>
      <c r="B3003" s="91"/>
      <c r="C3003" s="92"/>
      <c r="H3003" s="148"/>
    </row>
    <row r="3004" spans="1:8" s="147" customFormat="1" ht="12.75" x14ac:dyDescent="0.2">
      <c r="A3004" s="138"/>
      <c r="B3004" s="91"/>
      <c r="C3004" s="92"/>
      <c r="H3004" s="148"/>
    </row>
    <row r="3005" spans="1:8" s="147" customFormat="1" ht="12.75" x14ac:dyDescent="0.2">
      <c r="A3005" s="138"/>
      <c r="B3005" s="91"/>
      <c r="C3005" s="92"/>
      <c r="H3005" s="148"/>
    </row>
    <row r="3006" spans="1:8" s="147" customFormat="1" ht="12.75" x14ac:dyDescent="0.2">
      <c r="A3006" s="138"/>
      <c r="B3006" s="91"/>
      <c r="C3006" s="92"/>
      <c r="H3006" s="148"/>
    </row>
    <row r="3007" spans="1:8" s="147" customFormat="1" ht="12.75" x14ac:dyDescent="0.2">
      <c r="A3007" s="138"/>
      <c r="B3007" s="91"/>
      <c r="C3007" s="92"/>
      <c r="H3007" s="148"/>
    </row>
    <row r="3008" spans="1:8" s="147" customFormat="1" ht="12.75" x14ac:dyDescent="0.2">
      <c r="A3008" s="138"/>
      <c r="B3008" s="91"/>
      <c r="C3008" s="92"/>
      <c r="H3008" s="148"/>
    </row>
    <row r="3009" spans="1:8" s="147" customFormat="1" ht="12.75" x14ac:dyDescent="0.2">
      <c r="A3009" s="138"/>
      <c r="B3009" s="91"/>
      <c r="C3009" s="92"/>
      <c r="H3009" s="148"/>
    </row>
    <row r="3010" spans="1:8" s="147" customFormat="1" ht="12.75" x14ac:dyDescent="0.2">
      <c r="A3010" s="138"/>
      <c r="B3010" s="91"/>
      <c r="C3010" s="92"/>
      <c r="H3010" s="148"/>
    </row>
    <row r="3011" spans="1:8" s="147" customFormat="1" ht="12.75" x14ac:dyDescent="0.2">
      <c r="A3011" s="138"/>
      <c r="B3011" s="91"/>
      <c r="C3011" s="92"/>
      <c r="H3011" s="148"/>
    </row>
    <row r="3012" spans="1:8" s="147" customFormat="1" ht="12.75" x14ac:dyDescent="0.2">
      <c r="A3012" s="138"/>
      <c r="B3012" s="91"/>
      <c r="C3012" s="92"/>
      <c r="H3012" s="148"/>
    </row>
    <row r="3013" spans="1:8" s="147" customFormat="1" ht="12.75" x14ac:dyDescent="0.2">
      <c r="A3013" s="138"/>
      <c r="B3013" s="91"/>
      <c r="C3013" s="92"/>
      <c r="H3013" s="148"/>
    </row>
    <row r="3014" spans="1:8" s="147" customFormat="1" ht="12.75" x14ac:dyDescent="0.2">
      <c r="A3014" s="138"/>
      <c r="B3014" s="91"/>
      <c r="C3014" s="92"/>
      <c r="H3014" s="148"/>
    </row>
    <row r="3015" spans="1:8" s="147" customFormat="1" ht="12.75" x14ac:dyDescent="0.2">
      <c r="A3015" s="138"/>
      <c r="B3015" s="91"/>
      <c r="C3015" s="92"/>
      <c r="H3015" s="148"/>
    </row>
    <row r="3016" spans="1:8" s="147" customFormat="1" ht="12.75" x14ac:dyDescent="0.2">
      <c r="A3016" s="138"/>
      <c r="B3016" s="91"/>
      <c r="C3016" s="92"/>
      <c r="H3016" s="148"/>
    </row>
    <row r="3017" spans="1:8" s="147" customFormat="1" ht="12.75" x14ac:dyDescent="0.2">
      <c r="A3017" s="138"/>
      <c r="B3017" s="91"/>
      <c r="C3017" s="92"/>
      <c r="H3017" s="148"/>
    </row>
    <row r="3018" spans="1:8" s="147" customFormat="1" ht="12.75" x14ac:dyDescent="0.2">
      <c r="A3018" s="138"/>
      <c r="B3018" s="91"/>
      <c r="C3018" s="92"/>
      <c r="H3018" s="148"/>
    </row>
    <row r="3019" spans="1:8" s="147" customFormat="1" ht="12.75" x14ac:dyDescent="0.2">
      <c r="A3019" s="138"/>
      <c r="B3019" s="91"/>
      <c r="C3019" s="92"/>
      <c r="H3019" s="148"/>
    </row>
    <row r="3020" spans="1:8" s="147" customFormat="1" ht="12.75" x14ac:dyDescent="0.2">
      <c r="A3020" s="138"/>
      <c r="B3020" s="91"/>
      <c r="C3020" s="92"/>
      <c r="H3020" s="148"/>
    </row>
    <row r="3021" spans="1:8" s="147" customFormat="1" ht="12.75" x14ac:dyDescent="0.2">
      <c r="A3021" s="138"/>
      <c r="B3021" s="91"/>
      <c r="C3021" s="92"/>
      <c r="H3021" s="148"/>
    </row>
    <row r="3022" spans="1:8" s="147" customFormat="1" ht="12.75" x14ac:dyDescent="0.2">
      <c r="A3022" s="138"/>
      <c r="B3022" s="91"/>
      <c r="C3022" s="92"/>
      <c r="H3022" s="148"/>
    </row>
    <row r="3023" spans="1:8" s="147" customFormat="1" ht="12.75" x14ac:dyDescent="0.2">
      <c r="A3023" s="138"/>
      <c r="B3023" s="91"/>
      <c r="C3023" s="92"/>
      <c r="H3023" s="148"/>
    </row>
    <row r="3024" spans="1:8" s="147" customFormat="1" ht="12.75" x14ac:dyDescent="0.2">
      <c r="A3024" s="138"/>
      <c r="B3024" s="91"/>
      <c r="C3024" s="92"/>
      <c r="H3024" s="148"/>
    </row>
    <row r="3025" spans="1:8" s="147" customFormat="1" ht="12.75" x14ac:dyDescent="0.2">
      <c r="A3025" s="138"/>
      <c r="B3025" s="91"/>
      <c r="C3025" s="92"/>
      <c r="H3025" s="148"/>
    </row>
    <row r="3026" spans="1:8" s="147" customFormat="1" ht="12.75" x14ac:dyDescent="0.2">
      <c r="A3026" s="138"/>
      <c r="B3026" s="91"/>
      <c r="C3026" s="92"/>
      <c r="H3026" s="148"/>
    </row>
    <row r="3027" spans="1:8" s="147" customFormat="1" ht="12.75" x14ac:dyDescent="0.2">
      <c r="A3027" s="138"/>
      <c r="B3027" s="91"/>
      <c r="C3027" s="92"/>
      <c r="H3027" s="148"/>
    </row>
    <row r="3028" spans="1:8" s="147" customFormat="1" ht="12.75" x14ac:dyDescent="0.2">
      <c r="A3028" s="138"/>
      <c r="B3028" s="91"/>
      <c r="C3028" s="92"/>
      <c r="H3028" s="148"/>
    </row>
    <row r="3029" spans="1:8" s="147" customFormat="1" ht="12.75" x14ac:dyDescent="0.2">
      <c r="A3029" s="138"/>
      <c r="B3029" s="91"/>
      <c r="C3029" s="92"/>
      <c r="H3029" s="148"/>
    </row>
    <row r="3030" spans="1:8" s="147" customFormat="1" ht="12.75" x14ac:dyDescent="0.2">
      <c r="A3030" s="138"/>
      <c r="B3030" s="91"/>
      <c r="C3030" s="92"/>
      <c r="H3030" s="148"/>
    </row>
    <row r="3031" spans="1:8" s="147" customFormat="1" ht="12.75" x14ac:dyDescent="0.2">
      <c r="A3031" s="138"/>
      <c r="B3031" s="91"/>
      <c r="C3031" s="92"/>
      <c r="H3031" s="148"/>
    </row>
    <row r="3032" spans="1:8" s="147" customFormat="1" ht="12.75" x14ac:dyDescent="0.2">
      <c r="A3032" s="138"/>
      <c r="B3032" s="91"/>
      <c r="C3032" s="92"/>
      <c r="H3032" s="148"/>
    </row>
    <row r="3033" spans="1:8" s="147" customFormat="1" ht="12.75" x14ac:dyDescent="0.2">
      <c r="A3033" s="138"/>
      <c r="B3033" s="91"/>
      <c r="C3033" s="92"/>
      <c r="H3033" s="148"/>
    </row>
    <row r="3034" spans="1:8" s="147" customFormat="1" ht="12.75" x14ac:dyDescent="0.2">
      <c r="A3034" s="138"/>
      <c r="B3034" s="91"/>
      <c r="C3034" s="92"/>
      <c r="H3034" s="148"/>
    </row>
    <row r="3035" spans="1:8" s="147" customFormat="1" ht="12.75" x14ac:dyDescent="0.2">
      <c r="A3035" s="138"/>
      <c r="B3035" s="91"/>
      <c r="C3035" s="92"/>
      <c r="H3035" s="148"/>
    </row>
    <row r="3036" spans="1:8" s="147" customFormat="1" ht="12.75" x14ac:dyDescent="0.2">
      <c r="A3036" s="138"/>
      <c r="B3036" s="91"/>
      <c r="C3036" s="92"/>
      <c r="H3036" s="148"/>
    </row>
    <row r="3037" spans="1:8" s="147" customFormat="1" ht="12.75" x14ac:dyDescent="0.2">
      <c r="A3037" s="138"/>
      <c r="B3037" s="91"/>
      <c r="C3037" s="92"/>
      <c r="H3037" s="148"/>
    </row>
    <row r="3038" spans="1:8" s="147" customFormat="1" ht="12.75" x14ac:dyDescent="0.2">
      <c r="A3038" s="138"/>
      <c r="B3038" s="91"/>
      <c r="C3038" s="92"/>
      <c r="H3038" s="148"/>
    </row>
    <row r="3039" spans="1:8" s="147" customFormat="1" ht="12.75" x14ac:dyDescent="0.2">
      <c r="A3039" s="138"/>
      <c r="B3039" s="91"/>
      <c r="C3039" s="92"/>
      <c r="H3039" s="148"/>
    </row>
    <row r="3040" spans="1:8" s="147" customFormat="1" ht="12.75" x14ac:dyDescent="0.2">
      <c r="A3040" s="138"/>
      <c r="B3040" s="91"/>
      <c r="C3040" s="92"/>
      <c r="H3040" s="148"/>
    </row>
    <row r="3041" spans="1:8" s="147" customFormat="1" ht="12.75" x14ac:dyDescent="0.2">
      <c r="A3041" s="138"/>
      <c r="B3041" s="91"/>
      <c r="C3041" s="92"/>
      <c r="H3041" s="148"/>
    </row>
    <row r="3042" spans="1:8" s="147" customFormat="1" ht="12.75" x14ac:dyDescent="0.2">
      <c r="A3042" s="138"/>
      <c r="B3042" s="91"/>
      <c r="C3042" s="92"/>
      <c r="H3042" s="148"/>
    </row>
    <row r="3043" spans="1:8" s="147" customFormat="1" ht="12.75" x14ac:dyDescent="0.2">
      <c r="A3043" s="138"/>
      <c r="B3043" s="91"/>
      <c r="C3043" s="92"/>
      <c r="H3043" s="148"/>
    </row>
    <row r="3044" spans="1:8" s="147" customFormat="1" ht="12.75" x14ac:dyDescent="0.2">
      <c r="A3044" s="138"/>
      <c r="B3044" s="91"/>
      <c r="C3044" s="92"/>
      <c r="H3044" s="148"/>
    </row>
    <row r="3045" spans="1:8" s="147" customFormat="1" ht="12.75" x14ac:dyDescent="0.2">
      <c r="A3045" s="138"/>
      <c r="B3045" s="91"/>
      <c r="C3045" s="92"/>
      <c r="H3045" s="148"/>
    </row>
    <row r="3046" spans="1:8" s="147" customFormat="1" ht="12.75" x14ac:dyDescent="0.2">
      <c r="A3046" s="138"/>
      <c r="B3046" s="91"/>
      <c r="C3046" s="92"/>
      <c r="H3046" s="148"/>
    </row>
    <row r="3047" spans="1:8" s="147" customFormat="1" ht="12.75" x14ac:dyDescent="0.2">
      <c r="A3047" s="138"/>
      <c r="B3047" s="91"/>
      <c r="C3047" s="92"/>
      <c r="H3047" s="148"/>
    </row>
    <row r="3048" spans="1:8" s="147" customFormat="1" ht="12.75" x14ac:dyDescent="0.2">
      <c r="A3048" s="138"/>
      <c r="B3048" s="91"/>
      <c r="C3048" s="92"/>
      <c r="H3048" s="148"/>
    </row>
    <row r="3049" spans="1:8" s="147" customFormat="1" ht="12.75" x14ac:dyDescent="0.2">
      <c r="A3049" s="138"/>
      <c r="B3049" s="91"/>
      <c r="C3049" s="92"/>
      <c r="H3049" s="148"/>
    </row>
    <row r="3050" spans="1:8" s="147" customFormat="1" ht="12.75" x14ac:dyDescent="0.2">
      <c r="A3050" s="138"/>
      <c r="B3050" s="91"/>
      <c r="C3050" s="92"/>
      <c r="H3050" s="148"/>
    </row>
    <row r="3051" spans="1:8" s="147" customFormat="1" ht="12.75" x14ac:dyDescent="0.2">
      <c r="A3051" s="138"/>
      <c r="B3051" s="91"/>
      <c r="C3051" s="92"/>
      <c r="H3051" s="148"/>
    </row>
    <row r="3052" spans="1:8" s="147" customFormat="1" ht="12.75" x14ac:dyDescent="0.2">
      <c r="A3052" s="138"/>
      <c r="B3052" s="91"/>
      <c r="C3052" s="92"/>
      <c r="H3052" s="148"/>
    </row>
    <row r="3053" spans="1:8" s="147" customFormat="1" ht="12.75" x14ac:dyDescent="0.2">
      <c r="A3053" s="138"/>
      <c r="B3053" s="91"/>
      <c r="C3053" s="92"/>
      <c r="H3053" s="148"/>
    </row>
    <row r="3054" spans="1:8" s="147" customFormat="1" ht="12.75" x14ac:dyDescent="0.2">
      <c r="A3054" s="138"/>
      <c r="B3054" s="91"/>
      <c r="C3054" s="92"/>
      <c r="H3054" s="148"/>
    </row>
    <row r="3055" spans="1:8" s="147" customFormat="1" ht="12.75" x14ac:dyDescent="0.2">
      <c r="A3055" s="138"/>
      <c r="B3055" s="91"/>
      <c r="C3055" s="92"/>
      <c r="H3055" s="148"/>
    </row>
    <row r="3056" spans="1:8" s="147" customFormat="1" ht="12.75" x14ac:dyDescent="0.2">
      <c r="A3056" s="138"/>
      <c r="B3056" s="91"/>
      <c r="C3056" s="92"/>
      <c r="H3056" s="148"/>
    </row>
    <row r="3057" spans="1:8" s="147" customFormat="1" ht="12.75" x14ac:dyDescent="0.2">
      <c r="A3057" s="138"/>
      <c r="B3057" s="91"/>
      <c r="C3057" s="92"/>
      <c r="H3057" s="148"/>
    </row>
    <row r="3058" spans="1:8" s="147" customFormat="1" ht="12.75" x14ac:dyDescent="0.2">
      <c r="A3058" s="138"/>
      <c r="B3058" s="91"/>
      <c r="C3058" s="92"/>
      <c r="H3058" s="148"/>
    </row>
    <row r="3059" spans="1:8" s="147" customFormat="1" ht="12.75" x14ac:dyDescent="0.2">
      <c r="A3059" s="138"/>
      <c r="B3059" s="91"/>
      <c r="C3059" s="92"/>
      <c r="H3059" s="148"/>
    </row>
    <row r="3060" spans="1:8" s="147" customFormat="1" ht="12.75" x14ac:dyDescent="0.2">
      <c r="A3060" s="138"/>
      <c r="B3060" s="91"/>
      <c r="C3060" s="92"/>
      <c r="H3060" s="148"/>
    </row>
    <row r="3061" spans="1:8" s="147" customFormat="1" ht="12.75" x14ac:dyDescent="0.2">
      <c r="A3061" s="138"/>
      <c r="B3061" s="91"/>
      <c r="C3061" s="92"/>
      <c r="H3061" s="148"/>
    </row>
    <row r="3062" spans="1:8" s="147" customFormat="1" ht="12.75" x14ac:dyDescent="0.2">
      <c r="A3062" s="138"/>
      <c r="B3062" s="91"/>
      <c r="C3062" s="92"/>
      <c r="H3062" s="148"/>
    </row>
    <row r="3063" spans="1:8" s="147" customFormat="1" ht="12.75" x14ac:dyDescent="0.2">
      <c r="A3063" s="138"/>
      <c r="B3063" s="91"/>
      <c r="C3063" s="92"/>
      <c r="H3063" s="148"/>
    </row>
    <row r="3064" spans="1:8" s="147" customFormat="1" ht="12.75" x14ac:dyDescent="0.2">
      <c r="A3064" s="138"/>
      <c r="B3064" s="91"/>
      <c r="C3064" s="92"/>
      <c r="H3064" s="148"/>
    </row>
    <row r="3065" spans="1:8" s="147" customFormat="1" ht="12.75" x14ac:dyDescent="0.2">
      <c r="A3065" s="138"/>
      <c r="B3065" s="91"/>
      <c r="C3065" s="92"/>
      <c r="H3065" s="148"/>
    </row>
    <row r="3066" spans="1:8" s="147" customFormat="1" ht="12.75" x14ac:dyDescent="0.2">
      <c r="A3066" s="138"/>
      <c r="B3066" s="91"/>
      <c r="C3066" s="92"/>
      <c r="H3066" s="148"/>
    </row>
    <row r="3067" spans="1:8" s="147" customFormat="1" ht="12.75" x14ac:dyDescent="0.2">
      <c r="A3067" s="138"/>
      <c r="B3067" s="91"/>
      <c r="C3067" s="92"/>
      <c r="H3067" s="148"/>
    </row>
    <row r="3068" spans="1:8" s="147" customFormat="1" ht="12.75" x14ac:dyDescent="0.2">
      <c r="A3068" s="138"/>
      <c r="B3068" s="91"/>
      <c r="C3068" s="92"/>
      <c r="H3068" s="148"/>
    </row>
    <row r="3069" spans="1:8" s="147" customFormat="1" ht="12.75" x14ac:dyDescent="0.2">
      <c r="A3069" s="138"/>
      <c r="B3069" s="91"/>
      <c r="C3069" s="92"/>
      <c r="H3069" s="148"/>
    </row>
    <row r="3070" spans="1:8" s="147" customFormat="1" ht="12.75" x14ac:dyDescent="0.2">
      <c r="A3070" s="138"/>
      <c r="B3070" s="91"/>
      <c r="C3070" s="92"/>
      <c r="H3070" s="148"/>
    </row>
    <row r="3071" spans="1:8" s="147" customFormat="1" ht="12.75" x14ac:dyDescent="0.2">
      <c r="A3071" s="138"/>
      <c r="B3071" s="91"/>
      <c r="C3071" s="92"/>
      <c r="H3071" s="148"/>
    </row>
    <row r="3072" spans="1:8" s="147" customFormat="1" ht="12.75" x14ac:dyDescent="0.2">
      <c r="A3072" s="138"/>
      <c r="B3072" s="91"/>
      <c r="C3072" s="92"/>
      <c r="H3072" s="148"/>
    </row>
    <row r="3073" spans="1:8" s="147" customFormat="1" ht="12.75" x14ac:dyDescent="0.2">
      <c r="A3073" s="138"/>
      <c r="B3073" s="91"/>
      <c r="C3073" s="92"/>
      <c r="H3073" s="148"/>
    </row>
    <row r="3074" spans="1:8" s="147" customFormat="1" ht="12.75" x14ac:dyDescent="0.2">
      <c r="A3074" s="138"/>
      <c r="B3074" s="91"/>
      <c r="C3074" s="92"/>
      <c r="H3074" s="148"/>
    </row>
    <row r="3075" spans="1:8" s="147" customFormat="1" ht="12.75" x14ac:dyDescent="0.2">
      <c r="A3075" s="138"/>
      <c r="B3075" s="91"/>
      <c r="C3075" s="92"/>
      <c r="H3075" s="148"/>
    </row>
    <row r="3076" spans="1:8" s="147" customFormat="1" ht="12.75" x14ac:dyDescent="0.2">
      <c r="A3076" s="138"/>
      <c r="B3076" s="91"/>
      <c r="C3076" s="92"/>
      <c r="H3076" s="148"/>
    </row>
    <row r="3077" spans="1:8" s="147" customFormat="1" ht="12.75" x14ac:dyDescent="0.2">
      <c r="A3077" s="138"/>
      <c r="B3077" s="91"/>
      <c r="C3077" s="92"/>
      <c r="H3077" s="148"/>
    </row>
    <row r="3078" spans="1:8" s="147" customFormat="1" ht="12.75" x14ac:dyDescent="0.2">
      <c r="A3078" s="138"/>
      <c r="B3078" s="91"/>
      <c r="C3078" s="92"/>
      <c r="H3078" s="148"/>
    </row>
    <row r="3079" spans="1:8" s="147" customFormat="1" ht="12.75" x14ac:dyDescent="0.2">
      <c r="A3079" s="138"/>
      <c r="B3079" s="91"/>
      <c r="C3079" s="92"/>
      <c r="H3079" s="148"/>
    </row>
    <row r="3080" spans="1:8" s="147" customFormat="1" ht="12.75" x14ac:dyDescent="0.2">
      <c r="A3080" s="138"/>
      <c r="B3080" s="91"/>
      <c r="C3080" s="92"/>
      <c r="H3080" s="148"/>
    </row>
    <row r="3081" spans="1:8" s="147" customFormat="1" ht="12.75" x14ac:dyDescent="0.2">
      <c r="A3081" s="138"/>
      <c r="B3081" s="91"/>
      <c r="C3081" s="92"/>
      <c r="H3081" s="148"/>
    </row>
    <row r="3082" spans="1:8" s="147" customFormat="1" ht="12.75" x14ac:dyDescent="0.2">
      <c r="A3082" s="138"/>
      <c r="B3082" s="91"/>
      <c r="C3082" s="92"/>
      <c r="H3082" s="148"/>
    </row>
    <row r="3083" spans="1:8" s="147" customFormat="1" ht="12.75" x14ac:dyDescent="0.2">
      <c r="A3083" s="138"/>
      <c r="B3083" s="91"/>
      <c r="C3083" s="92"/>
      <c r="H3083" s="148"/>
    </row>
    <row r="3084" spans="1:8" s="147" customFormat="1" ht="12.75" x14ac:dyDescent="0.2">
      <c r="A3084" s="138"/>
      <c r="B3084" s="91"/>
      <c r="C3084" s="92"/>
      <c r="H3084" s="148"/>
    </row>
    <row r="3085" spans="1:8" s="147" customFormat="1" ht="12.75" x14ac:dyDescent="0.2">
      <c r="A3085" s="138"/>
      <c r="B3085" s="91"/>
      <c r="C3085" s="92"/>
      <c r="H3085" s="148"/>
    </row>
    <row r="3086" spans="1:8" s="147" customFormat="1" ht="12.75" x14ac:dyDescent="0.2">
      <c r="A3086" s="138"/>
      <c r="B3086" s="91"/>
      <c r="C3086" s="92"/>
      <c r="H3086" s="148"/>
    </row>
    <row r="3087" spans="1:8" s="147" customFormat="1" ht="12.75" x14ac:dyDescent="0.2">
      <c r="A3087" s="138"/>
      <c r="B3087" s="91"/>
      <c r="C3087" s="92"/>
      <c r="H3087" s="148"/>
    </row>
    <row r="3088" spans="1:8" s="147" customFormat="1" ht="12.75" x14ac:dyDescent="0.2">
      <c r="A3088" s="138"/>
      <c r="B3088" s="91"/>
      <c r="C3088" s="92"/>
      <c r="H3088" s="148"/>
    </row>
    <row r="3089" spans="1:8" s="147" customFormat="1" ht="12.75" x14ac:dyDescent="0.2">
      <c r="A3089" s="138"/>
      <c r="B3089" s="91"/>
      <c r="C3089" s="92"/>
      <c r="H3089" s="148"/>
    </row>
    <row r="3090" spans="1:8" s="147" customFormat="1" ht="12.75" x14ac:dyDescent="0.2">
      <c r="A3090" s="138"/>
      <c r="B3090" s="91"/>
      <c r="C3090" s="92"/>
      <c r="H3090" s="148"/>
    </row>
    <row r="3091" spans="1:8" s="147" customFormat="1" ht="12.75" x14ac:dyDescent="0.2">
      <c r="A3091" s="138"/>
      <c r="B3091" s="91"/>
      <c r="C3091" s="92"/>
      <c r="H3091" s="148"/>
    </row>
    <row r="3092" spans="1:8" s="147" customFormat="1" ht="12.75" x14ac:dyDescent="0.2">
      <c r="A3092" s="138"/>
      <c r="B3092" s="91"/>
      <c r="C3092" s="92"/>
      <c r="H3092" s="148"/>
    </row>
    <row r="3093" spans="1:8" s="147" customFormat="1" ht="12.75" x14ac:dyDescent="0.2">
      <c r="A3093" s="138"/>
      <c r="B3093" s="91"/>
      <c r="C3093" s="92"/>
      <c r="H3093" s="148"/>
    </row>
    <row r="3094" spans="1:8" s="147" customFormat="1" ht="12.75" x14ac:dyDescent="0.2">
      <c r="A3094" s="138"/>
      <c r="B3094" s="91"/>
      <c r="C3094" s="92"/>
      <c r="H3094" s="148"/>
    </row>
    <row r="3095" spans="1:8" s="147" customFormat="1" ht="12.75" x14ac:dyDescent="0.2">
      <c r="A3095" s="138"/>
      <c r="B3095" s="91"/>
      <c r="C3095" s="92"/>
      <c r="H3095" s="148"/>
    </row>
    <row r="3096" spans="1:8" s="147" customFormat="1" ht="12.75" x14ac:dyDescent="0.2">
      <c r="A3096" s="138"/>
      <c r="B3096" s="91"/>
      <c r="C3096" s="92"/>
      <c r="H3096" s="148"/>
    </row>
    <row r="3097" spans="1:8" s="147" customFormat="1" ht="12.75" x14ac:dyDescent="0.2">
      <c r="A3097" s="138"/>
      <c r="B3097" s="91"/>
      <c r="C3097" s="92"/>
      <c r="H3097" s="148"/>
    </row>
    <row r="3098" spans="1:8" s="147" customFormat="1" ht="12.75" x14ac:dyDescent="0.2">
      <c r="A3098" s="138"/>
      <c r="B3098" s="91"/>
      <c r="C3098" s="92"/>
      <c r="H3098" s="148"/>
    </row>
    <row r="3099" spans="1:8" s="147" customFormat="1" ht="12.75" x14ac:dyDescent="0.2">
      <c r="A3099" s="138"/>
      <c r="B3099" s="91"/>
      <c r="C3099" s="92"/>
      <c r="H3099" s="148"/>
    </row>
    <row r="3100" spans="1:8" s="147" customFormat="1" ht="12.75" x14ac:dyDescent="0.2">
      <c r="A3100" s="138"/>
      <c r="B3100" s="91"/>
      <c r="C3100" s="92"/>
      <c r="H3100" s="148"/>
    </row>
    <row r="3101" spans="1:8" s="147" customFormat="1" ht="12.75" x14ac:dyDescent="0.2">
      <c r="A3101" s="138"/>
      <c r="B3101" s="91"/>
      <c r="C3101" s="92"/>
      <c r="H3101" s="148"/>
    </row>
    <row r="3102" spans="1:8" s="147" customFormat="1" ht="12.75" x14ac:dyDescent="0.2">
      <c r="A3102" s="138"/>
      <c r="B3102" s="91"/>
      <c r="C3102" s="92"/>
      <c r="H3102" s="148"/>
    </row>
    <row r="3103" spans="1:8" s="147" customFormat="1" ht="12.75" x14ac:dyDescent="0.2">
      <c r="A3103" s="138"/>
      <c r="B3103" s="91"/>
      <c r="C3103" s="92"/>
      <c r="H3103" s="148"/>
    </row>
    <row r="3104" spans="1:8" s="147" customFormat="1" ht="12.75" x14ac:dyDescent="0.2">
      <c r="A3104" s="138"/>
      <c r="B3104" s="91"/>
      <c r="C3104" s="92"/>
      <c r="H3104" s="148"/>
    </row>
    <row r="3105" spans="1:8" s="147" customFormat="1" ht="12.75" x14ac:dyDescent="0.2">
      <c r="A3105" s="138"/>
      <c r="B3105" s="91"/>
      <c r="C3105" s="92"/>
      <c r="H3105" s="148"/>
    </row>
    <row r="3106" spans="1:8" s="147" customFormat="1" ht="12.75" x14ac:dyDescent="0.2">
      <c r="A3106" s="138"/>
      <c r="B3106" s="91"/>
      <c r="C3106" s="92"/>
      <c r="H3106" s="148"/>
    </row>
    <row r="3107" spans="1:8" s="147" customFormat="1" ht="12.75" x14ac:dyDescent="0.2">
      <c r="A3107" s="138"/>
      <c r="B3107" s="91"/>
      <c r="C3107" s="92"/>
      <c r="H3107" s="148"/>
    </row>
    <row r="3108" spans="1:8" s="147" customFormat="1" ht="12.75" x14ac:dyDescent="0.2">
      <c r="A3108" s="138"/>
      <c r="B3108" s="91"/>
      <c r="C3108" s="92"/>
      <c r="H3108" s="148"/>
    </row>
    <row r="3109" spans="1:8" s="147" customFormat="1" ht="12.75" x14ac:dyDescent="0.2">
      <c r="A3109" s="138"/>
      <c r="B3109" s="91"/>
      <c r="C3109" s="92"/>
      <c r="H3109" s="148"/>
    </row>
    <row r="3110" spans="1:8" s="147" customFormat="1" ht="12.75" x14ac:dyDescent="0.2">
      <c r="A3110" s="138"/>
      <c r="B3110" s="91"/>
      <c r="C3110" s="92"/>
      <c r="H3110" s="148"/>
    </row>
    <row r="3111" spans="1:8" s="147" customFormat="1" ht="12.75" x14ac:dyDescent="0.2">
      <c r="A3111" s="138"/>
      <c r="B3111" s="91"/>
      <c r="C3111" s="92"/>
      <c r="H3111" s="148"/>
    </row>
    <row r="3112" spans="1:8" s="147" customFormat="1" ht="12.75" x14ac:dyDescent="0.2">
      <c r="A3112" s="138"/>
      <c r="B3112" s="91"/>
      <c r="C3112" s="92"/>
      <c r="H3112" s="148"/>
    </row>
    <row r="3113" spans="1:8" s="147" customFormat="1" ht="12.75" x14ac:dyDescent="0.2">
      <c r="A3113" s="138"/>
      <c r="B3113" s="91"/>
      <c r="C3113" s="92"/>
      <c r="H3113" s="148"/>
    </row>
    <row r="3114" spans="1:8" s="147" customFormat="1" ht="12.75" x14ac:dyDescent="0.2">
      <c r="A3114" s="138"/>
      <c r="B3114" s="91"/>
      <c r="C3114" s="92"/>
      <c r="H3114" s="148"/>
    </row>
    <row r="3115" spans="1:8" s="147" customFormat="1" ht="12.75" x14ac:dyDescent="0.2">
      <c r="A3115" s="138"/>
      <c r="B3115" s="91"/>
      <c r="C3115" s="92"/>
      <c r="H3115" s="148"/>
    </row>
    <row r="3116" spans="1:8" s="147" customFormat="1" ht="12.75" x14ac:dyDescent="0.2">
      <c r="A3116" s="138"/>
      <c r="B3116" s="91"/>
      <c r="C3116" s="92"/>
      <c r="H3116" s="148"/>
    </row>
    <row r="3117" spans="1:8" s="147" customFormat="1" ht="12.75" x14ac:dyDescent="0.2">
      <c r="A3117" s="138"/>
      <c r="B3117" s="91"/>
      <c r="C3117" s="92"/>
      <c r="H3117" s="148"/>
    </row>
    <row r="3118" spans="1:8" s="147" customFormat="1" ht="12.75" x14ac:dyDescent="0.2">
      <c r="A3118" s="138"/>
      <c r="B3118" s="91"/>
      <c r="C3118" s="92"/>
      <c r="H3118" s="148"/>
    </row>
    <row r="3119" spans="1:8" s="147" customFormat="1" ht="12.75" x14ac:dyDescent="0.2">
      <c r="A3119" s="138"/>
      <c r="B3119" s="91"/>
      <c r="C3119" s="92"/>
      <c r="H3119" s="148"/>
    </row>
    <row r="3120" spans="1:8" s="147" customFormat="1" ht="12.75" x14ac:dyDescent="0.2">
      <c r="A3120" s="138"/>
      <c r="B3120" s="91"/>
      <c r="C3120" s="92"/>
      <c r="H3120" s="148"/>
    </row>
    <row r="3121" spans="1:8" s="147" customFormat="1" ht="12.75" x14ac:dyDescent="0.2">
      <c r="A3121" s="138"/>
      <c r="B3121" s="91"/>
      <c r="C3121" s="92"/>
      <c r="H3121" s="148"/>
    </row>
    <row r="3122" spans="1:8" s="147" customFormat="1" ht="12.75" x14ac:dyDescent="0.2">
      <c r="A3122" s="138"/>
      <c r="B3122" s="91"/>
      <c r="C3122" s="92"/>
      <c r="H3122" s="148"/>
    </row>
    <row r="3123" spans="1:8" s="147" customFormat="1" ht="12.75" x14ac:dyDescent="0.2">
      <c r="A3123" s="138"/>
      <c r="B3123" s="91"/>
      <c r="C3123" s="92"/>
      <c r="H3123" s="148"/>
    </row>
    <row r="3124" spans="1:8" s="147" customFormat="1" ht="12.75" x14ac:dyDescent="0.2">
      <c r="A3124" s="138"/>
      <c r="B3124" s="91"/>
      <c r="C3124" s="92"/>
      <c r="H3124" s="148"/>
    </row>
    <row r="3125" spans="1:8" s="147" customFormat="1" ht="12.75" x14ac:dyDescent="0.2">
      <c r="A3125" s="138"/>
      <c r="B3125" s="91"/>
      <c r="C3125" s="92"/>
      <c r="H3125" s="148"/>
    </row>
    <row r="3126" spans="1:8" s="147" customFormat="1" ht="12.75" x14ac:dyDescent="0.2">
      <c r="A3126" s="138"/>
      <c r="B3126" s="91"/>
      <c r="C3126" s="92"/>
      <c r="H3126" s="148"/>
    </row>
    <row r="3127" spans="1:8" s="147" customFormat="1" ht="12.75" x14ac:dyDescent="0.2">
      <c r="A3127" s="138"/>
      <c r="B3127" s="91"/>
      <c r="C3127" s="92"/>
      <c r="H3127" s="148"/>
    </row>
    <row r="3128" spans="1:8" s="147" customFormat="1" ht="12.75" x14ac:dyDescent="0.2">
      <c r="A3128" s="138"/>
      <c r="B3128" s="91"/>
      <c r="C3128" s="92"/>
      <c r="H3128" s="148"/>
    </row>
    <row r="3129" spans="1:8" s="147" customFormat="1" ht="12.75" x14ac:dyDescent="0.2">
      <c r="A3129" s="138"/>
      <c r="B3129" s="91"/>
      <c r="C3129" s="92"/>
      <c r="H3129" s="148"/>
    </row>
    <row r="3130" spans="1:8" s="147" customFormat="1" ht="12.75" x14ac:dyDescent="0.2">
      <c r="A3130" s="138"/>
      <c r="B3130" s="91"/>
      <c r="C3130" s="92"/>
      <c r="H3130" s="148"/>
    </row>
    <row r="3131" spans="1:8" s="147" customFormat="1" ht="12.75" x14ac:dyDescent="0.2">
      <c r="A3131" s="138"/>
      <c r="B3131" s="91"/>
      <c r="C3131" s="92"/>
      <c r="H3131" s="148"/>
    </row>
    <row r="3132" spans="1:8" s="147" customFormat="1" ht="12.75" x14ac:dyDescent="0.2">
      <c r="A3132" s="138"/>
      <c r="B3132" s="91"/>
      <c r="C3132" s="92"/>
      <c r="H3132" s="148"/>
    </row>
    <row r="3133" spans="1:8" s="147" customFormat="1" ht="12.75" x14ac:dyDescent="0.2">
      <c r="A3133" s="138"/>
      <c r="B3133" s="91"/>
      <c r="C3133" s="92"/>
      <c r="H3133" s="148"/>
    </row>
    <row r="3134" spans="1:8" s="147" customFormat="1" ht="12.75" x14ac:dyDescent="0.2">
      <c r="A3134" s="138"/>
      <c r="B3134" s="91"/>
      <c r="C3134" s="92"/>
      <c r="H3134" s="148"/>
    </row>
    <row r="3135" spans="1:8" s="147" customFormat="1" ht="12.75" x14ac:dyDescent="0.2">
      <c r="A3135" s="138"/>
      <c r="B3135" s="91"/>
      <c r="C3135" s="92"/>
      <c r="H3135" s="148"/>
    </row>
    <row r="3136" spans="1:8" s="147" customFormat="1" ht="12.75" x14ac:dyDescent="0.2">
      <c r="A3136" s="138"/>
      <c r="B3136" s="91"/>
      <c r="C3136" s="92"/>
      <c r="H3136" s="148"/>
    </row>
    <row r="3137" spans="1:8" s="147" customFormat="1" ht="12.75" x14ac:dyDescent="0.2">
      <c r="A3137" s="138"/>
      <c r="B3137" s="91"/>
      <c r="C3137" s="92"/>
      <c r="H3137" s="148"/>
    </row>
    <row r="3138" spans="1:8" s="147" customFormat="1" ht="12.75" x14ac:dyDescent="0.2">
      <c r="A3138" s="138"/>
      <c r="B3138" s="91"/>
      <c r="C3138" s="92"/>
      <c r="H3138" s="148"/>
    </row>
    <row r="3139" spans="1:8" s="147" customFormat="1" ht="12.75" x14ac:dyDescent="0.2">
      <c r="A3139" s="138"/>
      <c r="B3139" s="91"/>
      <c r="C3139" s="92"/>
      <c r="H3139" s="148"/>
    </row>
    <row r="3140" spans="1:8" s="147" customFormat="1" ht="12.75" x14ac:dyDescent="0.2">
      <c r="A3140" s="138"/>
      <c r="B3140" s="91"/>
      <c r="C3140" s="92"/>
      <c r="H3140" s="148"/>
    </row>
    <row r="3141" spans="1:8" s="147" customFormat="1" ht="12.75" x14ac:dyDescent="0.2">
      <c r="A3141" s="138"/>
      <c r="B3141" s="91"/>
      <c r="C3141" s="92"/>
      <c r="H3141" s="148"/>
    </row>
    <row r="3142" spans="1:8" s="147" customFormat="1" ht="12.75" x14ac:dyDescent="0.2">
      <c r="A3142" s="138"/>
      <c r="B3142" s="91"/>
      <c r="C3142" s="92"/>
      <c r="H3142" s="148"/>
    </row>
    <row r="3143" spans="1:8" s="147" customFormat="1" ht="12.75" x14ac:dyDescent="0.2">
      <c r="A3143" s="138"/>
      <c r="B3143" s="91"/>
      <c r="C3143" s="92"/>
      <c r="H3143" s="148"/>
    </row>
    <row r="3144" spans="1:8" s="147" customFormat="1" ht="12.75" x14ac:dyDescent="0.2">
      <c r="A3144" s="138"/>
      <c r="B3144" s="91"/>
      <c r="C3144" s="92"/>
      <c r="H3144" s="148"/>
    </row>
    <row r="3145" spans="1:8" s="147" customFormat="1" ht="12.75" x14ac:dyDescent="0.2">
      <c r="A3145" s="138"/>
      <c r="B3145" s="91"/>
      <c r="C3145" s="92"/>
      <c r="H3145" s="148"/>
    </row>
    <row r="3146" spans="1:8" s="147" customFormat="1" ht="12.75" x14ac:dyDescent="0.2">
      <c r="A3146" s="138"/>
      <c r="B3146" s="91"/>
      <c r="C3146" s="92"/>
      <c r="H3146" s="148"/>
    </row>
    <row r="3147" spans="1:8" s="147" customFormat="1" ht="12.75" x14ac:dyDescent="0.2">
      <c r="A3147" s="138"/>
      <c r="B3147" s="91"/>
      <c r="C3147" s="92"/>
      <c r="H3147" s="148"/>
    </row>
    <row r="3148" spans="1:8" s="147" customFormat="1" ht="12.75" x14ac:dyDescent="0.2">
      <c r="A3148" s="138"/>
      <c r="B3148" s="91"/>
      <c r="C3148" s="92"/>
      <c r="H3148" s="148"/>
    </row>
    <row r="3149" spans="1:8" s="147" customFormat="1" ht="12.75" x14ac:dyDescent="0.2">
      <c r="A3149" s="138"/>
      <c r="B3149" s="91"/>
      <c r="C3149" s="92"/>
      <c r="H3149" s="148"/>
    </row>
    <row r="3150" spans="1:8" s="147" customFormat="1" ht="12.75" x14ac:dyDescent="0.2">
      <c r="A3150" s="138"/>
      <c r="B3150" s="91"/>
      <c r="C3150" s="92"/>
      <c r="H3150" s="148"/>
    </row>
    <row r="3151" spans="1:8" s="147" customFormat="1" ht="12.75" x14ac:dyDescent="0.2">
      <c r="A3151" s="138"/>
      <c r="B3151" s="91"/>
      <c r="C3151" s="92"/>
      <c r="H3151" s="148"/>
    </row>
    <row r="3152" spans="1:8" s="147" customFormat="1" ht="12.75" x14ac:dyDescent="0.2">
      <c r="A3152" s="138"/>
      <c r="B3152" s="91"/>
      <c r="C3152" s="92"/>
      <c r="H3152" s="148"/>
    </row>
    <row r="3153" spans="1:8" s="147" customFormat="1" ht="12.75" x14ac:dyDescent="0.2">
      <c r="A3153" s="138"/>
      <c r="B3153" s="91"/>
      <c r="C3153" s="92"/>
      <c r="H3153" s="148"/>
    </row>
    <row r="3154" spans="1:8" s="147" customFormat="1" ht="12.75" x14ac:dyDescent="0.2">
      <c r="A3154" s="138"/>
      <c r="B3154" s="91"/>
      <c r="C3154" s="92"/>
      <c r="H3154" s="148"/>
    </row>
    <row r="3155" spans="1:8" s="147" customFormat="1" ht="12.75" x14ac:dyDescent="0.2">
      <c r="A3155" s="138"/>
      <c r="B3155" s="91"/>
      <c r="C3155" s="92"/>
      <c r="H3155" s="148"/>
    </row>
    <row r="3156" spans="1:8" s="147" customFormat="1" ht="12.75" x14ac:dyDescent="0.2">
      <c r="A3156" s="138"/>
      <c r="B3156" s="91"/>
      <c r="C3156" s="92"/>
      <c r="H3156" s="148"/>
    </row>
    <row r="3157" spans="1:8" s="147" customFormat="1" ht="12.75" x14ac:dyDescent="0.2">
      <c r="A3157" s="138"/>
      <c r="B3157" s="91"/>
      <c r="C3157" s="92"/>
      <c r="H3157" s="148"/>
    </row>
    <row r="3158" spans="1:8" s="147" customFormat="1" ht="12.75" x14ac:dyDescent="0.2">
      <c r="A3158" s="138"/>
      <c r="B3158" s="91"/>
      <c r="C3158" s="92"/>
      <c r="H3158" s="148"/>
    </row>
    <row r="3159" spans="1:8" s="147" customFormat="1" ht="12.75" x14ac:dyDescent="0.2">
      <c r="A3159" s="138"/>
      <c r="B3159" s="91"/>
      <c r="C3159" s="92"/>
      <c r="H3159" s="148"/>
    </row>
    <row r="3160" spans="1:8" s="147" customFormat="1" ht="12.75" x14ac:dyDescent="0.2">
      <c r="A3160" s="138"/>
      <c r="B3160" s="91"/>
      <c r="C3160" s="92"/>
      <c r="H3160" s="148"/>
    </row>
    <row r="3161" spans="1:8" s="147" customFormat="1" ht="12.75" x14ac:dyDescent="0.2">
      <c r="A3161" s="138"/>
      <c r="B3161" s="91"/>
      <c r="C3161" s="92"/>
      <c r="H3161" s="148"/>
    </row>
    <row r="3162" spans="1:8" s="147" customFormat="1" ht="12.75" x14ac:dyDescent="0.2">
      <c r="A3162" s="138"/>
      <c r="B3162" s="91"/>
      <c r="C3162" s="92"/>
      <c r="H3162" s="148"/>
    </row>
    <row r="3163" spans="1:8" s="147" customFormat="1" ht="12.75" x14ac:dyDescent="0.2">
      <c r="A3163" s="138"/>
      <c r="B3163" s="91"/>
      <c r="C3163" s="92"/>
      <c r="H3163" s="148"/>
    </row>
    <row r="3164" spans="1:8" s="147" customFormat="1" ht="12.75" x14ac:dyDescent="0.2">
      <c r="A3164" s="138"/>
      <c r="B3164" s="91"/>
      <c r="C3164" s="92"/>
      <c r="H3164" s="148"/>
    </row>
    <row r="3165" spans="1:8" s="147" customFormat="1" ht="12.75" x14ac:dyDescent="0.2">
      <c r="A3165" s="138"/>
      <c r="B3165" s="91"/>
      <c r="C3165" s="92"/>
      <c r="H3165" s="148"/>
    </row>
    <row r="3166" spans="1:8" s="147" customFormat="1" ht="12.75" x14ac:dyDescent="0.2">
      <c r="A3166" s="138"/>
      <c r="B3166" s="91"/>
      <c r="C3166" s="92"/>
      <c r="H3166" s="148"/>
    </row>
    <row r="3167" spans="1:8" s="147" customFormat="1" ht="12.75" x14ac:dyDescent="0.2">
      <c r="A3167" s="138"/>
      <c r="B3167" s="91"/>
      <c r="C3167" s="92"/>
      <c r="H3167" s="148"/>
    </row>
    <row r="3168" spans="1:8" s="147" customFormat="1" ht="12.75" x14ac:dyDescent="0.2">
      <c r="A3168" s="138"/>
      <c r="B3168" s="91"/>
      <c r="C3168" s="92"/>
      <c r="H3168" s="148"/>
    </row>
    <row r="3169" spans="1:8" s="147" customFormat="1" ht="12.75" x14ac:dyDescent="0.2">
      <c r="A3169" s="138"/>
      <c r="B3169" s="91"/>
      <c r="C3169" s="92"/>
      <c r="H3169" s="148"/>
    </row>
    <row r="3170" spans="1:8" s="147" customFormat="1" ht="12.75" x14ac:dyDescent="0.2">
      <c r="A3170" s="138"/>
      <c r="B3170" s="91"/>
      <c r="C3170" s="92"/>
      <c r="H3170" s="148"/>
    </row>
    <row r="3171" spans="1:8" s="147" customFormat="1" ht="12.75" x14ac:dyDescent="0.2">
      <c r="A3171" s="138"/>
      <c r="B3171" s="91"/>
      <c r="C3171" s="92"/>
      <c r="H3171" s="148"/>
    </row>
    <row r="3172" spans="1:8" s="147" customFormat="1" ht="12.75" x14ac:dyDescent="0.2">
      <c r="A3172" s="138"/>
      <c r="B3172" s="91"/>
      <c r="C3172" s="92"/>
      <c r="H3172" s="148"/>
    </row>
    <row r="3173" spans="1:8" s="147" customFormat="1" ht="12.75" x14ac:dyDescent="0.2">
      <c r="A3173" s="138"/>
      <c r="B3173" s="91"/>
      <c r="C3173" s="92"/>
      <c r="H3173" s="148"/>
    </row>
    <row r="3174" spans="1:8" s="147" customFormat="1" ht="12.75" x14ac:dyDescent="0.2">
      <c r="A3174" s="138"/>
      <c r="B3174" s="91"/>
      <c r="C3174" s="92"/>
      <c r="H3174" s="148"/>
    </row>
    <row r="3175" spans="1:8" s="147" customFormat="1" ht="12.75" x14ac:dyDescent="0.2">
      <c r="A3175" s="138"/>
      <c r="B3175" s="91"/>
      <c r="C3175" s="92"/>
      <c r="H3175" s="148"/>
    </row>
    <row r="3176" spans="1:8" s="147" customFormat="1" ht="12.75" x14ac:dyDescent="0.2">
      <c r="A3176" s="138"/>
      <c r="B3176" s="91"/>
      <c r="C3176" s="92"/>
      <c r="H3176" s="148"/>
    </row>
    <row r="3177" spans="1:8" s="147" customFormat="1" ht="12.75" x14ac:dyDescent="0.2">
      <c r="A3177" s="138"/>
      <c r="B3177" s="91"/>
      <c r="C3177" s="92"/>
      <c r="H3177" s="148"/>
    </row>
    <row r="3178" spans="1:8" s="147" customFormat="1" ht="12.75" x14ac:dyDescent="0.2">
      <c r="A3178" s="138"/>
      <c r="B3178" s="91"/>
      <c r="C3178" s="92"/>
      <c r="H3178" s="148"/>
    </row>
    <row r="3179" spans="1:8" s="147" customFormat="1" ht="12.75" x14ac:dyDescent="0.2">
      <c r="A3179" s="138"/>
      <c r="B3179" s="91"/>
      <c r="C3179" s="92"/>
      <c r="H3179" s="148"/>
    </row>
    <row r="3180" spans="1:8" s="147" customFormat="1" ht="12.75" x14ac:dyDescent="0.2">
      <c r="A3180" s="138"/>
      <c r="B3180" s="91"/>
      <c r="C3180" s="92"/>
      <c r="H3180" s="148"/>
    </row>
    <row r="3181" spans="1:8" s="147" customFormat="1" ht="12.75" x14ac:dyDescent="0.2">
      <c r="A3181" s="138"/>
      <c r="B3181" s="91"/>
      <c r="C3181" s="92"/>
      <c r="H3181" s="148"/>
    </row>
    <row r="3182" spans="1:8" s="147" customFormat="1" ht="12.75" x14ac:dyDescent="0.2">
      <c r="A3182" s="138"/>
      <c r="B3182" s="91"/>
      <c r="C3182" s="92"/>
      <c r="H3182" s="148"/>
    </row>
    <row r="3183" spans="1:8" s="147" customFormat="1" ht="12.75" x14ac:dyDescent="0.2">
      <c r="A3183" s="138"/>
      <c r="B3183" s="91"/>
      <c r="C3183" s="92"/>
      <c r="H3183" s="148"/>
    </row>
    <row r="3184" spans="1:8" s="147" customFormat="1" ht="12.75" x14ac:dyDescent="0.2">
      <c r="A3184" s="138"/>
      <c r="B3184" s="91"/>
      <c r="C3184" s="92"/>
      <c r="H3184" s="148"/>
    </row>
    <row r="3185" spans="1:8" s="147" customFormat="1" ht="12.75" x14ac:dyDescent="0.2">
      <c r="A3185" s="138"/>
      <c r="B3185" s="91"/>
      <c r="C3185" s="92"/>
      <c r="H3185" s="148"/>
    </row>
    <row r="3186" spans="1:8" s="147" customFormat="1" ht="12.75" x14ac:dyDescent="0.2">
      <c r="A3186" s="138"/>
      <c r="B3186" s="91"/>
      <c r="C3186" s="92"/>
      <c r="H3186" s="148"/>
    </row>
    <row r="3187" spans="1:8" s="147" customFormat="1" ht="12.75" x14ac:dyDescent="0.2">
      <c r="A3187" s="138"/>
      <c r="B3187" s="91"/>
      <c r="C3187" s="92"/>
      <c r="H3187" s="148"/>
    </row>
    <row r="3188" spans="1:8" s="147" customFormat="1" ht="12.75" x14ac:dyDescent="0.2">
      <c r="A3188" s="138"/>
      <c r="B3188" s="91"/>
      <c r="C3188" s="92"/>
      <c r="H3188" s="148"/>
    </row>
    <row r="3189" spans="1:8" s="147" customFormat="1" ht="12.75" x14ac:dyDescent="0.2">
      <c r="A3189" s="138"/>
      <c r="B3189" s="91"/>
      <c r="C3189" s="92"/>
      <c r="H3189" s="148"/>
    </row>
    <row r="3190" spans="1:8" s="147" customFormat="1" ht="12.75" x14ac:dyDescent="0.2">
      <c r="A3190" s="138"/>
      <c r="B3190" s="91"/>
      <c r="C3190" s="92"/>
      <c r="H3190" s="148"/>
    </row>
    <row r="3191" spans="1:8" s="147" customFormat="1" ht="12.75" x14ac:dyDescent="0.2">
      <c r="A3191" s="138"/>
      <c r="B3191" s="91"/>
      <c r="C3191" s="92"/>
      <c r="H3191" s="148"/>
    </row>
    <row r="3192" spans="1:8" s="147" customFormat="1" ht="12.75" x14ac:dyDescent="0.2">
      <c r="A3192" s="138"/>
      <c r="B3192" s="91"/>
      <c r="C3192" s="92"/>
      <c r="H3192" s="148"/>
    </row>
    <row r="3193" spans="1:8" s="147" customFormat="1" ht="12.75" x14ac:dyDescent="0.2">
      <c r="A3193" s="138"/>
      <c r="B3193" s="91"/>
      <c r="C3193" s="92"/>
      <c r="H3193" s="148"/>
    </row>
    <row r="3194" spans="1:8" s="147" customFormat="1" ht="12.75" x14ac:dyDescent="0.2">
      <c r="A3194" s="138"/>
      <c r="B3194" s="91"/>
      <c r="C3194" s="92"/>
      <c r="H3194" s="148"/>
    </row>
    <row r="3195" spans="1:8" s="147" customFormat="1" ht="12.75" x14ac:dyDescent="0.2">
      <c r="A3195" s="138"/>
      <c r="B3195" s="91"/>
      <c r="C3195" s="92"/>
      <c r="H3195" s="148"/>
    </row>
    <row r="3196" spans="1:8" s="147" customFormat="1" ht="12.75" x14ac:dyDescent="0.2">
      <c r="A3196" s="138"/>
      <c r="B3196" s="91"/>
      <c r="C3196" s="92"/>
      <c r="H3196" s="148"/>
    </row>
    <row r="3197" spans="1:8" s="147" customFormat="1" ht="12.75" x14ac:dyDescent="0.2">
      <c r="A3197" s="138"/>
      <c r="B3197" s="91"/>
      <c r="C3197" s="92"/>
      <c r="H3197" s="148"/>
    </row>
    <row r="3198" spans="1:8" s="147" customFormat="1" ht="12.75" x14ac:dyDescent="0.2">
      <c r="A3198" s="138"/>
      <c r="B3198" s="91"/>
      <c r="C3198" s="92"/>
      <c r="H3198" s="148"/>
    </row>
    <row r="3199" spans="1:8" s="147" customFormat="1" ht="12.75" x14ac:dyDescent="0.2">
      <c r="A3199" s="138"/>
      <c r="B3199" s="91"/>
      <c r="C3199" s="92"/>
      <c r="H3199" s="148"/>
    </row>
    <row r="3200" spans="1:8" s="147" customFormat="1" ht="12.75" x14ac:dyDescent="0.2">
      <c r="A3200" s="138"/>
      <c r="B3200" s="91"/>
      <c r="C3200" s="92"/>
      <c r="H3200" s="148"/>
    </row>
    <row r="3201" spans="1:8" s="147" customFormat="1" ht="12.75" x14ac:dyDescent="0.2">
      <c r="A3201" s="138"/>
      <c r="B3201" s="91"/>
      <c r="C3201" s="92"/>
      <c r="H3201" s="148"/>
    </row>
    <row r="3202" spans="1:8" s="147" customFormat="1" ht="12.75" x14ac:dyDescent="0.2">
      <c r="A3202" s="138"/>
      <c r="B3202" s="91"/>
      <c r="C3202" s="92"/>
      <c r="H3202" s="148"/>
    </row>
    <row r="3203" spans="1:8" s="147" customFormat="1" ht="12.75" x14ac:dyDescent="0.2">
      <c r="A3203" s="138"/>
      <c r="B3203" s="91"/>
      <c r="C3203" s="92"/>
      <c r="H3203" s="148"/>
    </row>
    <row r="3204" spans="1:8" s="147" customFormat="1" ht="12.75" x14ac:dyDescent="0.2">
      <c r="A3204" s="138"/>
      <c r="B3204" s="91"/>
      <c r="C3204" s="92"/>
      <c r="H3204" s="148"/>
    </row>
    <row r="3205" spans="1:8" s="147" customFormat="1" ht="12.75" x14ac:dyDescent="0.2">
      <c r="A3205" s="138"/>
      <c r="B3205" s="91"/>
      <c r="C3205" s="92"/>
      <c r="H3205" s="148"/>
    </row>
    <row r="3206" spans="1:8" s="147" customFormat="1" ht="12.75" x14ac:dyDescent="0.2">
      <c r="A3206" s="138"/>
      <c r="B3206" s="91"/>
      <c r="C3206" s="92"/>
      <c r="H3206" s="148"/>
    </row>
    <row r="3207" spans="1:8" s="147" customFormat="1" ht="12.75" x14ac:dyDescent="0.2">
      <c r="A3207" s="138"/>
      <c r="B3207" s="91"/>
      <c r="C3207" s="92"/>
      <c r="H3207" s="148"/>
    </row>
    <row r="3208" spans="1:8" s="147" customFormat="1" ht="12.75" x14ac:dyDescent="0.2">
      <c r="A3208" s="138"/>
      <c r="B3208" s="91"/>
      <c r="C3208" s="92"/>
      <c r="H3208" s="148"/>
    </row>
    <row r="3209" spans="1:8" s="147" customFormat="1" ht="12.75" x14ac:dyDescent="0.2">
      <c r="A3209" s="138"/>
      <c r="B3209" s="91"/>
      <c r="C3209" s="92"/>
      <c r="H3209" s="148"/>
    </row>
    <row r="3210" spans="1:8" s="147" customFormat="1" ht="12.75" x14ac:dyDescent="0.2">
      <c r="A3210" s="138"/>
      <c r="B3210" s="91"/>
      <c r="C3210" s="92"/>
      <c r="H3210" s="148"/>
    </row>
    <row r="3211" spans="1:8" s="147" customFormat="1" ht="12.75" x14ac:dyDescent="0.2">
      <c r="A3211" s="138"/>
      <c r="B3211" s="91"/>
      <c r="C3211" s="92"/>
      <c r="H3211" s="148"/>
    </row>
    <row r="3212" spans="1:8" s="147" customFormat="1" ht="12.75" x14ac:dyDescent="0.2">
      <c r="A3212" s="138"/>
      <c r="B3212" s="91"/>
      <c r="C3212" s="92"/>
      <c r="H3212" s="148"/>
    </row>
    <row r="3213" spans="1:8" s="147" customFormat="1" ht="12.75" x14ac:dyDescent="0.2">
      <c r="A3213" s="138"/>
      <c r="B3213" s="91"/>
      <c r="C3213" s="92"/>
      <c r="H3213" s="148"/>
    </row>
    <row r="3214" spans="1:8" s="147" customFormat="1" ht="12.75" x14ac:dyDescent="0.2">
      <c r="A3214" s="138"/>
      <c r="B3214" s="91"/>
      <c r="C3214" s="92"/>
      <c r="H3214" s="148"/>
    </row>
    <row r="3215" spans="1:8" s="147" customFormat="1" ht="12.75" x14ac:dyDescent="0.2">
      <c r="A3215" s="138"/>
      <c r="B3215" s="91"/>
      <c r="C3215" s="92"/>
      <c r="H3215" s="148"/>
    </row>
    <row r="3216" spans="1:8" s="147" customFormat="1" ht="12.75" x14ac:dyDescent="0.2">
      <c r="A3216" s="138"/>
      <c r="B3216" s="91"/>
      <c r="C3216" s="92"/>
      <c r="H3216" s="148"/>
    </row>
    <row r="3217" spans="1:8" s="147" customFormat="1" ht="12.75" x14ac:dyDescent="0.2">
      <c r="A3217" s="138"/>
      <c r="B3217" s="91"/>
      <c r="C3217" s="92"/>
      <c r="H3217" s="148"/>
    </row>
    <row r="3218" spans="1:8" s="147" customFormat="1" ht="12.75" x14ac:dyDescent="0.2">
      <c r="A3218" s="138"/>
      <c r="B3218" s="91"/>
      <c r="C3218" s="92"/>
      <c r="H3218" s="148"/>
    </row>
    <row r="3219" spans="1:8" s="147" customFormat="1" ht="12.75" x14ac:dyDescent="0.2">
      <c r="A3219" s="138"/>
      <c r="B3219" s="91"/>
      <c r="C3219" s="92"/>
      <c r="H3219" s="148"/>
    </row>
    <row r="3220" spans="1:8" s="147" customFormat="1" ht="12.75" x14ac:dyDescent="0.2">
      <c r="A3220" s="138"/>
      <c r="B3220" s="91"/>
      <c r="C3220" s="92"/>
      <c r="H3220" s="148"/>
    </row>
    <row r="3221" spans="1:8" s="147" customFormat="1" ht="12.75" x14ac:dyDescent="0.2">
      <c r="A3221" s="138"/>
      <c r="B3221" s="91"/>
      <c r="C3221" s="92"/>
      <c r="H3221" s="148"/>
    </row>
    <row r="3222" spans="1:8" s="147" customFormat="1" ht="12.75" x14ac:dyDescent="0.2">
      <c r="A3222" s="138"/>
      <c r="B3222" s="91"/>
      <c r="C3222" s="92"/>
      <c r="H3222" s="148"/>
    </row>
    <row r="3223" spans="1:8" s="147" customFormat="1" ht="12.75" x14ac:dyDescent="0.2">
      <c r="A3223" s="138"/>
      <c r="B3223" s="91"/>
      <c r="C3223" s="92"/>
      <c r="H3223" s="148"/>
    </row>
    <row r="3224" spans="1:8" s="147" customFormat="1" ht="12.75" x14ac:dyDescent="0.2">
      <c r="A3224" s="138"/>
      <c r="B3224" s="91"/>
      <c r="C3224" s="92"/>
      <c r="H3224" s="148"/>
    </row>
    <row r="3225" spans="1:8" s="147" customFormat="1" ht="12.75" x14ac:dyDescent="0.2">
      <c r="A3225" s="138"/>
      <c r="B3225" s="91"/>
      <c r="C3225" s="92"/>
      <c r="H3225" s="148"/>
    </row>
    <row r="3226" spans="1:8" s="147" customFormat="1" ht="12.75" x14ac:dyDescent="0.2">
      <c r="A3226" s="138"/>
      <c r="B3226" s="91"/>
      <c r="C3226" s="92"/>
      <c r="H3226" s="148"/>
    </row>
    <row r="3227" spans="1:8" s="147" customFormat="1" ht="12.75" x14ac:dyDescent="0.2">
      <c r="A3227" s="138"/>
      <c r="B3227" s="91"/>
      <c r="C3227" s="92"/>
      <c r="H3227" s="148"/>
    </row>
    <row r="3228" spans="1:8" s="147" customFormat="1" ht="12.75" x14ac:dyDescent="0.2">
      <c r="A3228" s="138"/>
      <c r="B3228" s="91"/>
      <c r="C3228" s="92"/>
      <c r="H3228" s="148"/>
    </row>
    <row r="3229" spans="1:8" s="147" customFormat="1" ht="12.75" x14ac:dyDescent="0.2">
      <c r="A3229" s="138"/>
      <c r="B3229" s="91"/>
      <c r="C3229" s="92"/>
      <c r="H3229" s="148"/>
    </row>
    <row r="3230" spans="1:8" s="147" customFormat="1" ht="12.75" x14ac:dyDescent="0.2">
      <c r="A3230" s="138"/>
      <c r="B3230" s="91"/>
      <c r="C3230" s="92"/>
      <c r="H3230" s="148"/>
    </row>
    <row r="3231" spans="1:8" s="147" customFormat="1" ht="12.75" x14ac:dyDescent="0.2">
      <c r="A3231" s="138"/>
      <c r="B3231" s="91"/>
      <c r="C3231" s="92"/>
      <c r="H3231" s="148"/>
    </row>
    <row r="3232" spans="1:8" s="147" customFormat="1" ht="12.75" x14ac:dyDescent="0.2">
      <c r="A3232" s="138"/>
      <c r="B3232" s="91"/>
      <c r="C3232" s="92"/>
      <c r="H3232" s="148"/>
    </row>
    <row r="3233" spans="1:8" s="147" customFormat="1" ht="12.75" x14ac:dyDescent="0.2">
      <c r="A3233" s="138"/>
      <c r="B3233" s="91"/>
      <c r="C3233" s="92"/>
      <c r="H3233" s="148"/>
    </row>
    <row r="3234" spans="1:8" s="147" customFormat="1" ht="12.75" x14ac:dyDescent="0.2">
      <c r="A3234" s="138"/>
      <c r="B3234" s="91"/>
      <c r="C3234" s="92"/>
      <c r="H3234" s="148"/>
    </row>
    <row r="3235" spans="1:8" s="147" customFormat="1" ht="12.75" x14ac:dyDescent="0.2">
      <c r="A3235" s="138"/>
      <c r="B3235" s="91"/>
      <c r="C3235" s="92"/>
      <c r="H3235" s="148"/>
    </row>
    <row r="3236" spans="1:8" s="147" customFormat="1" ht="12.75" x14ac:dyDescent="0.2">
      <c r="A3236" s="138"/>
      <c r="B3236" s="91"/>
      <c r="C3236" s="92"/>
      <c r="H3236" s="148"/>
    </row>
    <row r="3237" spans="1:8" s="147" customFormat="1" ht="12.75" x14ac:dyDescent="0.2">
      <c r="A3237" s="138"/>
      <c r="B3237" s="91"/>
      <c r="C3237" s="92"/>
      <c r="H3237" s="148"/>
    </row>
    <row r="3238" spans="1:8" s="147" customFormat="1" ht="12.75" x14ac:dyDescent="0.2">
      <c r="A3238" s="138"/>
      <c r="B3238" s="91"/>
      <c r="C3238" s="92"/>
      <c r="H3238" s="148"/>
    </row>
    <row r="3239" spans="1:8" s="147" customFormat="1" ht="12.75" x14ac:dyDescent="0.2">
      <c r="A3239" s="138"/>
      <c r="B3239" s="91"/>
      <c r="C3239" s="92"/>
      <c r="H3239" s="148"/>
    </row>
    <row r="3240" spans="1:8" s="147" customFormat="1" ht="12.75" x14ac:dyDescent="0.2">
      <c r="A3240" s="138"/>
      <c r="B3240" s="91"/>
      <c r="C3240" s="92"/>
      <c r="H3240" s="148"/>
    </row>
    <row r="3241" spans="1:8" s="147" customFormat="1" ht="12.75" x14ac:dyDescent="0.2">
      <c r="A3241" s="138"/>
      <c r="B3241" s="91"/>
      <c r="C3241" s="92"/>
      <c r="H3241" s="148"/>
    </row>
    <row r="3242" spans="1:8" s="147" customFormat="1" ht="12.75" x14ac:dyDescent="0.2">
      <c r="A3242" s="138"/>
      <c r="B3242" s="91"/>
      <c r="C3242" s="92"/>
      <c r="H3242" s="148"/>
    </row>
    <row r="3243" spans="1:8" s="147" customFormat="1" ht="12.75" x14ac:dyDescent="0.2">
      <c r="A3243" s="138"/>
      <c r="B3243" s="91"/>
      <c r="C3243" s="92"/>
      <c r="H3243" s="148"/>
    </row>
    <row r="3244" spans="1:8" s="147" customFormat="1" ht="12.75" x14ac:dyDescent="0.2">
      <c r="A3244" s="138"/>
      <c r="B3244" s="91"/>
      <c r="C3244" s="92"/>
      <c r="H3244" s="148"/>
    </row>
    <row r="3245" spans="1:8" s="147" customFormat="1" ht="12.75" x14ac:dyDescent="0.2">
      <c r="A3245" s="138"/>
      <c r="B3245" s="91"/>
      <c r="C3245" s="92"/>
      <c r="H3245" s="148"/>
    </row>
    <row r="3246" spans="1:8" s="147" customFormat="1" ht="12.75" x14ac:dyDescent="0.2">
      <c r="A3246" s="138"/>
      <c r="B3246" s="91"/>
      <c r="C3246" s="92"/>
      <c r="H3246" s="148"/>
    </row>
    <row r="3247" spans="1:8" s="147" customFormat="1" ht="12.75" x14ac:dyDescent="0.2">
      <c r="A3247" s="138"/>
      <c r="B3247" s="91"/>
      <c r="C3247" s="92"/>
      <c r="H3247" s="148"/>
    </row>
    <row r="3248" spans="1:8" s="147" customFormat="1" ht="12.75" x14ac:dyDescent="0.2">
      <c r="A3248" s="138"/>
      <c r="B3248" s="91"/>
      <c r="C3248" s="92"/>
      <c r="H3248" s="148"/>
    </row>
    <row r="3249" spans="1:8" s="147" customFormat="1" ht="12.75" x14ac:dyDescent="0.2">
      <c r="A3249" s="138"/>
      <c r="B3249" s="91"/>
      <c r="C3249" s="92"/>
      <c r="H3249" s="148"/>
    </row>
    <row r="3250" spans="1:8" s="147" customFormat="1" ht="12.75" x14ac:dyDescent="0.2">
      <c r="A3250" s="138"/>
      <c r="B3250" s="91"/>
      <c r="C3250" s="92"/>
      <c r="H3250" s="148"/>
    </row>
    <row r="3251" spans="1:8" s="147" customFormat="1" ht="12.75" x14ac:dyDescent="0.2">
      <c r="A3251" s="138"/>
      <c r="B3251" s="91"/>
      <c r="C3251" s="92"/>
      <c r="H3251" s="148"/>
    </row>
    <row r="3252" spans="1:8" s="147" customFormat="1" ht="12.75" x14ac:dyDescent="0.2">
      <c r="A3252" s="138"/>
      <c r="B3252" s="91"/>
      <c r="C3252" s="92"/>
      <c r="H3252" s="148"/>
    </row>
    <row r="3253" spans="1:8" s="147" customFormat="1" ht="12.75" x14ac:dyDescent="0.2">
      <c r="A3253" s="138"/>
      <c r="B3253" s="91"/>
      <c r="C3253" s="92"/>
      <c r="H3253" s="148"/>
    </row>
    <row r="3254" spans="1:8" s="147" customFormat="1" ht="12.75" x14ac:dyDescent="0.2">
      <c r="A3254" s="138"/>
      <c r="B3254" s="91"/>
      <c r="C3254" s="92"/>
      <c r="H3254" s="148"/>
    </row>
    <row r="3255" spans="1:8" s="147" customFormat="1" ht="12.75" x14ac:dyDescent="0.2">
      <c r="A3255" s="138"/>
      <c r="B3255" s="91"/>
      <c r="C3255" s="92"/>
      <c r="H3255" s="148"/>
    </row>
    <row r="3256" spans="1:8" s="147" customFormat="1" ht="12.75" x14ac:dyDescent="0.2">
      <c r="A3256" s="138"/>
      <c r="B3256" s="91"/>
      <c r="C3256" s="92"/>
      <c r="H3256" s="148"/>
    </row>
    <row r="3257" spans="1:8" s="147" customFormat="1" ht="12.75" x14ac:dyDescent="0.2">
      <c r="A3257" s="138"/>
      <c r="B3257" s="91"/>
      <c r="C3257" s="92"/>
      <c r="H3257" s="148"/>
    </row>
    <row r="3258" spans="1:8" s="147" customFormat="1" ht="12.75" x14ac:dyDescent="0.2">
      <c r="A3258" s="138"/>
      <c r="B3258" s="91"/>
      <c r="C3258" s="92"/>
      <c r="H3258" s="148"/>
    </row>
    <row r="3259" spans="1:8" s="147" customFormat="1" ht="12.75" x14ac:dyDescent="0.2">
      <c r="A3259" s="138"/>
      <c r="B3259" s="91"/>
      <c r="C3259" s="92"/>
      <c r="H3259" s="148"/>
    </row>
    <row r="3260" spans="1:8" s="147" customFormat="1" ht="12.75" x14ac:dyDescent="0.2">
      <c r="A3260" s="138"/>
      <c r="B3260" s="91"/>
      <c r="C3260" s="92"/>
      <c r="H3260" s="148"/>
    </row>
    <row r="3261" spans="1:8" s="147" customFormat="1" ht="12.75" x14ac:dyDescent="0.2">
      <c r="A3261" s="138"/>
      <c r="B3261" s="91"/>
      <c r="C3261" s="92"/>
      <c r="H3261" s="148"/>
    </row>
    <row r="3262" spans="1:8" s="147" customFormat="1" ht="12.75" x14ac:dyDescent="0.2">
      <c r="A3262" s="138"/>
      <c r="B3262" s="91"/>
      <c r="C3262" s="92"/>
      <c r="H3262" s="148"/>
    </row>
    <row r="3263" spans="1:8" s="147" customFormat="1" ht="12.75" x14ac:dyDescent="0.2">
      <c r="A3263" s="138"/>
      <c r="B3263" s="91"/>
      <c r="C3263" s="92"/>
      <c r="H3263" s="148"/>
    </row>
    <row r="3264" spans="1:8" s="147" customFormat="1" ht="12.75" x14ac:dyDescent="0.2">
      <c r="A3264" s="138"/>
      <c r="B3264" s="91"/>
      <c r="C3264" s="92"/>
      <c r="H3264" s="148"/>
    </row>
    <row r="3265" spans="1:8" s="147" customFormat="1" ht="12.75" x14ac:dyDescent="0.2">
      <c r="A3265" s="138"/>
      <c r="B3265" s="91"/>
      <c r="C3265" s="92"/>
      <c r="H3265" s="148"/>
    </row>
    <row r="3266" spans="1:8" s="147" customFormat="1" ht="12.75" x14ac:dyDescent="0.2">
      <c r="A3266" s="138"/>
      <c r="B3266" s="91"/>
      <c r="C3266" s="92"/>
      <c r="H3266" s="148"/>
    </row>
    <row r="3267" spans="1:8" s="147" customFormat="1" ht="12.75" x14ac:dyDescent="0.2">
      <c r="A3267" s="138"/>
      <c r="B3267" s="91"/>
      <c r="C3267" s="92"/>
      <c r="H3267" s="148"/>
    </row>
    <row r="3268" spans="1:8" s="147" customFormat="1" ht="12.75" x14ac:dyDescent="0.2">
      <c r="A3268" s="138"/>
      <c r="B3268" s="91"/>
      <c r="C3268" s="92"/>
      <c r="H3268" s="148"/>
    </row>
    <row r="3269" spans="1:8" s="147" customFormat="1" ht="12.75" x14ac:dyDescent="0.2">
      <c r="A3269" s="138"/>
      <c r="B3269" s="91"/>
      <c r="C3269" s="92"/>
      <c r="H3269" s="148"/>
    </row>
    <row r="3270" spans="1:8" s="147" customFormat="1" ht="12.75" x14ac:dyDescent="0.2">
      <c r="A3270" s="138"/>
      <c r="B3270" s="91"/>
      <c r="C3270" s="92"/>
      <c r="H3270" s="148"/>
    </row>
    <row r="3271" spans="1:8" s="147" customFormat="1" ht="12.75" x14ac:dyDescent="0.2">
      <c r="A3271" s="138"/>
      <c r="B3271" s="91"/>
      <c r="C3271" s="92"/>
      <c r="H3271" s="148"/>
    </row>
    <row r="3272" spans="1:8" s="147" customFormat="1" ht="12.75" x14ac:dyDescent="0.2">
      <c r="A3272" s="138"/>
      <c r="B3272" s="91"/>
      <c r="C3272" s="92"/>
      <c r="H3272" s="148"/>
    </row>
    <row r="3273" spans="1:8" s="147" customFormat="1" ht="12.75" x14ac:dyDescent="0.2">
      <c r="A3273" s="138"/>
      <c r="B3273" s="91"/>
      <c r="C3273" s="92"/>
      <c r="H3273" s="148"/>
    </row>
    <row r="3274" spans="1:8" s="147" customFormat="1" ht="12.75" x14ac:dyDescent="0.2">
      <c r="A3274" s="138"/>
      <c r="B3274" s="91"/>
      <c r="C3274" s="92"/>
      <c r="H3274" s="148"/>
    </row>
    <row r="3275" spans="1:8" s="147" customFormat="1" ht="12.75" x14ac:dyDescent="0.2">
      <c r="A3275" s="138"/>
      <c r="B3275" s="91"/>
      <c r="C3275" s="92"/>
      <c r="H3275" s="148"/>
    </row>
    <row r="3276" spans="1:8" s="147" customFormat="1" ht="12.75" x14ac:dyDescent="0.2">
      <c r="A3276" s="138"/>
      <c r="B3276" s="91"/>
      <c r="C3276" s="92"/>
      <c r="H3276" s="148"/>
    </row>
    <row r="3277" spans="1:8" s="147" customFormat="1" ht="12.75" x14ac:dyDescent="0.2">
      <c r="A3277" s="138"/>
      <c r="B3277" s="91"/>
      <c r="C3277" s="92"/>
      <c r="H3277" s="148"/>
    </row>
    <row r="3278" spans="1:8" s="147" customFormat="1" ht="12.75" x14ac:dyDescent="0.2">
      <c r="A3278" s="138"/>
      <c r="B3278" s="91"/>
      <c r="C3278" s="92"/>
      <c r="H3278" s="148"/>
    </row>
    <row r="3279" spans="1:8" s="147" customFormat="1" ht="12.75" x14ac:dyDescent="0.2">
      <c r="A3279" s="138"/>
      <c r="B3279" s="91"/>
      <c r="C3279" s="92"/>
      <c r="H3279" s="148"/>
    </row>
    <row r="3280" spans="1:8" s="147" customFormat="1" ht="12.75" x14ac:dyDescent="0.2">
      <c r="A3280" s="138"/>
      <c r="B3280" s="91"/>
      <c r="C3280" s="92"/>
      <c r="H3280" s="148"/>
    </row>
    <row r="3281" spans="1:8" s="147" customFormat="1" ht="12.75" x14ac:dyDescent="0.2">
      <c r="A3281" s="138"/>
      <c r="B3281" s="91"/>
      <c r="C3281" s="92"/>
      <c r="H3281" s="148"/>
    </row>
    <row r="3282" spans="1:8" s="147" customFormat="1" ht="12.75" x14ac:dyDescent="0.2">
      <c r="A3282" s="138"/>
      <c r="B3282" s="91"/>
      <c r="C3282" s="92"/>
      <c r="H3282" s="148"/>
    </row>
    <row r="3283" spans="1:8" s="147" customFormat="1" ht="12.75" x14ac:dyDescent="0.2">
      <c r="A3283" s="138"/>
      <c r="B3283" s="91"/>
      <c r="C3283" s="92"/>
      <c r="H3283" s="148"/>
    </row>
    <row r="3284" spans="1:8" s="147" customFormat="1" ht="12.75" x14ac:dyDescent="0.2">
      <c r="A3284" s="138"/>
      <c r="B3284" s="91"/>
      <c r="C3284" s="92"/>
      <c r="H3284" s="148"/>
    </row>
    <row r="3285" spans="1:8" s="147" customFormat="1" ht="12.75" x14ac:dyDescent="0.2">
      <c r="A3285" s="138"/>
      <c r="B3285" s="91"/>
      <c r="C3285" s="92"/>
      <c r="H3285" s="148"/>
    </row>
    <row r="3286" spans="1:8" s="147" customFormat="1" ht="12.75" x14ac:dyDescent="0.2">
      <c r="A3286" s="138"/>
      <c r="B3286" s="91"/>
      <c r="C3286" s="92"/>
      <c r="H3286" s="148"/>
    </row>
    <row r="3287" spans="1:8" s="147" customFormat="1" ht="12.75" x14ac:dyDescent="0.2">
      <c r="A3287" s="138"/>
      <c r="B3287" s="91"/>
      <c r="C3287" s="92"/>
      <c r="H3287" s="148"/>
    </row>
    <row r="3288" spans="1:8" s="147" customFormat="1" ht="12.75" x14ac:dyDescent="0.2">
      <c r="A3288" s="138"/>
      <c r="B3288" s="91"/>
      <c r="C3288" s="92"/>
      <c r="H3288" s="148"/>
    </row>
    <row r="3289" spans="1:8" s="147" customFormat="1" ht="12.75" x14ac:dyDescent="0.2">
      <c r="A3289" s="138"/>
      <c r="B3289" s="91"/>
      <c r="C3289" s="92"/>
      <c r="H3289" s="148"/>
    </row>
    <row r="3290" spans="1:8" s="147" customFormat="1" ht="12.75" x14ac:dyDescent="0.2">
      <c r="A3290" s="138"/>
      <c r="B3290" s="91"/>
      <c r="C3290" s="92"/>
      <c r="H3290" s="148"/>
    </row>
    <row r="3291" spans="1:8" s="147" customFormat="1" ht="12.75" x14ac:dyDescent="0.2">
      <c r="A3291" s="138"/>
      <c r="B3291" s="91"/>
      <c r="C3291" s="92"/>
      <c r="H3291" s="148"/>
    </row>
    <row r="3292" spans="1:8" s="147" customFormat="1" ht="12.75" x14ac:dyDescent="0.2">
      <c r="A3292" s="138"/>
      <c r="B3292" s="91"/>
      <c r="C3292" s="92"/>
      <c r="H3292" s="148"/>
    </row>
    <row r="3293" spans="1:8" s="147" customFormat="1" ht="12.75" x14ac:dyDescent="0.2">
      <c r="A3293" s="138"/>
      <c r="B3293" s="91"/>
      <c r="C3293" s="92"/>
      <c r="H3293" s="148"/>
    </row>
    <row r="3294" spans="1:8" s="147" customFormat="1" ht="12.75" x14ac:dyDescent="0.2">
      <c r="A3294" s="138"/>
      <c r="B3294" s="91"/>
      <c r="C3294" s="92"/>
      <c r="H3294" s="148"/>
    </row>
    <row r="3295" spans="1:8" s="147" customFormat="1" ht="12.75" x14ac:dyDescent="0.2">
      <c r="A3295" s="138"/>
      <c r="B3295" s="91"/>
      <c r="C3295" s="92"/>
      <c r="H3295" s="148"/>
    </row>
    <row r="3296" spans="1:8" s="147" customFormat="1" ht="12.75" x14ac:dyDescent="0.2">
      <c r="A3296" s="138"/>
      <c r="B3296" s="91"/>
      <c r="C3296" s="92"/>
      <c r="H3296" s="148"/>
    </row>
    <row r="3297" spans="1:8" s="147" customFormat="1" ht="12.75" x14ac:dyDescent="0.2">
      <c r="A3297" s="138"/>
      <c r="B3297" s="91"/>
      <c r="C3297" s="92"/>
      <c r="H3297" s="148"/>
    </row>
    <row r="3298" spans="1:8" s="147" customFormat="1" ht="12.75" x14ac:dyDescent="0.2">
      <c r="A3298" s="138"/>
      <c r="B3298" s="91"/>
      <c r="C3298" s="92"/>
      <c r="H3298" s="148"/>
    </row>
    <row r="3299" spans="1:8" s="147" customFormat="1" ht="12.75" x14ac:dyDescent="0.2">
      <c r="A3299" s="138"/>
      <c r="B3299" s="91"/>
      <c r="C3299" s="92"/>
      <c r="H3299" s="148"/>
    </row>
    <row r="3300" spans="1:8" s="147" customFormat="1" ht="12.75" x14ac:dyDescent="0.2">
      <c r="A3300" s="138"/>
      <c r="B3300" s="91"/>
      <c r="C3300" s="92"/>
      <c r="H3300" s="148"/>
    </row>
    <row r="3301" spans="1:8" s="147" customFormat="1" ht="12.75" x14ac:dyDescent="0.2">
      <c r="A3301" s="138"/>
      <c r="B3301" s="91"/>
      <c r="C3301" s="92"/>
      <c r="H3301" s="148"/>
    </row>
    <row r="3302" spans="1:8" s="147" customFormat="1" ht="12.75" x14ac:dyDescent="0.2">
      <c r="A3302" s="138"/>
      <c r="B3302" s="91"/>
      <c r="C3302" s="92"/>
      <c r="H3302" s="148"/>
    </row>
    <row r="3303" spans="1:8" s="147" customFormat="1" ht="12.75" x14ac:dyDescent="0.2">
      <c r="A3303" s="138"/>
      <c r="B3303" s="91"/>
      <c r="C3303" s="92"/>
      <c r="H3303" s="148"/>
    </row>
    <row r="3304" spans="1:8" s="147" customFormat="1" ht="12.75" x14ac:dyDescent="0.2">
      <c r="A3304" s="138"/>
      <c r="B3304" s="91"/>
      <c r="C3304" s="92"/>
      <c r="H3304" s="148"/>
    </row>
    <row r="3305" spans="1:8" s="147" customFormat="1" ht="12.75" x14ac:dyDescent="0.2">
      <c r="A3305" s="138"/>
      <c r="B3305" s="91"/>
      <c r="C3305" s="92"/>
      <c r="H3305" s="148"/>
    </row>
    <row r="3306" spans="1:8" s="147" customFormat="1" ht="12.75" x14ac:dyDescent="0.2">
      <c r="A3306" s="138"/>
      <c r="B3306" s="91"/>
      <c r="C3306" s="92"/>
      <c r="H3306" s="148"/>
    </row>
    <row r="3307" spans="1:8" s="147" customFormat="1" ht="12.75" x14ac:dyDescent="0.2">
      <c r="A3307" s="138"/>
      <c r="B3307" s="91"/>
      <c r="C3307" s="92"/>
      <c r="H3307" s="148"/>
    </row>
    <row r="3308" spans="1:8" s="147" customFormat="1" ht="12.75" x14ac:dyDescent="0.2">
      <c r="A3308" s="138"/>
      <c r="B3308" s="91"/>
      <c r="C3308" s="92"/>
      <c r="H3308" s="148"/>
    </row>
    <row r="3309" spans="1:8" s="147" customFormat="1" ht="12.75" x14ac:dyDescent="0.2">
      <c r="A3309" s="138"/>
      <c r="B3309" s="91"/>
      <c r="C3309" s="92"/>
      <c r="H3309" s="148"/>
    </row>
    <row r="3310" spans="1:8" s="147" customFormat="1" ht="12.75" x14ac:dyDescent="0.2">
      <c r="A3310" s="138"/>
      <c r="B3310" s="91"/>
      <c r="C3310" s="92"/>
      <c r="H3310" s="148"/>
    </row>
    <row r="3311" spans="1:8" s="147" customFormat="1" ht="12.75" x14ac:dyDescent="0.2">
      <c r="A3311" s="138"/>
      <c r="B3311" s="91"/>
      <c r="C3311" s="92"/>
      <c r="H3311" s="148"/>
    </row>
    <row r="3312" spans="1:8" s="147" customFormat="1" ht="12.75" x14ac:dyDescent="0.2">
      <c r="A3312" s="138"/>
      <c r="B3312" s="91"/>
      <c r="C3312" s="92"/>
      <c r="H3312" s="148"/>
    </row>
    <row r="3313" spans="1:8" s="147" customFormat="1" ht="12.75" x14ac:dyDescent="0.2">
      <c r="A3313" s="138"/>
      <c r="B3313" s="91"/>
      <c r="C3313" s="92"/>
      <c r="H3313" s="148"/>
    </row>
    <row r="3314" spans="1:8" s="147" customFormat="1" ht="12.75" x14ac:dyDescent="0.2">
      <c r="A3314" s="138"/>
      <c r="B3314" s="91"/>
      <c r="C3314" s="92"/>
      <c r="H3314" s="148"/>
    </row>
    <row r="3315" spans="1:8" s="147" customFormat="1" ht="12.75" x14ac:dyDescent="0.2">
      <c r="A3315" s="138"/>
      <c r="B3315" s="91"/>
      <c r="C3315" s="92"/>
      <c r="H3315" s="148"/>
    </row>
    <row r="3316" spans="1:8" s="147" customFormat="1" ht="12.75" x14ac:dyDescent="0.2">
      <c r="A3316" s="138"/>
      <c r="B3316" s="91"/>
      <c r="C3316" s="92"/>
      <c r="H3316" s="148"/>
    </row>
    <row r="3317" spans="1:8" s="147" customFormat="1" ht="12.75" x14ac:dyDescent="0.2">
      <c r="A3317" s="138"/>
      <c r="B3317" s="91"/>
      <c r="C3317" s="92"/>
      <c r="H3317" s="148"/>
    </row>
    <row r="3318" spans="1:8" s="147" customFormat="1" ht="12.75" x14ac:dyDescent="0.2">
      <c r="A3318" s="138"/>
      <c r="B3318" s="91"/>
      <c r="C3318" s="92"/>
      <c r="H3318" s="148"/>
    </row>
    <row r="3319" spans="1:8" s="147" customFormat="1" ht="12.75" x14ac:dyDescent="0.2">
      <c r="A3319" s="138"/>
      <c r="B3319" s="91"/>
      <c r="C3319" s="92"/>
      <c r="H3319" s="148"/>
    </row>
    <row r="3320" spans="1:8" s="147" customFormat="1" ht="12.75" x14ac:dyDescent="0.2">
      <c r="A3320" s="138"/>
      <c r="B3320" s="91"/>
      <c r="C3320" s="92"/>
      <c r="H3320" s="148"/>
    </row>
    <row r="3321" spans="1:8" s="147" customFormat="1" ht="12.75" x14ac:dyDescent="0.2">
      <c r="A3321" s="138"/>
      <c r="B3321" s="91"/>
      <c r="C3321" s="92"/>
      <c r="H3321" s="148"/>
    </row>
    <row r="3322" spans="1:8" s="147" customFormat="1" ht="12.75" x14ac:dyDescent="0.2">
      <c r="A3322" s="138"/>
      <c r="B3322" s="91"/>
      <c r="C3322" s="92"/>
      <c r="H3322" s="148"/>
    </row>
    <row r="3323" spans="1:8" s="147" customFormat="1" ht="12.75" x14ac:dyDescent="0.2">
      <c r="A3323" s="138"/>
      <c r="B3323" s="91"/>
      <c r="C3323" s="92"/>
      <c r="H3323" s="148"/>
    </row>
    <row r="3324" spans="1:8" s="147" customFormat="1" ht="12.75" x14ac:dyDescent="0.2">
      <c r="A3324" s="138"/>
      <c r="B3324" s="91"/>
      <c r="C3324" s="92"/>
      <c r="H3324" s="148"/>
    </row>
    <row r="3325" spans="1:8" s="147" customFormat="1" ht="12.75" x14ac:dyDescent="0.2">
      <c r="A3325" s="138"/>
      <c r="B3325" s="91"/>
      <c r="C3325" s="92"/>
      <c r="H3325" s="148"/>
    </row>
    <row r="3326" spans="1:8" s="147" customFormat="1" ht="12.75" x14ac:dyDescent="0.2">
      <c r="A3326" s="138"/>
      <c r="B3326" s="91"/>
      <c r="C3326" s="92"/>
      <c r="H3326" s="148"/>
    </row>
    <row r="3327" spans="1:8" s="147" customFormat="1" ht="12.75" x14ac:dyDescent="0.2">
      <c r="A3327" s="138"/>
      <c r="B3327" s="91"/>
      <c r="C3327" s="92"/>
      <c r="H3327" s="148"/>
    </row>
    <row r="3328" spans="1:8" s="147" customFormat="1" ht="12.75" x14ac:dyDescent="0.2">
      <c r="A3328" s="138"/>
      <c r="B3328" s="91"/>
      <c r="C3328" s="92"/>
      <c r="H3328" s="148"/>
    </row>
    <row r="3329" spans="1:8" s="147" customFormat="1" ht="12.75" x14ac:dyDescent="0.2">
      <c r="A3329" s="138"/>
      <c r="B3329" s="91"/>
      <c r="C3329" s="92"/>
      <c r="H3329" s="148"/>
    </row>
    <row r="3330" spans="1:8" s="147" customFormat="1" ht="12.75" x14ac:dyDescent="0.2">
      <c r="A3330" s="138"/>
      <c r="B3330" s="91"/>
      <c r="C3330" s="92"/>
      <c r="H3330" s="148"/>
    </row>
    <row r="3331" spans="1:8" s="147" customFormat="1" ht="12.75" x14ac:dyDescent="0.2">
      <c r="A3331" s="138"/>
      <c r="B3331" s="91"/>
      <c r="C3331" s="92"/>
      <c r="H3331" s="148"/>
    </row>
    <row r="3332" spans="1:8" s="147" customFormat="1" ht="12.75" x14ac:dyDescent="0.2">
      <c r="A3332" s="138"/>
      <c r="B3332" s="91"/>
      <c r="C3332" s="92"/>
      <c r="H3332" s="148"/>
    </row>
    <row r="3333" spans="1:8" s="147" customFormat="1" ht="12.75" x14ac:dyDescent="0.2">
      <c r="A3333" s="138"/>
      <c r="B3333" s="91"/>
      <c r="C3333" s="92"/>
      <c r="H3333" s="148"/>
    </row>
    <row r="3334" spans="1:8" s="147" customFormat="1" ht="12.75" x14ac:dyDescent="0.2">
      <c r="A3334" s="138"/>
      <c r="B3334" s="91"/>
      <c r="C3334" s="92"/>
      <c r="H3334" s="148"/>
    </row>
    <row r="3335" spans="1:8" s="147" customFormat="1" ht="12.75" x14ac:dyDescent="0.2">
      <c r="A3335" s="138"/>
      <c r="B3335" s="91"/>
      <c r="C3335" s="92"/>
      <c r="H3335" s="148"/>
    </row>
    <row r="3336" spans="1:8" s="147" customFormat="1" ht="12.75" x14ac:dyDescent="0.2">
      <c r="A3336" s="138"/>
      <c r="B3336" s="91"/>
      <c r="C3336" s="92"/>
      <c r="H3336" s="148"/>
    </row>
    <row r="3337" spans="1:8" s="147" customFormat="1" ht="12.75" x14ac:dyDescent="0.2">
      <c r="A3337" s="138"/>
      <c r="B3337" s="91"/>
      <c r="C3337" s="92"/>
      <c r="H3337" s="148"/>
    </row>
    <row r="3338" spans="1:8" s="147" customFormat="1" ht="12.75" x14ac:dyDescent="0.2">
      <c r="A3338" s="138"/>
      <c r="B3338" s="91"/>
      <c r="C3338" s="92"/>
      <c r="H3338" s="148"/>
    </row>
    <row r="3339" spans="1:8" s="147" customFormat="1" ht="12.75" x14ac:dyDescent="0.2">
      <c r="A3339" s="138"/>
      <c r="B3339" s="91"/>
      <c r="C3339" s="92"/>
      <c r="H3339" s="148"/>
    </row>
    <row r="3340" spans="1:8" s="147" customFormat="1" ht="12.75" x14ac:dyDescent="0.2">
      <c r="A3340" s="138"/>
      <c r="B3340" s="91"/>
      <c r="C3340" s="92"/>
      <c r="H3340" s="148"/>
    </row>
    <row r="3341" spans="1:8" s="147" customFormat="1" ht="12.75" x14ac:dyDescent="0.2">
      <c r="A3341" s="138"/>
      <c r="B3341" s="91"/>
      <c r="C3341" s="92"/>
      <c r="H3341" s="148"/>
    </row>
    <row r="3342" spans="1:8" s="147" customFormat="1" ht="12.75" x14ac:dyDescent="0.2">
      <c r="A3342" s="138"/>
      <c r="B3342" s="91"/>
      <c r="C3342" s="92"/>
      <c r="H3342" s="148"/>
    </row>
    <row r="3343" spans="1:8" s="147" customFormat="1" ht="12.75" x14ac:dyDescent="0.2">
      <c r="A3343" s="138"/>
      <c r="B3343" s="91"/>
      <c r="C3343" s="92"/>
      <c r="H3343" s="148"/>
    </row>
    <row r="3344" spans="1:8" s="147" customFormat="1" ht="12.75" x14ac:dyDescent="0.2">
      <c r="A3344" s="138"/>
      <c r="B3344" s="91"/>
      <c r="C3344" s="92"/>
      <c r="H3344" s="148"/>
    </row>
    <row r="3345" spans="1:8" s="147" customFormat="1" ht="12.75" x14ac:dyDescent="0.2">
      <c r="A3345" s="138"/>
      <c r="B3345" s="91"/>
      <c r="C3345" s="92"/>
      <c r="H3345" s="148"/>
    </row>
    <row r="3346" spans="1:8" s="147" customFormat="1" ht="12.75" x14ac:dyDescent="0.2">
      <c r="A3346" s="138"/>
      <c r="B3346" s="91"/>
      <c r="C3346" s="92"/>
      <c r="H3346" s="148"/>
    </row>
    <row r="3347" spans="1:8" s="147" customFormat="1" ht="12.75" x14ac:dyDescent="0.2">
      <c r="A3347" s="138"/>
      <c r="B3347" s="91"/>
      <c r="C3347" s="92"/>
      <c r="H3347" s="148"/>
    </row>
    <row r="3348" spans="1:8" s="147" customFormat="1" ht="12.75" x14ac:dyDescent="0.2">
      <c r="A3348" s="138"/>
      <c r="B3348" s="91"/>
      <c r="C3348" s="92"/>
      <c r="H3348" s="148"/>
    </row>
    <row r="3349" spans="1:8" s="147" customFormat="1" ht="12.75" x14ac:dyDescent="0.2">
      <c r="A3349" s="138"/>
      <c r="B3349" s="91"/>
      <c r="C3349" s="92"/>
      <c r="H3349" s="148"/>
    </row>
    <row r="3350" spans="1:8" s="147" customFormat="1" ht="12.75" x14ac:dyDescent="0.2">
      <c r="A3350" s="138"/>
      <c r="B3350" s="91"/>
      <c r="C3350" s="92"/>
      <c r="H3350" s="148"/>
    </row>
    <row r="3351" spans="1:8" s="147" customFormat="1" ht="12.75" x14ac:dyDescent="0.2">
      <c r="A3351" s="138"/>
      <c r="B3351" s="91"/>
      <c r="C3351" s="92"/>
      <c r="H3351" s="148"/>
    </row>
    <row r="3352" spans="1:8" s="147" customFormat="1" ht="12.75" x14ac:dyDescent="0.2">
      <c r="A3352" s="138"/>
      <c r="B3352" s="91"/>
      <c r="C3352" s="92"/>
      <c r="H3352" s="148"/>
    </row>
    <row r="3353" spans="1:8" s="147" customFormat="1" ht="12.75" x14ac:dyDescent="0.2">
      <c r="A3353" s="138"/>
      <c r="B3353" s="91"/>
      <c r="C3353" s="92"/>
      <c r="H3353" s="148"/>
    </row>
    <row r="3354" spans="1:8" s="147" customFormat="1" ht="12.75" x14ac:dyDescent="0.2">
      <c r="A3354" s="138"/>
      <c r="B3354" s="91"/>
      <c r="C3354" s="92"/>
      <c r="H3354" s="148"/>
    </row>
    <row r="3355" spans="1:8" s="147" customFormat="1" ht="12.75" x14ac:dyDescent="0.2">
      <c r="A3355" s="138"/>
      <c r="B3355" s="91"/>
      <c r="C3355" s="92"/>
      <c r="H3355" s="148"/>
    </row>
    <row r="3356" spans="1:8" s="147" customFormat="1" ht="12.75" x14ac:dyDescent="0.2">
      <c r="A3356" s="138"/>
      <c r="B3356" s="91"/>
      <c r="C3356" s="92"/>
      <c r="H3356" s="148"/>
    </row>
    <row r="3357" spans="1:8" s="147" customFormat="1" ht="12.75" x14ac:dyDescent="0.2">
      <c r="A3357" s="138"/>
      <c r="B3357" s="91"/>
      <c r="C3357" s="92"/>
      <c r="H3357" s="148"/>
    </row>
    <row r="3358" spans="1:8" s="147" customFormat="1" ht="12.75" x14ac:dyDescent="0.2">
      <c r="A3358" s="138"/>
      <c r="B3358" s="91"/>
      <c r="C3358" s="92"/>
      <c r="H3358" s="148"/>
    </row>
    <row r="3359" spans="1:8" s="147" customFormat="1" ht="12.75" x14ac:dyDescent="0.2">
      <c r="A3359" s="138"/>
      <c r="B3359" s="91"/>
      <c r="C3359" s="92"/>
      <c r="H3359" s="148"/>
    </row>
    <row r="3360" spans="1:8" s="147" customFormat="1" ht="12.75" x14ac:dyDescent="0.2">
      <c r="A3360" s="138"/>
      <c r="B3360" s="91"/>
      <c r="C3360" s="92"/>
      <c r="H3360" s="148"/>
    </row>
    <row r="3361" spans="1:8" s="147" customFormat="1" ht="12.75" x14ac:dyDescent="0.2">
      <c r="A3361" s="138"/>
      <c r="B3361" s="91"/>
      <c r="C3361" s="92"/>
      <c r="H3361" s="148"/>
    </row>
    <row r="3362" spans="1:8" s="147" customFormat="1" ht="12.75" x14ac:dyDescent="0.2">
      <c r="A3362" s="138"/>
      <c r="B3362" s="91"/>
      <c r="C3362" s="92"/>
      <c r="H3362" s="148"/>
    </row>
    <row r="3363" spans="1:8" s="147" customFormat="1" ht="12.75" x14ac:dyDescent="0.2">
      <c r="A3363" s="138"/>
      <c r="B3363" s="91"/>
      <c r="C3363" s="92"/>
      <c r="H3363" s="148"/>
    </row>
    <row r="3364" spans="1:8" s="147" customFormat="1" ht="12.75" x14ac:dyDescent="0.2">
      <c r="A3364" s="138"/>
      <c r="B3364" s="91"/>
      <c r="C3364" s="92"/>
      <c r="H3364" s="148"/>
    </row>
    <row r="3365" spans="1:8" s="147" customFormat="1" ht="12.75" x14ac:dyDescent="0.2">
      <c r="A3365" s="138"/>
      <c r="B3365" s="91"/>
      <c r="C3365" s="92"/>
      <c r="H3365" s="148"/>
    </row>
    <row r="3366" spans="1:8" s="147" customFormat="1" ht="12.75" x14ac:dyDescent="0.2">
      <c r="A3366" s="138"/>
      <c r="B3366" s="91"/>
      <c r="C3366" s="92"/>
      <c r="H3366" s="148"/>
    </row>
    <row r="3367" spans="1:8" s="147" customFormat="1" ht="12.75" x14ac:dyDescent="0.2">
      <c r="A3367" s="138"/>
      <c r="B3367" s="91"/>
      <c r="C3367" s="92"/>
      <c r="H3367" s="148"/>
    </row>
    <row r="3368" spans="1:8" s="147" customFormat="1" ht="12.75" x14ac:dyDescent="0.2">
      <c r="A3368" s="138"/>
      <c r="B3368" s="91"/>
      <c r="C3368" s="92"/>
      <c r="H3368" s="148"/>
    </row>
    <row r="3369" spans="1:8" s="147" customFormat="1" ht="12.75" x14ac:dyDescent="0.2">
      <c r="A3369" s="138"/>
      <c r="B3369" s="91"/>
      <c r="C3369" s="92"/>
      <c r="H3369" s="148"/>
    </row>
    <row r="3370" spans="1:8" s="147" customFormat="1" ht="12.75" x14ac:dyDescent="0.2">
      <c r="A3370" s="138"/>
      <c r="B3370" s="91"/>
      <c r="C3370" s="92"/>
      <c r="H3370" s="148"/>
    </row>
    <row r="3371" spans="1:8" s="147" customFormat="1" ht="12.75" x14ac:dyDescent="0.2">
      <c r="A3371" s="138"/>
      <c r="B3371" s="91"/>
      <c r="C3371" s="92"/>
      <c r="H3371" s="148"/>
    </row>
    <row r="3372" spans="1:8" s="147" customFormat="1" ht="12.75" x14ac:dyDescent="0.2">
      <c r="A3372" s="138"/>
      <c r="B3372" s="91"/>
      <c r="C3372" s="92"/>
      <c r="H3372" s="148"/>
    </row>
    <row r="3373" spans="1:8" s="147" customFormat="1" ht="12.75" x14ac:dyDescent="0.2">
      <c r="A3373" s="138"/>
      <c r="B3373" s="91"/>
      <c r="C3373" s="92"/>
      <c r="H3373" s="148"/>
    </row>
    <row r="3374" spans="1:8" s="147" customFormat="1" ht="12.75" x14ac:dyDescent="0.2">
      <c r="A3374" s="138"/>
      <c r="B3374" s="91"/>
      <c r="C3374" s="92"/>
      <c r="H3374" s="148"/>
    </row>
    <row r="3375" spans="1:8" s="147" customFormat="1" ht="12.75" x14ac:dyDescent="0.2">
      <c r="A3375" s="138"/>
      <c r="B3375" s="91"/>
      <c r="C3375" s="92"/>
      <c r="H3375" s="148"/>
    </row>
    <row r="3376" spans="1:8" s="147" customFormat="1" ht="12.75" x14ac:dyDescent="0.2">
      <c r="A3376" s="138"/>
      <c r="B3376" s="91"/>
      <c r="C3376" s="92"/>
      <c r="H3376" s="148"/>
    </row>
    <row r="3377" spans="1:8" s="147" customFormat="1" ht="12.75" x14ac:dyDescent="0.2">
      <c r="A3377" s="138"/>
      <c r="B3377" s="91"/>
      <c r="C3377" s="92"/>
      <c r="H3377" s="148"/>
    </row>
    <row r="3378" spans="1:8" s="147" customFormat="1" ht="12.75" x14ac:dyDescent="0.2">
      <c r="A3378" s="138"/>
      <c r="B3378" s="91"/>
      <c r="C3378" s="92"/>
      <c r="H3378" s="148"/>
    </row>
    <row r="3379" spans="1:8" s="147" customFormat="1" ht="12.75" x14ac:dyDescent="0.2">
      <c r="A3379" s="138"/>
      <c r="B3379" s="91"/>
      <c r="C3379" s="92"/>
      <c r="H3379" s="148"/>
    </row>
    <row r="3380" spans="1:8" s="147" customFormat="1" ht="12.75" x14ac:dyDescent="0.2">
      <c r="A3380" s="138"/>
      <c r="B3380" s="91"/>
      <c r="C3380" s="92"/>
      <c r="H3380" s="148"/>
    </row>
    <row r="3381" spans="1:8" s="147" customFormat="1" ht="12.75" x14ac:dyDescent="0.2">
      <c r="A3381" s="138"/>
      <c r="B3381" s="91"/>
      <c r="C3381" s="92"/>
      <c r="H3381" s="148"/>
    </row>
    <row r="3382" spans="1:8" s="147" customFormat="1" ht="12.75" x14ac:dyDescent="0.2">
      <c r="A3382" s="138"/>
      <c r="B3382" s="91"/>
      <c r="C3382" s="92"/>
      <c r="H3382" s="148"/>
    </row>
    <row r="3383" spans="1:8" s="147" customFormat="1" ht="12.75" x14ac:dyDescent="0.2">
      <c r="A3383" s="138"/>
      <c r="B3383" s="91"/>
      <c r="C3383" s="92"/>
      <c r="H3383" s="148"/>
    </row>
    <row r="3384" spans="1:8" s="147" customFormat="1" ht="12.75" x14ac:dyDescent="0.2">
      <c r="A3384" s="138"/>
      <c r="B3384" s="91"/>
      <c r="C3384" s="92"/>
      <c r="H3384" s="148"/>
    </row>
    <row r="3385" spans="1:8" s="147" customFormat="1" ht="12.75" x14ac:dyDescent="0.2">
      <c r="A3385" s="138"/>
      <c r="B3385" s="91"/>
      <c r="C3385" s="92"/>
      <c r="H3385" s="148"/>
    </row>
    <row r="3386" spans="1:8" s="147" customFormat="1" ht="12.75" x14ac:dyDescent="0.2">
      <c r="A3386" s="138"/>
      <c r="B3386" s="91"/>
      <c r="C3386" s="92"/>
      <c r="H3386" s="148"/>
    </row>
    <row r="3387" spans="1:8" s="147" customFormat="1" ht="12.75" x14ac:dyDescent="0.2">
      <c r="A3387" s="138"/>
      <c r="B3387" s="91"/>
      <c r="C3387" s="92"/>
      <c r="H3387" s="148"/>
    </row>
    <row r="3388" spans="1:8" s="147" customFormat="1" ht="12.75" x14ac:dyDescent="0.2">
      <c r="A3388" s="138"/>
      <c r="B3388" s="91"/>
      <c r="C3388" s="92"/>
      <c r="H3388" s="148"/>
    </row>
    <row r="3389" spans="1:8" s="147" customFormat="1" ht="12.75" x14ac:dyDescent="0.2">
      <c r="A3389" s="138"/>
      <c r="B3389" s="91"/>
      <c r="C3389" s="92"/>
      <c r="H3389" s="148"/>
    </row>
    <row r="3390" spans="1:8" s="147" customFormat="1" ht="12.75" x14ac:dyDescent="0.2">
      <c r="A3390" s="138"/>
      <c r="B3390" s="91"/>
      <c r="C3390" s="92"/>
      <c r="H3390" s="148"/>
    </row>
    <row r="3391" spans="1:8" s="147" customFormat="1" ht="12.75" x14ac:dyDescent="0.2">
      <c r="A3391" s="138"/>
      <c r="B3391" s="91"/>
      <c r="C3391" s="92"/>
      <c r="H3391" s="148"/>
    </row>
    <row r="3392" spans="1:8" s="147" customFormat="1" ht="12.75" x14ac:dyDescent="0.2">
      <c r="A3392" s="138"/>
      <c r="B3392" s="91"/>
      <c r="C3392" s="92"/>
      <c r="H3392" s="148"/>
    </row>
    <row r="3393" spans="1:8" s="147" customFormat="1" ht="12.75" x14ac:dyDescent="0.2">
      <c r="A3393" s="138"/>
      <c r="B3393" s="91"/>
      <c r="C3393" s="92"/>
      <c r="H3393" s="148"/>
    </row>
    <row r="3394" spans="1:8" s="147" customFormat="1" ht="12.75" x14ac:dyDescent="0.2">
      <c r="A3394" s="138"/>
      <c r="B3394" s="91"/>
      <c r="C3394" s="92"/>
      <c r="H3394" s="148"/>
    </row>
    <row r="3395" spans="1:8" s="147" customFormat="1" ht="12.75" x14ac:dyDescent="0.2">
      <c r="A3395" s="138"/>
      <c r="B3395" s="91"/>
      <c r="C3395" s="92"/>
      <c r="H3395" s="148"/>
    </row>
    <row r="3396" spans="1:8" s="147" customFormat="1" ht="12.75" x14ac:dyDescent="0.2">
      <c r="A3396" s="138"/>
      <c r="B3396" s="91"/>
      <c r="C3396" s="92"/>
      <c r="H3396" s="148"/>
    </row>
    <row r="3397" spans="1:8" s="147" customFormat="1" ht="12.75" x14ac:dyDescent="0.2">
      <c r="A3397" s="138"/>
      <c r="B3397" s="91"/>
      <c r="C3397" s="92"/>
      <c r="H3397" s="148"/>
    </row>
    <row r="3398" spans="1:8" s="147" customFormat="1" ht="12.75" x14ac:dyDescent="0.2">
      <c r="A3398" s="138"/>
      <c r="B3398" s="91"/>
      <c r="C3398" s="92"/>
      <c r="H3398" s="148"/>
    </row>
    <row r="3399" spans="1:8" s="147" customFormat="1" ht="12.75" x14ac:dyDescent="0.2">
      <c r="A3399" s="138"/>
      <c r="B3399" s="91"/>
      <c r="C3399" s="92"/>
      <c r="H3399" s="148"/>
    </row>
    <row r="3400" spans="1:8" s="147" customFormat="1" ht="12.75" x14ac:dyDescent="0.2">
      <c r="A3400" s="138"/>
      <c r="B3400" s="91"/>
      <c r="C3400" s="92"/>
      <c r="H3400" s="148"/>
    </row>
    <row r="3401" spans="1:8" s="147" customFormat="1" ht="12.75" x14ac:dyDescent="0.2">
      <c r="A3401" s="138"/>
      <c r="B3401" s="91"/>
      <c r="C3401" s="92"/>
      <c r="H3401" s="148"/>
    </row>
    <row r="3402" spans="1:8" s="147" customFormat="1" ht="12.75" x14ac:dyDescent="0.2">
      <c r="A3402" s="138"/>
      <c r="B3402" s="91"/>
      <c r="C3402" s="92"/>
      <c r="H3402" s="148"/>
    </row>
    <row r="3403" spans="1:8" s="147" customFormat="1" ht="12.75" x14ac:dyDescent="0.2">
      <c r="A3403" s="138"/>
      <c r="B3403" s="91"/>
      <c r="C3403" s="92"/>
      <c r="H3403" s="148"/>
    </row>
    <row r="3404" spans="1:8" s="147" customFormat="1" ht="12.75" x14ac:dyDescent="0.2">
      <c r="A3404" s="138"/>
      <c r="B3404" s="91"/>
      <c r="C3404" s="92"/>
      <c r="H3404" s="148"/>
    </row>
    <row r="3405" spans="1:8" s="147" customFormat="1" ht="12.75" x14ac:dyDescent="0.2">
      <c r="A3405" s="138"/>
      <c r="B3405" s="91"/>
      <c r="C3405" s="92"/>
      <c r="H3405" s="148"/>
    </row>
    <row r="3406" spans="1:8" s="147" customFormat="1" ht="12.75" x14ac:dyDescent="0.2">
      <c r="A3406" s="138"/>
      <c r="B3406" s="91"/>
      <c r="C3406" s="92"/>
      <c r="H3406" s="148"/>
    </row>
    <row r="3407" spans="1:8" s="147" customFormat="1" ht="12.75" x14ac:dyDescent="0.2">
      <c r="A3407" s="138"/>
      <c r="B3407" s="91"/>
      <c r="C3407" s="92"/>
      <c r="H3407" s="148"/>
    </row>
    <row r="3408" spans="1:8" s="147" customFormat="1" ht="12.75" x14ac:dyDescent="0.2">
      <c r="A3408" s="138"/>
      <c r="B3408" s="91"/>
      <c r="C3408" s="92"/>
      <c r="H3408" s="148"/>
    </row>
    <row r="3409" spans="1:8" s="147" customFormat="1" ht="12.75" x14ac:dyDescent="0.2">
      <c r="A3409" s="138"/>
      <c r="B3409" s="91"/>
      <c r="C3409" s="92"/>
      <c r="H3409" s="148"/>
    </row>
    <row r="3410" spans="1:8" s="147" customFormat="1" ht="12.75" x14ac:dyDescent="0.2">
      <c r="A3410" s="138"/>
      <c r="B3410" s="91"/>
      <c r="C3410" s="92"/>
      <c r="H3410" s="148"/>
    </row>
    <row r="3411" spans="1:8" s="147" customFormat="1" ht="12.75" x14ac:dyDescent="0.2">
      <c r="A3411" s="138"/>
      <c r="B3411" s="91"/>
      <c r="C3411" s="92"/>
      <c r="H3411" s="148"/>
    </row>
    <row r="3412" spans="1:8" s="147" customFormat="1" ht="12.75" x14ac:dyDescent="0.2">
      <c r="A3412" s="138"/>
      <c r="B3412" s="91"/>
      <c r="C3412" s="92"/>
      <c r="H3412" s="148"/>
    </row>
    <row r="3413" spans="1:8" s="147" customFormat="1" ht="12.75" x14ac:dyDescent="0.2">
      <c r="A3413" s="138"/>
      <c r="B3413" s="91"/>
      <c r="C3413" s="92"/>
      <c r="H3413" s="148"/>
    </row>
    <row r="3414" spans="1:8" s="147" customFormat="1" ht="12.75" x14ac:dyDescent="0.2">
      <c r="A3414" s="138"/>
      <c r="B3414" s="91"/>
      <c r="C3414" s="92"/>
      <c r="H3414" s="148"/>
    </row>
    <row r="3415" spans="1:8" s="147" customFormat="1" ht="12.75" x14ac:dyDescent="0.2">
      <c r="A3415" s="138"/>
      <c r="B3415" s="91"/>
      <c r="C3415" s="92"/>
      <c r="H3415" s="148"/>
    </row>
    <row r="3416" spans="1:8" s="147" customFormat="1" ht="12.75" x14ac:dyDescent="0.2">
      <c r="A3416" s="138"/>
      <c r="B3416" s="91"/>
      <c r="C3416" s="92"/>
      <c r="H3416" s="148"/>
    </row>
    <row r="3417" spans="1:8" s="147" customFormat="1" ht="12.75" x14ac:dyDescent="0.2">
      <c r="A3417" s="138"/>
      <c r="B3417" s="91"/>
      <c r="C3417" s="92"/>
      <c r="H3417" s="148"/>
    </row>
    <row r="3418" spans="1:8" s="147" customFormat="1" ht="12.75" x14ac:dyDescent="0.2">
      <c r="A3418" s="138"/>
      <c r="B3418" s="91"/>
      <c r="C3418" s="92"/>
      <c r="H3418" s="148"/>
    </row>
    <row r="3419" spans="1:8" s="147" customFormat="1" ht="12.75" x14ac:dyDescent="0.2">
      <c r="A3419" s="138"/>
      <c r="B3419" s="91"/>
      <c r="C3419" s="92"/>
      <c r="H3419" s="148"/>
    </row>
    <row r="3420" spans="1:8" s="147" customFormat="1" ht="12.75" x14ac:dyDescent="0.2">
      <c r="A3420" s="138"/>
      <c r="B3420" s="91"/>
      <c r="C3420" s="92"/>
      <c r="H3420" s="148"/>
    </row>
    <row r="3421" spans="1:8" s="147" customFormat="1" ht="12.75" x14ac:dyDescent="0.2">
      <c r="A3421" s="138"/>
      <c r="B3421" s="91"/>
      <c r="C3421" s="92"/>
      <c r="H3421" s="148"/>
    </row>
    <row r="3422" spans="1:8" s="147" customFormat="1" ht="12.75" x14ac:dyDescent="0.2">
      <c r="A3422" s="138"/>
      <c r="B3422" s="91"/>
      <c r="C3422" s="92"/>
      <c r="H3422" s="148"/>
    </row>
    <row r="3423" spans="1:8" s="147" customFormat="1" ht="12.75" x14ac:dyDescent="0.2">
      <c r="A3423" s="138"/>
      <c r="B3423" s="91"/>
      <c r="C3423" s="92"/>
      <c r="H3423" s="148"/>
    </row>
    <row r="3424" spans="1:8" s="147" customFormat="1" ht="12.75" x14ac:dyDescent="0.2">
      <c r="A3424" s="138"/>
      <c r="B3424" s="91"/>
      <c r="C3424" s="92"/>
      <c r="H3424" s="148"/>
    </row>
    <row r="3425" spans="1:8" s="147" customFormat="1" ht="12.75" x14ac:dyDescent="0.2">
      <c r="A3425" s="138"/>
      <c r="B3425" s="91"/>
      <c r="C3425" s="92"/>
      <c r="H3425" s="148"/>
    </row>
    <row r="3426" spans="1:8" s="147" customFormat="1" ht="12.75" x14ac:dyDescent="0.2">
      <c r="A3426" s="138"/>
      <c r="B3426" s="91"/>
      <c r="C3426" s="92"/>
      <c r="H3426" s="148"/>
    </row>
    <row r="3427" spans="1:8" s="147" customFormat="1" ht="12.75" x14ac:dyDescent="0.2">
      <c r="A3427" s="138"/>
      <c r="B3427" s="91"/>
      <c r="C3427" s="92"/>
      <c r="H3427" s="148"/>
    </row>
    <row r="3428" spans="1:8" s="147" customFormat="1" ht="12.75" x14ac:dyDescent="0.2">
      <c r="A3428" s="138"/>
      <c r="B3428" s="91"/>
      <c r="C3428" s="92"/>
      <c r="H3428" s="148"/>
    </row>
    <row r="3429" spans="1:8" s="147" customFormat="1" ht="12.75" x14ac:dyDescent="0.2">
      <c r="A3429" s="138"/>
      <c r="B3429" s="91"/>
      <c r="C3429" s="92"/>
      <c r="H3429" s="148"/>
    </row>
    <row r="3430" spans="1:8" s="147" customFormat="1" ht="12.75" x14ac:dyDescent="0.2">
      <c r="A3430" s="138"/>
      <c r="B3430" s="91"/>
      <c r="C3430" s="92"/>
      <c r="H3430" s="148"/>
    </row>
    <row r="3431" spans="1:8" s="147" customFormat="1" ht="12.75" x14ac:dyDescent="0.2">
      <c r="A3431" s="138"/>
      <c r="B3431" s="91"/>
      <c r="C3431" s="92"/>
      <c r="H3431" s="148"/>
    </row>
    <row r="3432" spans="1:8" s="147" customFormat="1" ht="12.75" x14ac:dyDescent="0.2">
      <c r="A3432" s="138"/>
      <c r="B3432" s="91"/>
      <c r="C3432" s="92"/>
      <c r="H3432" s="148"/>
    </row>
    <row r="3433" spans="1:8" s="147" customFormat="1" ht="12.75" x14ac:dyDescent="0.2">
      <c r="A3433" s="138"/>
      <c r="B3433" s="91"/>
      <c r="C3433" s="92"/>
      <c r="H3433" s="148"/>
    </row>
    <row r="3434" spans="1:8" s="147" customFormat="1" ht="12.75" x14ac:dyDescent="0.2">
      <c r="A3434" s="138"/>
      <c r="B3434" s="91"/>
      <c r="C3434" s="92"/>
      <c r="H3434" s="148"/>
    </row>
    <row r="3435" spans="1:8" s="147" customFormat="1" ht="12.75" x14ac:dyDescent="0.2">
      <c r="A3435" s="138"/>
      <c r="B3435" s="91"/>
      <c r="C3435" s="92"/>
      <c r="H3435" s="148"/>
    </row>
    <row r="3436" spans="1:8" s="147" customFormat="1" ht="12.75" x14ac:dyDescent="0.2">
      <c r="A3436" s="138"/>
      <c r="B3436" s="91"/>
      <c r="C3436" s="92"/>
      <c r="H3436" s="148"/>
    </row>
    <row r="3437" spans="1:8" s="147" customFormat="1" ht="12.75" x14ac:dyDescent="0.2">
      <c r="A3437" s="138"/>
      <c r="B3437" s="91"/>
      <c r="C3437" s="92"/>
      <c r="H3437" s="148"/>
    </row>
    <row r="3438" spans="1:8" s="147" customFormat="1" ht="12.75" x14ac:dyDescent="0.2">
      <c r="A3438" s="138"/>
      <c r="B3438" s="91"/>
      <c r="C3438" s="92"/>
      <c r="H3438" s="148"/>
    </row>
    <row r="3439" spans="1:8" s="147" customFormat="1" ht="12.75" x14ac:dyDescent="0.2">
      <c r="A3439" s="138"/>
      <c r="B3439" s="91"/>
      <c r="C3439" s="92"/>
      <c r="H3439" s="148"/>
    </row>
    <row r="3440" spans="1:8" s="147" customFormat="1" ht="12.75" x14ac:dyDescent="0.2">
      <c r="A3440" s="138"/>
      <c r="B3440" s="91"/>
      <c r="C3440" s="92"/>
      <c r="H3440" s="148"/>
    </row>
    <row r="3441" spans="1:8" s="147" customFormat="1" ht="12.75" x14ac:dyDescent="0.2">
      <c r="A3441" s="138"/>
      <c r="B3441" s="91"/>
      <c r="C3441" s="92"/>
      <c r="H3441" s="148"/>
    </row>
    <row r="3442" spans="1:8" s="147" customFormat="1" ht="12.75" x14ac:dyDescent="0.2">
      <c r="A3442" s="138"/>
      <c r="B3442" s="91"/>
      <c r="C3442" s="92"/>
      <c r="H3442" s="148"/>
    </row>
    <row r="3443" spans="1:8" s="147" customFormat="1" ht="12.75" x14ac:dyDescent="0.2">
      <c r="A3443" s="138"/>
      <c r="B3443" s="91"/>
      <c r="C3443" s="92"/>
      <c r="H3443" s="148"/>
    </row>
    <row r="3444" spans="1:8" s="147" customFormat="1" ht="12.75" x14ac:dyDescent="0.2">
      <c r="A3444" s="138"/>
      <c r="B3444" s="91"/>
      <c r="C3444" s="92"/>
      <c r="H3444" s="148"/>
    </row>
    <row r="3445" spans="1:8" s="147" customFormat="1" ht="12.75" x14ac:dyDescent="0.2">
      <c r="A3445" s="138"/>
      <c r="B3445" s="91"/>
      <c r="C3445" s="92"/>
      <c r="H3445" s="148"/>
    </row>
    <row r="3446" spans="1:8" s="147" customFormat="1" ht="12.75" x14ac:dyDescent="0.2">
      <c r="A3446" s="138"/>
      <c r="B3446" s="91"/>
      <c r="C3446" s="92"/>
      <c r="H3446" s="148"/>
    </row>
    <row r="3447" spans="1:8" s="147" customFormat="1" ht="12.75" x14ac:dyDescent="0.2">
      <c r="A3447" s="138"/>
      <c r="B3447" s="91"/>
      <c r="C3447" s="92"/>
      <c r="H3447" s="148"/>
    </row>
    <row r="3448" spans="1:8" s="147" customFormat="1" ht="12.75" x14ac:dyDescent="0.2">
      <c r="A3448" s="138"/>
      <c r="B3448" s="91"/>
      <c r="C3448" s="92"/>
      <c r="H3448" s="148"/>
    </row>
    <row r="3449" spans="1:8" s="147" customFormat="1" ht="12.75" x14ac:dyDescent="0.2">
      <c r="A3449" s="138"/>
      <c r="B3449" s="91"/>
      <c r="C3449" s="92"/>
      <c r="H3449" s="148"/>
    </row>
    <row r="3450" spans="1:8" s="147" customFormat="1" ht="12.75" x14ac:dyDescent="0.2">
      <c r="A3450" s="138"/>
      <c r="B3450" s="91"/>
      <c r="C3450" s="92"/>
      <c r="H3450" s="148"/>
    </row>
    <row r="3451" spans="1:8" s="147" customFormat="1" ht="12.75" x14ac:dyDescent="0.2">
      <c r="A3451" s="138"/>
      <c r="B3451" s="91"/>
      <c r="C3451" s="92"/>
      <c r="H3451" s="148"/>
    </row>
    <row r="3452" spans="1:8" s="147" customFormat="1" ht="12.75" x14ac:dyDescent="0.2">
      <c r="A3452" s="138"/>
      <c r="B3452" s="91"/>
      <c r="C3452" s="92"/>
      <c r="H3452" s="148"/>
    </row>
    <row r="3453" spans="1:8" s="147" customFormat="1" ht="12.75" x14ac:dyDescent="0.2">
      <c r="A3453" s="138"/>
      <c r="B3453" s="91"/>
      <c r="C3453" s="92"/>
      <c r="H3453" s="148"/>
    </row>
    <row r="3454" spans="1:8" s="147" customFormat="1" ht="12.75" x14ac:dyDescent="0.2">
      <c r="A3454" s="138"/>
      <c r="B3454" s="91"/>
      <c r="C3454" s="92"/>
      <c r="H3454" s="148"/>
    </row>
    <row r="3455" spans="1:8" s="147" customFormat="1" ht="12.75" x14ac:dyDescent="0.2">
      <c r="A3455" s="138"/>
      <c r="B3455" s="91"/>
      <c r="C3455" s="92"/>
      <c r="H3455" s="148"/>
    </row>
    <row r="3456" spans="1:8" s="147" customFormat="1" ht="12.75" x14ac:dyDescent="0.2">
      <c r="A3456" s="138"/>
      <c r="B3456" s="91"/>
      <c r="C3456" s="92"/>
      <c r="H3456" s="148"/>
    </row>
    <row r="3457" spans="1:8" s="147" customFormat="1" ht="12.75" x14ac:dyDescent="0.2">
      <c r="A3457" s="138"/>
      <c r="B3457" s="91"/>
      <c r="C3457" s="92"/>
      <c r="H3457" s="148"/>
    </row>
    <row r="3458" spans="1:8" s="147" customFormat="1" ht="12.75" x14ac:dyDescent="0.2">
      <c r="A3458" s="138"/>
      <c r="B3458" s="91"/>
      <c r="C3458" s="92"/>
      <c r="H3458" s="148"/>
    </row>
    <row r="3459" spans="1:8" s="147" customFormat="1" ht="12.75" x14ac:dyDescent="0.2">
      <c r="A3459" s="138"/>
      <c r="B3459" s="91"/>
      <c r="C3459" s="92"/>
      <c r="H3459" s="148"/>
    </row>
    <row r="3460" spans="1:8" s="147" customFormat="1" ht="12.75" x14ac:dyDescent="0.2">
      <c r="A3460" s="138"/>
      <c r="B3460" s="91"/>
      <c r="C3460" s="92"/>
      <c r="H3460" s="148"/>
    </row>
    <row r="3461" spans="1:8" s="147" customFormat="1" ht="12.75" x14ac:dyDescent="0.2">
      <c r="A3461" s="138"/>
      <c r="B3461" s="91"/>
      <c r="C3461" s="92"/>
      <c r="H3461" s="148"/>
    </row>
    <row r="3462" spans="1:8" s="147" customFormat="1" ht="12.75" x14ac:dyDescent="0.2">
      <c r="A3462" s="138"/>
      <c r="B3462" s="91"/>
      <c r="C3462" s="92"/>
      <c r="H3462" s="148"/>
    </row>
    <row r="3463" spans="1:8" s="147" customFormat="1" ht="12.75" x14ac:dyDescent="0.2">
      <c r="A3463" s="138"/>
      <c r="B3463" s="91"/>
      <c r="C3463" s="92"/>
      <c r="H3463" s="148"/>
    </row>
    <row r="3464" spans="1:8" s="147" customFormat="1" ht="12.75" x14ac:dyDescent="0.2">
      <c r="A3464" s="138"/>
      <c r="B3464" s="91"/>
      <c r="C3464" s="92"/>
      <c r="H3464" s="148"/>
    </row>
    <row r="3465" spans="1:8" s="147" customFormat="1" ht="12.75" x14ac:dyDescent="0.2">
      <c r="A3465" s="138"/>
      <c r="B3465" s="91"/>
      <c r="C3465" s="92"/>
      <c r="H3465" s="148"/>
    </row>
    <row r="3466" spans="1:8" s="147" customFormat="1" ht="12.75" x14ac:dyDescent="0.2">
      <c r="A3466" s="138"/>
      <c r="B3466" s="91"/>
      <c r="C3466" s="92"/>
      <c r="H3466" s="148"/>
    </row>
    <row r="3467" spans="1:8" s="147" customFormat="1" ht="12.75" x14ac:dyDescent="0.2">
      <c r="A3467" s="138"/>
      <c r="B3467" s="91"/>
      <c r="C3467" s="92"/>
      <c r="H3467" s="148"/>
    </row>
    <row r="3468" spans="1:8" s="147" customFormat="1" ht="12.75" x14ac:dyDescent="0.2">
      <c r="A3468" s="138"/>
      <c r="B3468" s="91"/>
      <c r="C3468" s="92"/>
      <c r="H3468" s="148"/>
    </row>
    <row r="3469" spans="1:8" s="147" customFormat="1" ht="12.75" x14ac:dyDescent="0.2">
      <c r="A3469" s="138"/>
      <c r="B3469" s="91"/>
      <c r="C3469" s="92"/>
      <c r="H3469" s="148"/>
    </row>
    <row r="3470" spans="1:8" s="147" customFormat="1" ht="12.75" x14ac:dyDescent="0.2">
      <c r="A3470" s="138"/>
      <c r="B3470" s="91"/>
      <c r="C3470" s="92"/>
      <c r="H3470" s="148"/>
    </row>
    <row r="3471" spans="1:8" s="147" customFormat="1" ht="12.75" x14ac:dyDescent="0.2">
      <c r="A3471" s="138"/>
      <c r="B3471" s="91"/>
      <c r="C3471" s="92"/>
      <c r="H3471" s="148"/>
    </row>
    <row r="3472" spans="1:8" s="147" customFormat="1" ht="12.75" x14ac:dyDescent="0.2">
      <c r="A3472" s="138"/>
      <c r="B3472" s="91"/>
      <c r="C3472" s="92"/>
      <c r="H3472" s="148"/>
    </row>
    <row r="3473" spans="1:8" s="147" customFormat="1" ht="12.75" x14ac:dyDescent="0.2">
      <c r="A3473" s="138"/>
      <c r="B3473" s="91"/>
      <c r="C3473" s="92"/>
      <c r="H3473" s="148"/>
    </row>
    <row r="3474" spans="1:8" s="147" customFormat="1" ht="12.75" x14ac:dyDescent="0.2">
      <c r="A3474" s="138"/>
      <c r="B3474" s="91"/>
      <c r="C3474" s="92"/>
      <c r="H3474" s="148"/>
    </row>
    <row r="3475" spans="1:8" s="147" customFormat="1" ht="12.75" x14ac:dyDescent="0.2">
      <c r="A3475" s="138"/>
      <c r="B3475" s="91"/>
      <c r="C3475" s="92"/>
      <c r="H3475" s="148"/>
    </row>
    <row r="3476" spans="1:8" s="147" customFormat="1" ht="12.75" x14ac:dyDescent="0.2">
      <c r="A3476" s="138"/>
      <c r="B3476" s="91"/>
      <c r="C3476" s="92"/>
      <c r="H3476" s="148"/>
    </row>
    <row r="3477" spans="1:8" s="147" customFormat="1" ht="12.75" x14ac:dyDescent="0.2">
      <c r="A3477" s="138"/>
      <c r="B3477" s="91"/>
      <c r="C3477" s="92"/>
      <c r="H3477" s="148"/>
    </row>
    <row r="3478" spans="1:8" s="147" customFormat="1" ht="12.75" x14ac:dyDescent="0.2">
      <c r="A3478" s="138"/>
      <c r="B3478" s="91"/>
      <c r="C3478" s="92"/>
      <c r="H3478" s="148"/>
    </row>
    <row r="3479" spans="1:8" s="147" customFormat="1" ht="12.75" x14ac:dyDescent="0.2">
      <c r="A3479" s="138"/>
      <c r="B3479" s="91"/>
      <c r="C3479" s="92"/>
      <c r="H3479" s="148"/>
    </row>
    <row r="3480" spans="1:8" s="147" customFormat="1" ht="12.75" x14ac:dyDescent="0.2">
      <c r="A3480" s="138"/>
      <c r="B3480" s="91"/>
      <c r="C3480" s="92"/>
      <c r="H3480" s="148"/>
    </row>
    <row r="3481" spans="1:8" s="147" customFormat="1" ht="12.75" x14ac:dyDescent="0.2">
      <c r="A3481" s="138"/>
      <c r="B3481" s="91"/>
      <c r="C3481" s="92"/>
      <c r="H3481" s="148"/>
    </row>
    <row r="3482" spans="1:8" s="147" customFormat="1" ht="12.75" x14ac:dyDescent="0.2">
      <c r="A3482" s="138"/>
      <c r="B3482" s="91"/>
      <c r="C3482" s="92"/>
      <c r="H3482" s="148"/>
    </row>
    <row r="3483" spans="1:8" s="147" customFormat="1" ht="12.75" x14ac:dyDescent="0.2">
      <c r="A3483" s="138"/>
      <c r="B3483" s="91"/>
      <c r="C3483" s="92"/>
      <c r="H3483" s="148"/>
    </row>
    <row r="3484" spans="1:8" s="147" customFormat="1" ht="12.75" x14ac:dyDescent="0.2">
      <c r="A3484" s="138"/>
      <c r="B3484" s="91"/>
      <c r="C3484" s="92"/>
      <c r="H3484" s="148"/>
    </row>
    <row r="3485" spans="1:8" s="147" customFormat="1" ht="12.75" x14ac:dyDescent="0.2">
      <c r="A3485" s="138"/>
      <c r="B3485" s="91"/>
      <c r="C3485" s="92"/>
      <c r="H3485" s="148"/>
    </row>
    <row r="3486" spans="1:8" s="147" customFormat="1" ht="12.75" x14ac:dyDescent="0.2">
      <c r="A3486" s="138"/>
      <c r="B3486" s="91"/>
      <c r="C3486" s="92"/>
      <c r="H3486" s="148"/>
    </row>
    <row r="3487" spans="1:8" s="147" customFormat="1" ht="12.75" x14ac:dyDescent="0.2">
      <c r="A3487" s="138"/>
      <c r="B3487" s="91"/>
      <c r="C3487" s="92"/>
      <c r="H3487" s="148"/>
    </row>
    <row r="3488" spans="1:8" s="147" customFormat="1" ht="12.75" x14ac:dyDescent="0.2">
      <c r="A3488" s="138"/>
      <c r="B3488" s="91"/>
      <c r="C3488" s="92"/>
      <c r="H3488" s="148"/>
    </row>
    <row r="3489" spans="1:8" s="147" customFormat="1" ht="12.75" x14ac:dyDescent="0.2">
      <c r="A3489" s="138"/>
      <c r="B3489" s="91"/>
      <c r="C3489" s="92"/>
      <c r="H3489" s="148"/>
    </row>
    <row r="3490" spans="1:8" s="147" customFormat="1" ht="12.75" x14ac:dyDescent="0.2">
      <c r="A3490" s="138"/>
      <c r="B3490" s="91"/>
      <c r="C3490" s="92"/>
      <c r="H3490" s="148"/>
    </row>
    <row r="3491" spans="1:8" s="147" customFormat="1" ht="12.75" x14ac:dyDescent="0.2">
      <c r="A3491" s="138"/>
      <c r="B3491" s="91"/>
      <c r="C3491" s="92"/>
      <c r="H3491" s="148"/>
    </row>
    <row r="3492" spans="1:8" s="147" customFormat="1" ht="12.75" x14ac:dyDescent="0.2">
      <c r="A3492" s="138"/>
      <c r="B3492" s="91"/>
      <c r="C3492" s="92"/>
      <c r="H3492" s="148"/>
    </row>
    <row r="3493" spans="1:8" s="147" customFormat="1" ht="12.75" x14ac:dyDescent="0.2">
      <c r="A3493" s="138"/>
      <c r="B3493" s="91"/>
      <c r="C3493" s="92"/>
      <c r="H3493" s="148"/>
    </row>
    <row r="3494" spans="1:8" s="147" customFormat="1" ht="12.75" x14ac:dyDescent="0.2">
      <c r="A3494" s="138"/>
      <c r="B3494" s="91"/>
      <c r="C3494" s="92"/>
      <c r="H3494" s="148"/>
    </row>
    <row r="3495" spans="1:8" s="147" customFormat="1" ht="12.75" x14ac:dyDescent="0.2">
      <c r="A3495" s="138"/>
      <c r="B3495" s="91"/>
      <c r="C3495" s="92"/>
      <c r="H3495" s="148"/>
    </row>
    <row r="3496" spans="1:8" s="147" customFormat="1" ht="12.75" x14ac:dyDescent="0.2">
      <c r="A3496" s="138"/>
      <c r="B3496" s="91"/>
      <c r="C3496" s="92"/>
      <c r="H3496" s="148"/>
    </row>
    <row r="3497" spans="1:8" s="147" customFormat="1" ht="12.75" x14ac:dyDescent="0.2">
      <c r="A3497" s="138"/>
      <c r="B3497" s="91"/>
      <c r="C3497" s="92"/>
      <c r="H3497" s="148"/>
    </row>
    <row r="3498" spans="1:8" s="147" customFormat="1" ht="12.75" x14ac:dyDescent="0.2">
      <c r="A3498" s="138"/>
      <c r="B3498" s="91"/>
      <c r="C3498" s="92"/>
      <c r="H3498" s="148"/>
    </row>
    <row r="3499" spans="1:8" s="147" customFormat="1" ht="12.75" x14ac:dyDescent="0.2">
      <c r="A3499" s="138"/>
      <c r="B3499" s="91"/>
      <c r="C3499" s="92"/>
      <c r="H3499" s="148"/>
    </row>
    <row r="3500" spans="1:8" s="147" customFormat="1" ht="12.75" x14ac:dyDescent="0.2">
      <c r="A3500" s="138"/>
      <c r="B3500" s="91"/>
      <c r="C3500" s="92"/>
      <c r="H3500" s="148"/>
    </row>
    <row r="3501" spans="1:8" s="147" customFormat="1" ht="12.75" x14ac:dyDescent="0.2">
      <c r="A3501" s="138"/>
      <c r="B3501" s="91"/>
      <c r="C3501" s="92"/>
      <c r="H3501" s="148"/>
    </row>
    <row r="3502" spans="1:8" s="147" customFormat="1" ht="12.75" x14ac:dyDescent="0.2">
      <c r="A3502" s="138"/>
      <c r="B3502" s="91"/>
      <c r="C3502" s="92"/>
      <c r="H3502" s="148"/>
    </row>
    <row r="3503" spans="1:8" s="147" customFormat="1" ht="12.75" x14ac:dyDescent="0.2">
      <c r="A3503" s="138"/>
      <c r="B3503" s="91"/>
      <c r="C3503" s="92"/>
      <c r="H3503" s="148"/>
    </row>
    <row r="3504" spans="1:8" s="147" customFormat="1" ht="12.75" x14ac:dyDescent="0.2">
      <c r="A3504" s="138"/>
      <c r="B3504" s="91"/>
      <c r="C3504" s="92"/>
      <c r="H3504" s="148"/>
    </row>
    <row r="3505" spans="1:8" s="147" customFormat="1" ht="12.75" x14ac:dyDescent="0.2">
      <c r="A3505" s="138"/>
      <c r="B3505" s="91"/>
      <c r="C3505" s="92"/>
      <c r="H3505" s="148"/>
    </row>
    <row r="3506" spans="1:8" s="147" customFormat="1" ht="12.75" x14ac:dyDescent="0.2">
      <c r="A3506" s="138"/>
      <c r="B3506" s="91"/>
      <c r="C3506" s="92"/>
      <c r="H3506" s="148"/>
    </row>
    <row r="3507" spans="1:8" s="147" customFormat="1" ht="12.75" x14ac:dyDescent="0.2">
      <c r="A3507" s="138"/>
      <c r="B3507" s="91"/>
      <c r="C3507" s="92"/>
      <c r="H3507" s="148"/>
    </row>
    <row r="3508" spans="1:8" s="147" customFormat="1" ht="12.75" x14ac:dyDescent="0.2">
      <c r="A3508" s="138"/>
      <c r="B3508" s="91"/>
      <c r="C3508" s="92"/>
      <c r="H3508" s="148"/>
    </row>
    <row r="3509" spans="1:8" s="147" customFormat="1" ht="12.75" x14ac:dyDescent="0.2">
      <c r="A3509" s="138"/>
      <c r="B3509" s="91"/>
      <c r="C3509" s="92"/>
      <c r="H3509" s="148"/>
    </row>
    <row r="3510" spans="1:8" s="147" customFormat="1" ht="12.75" x14ac:dyDescent="0.2">
      <c r="A3510" s="138"/>
      <c r="B3510" s="91"/>
      <c r="C3510" s="92"/>
      <c r="H3510" s="148"/>
    </row>
    <row r="3511" spans="1:8" s="147" customFormat="1" ht="12.75" x14ac:dyDescent="0.2">
      <c r="A3511" s="138"/>
      <c r="B3511" s="91"/>
      <c r="C3511" s="92"/>
      <c r="H3511" s="148"/>
    </row>
    <row r="3512" spans="1:8" s="147" customFormat="1" ht="12.75" x14ac:dyDescent="0.2">
      <c r="A3512" s="138"/>
      <c r="B3512" s="91"/>
      <c r="C3512" s="92"/>
      <c r="H3512" s="148"/>
    </row>
    <row r="3513" spans="1:8" s="147" customFormat="1" ht="12.75" x14ac:dyDescent="0.2">
      <c r="A3513" s="138"/>
      <c r="B3513" s="91"/>
      <c r="C3513" s="92"/>
      <c r="H3513" s="148"/>
    </row>
    <row r="3514" spans="1:8" s="147" customFormat="1" ht="12.75" x14ac:dyDescent="0.2">
      <c r="A3514" s="138"/>
      <c r="B3514" s="91"/>
      <c r="C3514" s="92"/>
      <c r="H3514" s="148"/>
    </row>
    <row r="3515" spans="1:8" s="147" customFormat="1" ht="12.75" x14ac:dyDescent="0.2">
      <c r="A3515" s="138"/>
      <c r="B3515" s="91"/>
      <c r="C3515" s="92"/>
      <c r="H3515" s="148"/>
    </row>
    <row r="3516" spans="1:8" s="147" customFormat="1" ht="12.75" x14ac:dyDescent="0.2">
      <c r="A3516" s="138"/>
      <c r="B3516" s="91"/>
      <c r="C3516" s="92"/>
      <c r="H3516" s="148"/>
    </row>
    <row r="3517" spans="1:8" s="147" customFormat="1" ht="12.75" x14ac:dyDescent="0.2">
      <c r="A3517" s="138"/>
      <c r="B3517" s="91"/>
      <c r="C3517" s="92"/>
      <c r="H3517" s="148"/>
    </row>
    <row r="3518" spans="1:8" s="147" customFormat="1" ht="12.75" x14ac:dyDescent="0.2">
      <c r="A3518" s="138"/>
      <c r="B3518" s="91"/>
      <c r="C3518" s="92"/>
      <c r="H3518" s="148"/>
    </row>
    <row r="3519" spans="1:8" s="147" customFormat="1" ht="12.75" x14ac:dyDescent="0.2">
      <c r="A3519" s="138"/>
      <c r="B3519" s="91"/>
      <c r="C3519" s="92"/>
      <c r="H3519" s="148"/>
    </row>
    <row r="3520" spans="1:8" s="147" customFormat="1" ht="12.75" x14ac:dyDescent="0.2">
      <c r="A3520" s="138"/>
      <c r="B3520" s="91"/>
      <c r="C3520" s="92"/>
      <c r="H3520" s="148"/>
    </row>
    <row r="3521" spans="1:8" s="147" customFormat="1" ht="12.75" x14ac:dyDescent="0.2">
      <c r="A3521" s="138"/>
      <c r="B3521" s="91"/>
      <c r="C3521" s="92"/>
      <c r="H3521" s="148"/>
    </row>
    <row r="3522" spans="1:8" s="147" customFormat="1" ht="12.75" x14ac:dyDescent="0.2">
      <c r="A3522" s="138"/>
      <c r="B3522" s="91"/>
      <c r="C3522" s="92"/>
      <c r="H3522" s="148"/>
    </row>
    <row r="3523" spans="1:8" s="147" customFormat="1" ht="12.75" x14ac:dyDescent="0.2">
      <c r="A3523" s="138"/>
      <c r="B3523" s="91"/>
      <c r="C3523" s="92"/>
      <c r="H3523" s="148"/>
    </row>
    <row r="3524" spans="1:8" s="147" customFormat="1" ht="12.75" x14ac:dyDescent="0.2">
      <c r="A3524" s="138"/>
      <c r="B3524" s="91"/>
      <c r="C3524" s="92"/>
      <c r="H3524" s="148"/>
    </row>
    <row r="3525" spans="1:8" s="147" customFormat="1" ht="12.75" x14ac:dyDescent="0.2">
      <c r="A3525" s="138"/>
      <c r="B3525" s="91"/>
      <c r="C3525" s="92"/>
      <c r="H3525" s="148"/>
    </row>
    <row r="3526" spans="1:8" s="147" customFormat="1" ht="12.75" x14ac:dyDescent="0.2">
      <c r="A3526" s="138"/>
      <c r="B3526" s="91"/>
      <c r="C3526" s="92"/>
      <c r="H3526" s="148"/>
    </row>
    <row r="3527" spans="1:8" s="147" customFormat="1" ht="12.75" x14ac:dyDescent="0.2">
      <c r="A3527" s="138"/>
      <c r="B3527" s="91"/>
      <c r="C3527" s="92"/>
      <c r="H3527" s="148"/>
    </row>
    <row r="3528" spans="1:8" s="147" customFormat="1" ht="12.75" x14ac:dyDescent="0.2">
      <c r="A3528" s="138"/>
      <c r="B3528" s="91"/>
      <c r="C3528" s="92"/>
      <c r="H3528" s="148"/>
    </row>
    <row r="3529" spans="1:8" s="147" customFormat="1" ht="12.75" x14ac:dyDescent="0.2">
      <c r="A3529" s="138"/>
      <c r="B3529" s="91"/>
      <c r="C3529" s="92"/>
      <c r="H3529" s="148"/>
    </row>
    <row r="3530" spans="1:8" s="147" customFormat="1" ht="12.75" x14ac:dyDescent="0.2">
      <c r="A3530" s="138"/>
      <c r="B3530" s="91"/>
      <c r="C3530" s="92"/>
      <c r="H3530" s="148"/>
    </row>
    <row r="3531" spans="1:8" s="147" customFormat="1" ht="12.75" x14ac:dyDescent="0.2">
      <c r="A3531" s="138"/>
      <c r="B3531" s="91"/>
      <c r="C3531" s="92"/>
      <c r="H3531" s="148"/>
    </row>
    <row r="3532" spans="1:8" s="147" customFormat="1" ht="12.75" x14ac:dyDescent="0.2">
      <c r="A3532" s="138"/>
      <c r="B3532" s="91"/>
      <c r="C3532" s="92"/>
      <c r="H3532" s="148"/>
    </row>
    <row r="3533" spans="1:8" s="147" customFormat="1" ht="12.75" x14ac:dyDescent="0.2">
      <c r="A3533" s="138"/>
      <c r="B3533" s="91"/>
      <c r="C3533" s="92"/>
      <c r="H3533" s="148"/>
    </row>
    <row r="3534" spans="1:8" s="147" customFormat="1" ht="12.75" x14ac:dyDescent="0.2">
      <c r="A3534" s="138"/>
      <c r="B3534" s="91"/>
      <c r="C3534" s="92"/>
      <c r="H3534" s="148"/>
    </row>
    <row r="3535" spans="1:8" s="147" customFormat="1" ht="12.75" x14ac:dyDescent="0.2">
      <c r="A3535" s="138"/>
      <c r="B3535" s="91"/>
      <c r="C3535" s="92"/>
      <c r="H3535" s="148"/>
    </row>
    <row r="3536" spans="1:8" s="147" customFormat="1" ht="12.75" x14ac:dyDescent="0.2">
      <c r="A3536" s="138"/>
      <c r="B3536" s="91"/>
      <c r="C3536" s="92"/>
      <c r="H3536" s="148"/>
    </row>
    <row r="3537" spans="1:8" s="147" customFormat="1" ht="12.75" x14ac:dyDescent="0.2">
      <c r="A3537" s="138"/>
      <c r="B3537" s="91"/>
      <c r="C3537" s="92"/>
      <c r="H3537" s="148"/>
    </row>
    <row r="3538" spans="1:8" s="147" customFormat="1" ht="12.75" x14ac:dyDescent="0.2">
      <c r="A3538" s="138"/>
      <c r="B3538" s="91"/>
      <c r="C3538" s="92"/>
      <c r="H3538" s="148"/>
    </row>
    <row r="3539" spans="1:8" s="147" customFormat="1" ht="12.75" x14ac:dyDescent="0.2">
      <c r="A3539" s="138"/>
      <c r="B3539" s="91"/>
      <c r="C3539" s="92"/>
      <c r="H3539" s="148"/>
    </row>
    <row r="3540" spans="1:8" s="147" customFormat="1" ht="12.75" x14ac:dyDescent="0.2">
      <c r="A3540" s="138"/>
      <c r="B3540" s="91"/>
      <c r="C3540" s="92"/>
      <c r="H3540" s="148"/>
    </row>
    <row r="3541" spans="1:8" s="147" customFormat="1" ht="12.75" x14ac:dyDescent="0.2">
      <c r="A3541" s="138"/>
      <c r="B3541" s="91"/>
      <c r="C3541" s="92"/>
      <c r="H3541" s="148"/>
    </row>
    <row r="3542" spans="1:8" s="147" customFormat="1" ht="12.75" x14ac:dyDescent="0.2">
      <c r="A3542" s="138"/>
      <c r="B3542" s="91"/>
      <c r="C3542" s="92"/>
      <c r="H3542" s="148"/>
    </row>
    <row r="3543" spans="1:8" s="147" customFormat="1" ht="12.75" x14ac:dyDescent="0.2">
      <c r="A3543" s="138"/>
      <c r="B3543" s="91"/>
      <c r="C3543" s="92"/>
      <c r="H3543" s="148"/>
    </row>
    <row r="3544" spans="1:8" s="147" customFormat="1" ht="12.75" x14ac:dyDescent="0.2">
      <c r="A3544" s="138"/>
      <c r="B3544" s="91"/>
      <c r="C3544" s="92"/>
      <c r="H3544" s="148"/>
    </row>
    <row r="3545" spans="1:8" s="147" customFormat="1" ht="12.75" x14ac:dyDescent="0.2">
      <c r="A3545" s="138"/>
      <c r="B3545" s="91"/>
      <c r="C3545" s="92"/>
      <c r="H3545" s="148"/>
    </row>
    <row r="3546" spans="1:8" s="147" customFormat="1" ht="12.75" x14ac:dyDescent="0.2">
      <c r="A3546" s="138"/>
      <c r="B3546" s="91"/>
      <c r="C3546" s="92"/>
      <c r="H3546" s="148"/>
    </row>
    <row r="3547" spans="1:8" s="147" customFormat="1" ht="12.75" x14ac:dyDescent="0.2">
      <c r="A3547" s="138"/>
      <c r="B3547" s="91"/>
      <c r="C3547" s="92"/>
      <c r="H3547" s="148"/>
    </row>
    <row r="3548" spans="1:8" s="147" customFormat="1" ht="12.75" x14ac:dyDescent="0.2">
      <c r="A3548" s="138"/>
      <c r="B3548" s="91"/>
      <c r="C3548" s="92"/>
      <c r="H3548" s="148"/>
    </row>
    <row r="3549" spans="1:8" s="147" customFormat="1" ht="12.75" x14ac:dyDescent="0.2">
      <c r="A3549" s="138"/>
      <c r="B3549" s="91"/>
      <c r="C3549" s="92"/>
      <c r="H3549" s="148"/>
    </row>
    <row r="3550" spans="1:8" s="147" customFormat="1" ht="12.75" x14ac:dyDescent="0.2">
      <c r="A3550" s="138"/>
      <c r="B3550" s="91"/>
      <c r="C3550" s="92"/>
      <c r="H3550" s="148"/>
    </row>
    <row r="3551" spans="1:8" s="147" customFormat="1" ht="12.75" x14ac:dyDescent="0.2">
      <c r="A3551" s="138"/>
      <c r="B3551" s="91"/>
      <c r="C3551" s="92"/>
      <c r="H3551" s="148"/>
    </row>
    <row r="3552" spans="1:8" s="147" customFormat="1" ht="12.75" x14ac:dyDescent="0.2">
      <c r="A3552" s="138"/>
      <c r="B3552" s="91"/>
      <c r="C3552" s="92"/>
      <c r="H3552" s="148"/>
    </row>
    <row r="3553" spans="1:8" s="147" customFormat="1" ht="12.75" x14ac:dyDescent="0.2">
      <c r="A3553" s="138"/>
      <c r="B3553" s="91"/>
      <c r="C3553" s="92"/>
      <c r="H3553" s="148"/>
    </row>
    <row r="3554" spans="1:8" s="147" customFormat="1" ht="12.75" x14ac:dyDescent="0.2">
      <c r="A3554" s="138"/>
      <c r="B3554" s="91"/>
      <c r="C3554" s="92"/>
      <c r="H3554" s="148"/>
    </row>
    <row r="3555" spans="1:8" s="147" customFormat="1" ht="12.75" x14ac:dyDescent="0.2">
      <c r="A3555" s="138"/>
      <c r="B3555" s="91"/>
      <c r="C3555" s="92"/>
      <c r="H3555" s="148"/>
    </row>
    <row r="3556" spans="1:8" s="147" customFormat="1" ht="12.75" x14ac:dyDescent="0.2">
      <c r="A3556" s="138"/>
      <c r="B3556" s="91"/>
      <c r="C3556" s="92"/>
      <c r="H3556" s="148"/>
    </row>
    <row r="3557" spans="1:8" s="147" customFormat="1" ht="12.75" x14ac:dyDescent="0.2">
      <c r="A3557" s="138"/>
      <c r="B3557" s="91"/>
      <c r="C3557" s="92"/>
      <c r="H3557" s="148"/>
    </row>
    <row r="3558" spans="1:8" s="147" customFormat="1" ht="12.75" x14ac:dyDescent="0.2">
      <c r="A3558" s="138"/>
      <c r="B3558" s="91"/>
      <c r="C3558" s="92"/>
      <c r="H3558" s="148"/>
    </row>
    <row r="3559" spans="1:8" s="147" customFormat="1" ht="12.75" x14ac:dyDescent="0.2">
      <c r="A3559" s="138"/>
      <c r="B3559" s="91"/>
      <c r="C3559" s="92"/>
      <c r="H3559" s="148"/>
    </row>
    <row r="3560" spans="1:8" s="147" customFormat="1" ht="12.75" x14ac:dyDescent="0.2">
      <c r="A3560" s="138"/>
      <c r="B3560" s="91"/>
      <c r="C3560" s="92"/>
      <c r="H3560" s="148"/>
    </row>
    <row r="3561" spans="1:8" s="147" customFormat="1" ht="12.75" x14ac:dyDescent="0.2">
      <c r="A3561" s="138"/>
      <c r="B3561" s="91"/>
      <c r="C3561" s="92"/>
      <c r="H3561" s="148"/>
    </row>
    <row r="3562" spans="1:8" s="147" customFormat="1" ht="12.75" x14ac:dyDescent="0.2">
      <c r="A3562" s="138"/>
      <c r="B3562" s="91"/>
      <c r="C3562" s="92"/>
      <c r="H3562" s="148"/>
    </row>
    <row r="3563" spans="1:8" s="147" customFormat="1" ht="12.75" x14ac:dyDescent="0.2">
      <c r="A3563" s="138"/>
      <c r="B3563" s="91"/>
      <c r="C3563" s="92"/>
      <c r="H3563" s="148"/>
    </row>
    <row r="3564" spans="1:8" s="147" customFormat="1" ht="12.75" x14ac:dyDescent="0.2">
      <c r="A3564" s="138"/>
      <c r="B3564" s="91"/>
      <c r="C3564" s="92"/>
      <c r="H3564" s="148"/>
    </row>
    <row r="3565" spans="1:8" s="147" customFormat="1" ht="12.75" x14ac:dyDescent="0.2">
      <c r="A3565" s="138"/>
      <c r="B3565" s="91"/>
      <c r="C3565" s="92"/>
      <c r="H3565" s="148"/>
    </row>
    <row r="3566" spans="1:8" s="147" customFormat="1" ht="12.75" x14ac:dyDescent="0.2">
      <c r="A3566" s="138"/>
      <c r="B3566" s="91"/>
      <c r="C3566" s="92"/>
      <c r="H3566" s="148"/>
    </row>
    <row r="3567" spans="1:8" s="147" customFormat="1" ht="12.75" x14ac:dyDescent="0.2">
      <c r="A3567" s="138"/>
      <c r="B3567" s="91"/>
      <c r="C3567" s="92"/>
      <c r="H3567" s="148"/>
    </row>
    <row r="3568" spans="1:8" s="147" customFormat="1" ht="12.75" x14ac:dyDescent="0.2">
      <c r="A3568" s="138"/>
      <c r="B3568" s="91"/>
      <c r="C3568" s="92"/>
      <c r="H3568" s="148"/>
    </row>
    <row r="3569" spans="1:8" s="147" customFormat="1" ht="12.75" x14ac:dyDescent="0.2">
      <c r="A3569" s="138"/>
      <c r="B3569" s="91"/>
      <c r="C3569" s="92"/>
      <c r="H3569" s="148"/>
    </row>
    <row r="3570" spans="1:8" s="147" customFormat="1" ht="12.75" x14ac:dyDescent="0.2">
      <c r="A3570" s="138"/>
      <c r="B3570" s="91"/>
      <c r="C3570" s="92"/>
      <c r="H3570" s="148"/>
    </row>
    <row r="3571" spans="1:8" s="147" customFormat="1" ht="12.75" x14ac:dyDescent="0.2">
      <c r="A3571" s="138"/>
      <c r="B3571" s="91"/>
      <c r="C3571" s="92"/>
      <c r="H3571" s="148"/>
    </row>
    <row r="3572" spans="1:8" s="147" customFormat="1" ht="12.75" x14ac:dyDescent="0.2">
      <c r="A3572" s="138"/>
      <c r="B3572" s="91"/>
      <c r="C3572" s="92"/>
      <c r="H3572" s="148"/>
    </row>
    <row r="3573" spans="1:8" s="147" customFormat="1" ht="12.75" x14ac:dyDescent="0.2">
      <c r="A3573" s="138"/>
      <c r="B3573" s="91"/>
      <c r="C3573" s="92"/>
      <c r="H3573" s="148"/>
    </row>
    <row r="3574" spans="1:8" s="147" customFormat="1" ht="12.75" x14ac:dyDescent="0.2">
      <c r="A3574" s="138"/>
      <c r="B3574" s="91"/>
      <c r="C3574" s="92"/>
      <c r="H3574" s="148"/>
    </row>
    <row r="3575" spans="1:8" s="147" customFormat="1" ht="12.75" x14ac:dyDescent="0.2">
      <c r="A3575" s="138"/>
      <c r="B3575" s="91"/>
      <c r="C3575" s="92"/>
      <c r="H3575" s="148"/>
    </row>
    <row r="3576" spans="1:8" s="147" customFormat="1" ht="12.75" x14ac:dyDescent="0.2">
      <c r="A3576" s="138"/>
      <c r="B3576" s="91"/>
      <c r="C3576" s="92"/>
      <c r="H3576" s="148"/>
    </row>
    <row r="3577" spans="1:8" s="147" customFormat="1" ht="12.75" x14ac:dyDescent="0.2">
      <c r="A3577" s="138"/>
      <c r="B3577" s="91"/>
      <c r="C3577" s="92"/>
      <c r="H3577" s="148"/>
    </row>
    <row r="3578" spans="1:8" s="147" customFormat="1" ht="12.75" x14ac:dyDescent="0.2">
      <c r="A3578" s="138"/>
      <c r="B3578" s="91"/>
      <c r="C3578" s="92"/>
      <c r="H3578" s="148"/>
    </row>
    <row r="3579" spans="1:8" s="147" customFormat="1" ht="12.75" x14ac:dyDescent="0.2">
      <c r="A3579" s="138"/>
      <c r="B3579" s="91"/>
      <c r="C3579" s="92"/>
      <c r="H3579" s="148"/>
    </row>
    <row r="3580" spans="1:8" s="147" customFormat="1" ht="12.75" x14ac:dyDescent="0.2">
      <c r="A3580" s="138"/>
      <c r="B3580" s="91"/>
      <c r="C3580" s="92"/>
      <c r="H3580" s="148"/>
    </row>
    <row r="3581" spans="1:8" s="147" customFormat="1" ht="12.75" x14ac:dyDescent="0.2">
      <c r="A3581" s="138"/>
      <c r="B3581" s="91"/>
      <c r="C3581" s="92"/>
      <c r="H3581" s="148"/>
    </row>
    <row r="3582" spans="1:8" s="147" customFormat="1" ht="12.75" x14ac:dyDescent="0.2">
      <c r="A3582" s="138"/>
      <c r="B3582" s="91"/>
      <c r="C3582" s="92"/>
      <c r="H3582" s="148"/>
    </row>
    <row r="3583" spans="1:8" s="147" customFormat="1" ht="12.75" x14ac:dyDescent="0.2">
      <c r="A3583" s="138"/>
      <c r="B3583" s="91"/>
      <c r="C3583" s="92"/>
      <c r="H3583" s="148"/>
    </row>
    <row r="3584" spans="1:8" s="147" customFormat="1" ht="12.75" x14ac:dyDescent="0.2">
      <c r="A3584" s="138"/>
      <c r="B3584" s="91"/>
      <c r="C3584" s="92"/>
      <c r="H3584" s="148"/>
    </row>
    <row r="3585" spans="1:8" s="147" customFormat="1" ht="12.75" x14ac:dyDescent="0.2">
      <c r="A3585" s="138"/>
      <c r="B3585" s="91"/>
      <c r="C3585" s="92"/>
      <c r="H3585" s="148"/>
    </row>
    <row r="3586" spans="1:8" s="147" customFormat="1" ht="12.75" x14ac:dyDescent="0.2">
      <c r="A3586" s="138"/>
      <c r="B3586" s="91"/>
      <c r="C3586" s="92"/>
      <c r="H3586" s="148"/>
    </row>
    <row r="3587" spans="1:8" s="147" customFormat="1" ht="12.75" x14ac:dyDescent="0.2">
      <c r="A3587" s="138"/>
      <c r="B3587" s="91"/>
      <c r="C3587" s="92"/>
      <c r="H3587" s="148"/>
    </row>
    <row r="3588" spans="1:8" s="147" customFormat="1" ht="12.75" x14ac:dyDescent="0.2">
      <c r="A3588" s="138"/>
      <c r="B3588" s="91"/>
      <c r="C3588" s="92"/>
      <c r="H3588" s="148"/>
    </row>
    <row r="3589" spans="1:8" s="147" customFormat="1" ht="12.75" x14ac:dyDescent="0.2">
      <c r="A3589" s="138"/>
      <c r="B3589" s="91"/>
      <c r="C3589" s="92"/>
      <c r="H3589" s="148"/>
    </row>
    <row r="3590" spans="1:8" s="147" customFormat="1" ht="12.75" x14ac:dyDescent="0.2">
      <c r="A3590" s="138"/>
      <c r="B3590" s="91"/>
      <c r="C3590" s="92"/>
      <c r="H3590" s="148"/>
    </row>
    <row r="3591" spans="1:8" s="147" customFormat="1" ht="12.75" x14ac:dyDescent="0.2">
      <c r="A3591" s="138"/>
      <c r="B3591" s="91"/>
      <c r="C3591" s="92"/>
      <c r="H3591" s="148"/>
    </row>
    <row r="3592" spans="1:8" s="147" customFormat="1" ht="12.75" x14ac:dyDescent="0.2">
      <c r="A3592" s="138"/>
      <c r="B3592" s="91"/>
      <c r="C3592" s="92"/>
      <c r="H3592" s="148"/>
    </row>
    <row r="3593" spans="1:8" s="147" customFormat="1" ht="12.75" x14ac:dyDescent="0.2">
      <c r="A3593" s="138"/>
      <c r="B3593" s="91"/>
      <c r="C3593" s="92"/>
      <c r="H3593" s="148"/>
    </row>
    <row r="3594" spans="1:8" s="147" customFormat="1" ht="12.75" x14ac:dyDescent="0.2">
      <c r="A3594" s="138"/>
      <c r="B3594" s="91"/>
      <c r="C3594" s="92"/>
      <c r="H3594" s="148"/>
    </row>
    <row r="3595" spans="1:8" s="147" customFormat="1" ht="12.75" x14ac:dyDescent="0.2">
      <c r="A3595" s="138"/>
      <c r="B3595" s="91"/>
      <c r="C3595" s="92"/>
      <c r="H3595" s="148"/>
    </row>
    <row r="3596" spans="1:8" s="147" customFormat="1" ht="12.75" x14ac:dyDescent="0.2">
      <c r="A3596" s="138"/>
      <c r="B3596" s="91"/>
      <c r="C3596" s="92"/>
      <c r="H3596" s="148"/>
    </row>
    <row r="3597" spans="1:8" s="147" customFormat="1" ht="12.75" x14ac:dyDescent="0.2">
      <c r="A3597" s="138"/>
      <c r="B3597" s="91"/>
      <c r="C3597" s="92"/>
      <c r="H3597" s="148"/>
    </row>
    <row r="3598" spans="1:8" s="147" customFormat="1" ht="12.75" x14ac:dyDescent="0.2">
      <c r="A3598" s="138"/>
      <c r="B3598" s="91"/>
      <c r="C3598" s="92"/>
      <c r="H3598" s="148"/>
    </row>
    <row r="3599" spans="1:8" s="147" customFormat="1" ht="12.75" x14ac:dyDescent="0.2">
      <c r="A3599" s="138"/>
      <c r="B3599" s="91"/>
      <c r="C3599" s="92"/>
      <c r="H3599" s="148"/>
    </row>
    <row r="3600" spans="1:8" s="147" customFormat="1" ht="12.75" x14ac:dyDescent="0.2">
      <c r="A3600" s="138"/>
      <c r="B3600" s="91"/>
      <c r="C3600" s="92"/>
      <c r="H3600" s="148"/>
    </row>
    <row r="3601" spans="1:8" s="147" customFormat="1" ht="12.75" x14ac:dyDescent="0.2">
      <c r="A3601" s="138"/>
      <c r="B3601" s="91"/>
      <c r="C3601" s="92"/>
      <c r="H3601" s="148"/>
    </row>
    <row r="3602" spans="1:8" s="147" customFormat="1" ht="12.75" x14ac:dyDescent="0.2">
      <c r="A3602" s="138"/>
      <c r="B3602" s="91"/>
      <c r="C3602" s="92"/>
      <c r="H3602" s="148"/>
    </row>
    <row r="3603" spans="1:8" s="147" customFormat="1" ht="12.75" x14ac:dyDescent="0.2">
      <c r="A3603" s="138"/>
      <c r="B3603" s="91"/>
      <c r="C3603" s="92"/>
      <c r="H3603" s="148"/>
    </row>
    <row r="3604" spans="1:8" s="147" customFormat="1" ht="12.75" x14ac:dyDescent="0.2">
      <c r="A3604" s="138"/>
      <c r="B3604" s="91"/>
      <c r="C3604" s="92"/>
      <c r="H3604" s="148"/>
    </row>
    <row r="3605" spans="1:8" s="147" customFormat="1" ht="12.75" x14ac:dyDescent="0.2">
      <c r="A3605" s="138"/>
      <c r="B3605" s="91"/>
      <c r="C3605" s="92"/>
      <c r="H3605" s="148"/>
    </row>
    <row r="3606" spans="1:8" s="147" customFormat="1" ht="12.75" x14ac:dyDescent="0.2">
      <c r="A3606" s="138"/>
      <c r="B3606" s="91"/>
      <c r="C3606" s="92"/>
      <c r="H3606" s="148"/>
    </row>
    <row r="3607" spans="1:8" s="147" customFormat="1" ht="12.75" x14ac:dyDescent="0.2">
      <c r="A3607" s="138"/>
      <c r="B3607" s="91"/>
      <c r="C3607" s="92"/>
      <c r="H3607" s="148"/>
    </row>
    <row r="3608" spans="1:8" s="147" customFormat="1" ht="12.75" x14ac:dyDescent="0.2">
      <c r="A3608" s="138"/>
      <c r="B3608" s="91"/>
      <c r="C3608" s="92"/>
      <c r="H3608" s="148"/>
    </row>
    <row r="3609" spans="1:8" s="147" customFormat="1" ht="12.75" x14ac:dyDescent="0.2">
      <c r="A3609" s="138"/>
      <c r="B3609" s="91"/>
      <c r="C3609" s="92"/>
      <c r="H3609" s="148"/>
    </row>
    <row r="3610" spans="1:8" s="147" customFormat="1" ht="12.75" x14ac:dyDescent="0.2">
      <c r="A3610" s="138"/>
      <c r="B3610" s="91"/>
      <c r="C3610" s="92"/>
      <c r="H3610" s="148"/>
    </row>
    <row r="3611" spans="1:8" s="147" customFormat="1" ht="12.75" x14ac:dyDescent="0.2">
      <c r="A3611" s="138"/>
      <c r="B3611" s="91"/>
      <c r="C3611" s="92"/>
      <c r="H3611" s="148"/>
    </row>
    <row r="3612" spans="1:8" s="147" customFormat="1" ht="12.75" x14ac:dyDescent="0.2">
      <c r="A3612" s="138"/>
      <c r="B3612" s="91"/>
      <c r="C3612" s="92"/>
      <c r="H3612" s="148"/>
    </row>
    <row r="3613" spans="1:8" s="147" customFormat="1" ht="12.75" x14ac:dyDescent="0.2">
      <c r="A3613" s="138"/>
      <c r="B3613" s="91"/>
      <c r="C3613" s="92"/>
      <c r="H3613" s="148"/>
    </row>
    <row r="3614" spans="1:8" s="147" customFormat="1" ht="12.75" x14ac:dyDescent="0.2">
      <c r="A3614" s="138"/>
      <c r="B3614" s="91"/>
      <c r="C3614" s="92"/>
      <c r="H3614" s="148"/>
    </row>
    <row r="3615" spans="1:8" s="147" customFormat="1" ht="12.75" x14ac:dyDescent="0.2">
      <c r="A3615" s="138"/>
      <c r="B3615" s="91"/>
      <c r="C3615" s="92"/>
      <c r="H3615" s="148"/>
    </row>
    <row r="3616" spans="1:8" s="147" customFormat="1" ht="12.75" x14ac:dyDescent="0.2">
      <c r="A3616" s="138"/>
      <c r="B3616" s="91"/>
      <c r="C3616" s="92"/>
      <c r="H3616" s="148"/>
    </row>
    <row r="3617" spans="1:8" s="147" customFormat="1" ht="12.75" x14ac:dyDescent="0.2">
      <c r="A3617" s="138"/>
      <c r="B3617" s="91"/>
      <c r="C3617" s="92"/>
      <c r="H3617" s="148"/>
    </row>
    <row r="3618" spans="1:8" s="147" customFormat="1" ht="12.75" x14ac:dyDescent="0.2">
      <c r="A3618" s="138"/>
      <c r="B3618" s="91"/>
      <c r="C3618" s="92"/>
      <c r="H3618" s="148"/>
    </row>
    <row r="3619" spans="1:8" s="147" customFormat="1" ht="12.75" x14ac:dyDescent="0.2">
      <c r="A3619" s="138"/>
      <c r="B3619" s="91"/>
      <c r="C3619" s="92"/>
      <c r="H3619" s="148"/>
    </row>
    <row r="3620" spans="1:8" s="147" customFormat="1" ht="12.75" x14ac:dyDescent="0.2">
      <c r="A3620" s="138"/>
      <c r="B3620" s="91"/>
      <c r="C3620" s="92"/>
      <c r="H3620" s="148"/>
    </row>
    <row r="3621" spans="1:8" s="147" customFormat="1" ht="12.75" x14ac:dyDescent="0.2">
      <c r="A3621" s="138"/>
      <c r="B3621" s="91"/>
      <c r="C3621" s="92"/>
      <c r="H3621" s="148"/>
    </row>
    <row r="3622" spans="1:8" s="147" customFormat="1" ht="12.75" x14ac:dyDescent="0.2">
      <c r="A3622" s="138"/>
      <c r="B3622" s="91"/>
      <c r="C3622" s="92"/>
      <c r="H3622" s="148"/>
    </row>
    <row r="3623" spans="1:8" s="147" customFormat="1" ht="12.75" x14ac:dyDescent="0.2">
      <c r="A3623" s="138"/>
      <c r="B3623" s="91"/>
      <c r="C3623" s="92"/>
      <c r="H3623" s="148"/>
    </row>
    <row r="3624" spans="1:8" s="147" customFormat="1" ht="12.75" x14ac:dyDescent="0.2">
      <c r="A3624" s="138"/>
      <c r="B3624" s="91"/>
      <c r="C3624" s="92"/>
      <c r="H3624" s="148"/>
    </row>
    <row r="3625" spans="1:8" s="147" customFormat="1" ht="12.75" x14ac:dyDescent="0.2">
      <c r="A3625" s="138"/>
      <c r="B3625" s="91"/>
      <c r="C3625" s="92"/>
      <c r="H3625" s="148"/>
    </row>
    <row r="3626" spans="1:8" s="147" customFormat="1" ht="12.75" x14ac:dyDescent="0.2">
      <c r="A3626" s="138"/>
      <c r="B3626" s="91"/>
      <c r="C3626" s="92"/>
      <c r="H3626" s="148"/>
    </row>
    <row r="3627" spans="1:8" s="147" customFormat="1" ht="12.75" x14ac:dyDescent="0.2">
      <c r="A3627" s="138"/>
      <c r="B3627" s="91"/>
      <c r="C3627" s="92"/>
      <c r="H3627" s="148"/>
    </row>
    <row r="3628" spans="1:8" s="147" customFormat="1" ht="12.75" x14ac:dyDescent="0.2">
      <c r="A3628" s="138"/>
      <c r="B3628" s="91"/>
      <c r="C3628" s="92"/>
      <c r="H3628" s="148"/>
    </row>
    <row r="3629" spans="1:8" s="147" customFormat="1" ht="12.75" x14ac:dyDescent="0.2">
      <c r="A3629" s="138"/>
      <c r="B3629" s="91"/>
      <c r="C3629" s="92"/>
      <c r="H3629" s="148"/>
    </row>
    <row r="3630" spans="1:8" s="147" customFormat="1" ht="12.75" x14ac:dyDescent="0.2">
      <c r="A3630" s="138"/>
      <c r="B3630" s="91"/>
      <c r="C3630" s="92"/>
      <c r="H3630" s="148"/>
    </row>
    <row r="3631" spans="1:8" s="147" customFormat="1" ht="12.75" x14ac:dyDescent="0.2">
      <c r="A3631" s="138"/>
      <c r="B3631" s="91"/>
      <c r="C3631" s="92"/>
      <c r="H3631" s="148"/>
    </row>
    <row r="3632" spans="1:8" s="147" customFormat="1" ht="12.75" x14ac:dyDescent="0.2">
      <c r="A3632" s="138"/>
      <c r="B3632" s="91"/>
      <c r="C3632" s="92"/>
      <c r="H3632" s="148"/>
    </row>
    <row r="3633" spans="1:8" s="147" customFormat="1" ht="12.75" x14ac:dyDescent="0.2">
      <c r="A3633" s="138"/>
      <c r="B3633" s="91"/>
      <c r="C3633" s="92"/>
      <c r="H3633" s="148"/>
    </row>
    <row r="3634" spans="1:8" s="147" customFormat="1" ht="12.75" x14ac:dyDescent="0.2">
      <c r="A3634" s="138"/>
      <c r="B3634" s="91"/>
      <c r="C3634" s="92"/>
      <c r="H3634" s="148"/>
    </row>
    <row r="3635" spans="1:8" s="147" customFormat="1" ht="12.75" x14ac:dyDescent="0.2">
      <c r="A3635" s="138"/>
      <c r="B3635" s="91"/>
      <c r="C3635" s="92"/>
      <c r="H3635" s="148"/>
    </row>
    <row r="3636" spans="1:8" s="147" customFormat="1" ht="12.75" x14ac:dyDescent="0.2">
      <c r="A3636" s="138"/>
      <c r="B3636" s="91"/>
      <c r="C3636" s="92"/>
      <c r="H3636" s="148"/>
    </row>
    <row r="3637" spans="1:8" s="147" customFormat="1" ht="12.75" x14ac:dyDescent="0.2">
      <c r="A3637" s="138"/>
      <c r="B3637" s="91"/>
      <c r="C3637" s="92"/>
      <c r="H3637" s="148"/>
    </row>
    <row r="3638" spans="1:8" s="147" customFormat="1" ht="12.75" x14ac:dyDescent="0.2">
      <c r="A3638" s="138"/>
      <c r="B3638" s="91"/>
      <c r="C3638" s="92"/>
      <c r="H3638" s="148"/>
    </row>
    <row r="3639" spans="1:8" s="147" customFormat="1" ht="12.75" x14ac:dyDescent="0.2">
      <c r="A3639" s="138"/>
      <c r="B3639" s="91"/>
      <c r="C3639" s="92"/>
      <c r="H3639" s="148"/>
    </row>
    <row r="3640" spans="1:8" s="147" customFormat="1" ht="12.75" x14ac:dyDescent="0.2">
      <c r="A3640" s="138"/>
      <c r="B3640" s="91"/>
      <c r="C3640" s="92"/>
      <c r="H3640" s="148"/>
    </row>
    <row r="3641" spans="1:8" s="147" customFormat="1" ht="12.75" x14ac:dyDescent="0.2">
      <c r="A3641" s="138"/>
      <c r="B3641" s="91"/>
      <c r="C3641" s="92"/>
      <c r="H3641" s="148"/>
    </row>
    <row r="3642" spans="1:8" s="147" customFormat="1" ht="12.75" x14ac:dyDescent="0.2">
      <c r="A3642" s="138"/>
      <c r="B3642" s="91"/>
      <c r="C3642" s="92"/>
      <c r="H3642" s="148"/>
    </row>
    <row r="3643" spans="1:8" s="147" customFormat="1" ht="12.75" x14ac:dyDescent="0.2">
      <c r="A3643" s="138"/>
      <c r="B3643" s="91"/>
      <c r="C3643" s="92"/>
      <c r="H3643" s="148"/>
    </row>
    <row r="3644" spans="1:8" s="147" customFormat="1" ht="12.75" x14ac:dyDescent="0.2">
      <c r="A3644" s="138"/>
      <c r="B3644" s="91"/>
      <c r="C3644" s="92"/>
      <c r="H3644" s="148"/>
    </row>
    <row r="3645" spans="1:8" s="147" customFormat="1" ht="12.75" x14ac:dyDescent="0.2">
      <c r="A3645" s="138"/>
      <c r="B3645" s="91"/>
      <c r="C3645" s="92"/>
      <c r="H3645" s="148"/>
    </row>
    <row r="3646" spans="1:8" s="147" customFormat="1" ht="12.75" x14ac:dyDescent="0.2">
      <c r="A3646" s="138"/>
      <c r="B3646" s="91"/>
      <c r="C3646" s="92"/>
      <c r="H3646" s="148"/>
    </row>
    <row r="3647" spans="1:8" s="147" customFormat="1" ht="12.75" x14ac:dyDescent="0.2">
      <c r="A3647" s="138"/>
      <c r="B3647" s="91"/>
      <c r="C3647" s="92"/>
      <c r="H3647" s="148"/>
    </row>
    <row r="3648" spans="1:8" s="147" customFormat="1" ht="12.75" x14ac:dyDescent="0.2">
      <c r="A3648" s="138"/>
      <c r="B3648" s="91"/>
      <c r="C3648" s="92"/>
      <c r="H3648" s="148"/>
    </row>
    <row r="3649" spans="1:8" s="147" customFormat="1" ht="12.75" x14ac:dyDescent="0.2">
      <c r="A3649" s="138"/>
      <c r="B3649" s="91"/>
      <c r="C3649" s="92"/>
      <c r="H3649" s="148"/>
    </row>
    <row r="3650" spans="1:8" s="147" customFormat="1" ht="12.75" x14ac:dyDescent="0.2">
      <c r="A3650" s="138"/>
      <c r="B3650" s="91"/>
      <c r="C3650" s="92"/>
      <c r="H3650" s="148"/>
    </row>
    <row r="3651" spans="1:8" s="147" customFormat="1" ht="12.75" x14ac:dyDescent="0.2">
      <c r="A3651" s="138"/>
      <c r="B3651" s="91"/>
      <c r="C3651" s="92"/>
      <c r="H3651" s="148"/>
    </row>
    <row r="3652" spans="1:8" s="147" customFormat="1" ht="12.75" x14ac:dyDescent="0.2">
      <c r="A3652" s="138"/>
      <c r="B3652" s="91"/>
      <c r="C3652" s="92"/>
      <c r="H3652" s="148"/>
    </row>
    <row r="3653" spans="1:8" s="147" customFormat="1" ht="12.75" x14ac:dyDescent="0.2">
      <c r="A3653" s="138"/>
      <c r="B3653" s="91"/>
      <c r="C3653" s="92"/>
      <c r="H3653" s="148"/>
    </row>
    <row r="3654" spans="1:8" s="147" customFormat="1" ht="12.75" x14ac:dyDescent="0.2">
      <c r="A3654" s="138"/>
      <c r="B3654" s="91"/>
      <c r="C3654" s="92"/>
      <c r="H3654" s="148"/>
    </row>
    <row r="3655" spans="1:8" s="147" customFormat="1" ht="12.75" x14ac:dyDescent="0.2">
      <c r="A3655" s="138"/>
      <c r="B3655" s="91"/>
      <c r="C3655" s="92"/>
      <c r="H3655" s="148"/>
    </row>
    <row r="3656" spans="1:8" s="147" customFormat="1" ht="12.75" x14ac:dyDescent="0.2">
      <c r="A3656" s="138"/>
      <c r="B3656" s="91"/>
      <c r="C3656" s="92"/>
      <c r="H3656" s="148"/>
    </row>
    <row r="3657" spans="1:8" s="147" customFormat="1" ht="12.75" x14ac:dyDescent="0.2">
      <c r="A3657" s="138"/>
      <c r="B3657" s="91"/>
      <c r="C3657" s="92"/>
      <c r="H3657" s="148"/>
    </row>
    <row r="3658" spans="1:8" s="147" customFormat="1" ht="12.75" x14ac:dyDescent="0.2">
      <c r="A3658" s="138"/>
      <c r="B3658" s="91"/>
      <c r="C3658" s="92"/>
      <c r="H3658" s="148"/>
    </row>
    <row r="3659" spans="1:8" s="147" customFormat="1" ht="12.75" x14ac:dyDescent="0.2">
      <c r="A3659" s="138"/>
      <c r="B3659" s="91"/>
      <c r="C3659" s="92"/>
      <c r="H3659" s="148"/>
    </row>
    <row r="3660" spans="1:8" s="147" customFormat="1" ht="12.75" x14ac:dyDescent="0.2">
      <c r="A3660" s="138"/>
      <c r="B3660" s="91"/>
      <c r="C3660" s="92"/>
      <c r="H3660" s="148"/>
    </row>
    <row r="3661" spans="1:8" s="147" customFormat="1" ht="12.75" x14ac:dyDescent="0.2">
      <c r="A3661" s="138"/>
      <c r="B3661" s="91"/>
      <c r="C3661" s="92"/>
      <c r="H3661" s="148"/>
    </row>
    <row r="3662" spans="1:8" s="147" customFormat="1" ht="12.75" x14ac:dyDescent="0.2">
      <c r="A3662" s="138"/>
      <c r="B3662" s="91"/>
      <c r="C3662" s="92"/>
      <c r="H3662" s="148"/>
    </row>
    <row r="3663" spans="1:8" s="147" customFormat="1" ht="12.75" x14ac:dyDescent="0.2">
      <c r="A3663" s="138"/>
      <c r="B3663" s="91"/>
      <c r="C3663" s="92"/>
      <c r="H3663" s="148"/>
    </row>
    <row r="3664" spans="1:8" s="147" customFormat="1" ht="12.75" x14ac:dyDescent="0.2">
      <c r="A3664" s="138"/>
      <c r="B3664" s="91"/>
      <c r="C3664" s="92"/>
      <c r="H3664" s="148"/>
    </row>
    <row r="3665" spans="1:8" s="147" customFormat="1" ht="12.75" x14ac:dyDescent="0.2">
      <c r="A3665" s="138"/>
      <c r="B3665" s="91"/>
      <c r="C3665" s="92"/>
      <c r="H3665" s="148"/>
    </row>
    <row r="3666" spans="1:8" s="147" customFormat="1" ht="12.75" x14ac:dyDescent="0.2">
      <c r="A3666" s="138"/>
      <c r="B3666" s="91"/>
      <c r="C3666" s="92"/>
      <c r="H3666" s="148"/>
    </row>
    <row r="3667" spans="1:8" s="147" customFormat="1" ht="12.75" x14ac:dyDescent="0.2">
      <c r="A3667" s="138"/>
      <c r="B3667" s="91"/>
      <c r="C3667" s="92"/>
      <c r="H3667" s="148"/>
    </row>
    <row r="3668" spans="1:8" s="147" customFormat="1" ht="12.75" x14ac:dyDescent="0.2">
      <c r="A3668" s="138"/>
      <c r="B3668" s="91"/>
      <c r="C3668" s="92"/>
      <c r="H3668" s="148"/>
    </row>
    <row r="3669" spans="1:8" s="147" customFormat="1" ht="12.75" x14ac:dyDescent="0.2">
      <c r="A3669" s="138"/>
      <c r="B3669" s="91"/>
      <c r="C3669" s="92"/>
      <c r="H3669" s="148"/>
    </row>
    <row r="3670" spans="1:8" s="147" customFormat="1" ht="12.75" x14ac:dyDescent="0.2">
      <c r="A3670" s="138"/>
      <c r="B3670" s="91"/>
      <c r="C3670" s="92"/>
      <c r="H3670" s="148"/>
    </row>
    <row r="3671" spans="1:8" s="147" customFormat="1" ht="12.75" x14ac:dyDescent="0.2">
      <c r="A3671" s="138"/>
      <c r="B3671" s="91"/>
      <c r="C3671" s="92"/>
      <c r="H3671" s="148"/>
    </row>
    <row r="3672" spans="1:8" s="147" customFormat="1" ht="12.75" x14ac:dyDescent="0.2">
      <c r="A3672" s="138"/>
      <c r="B3672" s="91"/>
      <c r="C3672" s="92"/>
      <c r="H3672" s="148"/>
    </row>
    <row r="3673" spans="1:8" s="147" customFormat="1" ht="12.75" x14ac:dyDescent="0.2">
      <c r="A3673" s="138"/>
      <c r="B3673" s="91"/>
      <c r="C3673" s="92"/>
      <c r="H3673" s="148"/>
    </row>
    <row r="3674" spans="1:8" s="147" customFormat="1" ht="12.75" x14ac:dyDescent="0.2">
      <c r="A3674" s="138"/>
      <c r="B3674" s="91"/>
      <c r="C3674" s="92"/>
      <c r="H3674" s="148"/>
    </row>
    <row r="3675" spans="1:8" s="147" customFormat="1" ht="12.75" x14ac:dyDescent="0.2">
      <c r="A3675" s="138"/>
      <c r="B3675" s="91"/>
      <c r="C3675" s="92"/>
      <c r="H3675" s="148"/>
    </row>
    <row r="3676" spans="1:8" s="147" customFormat="1" ht="12.75" x14ac:dyDescent="0.2">
      <c r="A3676" s="138"/>
      <c r="B3676" s="91"/>
      <c r="C3676" s="92"/>
      <c r="H3676" s="148"/>
    </row>
    <row r="3677" spans="1:8" s="147" customFormat="1" ht="12.75" x14ac:dyDescent="0.2">
      <c r="A3677" s="138"/>
      <c r="B3677" s="91"/>
      <c r="C3677" s="92"/>
      <c r="H3677" s="148"/>
    </row>
    <row r="3678" spans="1:8" s="147" customFormat="1" ht="12.75" x14ac:dyDescent="0.2">
      <c r="A3678" s="138"/>
      <c r="B3678" s="91"/>
      <c r="C3678" s="92"/>
      <c r="H3678" s="148"/>
    </row>
    <row r="3679" spans="1:8" s="147" customFormat="1" ht="12.75" x14ac:dyDescent="0.2">
      <c r="A3679" s="138"/>
      <c r="B3679" s="91"/>
      <c r="C3679" s="92"/>
      <c r="H3679" s="148"/>
    </row>
    <row r="3680" spans="1:8" s="147" customFormat="1" ht="12.75" x14ac:dyDescent="0.2">
      <c r="A3680" s="138"/>
      <c r="B3680" s="91"/>
      <c r="C3680" s="92"/>
      <c r="H3680" s="148"/>
    </row>
    <row r="3681" spans="1:8" s="147" customFormat="1" ht="12.75" x14ac:dyDescent="0.2">
      <c r="A3681" s="138"/>
      <c r="B3681" s="91"/>
      <c r="C3681" s="92"/>
      <c r="H3681" s="148"/>
    </row>
    <row r="3682" spans="1:8" s="147" customFormat="1" ht="12.75" x14ac:dyDescent="0.2">
      <c r="A3682" s="138"/>
      <c r="B3682" s="91"/>
      <c r="C3682" s="92"/>
      <c r="H3682" s="148"/>
    </row>
    <row r="3683" spans="1:8" s="147" customFormat="1" ht="12.75" x14ac:dyDescent="0.2">
      <c r="A3683" s="138"/>
      <c r="B3683" s="91"/>
      <c r="C3683" s="92"/>
      <c r="H3683" s="148"/>
    </row>
    <row r="3684" spans="1:8" s="147" customFormat="1" ht="12.75" x14ac:dyDescent="0.2">
      <c r="A3684" s="138"/>
      <c r="B3684" s="91"/>
      <c r="C3684" s="92"/>
      <c r="H3684" s="148"/>
    </row>
    <row r="3685" spans="1:8" s="147" customFormat="1" ht="12.75" x14ac:dyDescent="0.2">
      <c r="A3685" s="138"/>
      <c r="B3685" s="91"/>
      <c r="C3685" s="92"/>
      <c r="H3685" s="148"/>
    </row>
    <row r="3686" spans="1:8" s="147" customFormat="1" ht="12.75" x14ac:dyDescent="0.2">
      <c r="A3686" s="138"/>
      <c r="B3686" s="91"/>
      <c r="C3686" s="92"/>
      <c r="H3686" s="148"/>
    </row>
    <row r="3687" spans="1:8" s="147" customFormat="1" ht="12.75" x14ac:dyDescent="0.2">
      <c r="A3687" s="138"/>
      <c r="B3687" s="91"/>
      <c r="C3687" s="92"/>
      <c r="H3687" s="148"/>
    </row>
    <row r="3688" spans="1:8" s="147" customFormat="1" ht="12.75" x14ac:dyDescent="0.2">
      <c r="A3688" s="138"/>
      <c r="B3688" s="91"/>
      <c r="C3688" s="92"/>
      <c r="H3688" s="148"/>
    </row>
    <row r="3689" spans="1:8" s="147" customFormat="1" ht="12.75" x14ac:dyDescent="0.2">
      <c r="A3689" s="138"/>
      <c r="B3689" s="91"/>
      <c r="C3689" s="92"/>
      <c r="H3689" s="148"/>
    </row>
    <row r="3690" spans="1:8" s="147" customFormat="1" ht="12.75" x14ac:dyDescent="0.2">
      <c r="A3690" s="138"/>
      <c r="B3690" s="91"/>
      <c r="C3690" s="92"/>
      <c r="H3690" s="148"/>
    </row>
    <row r="3691" spans="1:8" s="147" customFormat="1" ht="12.75" x14ac:dyDescent="0.2">
      <c r="A3691" s="138"/>
      <c r="B3691" s="91"/>
      <c r="C3691" s="92"/>
      <c r="H3691" s="148"/>
    </row>
    <row r="3692" spans="1:8" s="147" customFormat="1" ht="12.75" x14ac:dyDescent="0.2">
      <c r="A3692" s="138"/>
      <c r="B3692" s="91"/>
      <c r="C3692" s="92"/>
      <c r="H3692" s="148"/>
    </row>
    <row r="3693" spans="1:8" s="147" customFormat="1" ht="12.75" x14ac:dyDescent="0.2">
      <c r="A3693" s="138"/>
      <c r="B3693" s="91"/>
      <c r="C3693" s="92"/>
      <c r="H3693" s="148"/>
    </row>
    <row r="3694" spans="1:8" s="147" customFormat="1" ht="12.75" x14ac:dyDescent="0.2">
      <c r="A3694" s="138"/>
      <c r="B3694" s="91"/>
      <c r="C3694" s="92"/>
      <c r="H3694" s="148"/>
    </row>
    <row r="3695" spans="1:8" s="147" customFormat="1" ht="12.75" x14ac:dyDescent="0.2">
      <c r="A3695" s="138"/>
      <c r="B3695" s="91"/>
      <c r="C3695" s="92"/>
      <c r="H3695" s="148"/>
    </row>
    <row r="3696" spans="1:8" s="147" customFormat="1" ht="12.75" x14ac:dyDescent="0.2">
      <c r="A3696" s="138"/>
      <c r="B3696" s="91"/>
      <c r="C3696" s="92"/>
      <c r="H3696" s="148"/>
    </row>
    <row r="3697" spans="1:8" s="147" customFormat="1" ht="12.75" x14ac:dyDescent="0.2">
      <c r="A3697" s="138"/>
      <c r="B3697" s="91"/>
      <c r="C3697" s="92"/>
      <c r="H3697" s="148"/>
    </row>
    <row r="3698" spans="1:8" s="147" customFormat="1" ht="12.75" x14ac:dyDescent="0.2">
      <c r="A3698" s="138"/>
      <c r="B3698" s="91"/>
      <c r="C3698" s="92"/>
      <c r="H3698" s="148"/>
    </row>
    <row r="3699" spans="1:8" s="147" customFormat="1" ht="12.75" x14ac:dyDescent="0.2">
      <c r="A3699" s="138"/>
      <c r="B3699" s="91"/>
      <c r="C3699" s="92"/>
      <c r="H3699" s="148"/>
    </row>
    <row r="3700" spans="1:8" s="147" customFormat="1" ht="12.75" x14ac:dyDescent="0.2">
      <c r="A3700" s="138"/>
      <c r="B3700" s="91"/>
      <c r="C3700" s="92"/>
      <c r="H3700" s="148"/>
    </row>
    <row r="3701" spans="1:8" s="147" customFormat="1" ht="12.75" x14ac:dyDescent="0.2">
      <c r="A3701" s="138"/>
      <c r="B3701" s="91"/>
      <c r="C3701" s="92"/>
      <c r="H3701" s="148"/>
    </row>
    <row r="3702" spans="1:8" s="147" customFormat="1" ht="12.75" x14ac:dyDescent="0.2">
      <c r="A3702" s="138"/>
      <c r="B3702" s="91"/>
      <c r="C3702" s="92"/>
      <c r="H3702" s="148"/>
    </row>
    <row r="3703" spans="1:8" s="147" customFormat="1" ht="12.75" x14ac:dyDescent="0.2">
      <c r="A3703" s="138"/>
      <c r="B3703" s="91"/>
      <c r="C3703" s="92"/>
      <c r="H3703" s="148"/>
    </row>
    <row r="3704" spans="1:8" s="147" customFormat="1" ht="12.75" x14ac:dyDescent="0.2">
      <c r="A3704" s="138"/>
      <c r="B3704" s="91"/>
      <c r="C3704" s="92"/>
      <c r="H3704" s="148"/>
    </row>
    <row r="3705" spans="1:8" s="147" customFormat="1" ht="12.75" x14ac:dyDescent="0.2">
      <c r="A3705" s="138"/>
      <c r="B3705" s="91"/>
      <c r="C3705" s="92"/>
      <c r="H3705" s="148"/>
    </row>
    <row r="3706" spans="1:8" s="147" customFormat="1" ht="12.75" x14ac:dyDescent="0.2">
      <c r="A3706" s="138"/>
      <c r="B3706" s="91"/>
      <c r="C3706" s="92"/>
      <c r="H3706" s="148"/>
    </row>
    <row r="3707" spans="1:8" s="147" customFormat="1" ht="12.75" x14ac:dyDescent="0.2">
      <c r="A3707" s="138"/>
      <c r="B3707" s="91"/>
      <c r="C3707" s="92"/>
      <c r="H3707" s="148"/>
    </row>
    <row r="3708" spans="1:8" s="147" customFormat="1" ht="12.75" x14ac:dyDescent="0.2">
      <c r="A3708" s="138"/>
      <c r="B3708" s="91"/>
      <c r="C3708" s="92"/>
      <c r="H3708" s="148"/>
    </row>
    <row r="3709" spans="1:8" s="147" customFormat="1" ht="12.75" x14ac:dyDescent="0.2">
      <c r="A3709" s="138"/>
      <c r="B3709" s="91"/>
      <c r="C3709" s="92"/>
      <c r="H3709" s="148"/>
    </row>
    <row r="3710" spans="1:8" s="147" customFormat="1" ht="12.75" x14ac:dyDescent="0.2">
      <c r="A3710" s="138"/>
      <c r="B3710" s="91"/>
      <c r="C3710" s="92"/>
      <c r="H3710" s="148"/>
    </row>
    <row r="3711" spans="1:8" s="147" customFormat="1" ht="12.75" x14ac:dyDescent="0.2">
      <c r="A3711" s="138"/>
      <c r="B3711" s="91"/>
      <c r="C3711" s="92"/>
      <c r="H3711" s="148"/>
    </row>
    <row r="3712" spans="1:8" s="147" customFormat="1" ht="12.75" x14ac:dyDescent="0.2">
      <c r="A3712" s="138"/>
      <c r="B3712" s="91"/>
      <c r="C3712" s="92"/>
      <c r="H3712" s="148"/>
    </row>
    <row r="3713" spans="1:8" s="147" customFormat="1" ht="12.75" x14ac:dyDescent="0.2">
      <c r="A3713" s="138"/>
      <c r="B3713" s="91"/>
      <c r="C3713" s="92"/>
      <c r="H3713" s="148"/>
    </row>
    <row r="3714" spans="1:8" s="147" customFormat="1" ht="12.75" x14ac:dyDescent="0.2">
      <c r="A3714" s="138"/>
      <c r="B3714" s="91"/>
      <c r="C3714" s="92"/>
      <c r="H3714" s="148"/>
    </row>
    <row r="3715" spans="1:8" s="147" customFormat="1" ht="12.75" x14ac:dyDescent="0.2">
      <c r="A3715" s="138"/>
      <c r="B3715" s="91"/>
      <c r="C3715" s="92"/>
      <c r="H3715" s="148"/>
    </row>
    <row r="3716" spans="1:8" s="147" customFormat="1" ht="12.75" x14ac:dyDescent="0.2">
      <c r="A3716" s="138"/>
      <c r="B3716" s="91"/>
      <c r="C3716" s="92"/>
      <c r="H3716" s="148"/>
    </row>
    <row r="3717" spans="1:8" s="147" customFormat="1" ht="12.75" x14ac:dyDescent="0.2">
      <c r="A3717" s="138"/>
      <c r="B3717" s="91"/>
      <c r="C3717" s="92"/>
      <c r="H3717" s="148"/>
    </row>
    <row r="3718" spans="1:8" s="147" customFormat="1" ht="12.75" x14ac:dyDescent="0.2">
      <c r="A3718" s="138"/>
      <c r="B3718" s="91"/>
      <c r="C3718" s="92"/>
      <c r="H3718" s="148"/>
    </row>
    <row r="3719" spans="1:8" s="147" customFormat="1" ht="12.75" x14ac:dyDescent="0.2">
      <c r="A3719" s="138"/>
      <c r="B3719" s="91"/>
      <c r="C3719" s="92"/>
      <c r="H3719" s="148"/>
    </row>
    <row r="3720" spans="1:8" s="147" customFormat="1" ht="12.75" x14ac:dyDescent="0.2">
      <c r="A3720" s="138"/>
      <c r="B3720" s="91"/>
      <c r="C3720" s="92"/>
      <c r="H3720" s="148"/>
    </row>
    <row r="3721" spans="1:8" s="147" customFormat="1" ht="12.75" x14ac:dyDescent="0.2">
      <c r="A3721" s="138"/>
      <c r="B3721" s="91"/>
      <c r="C3721" s="92"/>
      <c r="H3721" s="148"/>
    </row>
    <row r="3722" spans="1:8" s="147" customFormat="1" ht="12.75" x14ac:dyDescent="0.2">
      <c r="A3722" s="138"/>
      <c r="B3722" s="91"/>
      <c r="C3722" s="92"/>
      <c r="H3722" s="148"/>
    </row>
    <row r="3723" spans="1:8" s="147" customFormat="1" ht="12.75" x14ac:dyDescent="0.2">
      <c r="A3723" s="138"/>
      <c r="B3723" s="91"/>
      <c r="C3723" s="92"/>
      <c r="H3723" s="148"/>
    </row>
    <row r="3724" spans="1:8" s="147" customFormat="1" ht="12.75" x14ac:dyDescent="0.2">
      <c r="A3724" s="138"/>
      <c r="B3724" s="91"/>
      <c r="C3724" s="92"/>
      <c r="H3724" s="148"/>
    </row>
    <row r="3725" spans="1:8" s="147" customFormat="1" ht="12.75" x14ac:dyDescent="0.2">
      <c r="A3725" s="138"/>
      <c r="B3725" s="91"/>
      <c r="C3725" s="92"/>
      <c r="H3725" s="148"/>
    </row>
    <row r="3726" spans="1:8" s="147" customFormat="1" ht="12.75" x14ac:dyDescent="0.2">
      <c r="A3726" s="138"/>
      <c r="B3726" s="91"/>
      <c r="C3726" s="92"/>
      <c r="H3726" s="148"/>
    </row>
    <row r="3727" spans="1:8" s="147" customFormat="1" ht="12.75" x14ac:dyDescent="0.2">
      <c r="A3727" s="138"/>
      <c r="B3727" s="91"/>
      <c r="C3727" s="92"/>
      <c r="H3727" s="148"/>
    </row>
    <row r="3728" spans="1:8" s="147" customFormat="1" ht="12.75" x14ac:dyDescent="0.2">
      <c r="A3728" s="138"/>
      <c r="B3728" s="91"/>
      <c r="C3728" s="92"/>
      <c r="H3728" s="148"/>
    </row>
    <row r="3729" spans="1:8" s="147" customFormat="1" ht="12.75" x14ac:dyDescent="0.2">
      <c r="A3729" s="138"/>
      <c r="B3729" s="91"/>
      <c r="C3729" s="92"/>
      <c r="H3729" s="148"/>
    </row>
    <row r="3730" spans="1:8" s="147" customFormat="1" ht="12.75" x14ac:dyDescent="0.2">
      <c r="A3730" s="138"/>
      <c r="B3730" s="91"/>
      <c r="C3730" s="92"/>
      <c r="H3730" s="148"/>
    </row>
    <row r="3731" spans="1:8" s="147" customFormat="1" ht="12.75" x14ac:dyDescent="0.2">
      <c r="A3731" s="138"/>
      <c r="B3731" s="91"/>
      <c r="C3731" s="92"/>
      <c r="H3731" s="148"/>
    </row>
    <row r="3732" spans="1:8" s="147" customFormat="1" ht="12.75" x14ac:dyDescent="0.2">
      <c r="A3732" s="138"/>
      <c r="B3732" s="91"/>
      <c r="C3732" s="92"/>
      <c r="H3732" s="148"/>
    </row>
    <row r="3733" spans="1:8" s="147" customFormat="1" ht="12.75" x14ac:dyDescent="0.2">
      <c r="A3733" s="138"/>
      <c r="B3733" s="91"/>
      <c r="C3733" s="92"/>
      <c r="H3733" s="148"/>
    </row>
    <row r="3734" spans="1:8" s="147" customFormat="1" ht="12.75" x14ac:dyDescent="0.2">
      <c r="A3734" s="138"/>
      <c r="B3734" s="91"/>
      <c r="C3734" s="92"/>
      <c r="H3734" s="148"/>
    </row>
    <row r="3735" spans="1:8" s="147" customFormat="1" ht="12.75" x14ac:dyDescent="0.2">
      <c r="A3735" s="138"/>
      <c r="B3735" s="91"/>
      <c r="C3735" s="92"/>
      <c r="H3735" s="148"/>
    </row>
    <row r="3736" spans="1:8" s="147" customFormat="1" ht="12.75" x14ac:dyDescent="0.2">
      <c r="A3736" s="138"/>
      <c r="B3736" s="91"/>
      <c r="C3736" s="92"/>
      <c r="H3736" s="148"/>
    </row>
    <row r="3737" spans="1:8" s="147" customFormat="1" ht="12.75" x14ac:dyDescent="0.2">
      <c r="A3737" s="138"/>
      <c r="B3737" s="91"/>
      <c r="C3737" s="92"/>
      <c r="H3737" s="148"/>
    </row>
    <row r="3738" spans="1:8" s="147" customFormat="1" ht="12.75" x14ac:dyDescent="0.2">
      <c r="A3738" s="138"/>
      <c r="B3738" s="91"/>
      <c r="C3738" s="92"/>
      <c r="H3738" s="148"/>
    </row>
    <row r="3739" spans="1:8" s="147" customFormat="1" ht="12.75" x14ac:dyDescent="0.2">
      <c r="A3739" s="138"/>
      <c r="B3739" s="91"/>
      <c r="C3739" s="92"/>
      <c r="H3739" s="148"/>
    </row>
    <row r="3740" spans="1:8" s="147" customFormat="1" ht="12.75" x14ac:dyDescent="0.2">
      <c r="A3740" s="138"/>
      <c r="B3740" s="91"/>
      <c r="C3740" s="92"/>
      <c r="H3740" s="148"/>
    </row>
    <row r="3741" spans="1:8" s="147" customFormat="1" ht="12.75" x14ac:dyDescent="0.2">
      <c r="A3741" s="138"/>
      <c r="B3741" s="91"/>
      <c r="C3741" s="92"/>
      <c r="H3741" s="148"/>
    </row>
    <row r="3742" spans="1:8" s="147" customFormat="1" ht="12.75" x14ac:dyDescent="0.2">
      <c r="A3742" s="138"/>
      <c r="B3742" s="91"/>
      <c r="C3742" s="92"/>
      <c r="H3742" s="148"/>
    </row>
    <row r="3743" spans="1:8" s="147" customFormat="1" ht="12.75" x14ac:dyDescent="0.2">
      <c r="A3743" s="138"/>
      <c r="B3743" s="91"/>
      <c r="C3743" s="92"/>
      <c r="H3743" s="148"/>
    </row>
    <row r="3744" spans="1:8" s="147" customFormat="1" ht="12.75" x14ac:dyDescent="0.2">
      <c r="A3744" s="138"/>
      <c r="B3744" s="91"/>
      <c r="C3744" s="92"/>
      <c r="H3744" s="148"/>
    </row>
    <row r="3745" spans="1:8" s="147" customFormat="1" ht="12.75" x14ac:dyDescent="0.2">
      <c r="A3745" s="138"/>
      <c r="B3745" s="91"/>
      <c r="C3745" s="92"/>
      <c r="H3745" s="148"/>
    </row>
    <row r="3746" spans="1:8" s="147" customFormat="1" ht="12.75" x14ac:dyDescent="0.2">
      <c r="A3746" s="138"/>
      <c r="B3746" s="91"/>
      <c r="C3746" s="92"/>
      <c r="H3746" s="148"/>
    </row>
    <row r="3747" spans="1:8" s="147" customFormat="1" ht="12.75" x14ac:dyDescent="0.2">
      <c r="A3747" s="138"/>
      <c r="B3747" s="91"/>
      <c r="C3747" s="92"/>
      <c r="H3747" s="148"/>
    </row>
    <row r="3748" spans="1:8" s="147" customFormat="1" ht="12.75" x14ac:dyDescent="0.2">
      <c r="A3748" s="138"/>
      <c r="B3748" s="91"/>
      <c r="C3748" s="92"/>
      <c r="H3748" s="148"/>
    </row>
    <row r="3749" spans="1:8" s="147" customFormat="1" ht="12.75" x14ac:dyDescent="0.2">
      <c r="A3749" s="138"/>
      <c r="B3749" s="91"/>
      <c r="C3749" s="92"/>
      <c r="H3749" s="148"/>
    </row>
    <row r="3750" spans="1:8" s="147" customFormat="1" ht="12.75" x14ac:dyDescent="0.2">
      <c r="A3750" s="138"/>
      <c r="B3750" s="91"/>
      <c r="C3750" s="92"/>
      <c r="H3750" s="148"/>
    </row>
    <row r="3751" spans="1:8" s="147" customFormat="1" ht="12.75" x14ac:dyDescent="0.2">
      <c r="A3751" s="138"/>
      <c r="B3751" s="91"/>
      <c r="C3751" s="92"/>
      <c r="H3751" s="148"/>
    </row>
    <row r="3752" spans="1:8" s="147" customFormat="1" ht="12.75" x14ac:dyDescent="0.2">
      <c r="A3752" s="138"/>
      <c r="B3752" s="91"/>
      <c r="C3752" s="92"/>
      <c r="H3752" s="148"/>
    </row>
    <row r="3753" spans="1:8" s="147" customFormat="1" ht="12.75" x14ac:dyDescent="0.2">
      <c r="A3753" s="138"/>
      <c r="B3753" s="91"/>
      <c r="C3753" s="92"/>
      <c r="H3753" s="148"/>
    </row>
    <row r="3754" spans="1:8" s="147" customFormat="1" ht="12.75" x14ac:dyDescent="0.2">
      <c r="A3754" s="138"/>
      <c r="B3754" s="91"/>
      <c r="C3754" s="92"/>
      <c r="H3754" s="148"/>
    </row>
    <row r="3755" spans="1:8" s="147" customFormat="1" ht="12.75" x14ac:dyDescent="0.2">
      <c r="A3755" s="138"/>
      <c r="B3755" s="91"/>
      <c r="C3755" s="92"/>
      <c r="H3755" s="148"/>
    </row>
    <row r="3756" spans="1:8" s="147" customFormat="1" ht="12.75" x14ac:dyDescent="0.2">
      <c r="A3756" s="138"/>
      <c r="B3756" s="91"/>
      <c r="C3756" s="92"/>
      <c r="H3756" s="148"/>
    </row>
    <row r="3757" spans="1:8" s="147" customFormat="1" ht="12.75" x14ac:dyDescent="0.2">
      <c r="A3757" s="138"/>
      <c r="B3757" s="91"/>
      <c r="C3757" s="92"/>
      <c r="H3757" s="148"/>
    </row>
    <row r="3758" spans="1:8" s="147" customFormat="1" ht="12.75" x14ac:dyDescent="0.2">
      <c r="A3758" s="138"/>
      <c r="B3758" s="91"/>
      <c r="C3758" s="92"/>
      <c r="H3758" s="148"/>
    </row>
    <row r="3759" spans="1:8" s="147" customFormat="1" ht="12.75" x14ac:dyDescent="0.2">
      <c r="A3759" s="138"/>
      <c r="B3759" s="91"/>
      <c r="C3759" s="92"/>
      <c r="H3759" s="148"/>
    </row>
    <row r="3760" spans="1:8" s="147" customFormat="1" ht="12.75" x14ac:dyDescent="0.2">
      <c r="A3760" s="138"/>
      <c r="B3760" s="91"/>
      <c r="C3760" s="92"/>
      <c r="H3760" s="148"/>
    </row>
    <row r="3761" spans="1:8" s="147" customFormat="1" ht="12.75" x14ac:dyDescent="0.2">
      <c r="A3761" s="138"/>
      <c r="B3761" s="91"/>
      <c r="C3761" s="92"/>
      <c r="H3761" s="148"/>
    </row>
    <row r="3762" spans="1:8" s="147" customFormat="1" ht="12.75" x14ac:dyDescent="0.2">
      <c r="A3762" s="138"/>
      <c r="B3762" s="91"/>
      <c r="C3762" s="92"/>
      <c r="H3762" s="148"/>
    </row>
    <row r="3763" spans="1:8" s="147" customFormat="1" ht="12.75" x14ac:dyDescent="0.2">
      <c r="A3763" s="138"/>
      <c r="B3763" s="91"/>
      <c r="C3763" s="92"/>
      <c r="H3763" s="148"/>
    </row>
    <row r="3764" spans="1:8" s="147" customFormat="1" ht="12.75" x14ac:dyDescent="0.2">
      <c r="A3764" s="138"/>
      <c r="B3764" s="91"/>
      <c r="C3764" s="92"/>
      <c r="H3764" s="148"/>
    </row>
    <row r="3765" spans="1:8" s="147" customFormat="1" ht="12.75" x14ac:dyDescent="0.2">
      <c r="A3765" s="138"/>
      <c r="B3765" s="91"/>
      <c r="C3765" s="92"/>
      <c r="H3765" s="148"/>
    </row>
    <row r="3766" spans="1:8" s="147" customFormat="1" ht="12.75" x14ac:dyDescent="0.2">
      <c r="A3766" s="138"/>
      <c r="B3766" s="91"/>
      <c r="C3766" s="92"/>
      <c r="H3766" s="148"/>
    </row>
    <row r="3767" spans="1:8" s="147" customFormat="1" ht="12.75" x14ac:dyDescent="0.2">
      <c r="A3767" s="138"/>
      <c r="B3767" s="91"/>
      <c r="C3767" s="92"/>
      <c r="H3767" s="148"/>
    </row>
    <row r="3768" spans="1:8" s="147" customFormat="1" ht="12.75" x14ac:dyDescent="0.2">
      <c r="A3768" s="138"/>
      <c r="B3768" s="91"/>
      <c r="C3768" s="92"/>
      <c r="H3768" s="148"/>
    </row>
    <row r="3769" spans="1:8" s="147" customFormat="1" ht="12.75" x14ac:dyDescent="0.2">
      <c r="A3769" s="138"/>
      <c r="B3769" s="91"/>
      <c r="C3769" s="92"/>
      <c r="H3769" s="148"/>
    </row>
    <row r="3770" spans="1:8" s="147" customFormat="1" ht="12.75" x14ac:dyDescent="0.2">
      <c r="A3770" s="138"/>
      <c r="B3770" s="91"/>
      <c r="C3770" s="92"/>
      <c r="H3770" s="148"/>
    </row>
    <row r="3771" spans="1:8" s="147" customFormat="1" ht="12.75" x14ac:dyDescent="0.2">
      <c r="A3771" s="138"/>
      <c r="B3771" s="91"/>
      <c r="C3771" s="92"/>
      <c r="H3771" s="148"/>
    </row>
    <row r="3772" spans="1:8" s="147" customFormat="1" ht="12.75" x14ac:dyDescent="0.2">
      <c r="A3772" s="138"/>
      <c r="B3772" s="91"/>
      <c r="C3772" s="92"/>
      <c r="H3772" s="148"/>
    </row>
    <row r="3773" spans="1:8" s="147" customFormat="1" ht="12.75" x14ac:dyDescent="0.2">
      <c r="A3773" s="138"/>
      <c r="B3773" s="91"/>
      <c r="C3773" s="92"/>
      <c r="H3773" s="148"/>
    </row>
    <row r="3774" spans="1:8" s="147" customFormat="1" ht="12.75" x14ac:dyDescent="0.2">
      <c r="A3774" s="138"/>
      <c r="B3774" s="91"/>
      <c r="C3774" s="92"/>
      <c r="H3774" s="148"/>
    </row>
    <row r="3775" spans="1:8" s="147" customFormat="1" ht="12.75" x14ac:dyDescent="0.2">
      <c r="A3775" s="138"/>
      <c r="B3775" s="91"/>
      <c r="C3775" s="92"/>
      <c r="H3775" s="148"/>
    </row>
    <row r="3776" spans="1:8" s="147" customFormat="1" ht="12.75" x14ac:dyDescent="0.2">
      <c r="A3776" s="138"/>
      <c r="B3776" s="91"/>
      <c r="C3776" s="92"/>
      <c r="H3776" s="148"/>
    </row>
    <row r="3777" spans="1:8" s="147" customFormat="1" ht="12.75" x14ac:dyDescent="0.2">
      <c r="A3777" s="138"/>
      <c r="B3777" s="91"/>
      <c r="C3777" s="92"/>
      <c r="H3777" s="148"/>
    </row>
    <row r="3778" spans="1:8" s="147" customFormat="1" ht="12.75" x14ac:dyDescent="0.2">
      <c r="A3778" s="138"/>
      <c r="B3778" s="91"/>
      <c r="C3778" s="92"/>
      <c r="H3778" s="148"/>
    </row>
    <row r="3779" spans="1:8" s="147" customFormat="1" ht="12.75" x14ac:dyDescent="0.2">
      <c r="A3779" s="138"/>
      <c r="B3779" s="91"/>
      <c r="C3779" s="92"/>
      <c r="H3779" s="148"/>
    </row>
    <row r="3780" spans="1:8" s="147" customFormat="1" ht="12.75" x14ac:dyDescent="0.2">
      <c r="A3780" s="138"/>
      <c r="B3780" s="91"/>
      <c r="C3780" s="92"/>
      <c r="H3780" s="148"/>
    </row>
    <row r="3781" spans="1:8" s="147" customFormat="1" ht="12.75" x14ac:dyDescent="0.2">
      <c r="A3781" s="138"/>
      <c r="B3781" s="91"/>
      <c r="C3781" s="92"/>
      <c r="H3781" s="148"/>
    </row>
    <row r="3782" spans="1:8" s="147" customFormat="1" ht="12.75" x14ac:dyDescent="0.2">
      <c r="A3782" s="138"/>
      <c r="B3782" s="91"/>
      <c r="C3782" s="92"/>
      <c r="H3782" s="148"/>
    </row>
    <row r="3783" spans="1:8" s="147" customFormat="1" ht="12.75" x14ac:dyDescent="0.2">
      <c r="A3783" s="138"/>
      <c r="B3783" s="91"/>
      <c r="C3783" s="92"/>
      <c r="H3783" s="148"/>
    </row>
    <row r="3784" spans="1:8" s="147" customFormat="1" ht="12.75" x14ac:dyDescent="0.2">
      <c r="A3784" s="138"/>
      <c r="B3784" s="91"/>
      <c r="C3784" s="92"/>
      <c r="H3784" s="148"/>
    </row>
    <row r="3785" spans="1:8" s="147" customFormat="1" ht="12.75" x14ac:dyDescent="0.2">
      <c r="A3785" s="138"/>
      <c r="B3785" s="91"/>
      <c r="C3785" s="92"/>
      <c r="H3785" s="148"/>
    </row>
    <row r="3786" spans="1:8" s="147" customFormat="1" ht="12.75" x14ac:dyDescent="0.2">
      <c r="A3786" s="138"/>
      <c r="B3786" s="91"/>
      <c r="C3786" s="92"/>
      <c r="H3786" s="148"/>
    </row>
    <row r="3787" spans="1:8" s="147" customFormat="1" ht="12.75" x14ac:dyDescent="0.2">
      <c r="A3787" s="138"/>
      <c r="B3787" s="91"/>
      <c r="C3787" s="92"/>
      <c r="H3787" s="148"/>
    </row>
    <row r="3788" spans="1:8" s="147" customFormat="1" ht="12.75" x14ac:dyDescent="0.2">
      <c r="A3788" s="138"/>
      <c r="B3788" s="91"/>
      <c r="C3788" s="92"/>
      <c r="H3788" s="148"/>
    </row>
    <row r="3789" spans="1:8" s="147" customFormat="1" ht="12.75" x14ac:dyDescent="0.2">
      <c r="A3789" s="138"/>
      <c r="B3789" s="91"/>
      <c r="C3789" s="92"/>
      <c r="H3789" s="148"/>
    </row>
    <row r="3790" spans="1:8" s="147" customFormat="1" ht="12.75" x14ac:dyDescent="0.2">
      <c r="A3790" s="138"/>
      <c r="B3790" s="91"/>
      <c r="C3790" s="92"/>
      <c r="H3790" s="148"/>
    </row>
    <row r="3791" spans="1:8" s="147" customFormat="1" ht="12.75" x14ac:dyDescent="0.2">
      <c r="A3791" s="138"/>
      <c r="B3791" s="91"/>
      <c r="C3791" s="92"/>
      <c r="H3791" s="148"/>
    </row>
    <row r="3792" spans="1:8" s="147" customFormat="1" ht="12.75" x14ac:dyDescent="0.2">
      <c r="A3792" s="138"/>
      <c r="B3792" s="91"/>
      <c r="C3792" s="92"/>
      <c r="H3792" s="148"/>
    </row>
    <row r="3793" spans="1:8" s="147" customFormat="1" ht="12.75" x14ac:dyDescent="0.2">
      <c r="A3793" s="138"/>
      <c r="B3793" s="91"/>
      <c r="C3793" s="92"/>
      <c r="H3793" s="148"/>
    </row>
    <row r="3794" spans="1:8" s="147" customFormat="1" ht="12.75" x14ac:dyDescent="0.2">
      <c r="A3794" s="138"/>
      <c r="B3794" s="91"/>
      <c r="C3794" s="92"/>
      <c r="H3794" s="148"/>
    </row>
    <row r="3795" spans="1:8" s="147" customFormat="1" ht="12.75" x14ac:dyDescent="0.2">
      <c r="A3795" s="138"/>
      <c r="B3795" s="91"/>
      <c r="C3795" s="92"/>
      <c r="H3795" s="148"/>
    </row>
    <row r="3796" spans="1:8" s="147" customFormat="1" ht="12.75" x14ac:dyDescent="0.2">
      <c r="A3796" s="138"/>
      <c r="B3796" s="91"/>
      <c r="C3796" s="92"/>
      <c r="H3796" s="148"/>
    </row>
    <row r="3797" spans="1:8" s="147" customFormat="1" ht="12.75" x14ac:dyDescent="0.2">
      <c r="A3797" s="138"/>
      <c r="B3797" s="91"/>
      <c r="C3797" s="92"/>
      <c r="H3797" s="148"/>
    </row>
    <row r="3798" spans="1:8" s="147" customFormat="1" ht="12.75" x14ac:dyDescent="0.2">
      <c r="A3798" s="138"/>
      <c r="B3798" s="91"/>
      <c r="C3798" s="92"/>
      <c r="H3798" s="148"/>
    </row>
    <row r="3799" spans="1:8" s="147" customFormat="1" ht="12.75" x14ac:dyDescent="0.2">
      <c r="A3799" s="138"/>
      <c r="B3799" s="91"/>
      <c r="C3799" s="92"/>
      <c r="H3799" s="148"/>
    </row>
    <row r="3800" spans="1:8" s="147" customFormat="1" ht="12.75" x14ac:dyDescent="0.2">
      <c r="A3800" s="138"/>
      <c r="B3800" s="91"/>
      <c r="C3800" s="92"/>
      <c r="H3800" s="148"/>
    </row>
    <row r="3801" spans="1:8" s="147" customFormat="1" ht="12.75" x14ac:dyDescent="0.2">
      <c r="A3801" s="138"/>
      <c r="B3801" s="91"/>
      <c r="C3801" s="92"/>
      <c r="H3801" s="148"/>
    </row>
    <row r="3802" spans="1:8" s="147" customFormat="1" ht="12.75" x14ac:dyDescent="0.2">
      <c r="A3802" s="138"/>
      <c r="B3802" s="91"/>
      <c r="C3802" s="92"/>
      <c r="H3802" s="148"/>
    </row>
    <row r="3803" spans="1:8" s="147" customFormat="1" ht="12.75" x14ac:dyDescent="0.2">
      <c r="A3803" s="138"/>
      <c r="B3803" s="91"/>
      <c r="C3803" s="92"/>
      <c r="H3803" s="148"/>
    </row>
    <row r="3804" spans="1:8" s="147" customFormat="1" ht="12.75" x14ac:dyDescent="0.2">
      <c r="A3804" s="138"/>
      <c r="B3804" s="91"/>
      <c r="C3804" s="92"/>
      <c r="H3804" s="148"/>
    </row>
    <row r="3805" spans="1:8" s="147" customFormat="1" ht="12.75" x14ac:dyDescent="0.2">
      <c r="A3805" s="138"/>
      <c r="B3805" s="91"/>
      <c r="C3805" s="92"/>
      <c r="H3805" s="148"/>
    </row>
    <row r="3806" spans="1:8" s="147" customFormat="1" ht="12.75" x14ac:dyDescent="0.2">
      <c r="A3806" s="138"/>
      <c r="B3806" s="91"/>
      <c r="C3806" s="92"/>
      <c r="H3806" s="148"/>
    </row>
    <row r="3807" spans="1:8" s="147" customFormat="1" ht="12.75" x14ac:dyDescent="0.2">
      <c r="A3807" s="138"/>
      <c r="B3807" s="91"/>
      <c r="C3807" s="92"/>
      <c r="H3807" s="148"/>
    </row>
    <row r="3808" spans="1:8" s="147" customFormat="1" ht="12.75" x14ac:dyDescent="0.2">
      <c r="A3808" s="138"/>
      <c r="B3808" s="91"/>
      <c r="C3808" s="92"/>
      <c r="H3808" s="148"/>
    </row>
    <row r="3809" spans="1:8" s="147" customFormat="1" ht="12.75" x14ac:dyDescent="0.2">
      <c r="A3809" s="138"/>
      <c r="B3809" s="91"/>
      <c r="C3809" s="92"/>
      <c r="H3809" s="148"/>
    </row>
    <row r="3810" spans="1:8" s="147" customFormat="1" ht="12.75" x14ac:dyDescent="0.2">
      <c r="A3810" s="138"/>
      <c r="B3810" s="91"/>
      <c r="C3810" s="92"/>
      <c r="H3810" s="148"/>
    </row>
    <row r="3811" spans="1:8" s="147" customFormat="1" ht="12.75" x14ac:dyDescent="0.2">
      <c r="A3811" s="138"/>
      <c r="B3811" s="91"/>
      <c r="C3811" s="92"/>
      <c r="H3811" s="148"/>
    </row>
    <row r="3812" spans="1:8" s="147" customFormat="1" ht="12.75" x14ac:dyDescent="0.2">
      <c r="A3812" s="138"/>
      <c r="B3812" s="91"/>
      <c r="C3812" s="92"/>
      <c r="H3812" s="148"/>
    </row>
    <row r="3813" spans="1:8" s="147" customFormat="1" ht="12.75" x14ac:dyDescent="0.2">
      <c r="A3813" s="138"/>
      <c r="B3813" s="91"/>
      <c r="C3813" s="92"/>
      <c r="H3813" s="148"/>
    </row>
    <row r="3814" spans="1:8" s="147" customFormat="1" ht="12.75" x14ac:dyDescent="0.2">
      <c r="A3814" s="138"/>
      <c r="B3814" s="91"/>
      <c r="C3814" s="92"/>
      <c r="H3814" s="148"/>
    </row>
    <row r="3815" spans="1:8" s="147" customFormat="1" ht="12.75" x14ac:dyDescent="0.2">
      <c r="A3815" s="138"/>
      <c r="B3815" s="91"/>
      <c r="C3815" s="92"/>
      <c r="H3815" s="148"/>
    </row>
    <row r="3816" spans="1:8" s="147" customFormat="1" ht="12.75" x14ac:dyDescent="0.2">
      <c r="A3816" s="138"/>
      <c r="B3816" s="91"/>
      <c r="C3816" s="92"/>
      <c r="H3816" s="148"/>
    </row>
    <row r="3817" spans="1:8" s="147" customFormat="1" ht="12.75" x14ac:dyDescent="0.2">
      <c r="A3817" s="138"/>
      <c r="B3817" s="91"/>
      <c r="C3817" s="92"/>
      <c r="H3817" s="148"/>
    </row>
    <row r="3818" spans="1:8" s="147" customFormat="1" ht="12.75" x14ac:dyDescent="0.2">
      <c r="A3818" s="138"/>
      <c r="B3818" s="91"/>
      <c r="C3818" s="92"/>
      <c r="H3818" s="148"/>
    </row>
    <row r="3819" spans="1:8" s="147" customFormat="1" ht="12.75" x14ac:dyDescent="0.2">
      <c r="A3819" s="138"/>
      <c r="B3819" s="91"/>
      <c r="C3819" s="92"/>
      <c r="H3819" s="148"/>
    </row>
    <row r="3820" spans="1:8" s="147" customFormat="1" ht="12.75" x14ac:dyDescent="0.2">
      <c r="A3820" s="138"/>
      <c r="B3820" s="91"/>
      <c r="C3820" s="92"/>
      <c r="H3820" s="148"/>
    </row>
    <row r="3821" spans="1:8" s="147" customFormat="1" ht="12.75" x14ac:dyDescent="0.2">
      <c r="A3821" s="138"/>
      <c r="B3821" s="91"/>
      <c r="C3821" s="92"/>
      <c r="H3821" s="148"/>
    </row>
    <row r="3822" spans="1:8" s="147" customFormat="1" ht="12.75" x14ac:dyDescent="0.2">
      <c r="A3822" s="138"/>
      <c r="B3822" s="91"/>
      <c r="C3822" s="92"/>
      <c r="H3822" s="148"/>
    </row>
    <row r="3823" spans="1:8" s="147" customFormat="1" ht="12.75" x14ac:dyDescent="0.2">
      <c r="A3823" s="138"/>
      <c r="B3823" s="91"/>
      <c r="C3823" s="92"/>
      <c r="H3823" s="148"/>
    </row>
    <row r="3824" spans="1:8" s="147" customFormat="1" ht="12.75" x14ac:dyDescent="0.2">
      <c r="A3824" s="138"/>
      <c r="B3824" s="91"/>
      <c r="C3824" s="92"/>
      <c r="H3824" s="148"/>
    </row>
    <row r="3825" spans="1:8" s="147" customFormat="1" ht="12.75" x14ac:dyDescent="0.2">
      <c r="A3825" s="138"/>
      <c r="B3825" s="91"/>
      <c r="C3825" s="92"/>
      <c r="H3825" s="148"/>
    </row>
    <row r="3826" spans="1:8" s="147" customFormat="1" ht="12.75" x14ac:dyDescent="0.2">
      <c r="A3826" s="138"/>
      <c r="B3826" s="91"/>
      <c r="C3826" s="92"/>
      <c r="H3826" s="148"/>
    </row>
    <row r="3827" spans="1:8" s="147" customFormat="1" ht="12.75" x14ac:dyDescent="0.2">
      <c r="A3827" s="138"/>
      <c r="B3827" s="91"/>
      <c r="C3827" s="92"/>
      <c r="H3827" s="148"/>
    </row>
    <row r="3828" spans="1:8" s="147" customFormat="1" ht="12.75" x14ac:dyDescent="0.2">
      <c r="A3828" s="138"/>
      <c r="B3828" s="91"/>
      <c r="C3828" s="92"/>
      <c r="H3828" s="148"/>
    </row>
    <row r="3829" spans="1:8" s="147" customFormat="1" ht="12.75" x14ac:dyDescent="0.2">
      <c r="A3829" s="138"/>
      <c r="B3829" s="91"/>
      <c r="C3829" s="92"/>
      <c r="H3829" s="148"/>
    </row>
    <row r="3830" spans="1:8" s="147" customFormat="1" ht="12.75" x14ac:dyDescent="0.2">
      <c r="A3830" s="138"/>
      <c r="B3830" s="91"/>
      <c r="C3830" s="92"/>
      <c r="H3830" s="148"/>
    </row>
    <row r="3831" spans="1:8" s="147" customFormat="1" ht="12.75" x14ac:dyDescent="0.2">
      <c r="A3831" s="138"/>
      <c r="B3831" s="91"/>
      <c r="C3831" s="92"/>
      <c r="H3831" s="148"/>
    </row>
    <row r="3832" spans="1:8" s="147" customFormat="1" ht="12.75" x14ac:dyDescent="0.2">
      <c r="A3832" s="138"/>
      <c r="B3832" s="91"/>
      <c r="C3832" s="92"/>
      <c r="H3832" s="148"/>
    </row>
    <row r="3833" spans="1:8" s="147" customFormat="1" ht="12.75" x14ac:dyDescent="0.2">
      <c r="A3833" s="138"/>
      <c r="B3833" s="91"/>
      <c r="C3833" s="92"/>
      <c r="H3833" s="148"/>
    </row>
    <row r="3834" spans="1:8" s="147" customFormat="1" ht="12.75" x14ac:dyDescent="0.2">
      <c r="A3834" s="138"/>
      <c r="B3834" s="91"/>
      <c r="C3834" s="92"/>
      <c r="H3834" s="148"/>
    </row>
    <row r="3835" spans="1:8" s="147" customFormat="1" ht="12.75" x14ac:dyDescent="0.2">
      <c r="A3835" s="138"/>
      <c r="B3835" s="91"/>
      <c r="C3835" s="92"/>
      <c r="H3835" s="148"/>
    </row>
    <row r="3836" spans="1:8" s="147" customFormat="1" ht="12.75" x14ac:dyDescent="0.2">
      <c r="A3836" s="138"/>
      <c r="B3836" s="91"/>
      <c r="C3836" s="92"/>
      <c r="H3836" s="148"/>
    </row>
    <row r="3837" spans="1:8" s="147" customFormat="1" ht="12.75" x14ac:dyDescent="0.2">
      <c r="A3837" s="138"/>
      <c r="B3837" s="91"/>
      <c r="C3837" s="92"/>
      <c r="H3837" s="148"/>
    </row>
    <row r="3838" spans="1:8" s="147" customFormat="1" ht="12.75" x14ac:dyDescent="0.2">
      <c r="A3838" s="138"/>
      <c r="B3838" s="91"/>
      <c r="C3838" s="92"/>
      <c r="H3838" s="148"/>
    </row>
    <row r="3839" spans="1:8" s="147" customFormat="1" ht="12.75" x14ac:dyDescent="0.2">
      <c r="A3839" s="138"/>
      <c r="B3839" s="91"/>
      <c r="C3839" s="92"/>
      <c r="H3839" s="148"/>
    </row>
    <row r="3840" spans="1:8" s="147" customFormat="1" ht="12.75" x14ac:dyDescent="0.2">
      <c r="A3840" s="138"/>
      <c r="B3840" s="91"/>
      <c r="C3840" s="92"/>
      <c r="H3840" s="148"/>
    </row>
    <row r="3841" spans="1:8" s="147" customFormat="1" ht="12.75" x14ac:dyDescent="0.2">
      <c r="A3841" s="138"/>
      <c r="B3841" s="91"/>
      <c r="C3841" s="92"/>
      <c r="H3841" s="148"/>
    </row>
    <row r="3842" spans="1:8" s="147" customFormat="1" ht="12.75" x14ac:dyDescent="0.2">
      <c r="A3842" s="138"/>
      <c r="B3842" s="91"/>
      <c r="C3842" s="92"/>
      <c r="H3842" s="148"/>
    </row>
    <row r="3843" spans="1:8" s="147" customFormat="1" ht="12.75" x14ac:dyDescent="0.2">
      <c r="A3843" s="138"/>
      <c r="B3843" s="91"/>
      <c r="C3843" s="92"/>
      <c r="H3843" s="148"/>
    </row>
    <row r="3844" spans="1:8" s="147" customFormat="1" ht="12.75" x14ac:dyDescent="0.2">
      <c r="A3844" s="138"/>
      <c r="B3844" s="91"/>
      <c r="C3844" s="92"/>
      <c r="H3844" s="148"/>
    </row>
    <row r="3845" spans="1:8" s="147" customFormat="1" ht="12.75" x14ac:dyDescent="0.2">
      <c r="A3845" s="138"/>
      <c r="B3845" s="91"/>
      <c r="C3845" s="92"/>
      <c r="H3845" s="148"/>
    </row>
    <row r="3846" spans="1:8" s="147" customFormat="1" ht="12.75" x14ac:dyDescent="0.2">
      <c r="A3846" s="138"/>
      <c r="B3846" s="91"/>
      <c r="C3846" s="92"/>
      <c r="H3846" s="148"/>
    </row>
    <row r="3847" spans="1:8" s="147" customFormat="1" ht="12.75" x14ac:dyDescent="0.2">
      <c r="A3847" s="138"/>
      <c r="B3847" s="91"/>
      <c r="C3847" s="92"/>
      <c r="H3847" s="148"/>
    </row>
    <row r="3848" spans="1:8" s="147" customFormat="1" ht="12.75" x14ac:dyDescent="0.2">
      <c r="A3848" s="138"/>
      <c r="B3848" s="91"/>
      <c r="C3848" s="92"/>
      <c r="H3848" s="148"/>
    </row>
    <row r="3849" spans="1:8" s="147" customFormat="1" ht="12.75" x14ac:dyDescent="0.2">
      <c r="A3849" s="138"/>
      <c r="B3849" s="91"/>
      <c r="C3849" s="92"/>
      <c r="H3849" s="148"/>
    </row>
    <row r="3850" spans="1:8" s="147" customFormat="1" ht="12.75" x14ac:dyDescent="0.2">
      <c r="A3850" s="138"/>
      <c r="B3850" s="91"/>
      <c r="C3850" s="92"/>
      <c r="H3850" s="148"/>
    </row>
    <row r="3851" spans="1:8" s="147" customFormat="1" ht="12.75" x14ac:dyDescent="0.2">
      <c r="A3851" s="138"/>
      <c r="B3851" s="91"/>
      <c r="C3851" s="92"/>
      <c r="H3851" s="148"/>
    </row>
    <row r="3852" spans="1:8" s="147" customFormat="1" ht="12.75" x14ac:dyDescent="0.2">
      <c r="A3852" s="138"/>
      <c r="B3852" s="91"/>
      <c r="C3852" s="92"/>
      <c r="H3852" s="148"/>
    </row>
    <row r="3853" spans="1:8" s="147" customFormat="1" ht="12.75" x14ac:dyDescent="0.2">
      <c r="A3853" s="138"/>
      <c r="B3853" s="91"/>
      <c r="C3853" s="92"/>
      <c r="H3853" s="148"/>
    </row>
    <row r="3854" spans="1:8" s="147" customFormat="1" ht="12.75" x14ac:dyDescent="0.2">
      <c r="A3854" s="138"/>
      <c r="B3854" s="91"/>
      <c r="C3854" s="92"/>
      <c r="H3854" s="148"/>
    </row>
    <row r="3855" spans="1:8" s="147" customFormat="1" ht="12.75" x14ac:dyDescent="0.2">
      <c r="A3855" s="138"/>
      <c r="B3855" s="91"/>
      <c r="C3855" s="92"/>
      <c r="H3855" s="148"/>
    </row>
    <row r="3856" spans="1:8" s="147" customFormat="1" ht="12.75" x14ac:dyDescent="0.2">
      <c r="A3856" s="138"/>
      <c r="B3856" s="91"/>
      <c r="C3856" s="92"/>
      <c r="H3856" s="148"/>
    </row>
    <row r="3857" spans="1:8" s="147" customFormat="1" ht="12.75" x14ac:dyDescent="0.2">
      <c r="A3857" s="138"/>
      <c r="B3857" s="91"/>
      <c r="C3857" s="92"/>
      <c r="H3857" s="148"/>
    </row>
    <row r="3858" spans="1:8" s="147" customFormat="1" ht="12.75" x14ac:dyDescent="0.2">
      <c r="A3858" s="138"/>
      <c r="B3858" s="91"/>
      <c r="C3858" s="92"/>
      <c r="H3858" s="148"/>
    </row>
    <row r="3859" spans="1:8" s="147" customFormat="1" ht="12.75" x14ac:dyDescent="0.2">
      <c r="A3859" s="138"/>
      <c r="B3859" s="91"/>
      <c r="C3859" s="92"/>
      <c r="H3859" s="148"/>
    </row>
    <row r="3860" spans="1:8" s="147" customFormat="1" ht="12.75" x14ac:dyDescent="0.2">
      <c r="A3860" s="138"/>
      <c r="B3860" s="91"/>
      <c r="C3860" s="92"/>
      <c r="H3860" s="148"/>
    </row>
    <row r="3861" spans="1:8" s="147" customFormat="1" ht="12.75" x14ac:dyDescent="0.2">
      <c r="A3861" s="138"/>
      <c r="B3861" s="91"/>
      <c r="C3861" s="92"/>
      <c r="H3861" s="148"/>
    </row>
    <row r="3862" spans="1:8" s="147" customFormat="1" ht="12.75" x14ac:dyDescent="0.2">
      <c r="A3862" s="138"/>
      <c r="B3862" s="91"/>
      <c r="C3862" s="92"/>
      <c r="H3862" s="148"/>
    </row>
    <row r="3863" spans="1:8" s="147" customFormat="1" ht="12.75" x14ac:dyDescent="0.2">
      <c r="A3863" s="138"/>
      <c r="B3863" s="91"/>
      <c r="C3863" s="92"/>
      <c r="H3863" s="148"/>
    </row>
    <row r="3864" spans="1:8" s="147" customFormat="1" ht="12.75" x14ac:dyDescent="0.2">
      <c r="A3864" s="138"/>
      <c r="B3864" s="91"/>
      <c r="C3864" s="92"/>
      <c r="H3864" s="148"/>
    </row>
    <row r="3865" spans="1:8" s="147" customFormat="1" ht="12.75" x14ac:dyDescent="0.2">
      <c r="A3865" s="138"/>
      <c r="B3865" s="91"/>
      <c r="C3865" s="92"/>
      <c r="H3865" s="148"/>
    </row>
    <row r="3866" spans="1:8" s="147" customFormat="1" ht="12.75" x14ac:dyDescent="0.2">
      <c r="A3866" s="138"/>
      <c r="B3866" s="91"/>
      <c r="C3866" s="92"/>
      <c r="H3866" s="148"/>
    </row>
    <row r="3867" spans="1:8" s="147" customFormat="1" ht="12.75" x14ac:dyDescent="0.2">
      <c r="A3867" s="138"/>
      <c r="B3867" s="91"/>
      <c r="C3867" s="92"/>
      <c r="H3867" s="148"/>
    </row>
    <row r="3868" spans="1:8" s="147" customFormat="1" ht="12.75" x14ac:dyDescent="0.2">
      <c r="A3868" s="138"/>
      <c r="B3868" s="91"/>
      <c r="C3868" s="92"/>
      <c r="H3868" s="148"/>
    </row>
    <row r="3869" spans="1:8" s="147" customFormat="1" ht="12.75" x14ac:dyDescent="0.2">
      <c r="A3869" s="138"/>
      <c r="B3869" s="91"/>
      <c r="C3869" s="92"/>
      <c r="H3869" s="148"/>
    </row>
    <row r="3870" spans="1:8" s="147" customFormat="1" ht="12.75" x14ac:dyDescent="0.2">
      <c r="A3870" s="138"/>
      <c r="B3870" s="91"/>
      <c r="C3870" s="92"/>
      <c r="H3870" s="148"/>
    </row>
    <row r="3871" spans="1:8" s="147" customFormat="1" ht="12.75" x14ac:dyDescent="0.2">
      <c r="A3871" s="138"/>
      <c r="B3871" s="91"/>
      <c r="C3871" s="92"/>
      <c r="H3871" s="148"/>
    </row>
    <row r="3872" spans="1:8" s="147" customFormat="1" ht="12.75" x14ac:dyDescent="0.2">
      <c r="A3872" s="138"/>
      <c r="B3872" s="91"/>
      <c r="C3872" s="92"/>
      <c r="H3872" s="148"/>
    </row>
    <row r="3873" spans="1:8" s="147" customFormat="1" ht="12.75" x14ac:dyDescent="0.2">
      <c r="A3873" s="138"/>
      <c r="B3873" s="91"/>
      <c r="C3873" s="92"/>
      <c r="H3873" s="148"/>
    </row>
    <row r="3874" spans="1:8" s="147" customFormat="1" ht="12.75" x14ac:dyDescent="0.2">
      <c r="A3874" s="138"/>
      <c r="B3874" s="91"/>
      <c r="C3874" s="92"/>
      <c r="H3874" s="148"/>
    </row>
    <row r="3875" spans="1:8" s="147" customFormat="1" ht="12.75" x14ac:dyDescent="0.2">
      <c r="A3875" s="138"/>
      <c r="B3875" s="91"/>
      <c r="C3875" s="92"/>
      <c r="H3875" s="148"/>
    </row>
    <row r="3876" spans="1:8" s="147" customFormat="1" ht="12.75" x14ac:dyDescent="0.2">
      <c r="A3876" s="138"/>
      <c r="B3876" s="91"/>
      <c r="C3876" s="92"/>
      <c r="H3876" s="148"/>
    </row>
    <row r="3877" spans="1:8" s="147" customFormat="1" ht="12.75" x14ac:dyDescent="0.2">
      <c r="A3877" s="138"/>
      <c r="B3877" s="91"/>
      <c r="C3877" s="92"/>
      <c r="H3877" s="148"/>
    </row>
    <row r="3878" spans="1:8" s="147" customFormat="1" ht="12.75" x14ac:dyDescent="0.2">
      <c r="A3878" s="138"/>
      <c r="B3878" s="91"/>
      <c r="C3878" s="92"/>
      <c r="H3878" s="148"/>
    </row>
    <row r="3879" spans="1:8" s="147" customFormat="1" ht="12.75" x14ac:dyDescent="0.2">
      <c r="A3879" s="138"/>
      <c r="B3879" s="91"/>
      <c r="C3879" s="92"/>
      <c r="H3879" s="148"/>
    </row>
    <row r="3880" spans="1:8" s="147" customFormat="1" ht="12.75" x14ac:dyDescent="0.2">
      <c r="A3880" s="138"/>
      <c r="B3880" s="91"/>
      <c r="C3880" s="92"/>
      <c r="H3880" s="148"/>
    </row>
    <row r="3881" spans="1:8" s="147" customFormat="1" ht="12.75" x14ac:dyDescent="0.2">
      <c r="A3881" s="138"/>
      <c r="B3881" s="91"/>
      <c r="C3881" s="92"/>
      <c r="H3881" s="148"/>
    </row>
    <row r="3882" spans="1:8" s="147" customFormat="1" ht="12.75" x14ac:dyDescent="0.2">
      <c r="A3882" s="138"/>
      <c r="B3882" s="91"/>
      <c r="C3882" s="92"/>
      <c r="H3882" s="148"/>
    </row>
    <row r="3883" spans="1:8" s="147" customFormat="1" ht="12.75" x14ac:dyDescent="0.2">
      <c r="A3883" s="138"/>
      <c r="B3883" s="91"/>
      <c r="C3883" s="92"/>
      <c r="H3883" s="148"/>
    </row>
    <row r="3884" spans="1:8" s="147" customFormat="1" ht="12.75" x14ac:dyDescent="0.2">
      <c r="A3884" s="138"/>
      <c r="B3884" s="91"/>
      <c r="C3884" s="92"/>
      <c r="H3884" s="148"/>
    </row>
    <row r="3885" spans="1:8" s="147" customFormat="1" ht="12.75" x14ac:dyDescent="0.2">
      <c r="A3885" s="138"/>
      <c r="B3885" s="91"/>
      <c r="C3885" s="92"/>
      <c r="H3885" s="148"/>
    </row>
    <row r="3886" spans="1:8" s="147" customFormat="1" ht="12.75" x14ac:dyDescent="0.2">
      <c r="A3886" s="138"/>
      <c r="B3886" s="91"/>
      <c r="C3886" s="92"/>
      <c r="H3886" s="148"/>
    </row>
    <row r="3887" spans="1:8" s="147" customFormat="1" ht="12.75" x14ac:dyDescent="0.2">
      <c r="A3887" s="138"/>
      <c r="B3887" s="91"/>
      <c r="C3887" s="92"/>
      <c r="H3887" s="148"/>
    </row>
    <row r="3888" spans="1:8" s="147" customFormat="1" ht="12.75" x14ac:dyDescent="0.2">
      <c r="A3888" s="138"/>
      <c r="B3888" s="91"/>
      <c r="C3888" s="92"/>
      <c r="H3888" s="148"/>
    </row>
    <row r="3889" spans="1:8" s="147" customFormat="1" ht="12.75" x14ac:dyDescent="0.2">
      <c r="A3889" s="138"/>
      <c r="B3889" s="91"/>
      <c r="C3889" s="92"/>
      <c r="H3889" s="148"/>
    </row>
    <row r="3890" spans="1:8" s="147" customFormat="1" ht="12.75" x14ac:dyDescent="0.2">
      <c r="A3890" s="138"/>
      <c r="B3890" s="91"/>
      <c r="C3890" s="92"/>
      <c r="H3890" s="148"/>
    </row>
    <row r="3891" spans="1:8" s="147" customFormat="1" ht="12.75" x14ac:dyDescent="0.2">
      <c r="A3891" s="138"/>
      <c r="B3891" s="91"/>
      <c r="C3891" s="92"/>
      <c r="H3891" s="148"/>
    </row>
    <row r="3892" spans="1:8" s="147" customFormat="1" ht="12.75" x14ac:dyDescent="0.2">
      <c r="A3892" s="138"/>
      <c r="B3892" s="91"/>
      <c r="C3892" s="92"/>
      <c r="H3892" s="148"/>
    </row>
    <row r="3893" spans="1:8" s="147" customFormat="1" ht="12.75" x14ac:dyDescent="0.2">
      <c r="A3893" s="138"/>
      <c r="B3893" s="91"/>
      <c r="C3893" s="92"/>
      <c r="H3893" s="148"/>
    </row>
    <row r="3894" spans="1:8" s="147" customFormat="1" ht="12.75" x14ac:dyDescent="0.2">
      <c r="A3894" s="138"/>
      <c r="B3894" s="91"/>
      <c r="C3894" s="92"/>
      <c r="H3894" s="148"/>
    </row>
    <row r="3895" spans="1:8" s="147" customFormat="1" ht="12.75" x14ac:dyDescent="0.2">
      <c r="A3895" s="138"/>
      <c r="B3895" s="91"/>
      <c r="C3895" s="92"/>
      <c r="H3895" s="148"/>
    </row>
    <row r="3896" spans="1:8" s="147" customFormat="1" ht="12.75" x14ac:dyDescent="0.2">
      <c r="A3896" s="138"/>
      <c r="B3896" s="91"/>
      <c r="C3896" s="92"/>
      <c r="H3896" s="148"/>
    </row>
    <row r="3897" spans="1:8" s="147" customFormat="1" ht="12.75" x14ac:dyDescent="0.2">
      <c r="A3897" s="138"/>
      <c r="B3897" s="91"/>
      <c r="C3897" s="92"/>
      <c r="H3897" s="148"/>
    </row>
    <row r="3898" spans="1:8" s="147" customFormat="1" ht="12.75" x14ac:dyDescent="0.2">
      <c r="A3898" s="138"/>
      <c r="B3898" s="91"/>
      <c r="C3898" s="92"/>
      <c r="H3898" s="148"/>
    </row>
    <row r="3899" spans="1:8" s="147" customFormat="1" ht="12.75" x14ac:dyDescent="0.2">
      <c r="A3899" s="138"/>
      <c r="B3899" s="91"/>
      <c r="C3899" s="92"/>
      <c r="H3899" s="148"/>
    </row>
    <row r="3900" spans="1:8" s="147" customFormat="1" ht="12.75" x14ac:dyDescent="0.2">
      <c r="A3900" s="138"/>
      <c r="B3900" s="91"/>
      <c r="C3900" s="92"/>
      <c r="H3900" s="148"/>
    </row>
    <row r="3901" spans="1:8" s="147" customFormat="1" ht="12.75" x14ac:dyDescent="0.2">
      <c r="A3901" s="138"/>
      <c r="B3901" s="91"/>
      <c r="C3901" s="92"/>
      <c r="H3901" s="148"/>
    </row>
    <row r="3902" spans="1:8" s="147" customFormat="1" ht="12.75" x14ac:dyDescent="0.2">
      <c r="A3902" s="138"/>
      <c r="B3902" s="91"/>
      <c r="C3902" s="92"/>
      <c r="H3902" s="148"/>
    </row>
    <row r="3903" spans="1:8" s="147" customFormat="1" ht="12.75" x14ac:dyDescent="0.2">
      <c r="A3903" s="138"/>
      <c r="B3903" s="91"/>
      <c r="C3903" s="92"/>
      <c r="H3903" s="148"/>
    </row>
    <row r="3904" spans="1:8" s="147" customFormat="1" ht="12.75" x14ac:dyDescent="0.2">
      <c r="A3904" s="138"/>
      <c r="B3904" s="91"/>
      <c r="C3904" s="92"/>
      <c r="H3904" s="148"/>
    </row>
    <row r="3905" spans="1:8" s="147" customFormat="1" ht="12.75" x14ac:dyDescent="0.2">
      <c r="A3905" s="138"/>
      <c r="B3905" s="91"/>
      <c r="C3905" s="92"/>
      <c r="H3905" s="148"/>
    </row>
    <row r="3906" spans="1:8" s="147" customFormat="1" ht="12.75" x14ac:dyDescent="0.2">
      <c r="A3906" s="138"/>
      <c r="B3906" s="91"/>
      <c r="C3906" s="92"/>
      <c r="H3906" s="148"/>
    </row>
    <row r="3907" spans="1:8" s="147" customFormat="1" ht="12.75" x14ac:dyDescent="0.2">
      <c r="A3907" s="138"/>
      <c r="B3907" s="91"/>
      <c r="C3907" s="92"/>
      <c r="H3907" s="148"/>
    </row>
    <row r="3908" spans="1:8" s="147" customFormat="1" ht="12.75" x14ac:dyDescent="0.2">
      <c r="A3908" s="138"/>
      <c r="B3908" s="91"/>
      <c r="C3908" s="92"/>
      <c r="H3908" s="148"/>
    </row>
    <row r="3909" spans="1:8" s="147" customFormat="1" ht="12.75" x14ac:dyDescent="0.2">
      <c r="A3909" s="138"/>
      <c r="B3909" s="91"/>
      <c r="C3909" s="92"/>
      <c r="H3909" s="148"/>
    </row>
    <row r="3910" spans="1:8" s="147" customFormat="1" ht="12.75" x14ac:dyDescent="0.2">
      <c r="A3910" s="138"/>
      <c r="B3910" s="91"/>
      <c r="C3910" s="92"/>
      <c r="H3910" s="148"/>
    </row>
    <row r="3911" spans="1:8" s="147" customFormat="1" ht="12.75" x14ac:dyDescent="0.2">
      <c r="A3911" s="138"/>
      <c r="B3911" s="91"/>
      <c r="C3911" s="92"/>
      <c r="H3911" s="148"/>
    </row>
    <row r="3912" spans="1:8" s="147" customFormat="1" ht="12.75" x14ac:dyDescent="0.2">
      <c r="A3912" s="138"/>
      <c r="B3912" s="91"/>
      <c r="C3912" s="92"/>
      <c r="H3912" s="148"/>
    </row>
    <row r="3913" spans="1:8" s="147" customFormat="1" ht="12.75" x14ac:dyDescent="0.2">
      <c r="A3913" s="138"/>
      <c r="B3913" s="91"/>
      <c r="C3913" s="92"/>
      <c r="H3913" s="148"/>
    </row>
    <row r="3914" spans="1:8" s="147" customFormat="1" ht="12.75" x14ac:dyDescent="0.2">
      <c r="A3914" s="138"/>
      <c r="B3914" s="91"/>
      <c r="C3914" s="92"/>
      <c r="H3914" s="148"/>
    </row>
    <row r="3915" spans="1:8" s="147" customFormat="1" ht="12.75" x14ac:dyDescent="0.2">
      <c r="A3915" s="138"/>
      <c r="B3915" s="91"/>
      <c r="C3915" s="92"/>
      <c r="H3915" s="148"/>
    </row>
    <row r="3916" spans="1:8" s="147" customFormat="1" ht="12.75" x14ac:dyDescent="0.2">
      <c r="A3916" s="138"/>
      <c r="B3916" s="91"/>
      <c r="C3916" s="92"/>
      <c r="H3916" s="148"/>
    </row>
    <row r="3917" spans="1:8" s="147" customFormat="1" ht="12.75" x14ac:dyDescent="0.2">
      <c r="A3917" s="138"/>
      <c r="B3917" s="91"/>
      <c r="C3917" s="92"/>
      <c r="H3917" s="148"/>
    </row>
    <row r="3918" spans="1:8" s="147" customFormat="1" ht="12.75" x14ac:dyDescent="0.2">
      <c r="A3918" s="138"/>
      <c r="B3918" s="91"/>
      <c r="C3918" s="92"/>
      <c r="H3918" s="148"/>
    </row>
    <row r="3919" spans="1:8" s="147" customFormat="1" ht="12.75" x14ac:dyDescent="0.2">
      <c r="A3919" s="138"/>
      <c r="B3919" s="91"/>
      <c r="C3919" s="92"/>
      <c r="H3919" s="148"/>
    </row>
    <row r="3920" spans="1:8" s="147" customFormat="1" ht="12.75" x14ac:dyDescent="0.2">
      <c r="A3920" s="138"/>
      <c r="B3920" s="91"/>
      <c r="C3920" s="92"/>
      <c r="H3920" s="148"/>
    </row>
    <row r="3921" spans="1:8" s="147" customFormat="1" ht="12.75" x14ac:dyDescent="0.2">
      <c r="A3921" s="138"/>
      <c r="B3921" s="91"/>
      <c r="C3921" s="92"/>
      <c r="H3921" s="148"/>
    </row>
    <row r="3922" spans="1:8" s="147" customFormat="1" ht="12.75" x14ac:dyDescent="0.2">
      <c r="A3922" s="138"/>
      <c r="B3922" s="91"/>
      <c r="C3922" s="92"/>
      <c r="H3922" s="148"/>
    </row>
    <row r="3923" spans="1:8" s="147" customFormat="1" ht="12.75" x14ac:dyDescent="0.2">
      <c r="A3923" s="138"/>
      <c r="B3923" s="91"/>
      <c r="C3923" s="92"/>
      <c r="H3923" s="148"/>
    </row>
    <row r="3924" spans="1:8" s="147" customFormat="1" ht="12.75" x14ac:dyDescent="0.2">
      <c r="A3924" s="138"/>
      <c r="B3924" s="91"/>
      <c r="C3924" s="92"/>
      <c r="H3924" s="148"/>
    </row>
    <row r="3925" spans="1:8" s="147" customFormat="1" ht="12.75" x14ac:dyDescent="0.2">
      <c r="A3925" s="138"/>
      <c r="B3925" s="91"/>
      <c r="C3925" s="92"/>
      <c r="H3925" s="148"/>
    </row>
    <row r="3926" spans="1:8" s="147" customFormat="1" ht="12.75" x14ac:dyDescent="0.2">
      <c r="A3926" s="138"/>
      <c r="B3926" s="91"/>
      <c r="C3926" s="92"/>
      <c r="H3926" s="148"/>
    </row>
    <row r="3927" spans="1:8" s="147" customFormat="1" ht="12.75" x14ac:dyDescent="0.2">
      <c r="A3927" s="138"/>
      <c r="B3927" s="91"/>
      <c r="C3927" s="92"/>
      <c r="H3927" s="148"/>
    </row>
    <row r="3928" spans="1:8" s="147" customFormat="1" ht="12.75" x14ac:dyDescent="0.2">
      <c r="A3928" s="138"/>
      <c r="B3928" s="91"/>
      <c r="C3928" s="92"/>
      <c r="H3928" s="148"/>
    </row>
    <row r="3929" spans="1:8" s="147" customFormat="1" ht="12.75" x14ac:dyDescent="0.2">
      <c r="A3929" s="138"/>
      <c r="B3929" s="91"/>
      <c r="C3929" s="92"/>
      <c r="H3929" s="148"/>
    </row>
    <row r="3930" spans="1:8" s="147" customFormat="1" ht="12.75" x14ac:dyDescent="0.2">
      <c r="A3930" s="138"/>
      <c r="B3930" s="91"/>
      <c r="C3930" s="92"/>
      <c r="H3930" s="148"/>
    </row>
    <row r="3931" spans="1:8" s="147" customFormat="1" ht="12.75" x14ac:dyDescent="0.2">
      <c r="A3931" s="138"/>
      <c r="B3931" s="91"/>
      <c r="C3931" s="92"/>
      <c r="H3931" s="148"/>
    </row>
    <row r="3932" spans="1:8" s="147" customFormat="1" ht="12.75" x14ac:dyDescent="0.2">
      <c r="A3932" s="138"/>
      <c r="B3932" s="91"/>
      <c r="C3932" s="92"/>
      <c r="H3932" s="148"/>
    </row>
    <row r="3933" spans="1:8" s="147" customFormat="1" ht="12.75" x14ac:dyDescent="0.2">
      <c r="A3933" s="138"/>
      <c r="B3933" s="91"/>
      <c r="C3933" s="92"/>
      <c r="H3933" s="148"/>
    </row>
    <row r="3934" spans="1:8" s="147" customFormat="1" ht="12.75" x14ac:dyDescent="0.2">
      <c r="A3934" s="138"/>
      <c r="B3934" s="91"/>
      <c r="C3934" s="92"/>
      <c r="H3934" s="148"/>
    </row>
    <row r="3935" spans="1:8" s="147" customFormat="1" ht="12.75" x14ac:dyDescent="0.2">
      <c r="A3935" s="138"/>
      <c r="B3935" s="91"/>
      <c r="C3935" s="92"/>
      <c r="H3935" s="148"/>
    </row>
    <row r="3936" spans="1:8" s="147" customFormat="1" ht="12.75" x14ac:dyDescent="0.2">
      <c r="A3936" s="138"/>
      <c r="B3936" s="91"/>
      <c r="C3936" s="92"/>
      <c r="H3936" s="148"/>
    </row>
    <row r="3937" spans="1:8" s="147" customFormat="1" ht="12.75" x14ac:dyDescent="0.2">
      <c r="A3937" s="138"/>
      <c r="B3937" s="91"/>
      <c r="C3937" s="92"/>
      <c r="H3937" s="148"/>
    </row>
    <row r="3938" spans="1:8" s="147" customFormat="1" ht="12.75" x14ac:dyDescent="0.2">
      <c r="A3938" s="138"/>
      <c r="B3938" s="91"/>
      <c r="C3938" s="92"/>
      <c r="H3938" s="148"/>
    </row>
    <row r="3939" spans="1:8" s="147" customFormat="1" ht="12.75" x14ac:dyDescent="0.2">
      <c r="A3939" s="138"/>
      <c r="B3939" s="91"/>
      <c r="C3939" s="92"/>
      <c r="H3939" s="148"/>
    </row>
    <row r="3940" spans="1:8" s="147" customFormat="1" ht="12.75" x14ac:dyDescent="0.2">
      <c r="A3940" s="138"/>
      <c r="B3940" s="91"/>
      <c r="C3940" s="92"/>
      <c r="H3940" s="148"/>
    </row>
    <row r="3941" spans="1:8" s="147" customFormat="1" ht="12.75" x14ac:dyDescent="0.2">
      <c r="A3941" s="138"/>
      <c r="B3941" s="91"/>
      <c r="C3941" s="92"/>
      <c r="H3941" s="148"/>
    </row>
    <row r="3942" spans="1:8" s="147" customFormat="1" ht="12.75" x14ac:dyDescent="0.2">
      <c r="A3942" s="138"/>
      <c r="B3942" s="91"/>
      <c r="C3942" s="92"/>
      <c r="H3942" s="148"/>
    </row>
    <row r="3943" spans="1:8" s="147" customFormat="1" ht="12.75" x14ac:dyDescent="0.2">
      <c r="A3943" s="138"/>
      <c r="B3943" s="91"/>
      <c r="C3943" s="92"/>
      <c r="H3943" s="148"/>
    </row>
    <row r="3944" spans="1:8" s="147" customFormat="1" ht="12.75" x14ac:dyDescent="0.2">
      <c r="A3944" s="138"/>
      <c r="B3944" s="91"/>
      <c r="C3944" s="92"/>
      <c r="H3944" s="148"/>
    </row>
    <row r="3945" spans="1:8" s="147" customFormat="1" ht="12.75" x14ac:dyDescent="0.2">
      <c r="A3945" s="138"/>
      <c r="B3945" s="91"/>
      <c r="C3945" s="92"/>
      <c r="H3945" s="148"/>
    </row>
    <row r="3946" spans="1:8" s="147" customFormat="1" ht="12.75" x14ac:dyDescent="0.2">
      <c r="A3946" s="138"/>
      <c r="B3946" s="91"/>
      <c r="C3946" s="92"/>
      <c r="H3946" s="148"/>
    </row>
    <row r="3947" spans="1:8" s="147" customFormat="1" ht="12.75" x14ac:dyDescent="0.2">
      <c r="A3947" s="138"/>
      <c r="B3947" s="91"/>
      <c r="C3947" s="92"/>
      <c r="H3947" s="148"/>
    </row>
    <row r="3948" spans="1:8" s="147" customFormat="1" ht="12.75" x14ac:dyDescent="0.2">
      <c r="A3948" s="138"/>
      <c r="B3948" s="91"/>
      <c r="C3948" s="92"/>
      <c r="H3948" s="148"/>
    </row>
    <row r="3949" spans="1:8" s="147" customFormat="1" ht="12.75" x14ac:dyDescent="0.2">
      <c r="A3949" s="138"/>
      <c r="B3949" s="91"/>
      <c r="C3949" s="92"/>
      <c r="H3949" s="148"/>
    </row>
    <row r="3950" spans="1:8" s="147" customFormat="1" ht="12.75" x14ac:dyDescent="0.2">
      <c r="A3950" s="138"/>
      <c r="B3950" s="91"/>
      <c r="C3950" s="92"/>
      <c r="H3950" s="148"/>
    </row>
    <row r="3951" spans="1:8" s="147" customFormat="1" ht="12.75" x14ac:dyDescent="0.2">
      <c r="A3951" s="138"/>
      <c r="B3951" s="91"/>
      <c r="C3951" s="92"/>
      <c r="H3951" s="148"/>
    </row>
    <row r="3952" spans="1:8" s="147" customFormat="1" ht="12.75" x14ac:dyDescent="0.2">
      <c r="A3952" s="138"/>
      <c r="B3952" s="91"/>
      <c r="C3952" s="92"/>
      <c r="H3952" s="148"/>
    </row>
    <row r="3953" spans="1:8" s="147" customFormat="1" ht="12.75" x14ac:dyDescent="0.2">
      <c r="A3953" s="138"/>
      <c r="B3953" s="91"/>
      <c r="C3953" s="92"/>
      <c r="H3953" s="148"/>
    </row>
    <row r="3954" spans="1:8" s="147" customFormat="1" ht="12.75" x14ac:dyDescent="0.2">
      <c r="A3954" s="138"/>
      <c r="B3954" s="91"/>
      <c r="C3954" s="92"/>
      <c r="H3954" s="148"/>
    </row>
    <row r="3955" spans="1:8" s="147" customFormat="1" ht="12.75" x14ac:dyDescent="0.2">
      <c r="A3955" s="138"/>
      <c r="B3955" s="91"/>
      <c r="C3955" s="92"/>
      <c r="H3955" s="148"/>
    </row>
    <row r="3956" spans="1:8" s="147" customFormat="1" ht="12.75" x14ac:dyDescent="0.2">
      <c r="A3956" s="138"/>
      <c r="B3956" s="91"/>
      <c r="C3956" s="92"/>
      <c r="H3956" s="148"/>
    </row>
    <row r="3957" spans="1:8" s="147" customFormat="1" ht="12.75" x14ac:dyDescent="0.2">
      <c r="A3957" s="138"/>
      <c r="B3957" s="91"/>
      <c r="C3957" s="92"/>
      <c r="H3957" s="148"/>
    </row>
    <row r="3958" spans="1:8" s="147" customFormat="1" ht="12.75" x14ac:dyDescent="0.2">
      <c r="A3958" s="138"/>
      <c r="B3958" s="91"/>
      <c r="C3958" s="92"/>
      <c r="H3958" s="148"/>
    </row>
    <row r="3959" spans="1:8" s="147" customFormat="1" ht="12.75" x14ac:dyDescent="0.2">
      <c r="A3959" s="138"/>
      <c r="B3959" s="91"/>
      <c r="C3959" s="92"/>
      <c r="H3959" s="148"/>
    </row>
    <row r="3960" spans="1:8" s="147" customFormat="1" ht="12.75" x14ac:dyDescent="0.2">
      <c r="A3960" s="138"/>
      <c r="B3960" s="91"/>
      <c r="C3960" s="92"/>
      <c r="H3960" s="148"/>
    </row>
    <row r="3961" spans="1:8" s="147" customFormat="1" ht="12.75" x14ac:dyDescent="0.2">
      <c r="A3961" s="138"/>
      <c r="B3961" s="91"/>
      <c r="C3961" s="92"/>
      <c r="H3961" s="148"/>
    </row>
    <row r="3962" spans="1:8" s="147" customFormat="1" ht="12.75" x14ac:dyDescent="0.2">
      <c r="A3962" s="138"/>
      <c r="B3962" s="91"/>
      <c r="C3962" s="92"/>
      <c r="H3962" s="148"/>
    </row>
    <row r="3963" spans="1:8" s="147" customFormat="1" ht="12.75" x14ac:dyDescent="0.2">
      <c r="A3963" s="138"/>
      <c r="B3963" s="91"/>
      <c r="C3963" s="92"/>
      <c r="H3963" s="148"/>
    </row>
    <row r="3964" spans="1:8" s="147" customFormat="1" ht="12.75" x14ac:dyDescent="0.2">
      <c r="A3964" s="138"/>
      <c r="B3964" s="91"/>
      <c r="C3964" s="92"/>
      <c r="H3964" s="148"/>
    </row>
    <row r="3965" spans="1:8" s="147" customFormat="1" ht="12.75" x14ac:dyDescent="0.2">
      <c r="A3965" s="138"/>
      <c r="B3965" s="91"/>
      <c r="C3965" s="92"/>
      <c r="H3965" s="148"/>
    </row>
    <row r="3966" spans="1:8" s="147" customFormat="1" ht="12.75" x14ac:dyDescent="0.2">
      <c r="A3966" s="138"/>
      <c r="B3966" s="91"/>
      <c r="C3966" s="92"/>
      <c r="H3966" s="148"/>
    </row>
    <row r="3967" spans="1:8" s="147" customFormat="1" ht="12.75" x14ac:dyDescent="0.2">
      <c r="A3967" s="138"/>
      <c r="B3967" s="91"/>
      <c r="C3967" s="92"/>
      <c r="H3967" s="148"/>
    </row>
    <row r="3968" spans="1:8" s="147" customFormat="1" ht="12.75" x14ac:dyDescent="0.2">
      <c r="A3968" s="138"/>
      <c r="B3968" s="91"/>
      <c r="C3968" s="92"/>
      <c r="H3968" s="148"/>
    </row>
    <row r="3969" spans="1:8" s="147" customFormat="1" ht="12.75" x14ac:dyDescent="0.2">
      <c r="A3969" s="138"/>
      <c r="B3969" s="91"/>
      <c r="C3969" s="92"/>
      <c r="H3969" s="148"/>
    </row>
    <row r="3970" spans="1:8" s="147" customFormat="1" ht="12.75" x14ac:dyDescent="0.2">
      <c r="A3970" s="138"/>
      <c r="B3970" s="91"/>
      <c r="C3970" s="92"/>
      <c r="H3970" s="148"/>
    </row>
    <row r="3971" spans="1:8" s="147" customFormat="1" ht="12.75" x14ac:dyDescent="0.2">
      <c r="A3971" s="138"/>
      <c r="B3971" s="91"/>
      <c r="C3971" s="92"/>
      <c r="H3971" s="148"/>
    </row>
    <row r="3972" spans="1:8" s="147" customFormat="1" ht="12.75" x14ac:dyDescent="0.2">
      <c r="A3972" s="138"/>
      <c r="B3972" s="91"/>
      <c r="C3972" s="92"/>
      <c r="H3972" s="148"/>
    </row>
    <row r="3973" spans="1:8" s="147" customFormat="1" ht="12.75" x14ac:dyDescent="0.2">
      <c r="A3973" s="138"/>
      <c r="B3973" s="91"/>
      <c r="C3973" s="92"/>
      <c r="H3973" s="148"/>
    </row>
    <row r="3974" spans="1:8" s="147" customFormat="1" ht="12.75" x14ac:dyDescent="0.2">
      <c r="A3974" s="138"/>
      <c r="B3974" s="91"/>
      <c r="C3974" s="92"/>
      <c r="H3974" s="148"/>
    </row>
    <row r="3975" spans="1:8" s="147" customFormat="1" ht="12.75" x14ac:dyDescent="0.2">
      <c r="A3975" s="138"/>
      <c r="B3975" s="91"/>
      <c r="C3975" s="92"/>
      <c r="H3975" s="148"/>
    </row>
    <row r="3976" spans="1:8" s="147" customFormat="1" ht="12.75" x14ac:dyDescent="0.2">
      <c r="A3976" s="138"/>
      <c r="B3976" s="91"/>
      <c r="C3976" s="92"/>
      <c r="H3976" s="148"/>
    </row>
    <row r="3977" spans="1:8" s="147" customFormat="1" ht="12.75" x14ac:dyDescent="0.2">
      <c r="A3977" s="138"/>
      <c r="B3977" s="91"/>
      <c r="C3977" s="92"/>
      <c r="H3977" s="148"/>
    </row>
    <row r="3978" spans="1:8" s="147" customFormat="1" ht="12.75" x14ac:dyDescent="0.2">
      <c r="A3978" s="138"/>
      <c r="B3978" s="91"/>
      <c r="C3978" s="92"/>
      <c r="H3978" s="148"/>
    </row>
    <row r="3979" spans="1:8" s="147" customFormat="1" ht="12.75" x14ac:dyDescent="0.2">
      <c r="A3979" s="138"/>
      <c r="B3979" s="91"/>
      <c r="C3979" s="92"/>
      <c r="H3979" s="148"/>
    </row>
    <row r="3980" spans="1:8" s="147" customFormat="1" ht="12.75" x14ac:dyDescent="0.2">
      <c r="A3980" s="138"/>
      <c r="B3980" s="91"/>
      <c r="C3980" s="92"/>
      <c r="H3980" s="148"/>
    </row>
    <row r="3981" spans="1:8" s="147" customFormat="1" ht="12.75" x14ac:dyDescent="0.2">
      <c r="A3981" s="138"/>
      <c r="B3981" s="91"/>
      <c r="C3981" s="92"/>
      <c r="H3981" s="148"/>
    </row>
    <row r="3982" spans="1:8" s="147" customFormat="1" ht="12.75" x14ac:dyDescent="0.2">
      <c r="A3982" s="138"/>
      <c r="B3982" s="91"/>
      <c r="C3982" s="92"/>
      <c r="H3982" s="148"/>
    </row>
    <row r="3983" spans="1:8" s="147" customFormat="1" ht="12.75" x14ac:dyDescent="0.2">
      <c r="A3983" s="138"/>
      <c r="B3983" s="91"/>
      <c r="C3983" s="92"/>
      <c r="H3983" s="148"/>
    </row>
    <row r="3984" spans="1:8" s="147" customFormat="1" ht="12.75" x14ac:dyDescent="0.2">
      <c r="A3984" s="138"/>
      <c r="B3984" s="91"/>
      <c r="C3984" s="92"/>
      <c r="H3984" s="148"/>
    </row>
    <row r="3985" spans="1:8" s="147" customFormat="1" ht="12.75" x14ac:dyDescent="0.2">
      <c r="A3985" s="138"/>
      <c r="B3985" s="91"/>
      <c r="C3985" s="92"/>
      <c r="H3985" s="148"/>
    </row>
    <row r="3986" spans="1:8" s="147" customFormat="1" ht="12.75" x14ac:dyDescent="0.2">
      <c r="A3986" s="138"/>
      <c r="B3986" s="91"/>
      <c r="C3986" s="92"/>
      <c r="H3986" s="148"/>
    </row>
    <row r="3987" spans="1:8" s="147" customFormat="1" ht="12.75" x14ac:dyDescent="0.2">
      <c r="A3987" s="138"/>
      <c r="B3987" s="91"/>
      <c r="C3987" s="92"/>
      <c r="H3987" s="148"/>
    </row>
    <row r="3988" spans="1:8" s="147" customFormat="1" ht="12.75" x14ac:dyDescent="0.2">
      <c r="A3988" s="138"/>
      <c r="B3988" s="91"/>
      <c r="C3988" s="92"/>
      <c r="H3988" s="148"/>
    </row>
    <row r="3989" spans="1:8" s="147" customFormat="1" ht="12.75" x14ac:dyDescent="0.2">
      <c r="A3989" s="138"/>
      <c r="B3989" s="91"/>
      <c r="C3989" s="92"/>
      <c r="H3989" s="148"/>
    </row>
    <row r="3990" spans="1:8" s="147" customFormat="1" ht="12.75" x14ac:dyDescent="0.2">
      <c r="A3990" s="138"/>
      <c r="B3990" s="91"/>
      <c r="C3990" s="92"/>
      <c r="H3990" s="148"/>
    </row>
    <row r="3991" spans="1:8" s="147" customFormat="1" ht="12.75" x14ac:dyDescent="0.2">
      <c r="A3991" s="138"/>
      <c r="B3991" s="91"/>
      <c r="C3991" s="92"/>
      <c r="H3991" s="148"/>
    </row>
    <row r="3992" spans="1:8" s="147" customFormat="1" ht="12.75" x14ac:dyDescent="0.2">
      <c r="A3992" s="138"/>
      <c r="B3992" s="91"/>
      <c r="C3992" s="92"/>
      <c r="H3992" s="148"/>
    </row>
    <row r="3993" spans="1:8" s="147" customFormat="1" ht="12.75" x14ac:dyDescent="0.2">
      <c r="A3993" s="138"/>
      <c r="B3993" s="91"/>
      <c r="C3993" s="92"/>
      <c r="H3993" s="148"/>
    </row>
    <row r="3994" spans="1:8" s="147" customFormat="1" ht="12.75" x14ac:dyDescent="0.2">
      <c r="A3994" s="138"/>
      <c r="B3994" s="91"/>
      <c r="C3994" s="92"/>
      <c r="H3994" s="148"/>
    </row>
    <row r="3995" spans="1:8" s="147" customFormat="1" ht="12.75" x14ac:dyDescent="0.2">
      <c r="A3995" s="138"/>
      <c r="B3995" s="91"/>
      <c r="C3995" s="92"/>
      <c r="H3995" s="148"/>
    </row>
    <row r="3996" spans="1:8" s="147" customFormat="1" ht="12.75" x14ac:dyDescent="0.2">
      <c r="A3996" s="138"/>
      <c r="B3996" s="91"/>
      <c r="C3996" s="92"/>
      <c r="H3996" s="148"/>
    </row>
    <row r="3997" spans="1:8" s="147" customFormat="1" ht="12.75" x14ac:dyDescent="0.2">
      <c r="A3997" s="138"/>
      <c r="B3997" s="91"/>
      <c r="C3997" s="92"/>
      <c r="H3997" s="148"/>
    </row>
    <row r="3998" spans="1:8" s="147" customFormat="1" ht="12.75" x14ac:dyDescent="0.2">
      <c r="A3998" s="138"/>
      <c r="B3998" s="91"/>
      <c r="C3998" s="92"/>
      <c r="H3998" s="148"/>
    </row>
    <row r="3999" spans="1:8" s="147" customFormat="1" ht="12.75" x14ac:dyDescent="0.2">
      <c r="A3999" s="138"/>
      <c r="B3999" s="91"/>
      <c r="C3999" s="92"/>
      <c r="H3999" s="148"/>
    </row>
    <row r="4000" spans="1:8" s="147" customFormat="1" ht="12.75" x14ac:dyDescent="0.2">
      <c r="A4000" s="138"/>
      <c r="B4000" s="91"/>
      <c r="C4000" s="92"/>
      <c r="H4000" s="148"/>
    </row>
    <row r="4001" spans="1:8" s="147" customFormat="1" ht="12.75" x14ac:dyDescent="0.2">
      <c r="A4001" s="138"/>
      <c r="B4001" s="91"/>
      <c r="C4001" s="92"/>
      <c r="H4001" s="148"/>
    </row>
    <row r="4002" spans="1:8" s="147" customFormat="1" ht="12.75" x14ac:dyDescent="0.2">
      <c r="A4002" s="138"/>
      <c r="B4002" s="91"/>
      <c r="C4002" s="92"/>
      <c r="H4002" s="148"/>
    </row>
    <row r="4003" spans="1:8" s="147" customFormat="1" ht="12.75" x14ac:dyDescent="0.2">
      <c r="A4003" s="138"/>
      <c r="B4003" s="91"/>
      <c r="C4003" s="92"/>
      <c r="H4003" s="148"/>
    </row>
    <row r="4004" spans="1:8" s="147" customFormat="1" ht="12.75" x14ac:dyDescent="0.2">
      <c r="A4004" s="138"/>
      <c r="B4004" s="91"/>
      <c r="C4004" s="92"/>
      <c r="H4004" s="148"/>
    </row>
    <row r="4005" spans="1:8" s="147" customFormat="1" ht="12.75" x14ac:dyDescent="0.2">
      <c r="A4005" s="138"/>
      <c r="B4005" s="91"/>
      <c r="C4005" s="92"/>
      <c r="H4005" s="148"/>
    </row>
    <row r="4006" spans="1:8" s="147" customFormat="1" ht="12.75" x14ac:dyDescent="0.2">
      <c r="A4006" s="138"/>
      <c r="B4006" s="91"/>
      <c r="C4006" s="92"/>
      <c r="H4006" s="148"/>
    </row>
    <row r="4007" spans="1:8" s="147" customFormat="1" ht="12.75" x14ac:dyDescent="0.2">
      <c r="A4007" s="138"/>
      <c r="B4007" s="91"/>
      <c r="C4007" s="92"/>
      <c r="H4007" s="148"/>
    </row>
    <row r="4008" spans="1:8" s="147" customFormat="1" ht="12.75" x14ac:dyDescent="0.2">
      <c r="A4008" s="138"/>
      <c r="B4008" s="91"/>
      <c r="C4008" s="92"/>
      <c r="H4008" s="148"/>
    </row>
    <row r="4009" spans="1:8" s="147" customFormat="1" ht="12.75" x14ac:dyDescent="0.2">
      <c r="A4009" s="138"/>
      <c r="B4009" s="91"/>
      <c r="C4009" s="92"/>
      <c r="H4009" s="148"/>
    </row>
    <row r="4010" spans="1:8" s="147" customFormat="1" ht="12.75" x14ac:dyDescent="0.2">
      <c r="A4010" s="138"/>
      <c r="B4010" s="91"/>
      <c r="C4010" s="92"/>
      <c r="H4010" s="148"/>
    </row>
    <row r="4011" spans="1:8" s="147" customFormat="1" ht="12.75" x14ac:dyDescent="0.2">
      <c r="A4011" s="138"/>
      <c r="B4011" s="91"/>
      <c r="C4011" s="92"/>
      <c r="H4011" s="148"/>
    </row>
    <row r="4012" spans="1:8" s="147" customFormat="1" ht="12.75" x14ac:dyDescent="0.2">
      <c r="A4012" s="138"/>
      <c r="B4012" s="91"/>
      <c r="C4012" s="92"/>
      <c r="H4012" s="148"/>
    </row>
    <row r="4013" spans="1:8" s="147" customFormat="1" ht="12.75" x14ac:dyDescent="0.2">
      <c r="A4013" s="138"/>
      <c r="B4013" s="91"/>
      <c r="C4013" s="92"/>
      <c r="H4013" s="148"/>
    </row>
    <row r="4014" spans="1:8" s="147" customFormat="1" ht="12.75" x14ac:dyDescent="0.2">
      <c r="A4014" s="138"/>
      <c r="B4014" s="91"/>
      <c r="C4014" s="92"/>
      <c r="H4014" s="148"/>
    </row>
    <row r="4015" spans="1:8" s="147" customFormat="1" ht="12.75" x14ac:dyDescent="0.2">
      <c r="A4015" s="138"/>
      <c r="B4015" s="91"/>
      <c r="C4015" s="92"/>
      <c r="H4015" s="148"/>
    </row>
    <row r="4016" spans="1:8" s="147" customFormat="1" ht="12.75" x14ac:dyDescent="0.2">
      <c r="A4016" s="138"/>
      <c r="B4016" s="91"/>
      <c r="C4016" s="92"/>
      <c r="H4016" s="148"/>
    </row>
    <row r="4017" spans="1:8" s="147" customFormat="1" ht="12.75" x14ac:dyDescent="0.2">
      <c r="A4017" s="138"/>
      <c r="B4017" s="91"/>
      <c r="C4017" s="92"/>
      <c r="H4017" s="148"/>
    </row>
    <row r="4018" spans="1:8" s="147" customFormat="1" ht="12.75" x14ac:dyDescent="0.2">
      <c r="A4018" s="138"/>
      <c r="B4018" s="91"/>
      <c r="C4018" s="92"/>
      <c r="H4018" s="148"/>
    </row>
    <row r="4019" spans="1:8" s="147" customFormat="1" ht="12.75" x14ac:dyDescent="0.2">
      <c r="A4019" s="138"/>
      <c r="B4019" s="91"/>
      <c r="C4019" s="92"/>
      <c r="H4019" s="148"/>
    </row>
    <row r="4020" spans="1:8" s="147" customFormat="1" ht="12.75" x14ac:dyDescent="0.2">
      <c r="A4020" s="138"/>
      <c r="B4020" s="91"/>
      <c r="C4020" s="92"/>
      <c r="H4020" s="148"/>
    </row>
    <row r="4021" spans="1:8" s="147" customFormat="1" ht="12.75" x14ac:dyDescent="0.2">
      <c r="A4021" s="138"/>
      <c r="B4021" s="91"/>
      <c r="C4021" s="92"/>
      <c r="H4021" s="148"/>
    </row>
    <row r="4022" spans="1:8" s="147" customFormat="1" ht="12.75" x14ac:dyDescent="0.2">
      <c r="A4022" s="138"/>
      <c r="B4022" s="91"/>
      <c r="C4022" s="92"/>
      <c r="H4022" s="148"/>
    </row>
    <row r="4023" spans="1:8" s="147" customFormat="1" ht="12.75" x14ac:dyDescent="0.2">
      <c r="A4023" s="138"/>
      <c r="B4023" s="91"/>
      <c r="C4023" s="92"/>
      <c r="H4023" s="148"/>
    </row>
    <row r="4024" spans="1:8" s="147" customFormat="1" ht="12.75" x14ac:dyDescent="0.2">
      <c r="A4024" s="138"/>
      <c r="B4024" s="91"/>
      <c r="C4024" s="92"/>
      <c r="H4024" s="148"/>
    </row>
    <row r="4025" spans="1:8" s="147" customFormat="1" ht="12.75" x14ac:dyDescent="0.2">
      <c r="A4025" s="138"/>
      <c r="B4025" s="91"/>
      <c r="C4025" s="92"/>
      <c r="H4025" s="148"/>
    </row>
    <row r="4026" spans="1:8" s="147" customFormat="1" ht="12.75" x14ac:dyDescent="0.2">
      <c r="A4026" s="138"/>
      <c r="B4026" s="91"/>
      <c r="C4026" s="92"/>
      <c r="H4026" s="148"/>
    </row>
    <row r="4027" spans="1:8" s="147" customFormat="1" ht="12.75" x14ac:dyDescent="0.2">
      <c r="A4027" s="138"/>
      <c r="B4027" s="91"/>
      <c r="C4027" s="92"/>
      <c r="H4027" s="148"/>
    </row>
    <row r="4028" spans="1:8" s="147" customFormat="1" ht="12.75" x14ac:dyDescent="0.2">
      <c r="A4028" s="138"/>
      <c r="B4028" s="91"/>
      <c r="C4028" s="92"/>
      <c r="H4028" s="148"/>
    </row>
    <row r="4029" spans="1:8" s="147" customFormat="1" ht="12.75" x14ac:dyDescent="0.2">
      <c r="A4029" s="138"/>
      <c r="B4029" s="91"/>
      <c r="C4029" s="92"/>
      <c r="H4029" s="148"/>
    </row>
    <row r="4030" spans="1:8" s="147" customFormat="1" ht="12.75" x14ac:dyDescent="0.2">
      <c r="A4030" s="138"/>
      <c r="B4030" s="91"/>
      <c r="C4030" s="92"/>
      <c r="H4030" s="148"/>
    </row>
    <row r="4031" spans="1:8" s="147" customFormat="1" ht="12.75" x14ac:dyDescent="0.2">
      <c r="A4031" s="138"/>
      <c r="B4031" s="91"/>
      <c r="C4031" s="92"/>
      <c r="H4031" s="148"/>
    </row>
    <row r="4032" spans="1:8" s="147" customFormat="1" ht="12.75" x14ac:dyDescent="0.2">
      <c r="A4032" s="138"/>
      <c r="B4032" s="91"/>
      <c r="C4032" s="92"/>
      <c r="H4032" s="148"/>
    </row>
    <row r="4033" spans="1:8" s="147" customFormat="1" ht="12.75" x14ac:dyDescent="0.2">
      <c r="A4033" s="138"/>
      <c r="B4033" s="91"/>
      <c r="C4033" s="92"/>
      <c r="H4033" s="148"/>
    </row>
    <row r="4034" spans="1:8" s="147" customFormat="1" ht="12.75" x14ac:dyDescent="0.2">
      <c r="A4034" s="138"/>
      <c r="B4034" s="91"/>
      <c r="C4034" s="92"/>
      <c r="H4034" s="148"/>
    </row>
    <row r="4035" spans="1:8" s="147" customFormat="1" ht="12.75" x14ac:dyDescent="0.2">
      <c r="A4035" s="138"/>
      <c r="B4035" s="91"/>
      <c r="C4035" s="92"/>
      <c r="H4035" s="148"/>
    </row>
    <row r="4036" spans="1:8" s="147" customFormat="1" ht="12.75" x14ac:dyDescent="0.2">
      <c r="A4036" s="138"/>
      <c r="B4036" s="91"/>
      <c r="C4036" s="92"/>
      <c r="H4036" s="148"/>
    </row>
    <row r="4037" spans="1:8" s="147" customFormat="1" ht="12.75" x14ac:dyDescent="0.2">
      <c r="A4037" s="138"/>
      <c r="B4037" s="91"/>
      <c r="C4037" s="92"/>
      <c r="H4037" s="148"/>
    </row>
    <row r="4038" spans="1:8" s="147" customFormat="1" ht="12.75" x14ac:dyDescent="0.2">
      <c r="A4038" s="138"/>
      <c r="B4038" s="91"/>
      <c r="C4038" s="92"/>
      <c r="H4038" s="148"/>
    </row>
    <row r="4039" spans="1:8" s="147" customFormat="1" ht="12.75" x14ac:dyDescent="0.2">
      <c r="A4039" s="138"/>
      <c r="B4039" s="91"/>
      <c r="C4039" s="92"/>
      <c r="H4039" s="148"/>
    </row>
    <row r="4040" spans="1:8" s="147" customFormat="1" ht="12.75" x14ac:dyDescent="0.2">
      <c r="A4040" s="138"/>
      <c r="B4040" s="91"/>
      <c r="C4040" s="92"/>
      <c r="H4040" s="148"/>
    </row>
    <row r="4041" spans="1:8" s="147" customFormat="1" ht="12.75" x14ac:dyDescent="0.2">
      <c r="A4041" s="138"/>
      <c r="B4041" s="91"/>
      <c r="C4041" s="92"/>
      <c r="H4041" s="148"/>
    </row>
    <row r="4042" spans="1:8" s="147" customFormat="1" ht="12.75" x14ac:dyDescent="0.2">
      <c r="A4042" s="138"/>
      <c r="B4042" s="91"/>
      <c r="C4042" s="92"/>
      <c r="H4042" s="148"/>
    </row>
    <row r="4043" spans="1:8" s="147" customFormat="1" ht="12.75" x14ac:dyDescent="0.2">
      <c r="A4043" s="138"/>
      <c r="B4043" s="91"/>
      <c r="C4043" s="92"/>
      <c r="H4043" s="148"/>
    </row>
    <row r="4044" spans="1:8" s="147" customFormat="1" ht="12.75" x14ac:dyDescent="0.2">
      <c r="A4044" s="138"/>
      <c r="B4044" s="91"/>
      <c r="C4044" s="92"/>
      <c r="H4044" s="148"/>
    </row>
    <row r="4045" spans="1:8" s="147" customFormat="1" ht="12.75" x14ac:dyDescent="0.2">
      <c r="A4045" s="138"/>
      <c r="B4045" s="91"/>
      <c r="C4045" s="92"/>
      <c r="H4045" s="148"/>
    </row>
    <row r="4046" spans="1:8" s="147" customFormat="1" ht="12.75" x14ac:dyDescent="0.2">
      <c r="A4046" s="138"/>
      <c r="B4046" s="91"/>
      <c r="C4046" s="92"/>
      <c r="H4046" s="148"/>
    </row>
    <row r="4047" spans="1:8" s="147" customFormat="1" ht="12.75" x14ac:dyDescent="0.2">
      <c r="A4047" s="138"/>
      <c r="B4047" s="91"/>
      <c r="C4047" s="92"/>
      <c r="H4047" s="148"/>
    </row>
    <row r="4048" spans="1:8" s="147" customFormat="1" ht="12.75" x14ac:dyDescent="0.2">
      <c r="A4048" s="138"/>
      <c r="B4048" s="91"/>
      <c r="C4048" s="92"/>
      <c r="H4048" s="148"/>
    </row>
    <row r="4049" spans="1:8" s="147" customFormat="1" ht="12.75" x14ac:dyDescent="0.2">
      <c r="A4049" s="138"/>
      <c r="B4049" s="91"/>
      <c r="C4049" s="92"/>
      <c r="H4049" s="148"/>
    </row>
    <row r="4050" spans="1:8" s="147" customFormat="1" ht="12.75" x14ac:dyDescent="0.2">
      <c r="A4050" s="138"/>
      <c r="B4050" s="91"/>
      <c r="C4050" s="92"/>
      <c r="H4050" s="148"/>
    </row>
    <row r="4051" spans="1:8" s="147" customFormat="1" ht="12.75" x14ac:dyDescent="0.2">
      <c r="A4051" s="138"/>
      <c r="B4051" s="91"/>
      <c r="C4051" s="92"/>
      <c r="H4051" s="148"/>
    </row>
    <row r="4052" spans="1:8" s="147" customFormat="1" ht="12.75" x14ac:dyDescent="0.2">
      <c r="A4052" s="138"/>
      <c r="B4052" s="91"/>
      <c r="C4052" s="92"/>
      <c r="H4052" s="148"/>
    </row>
    <row r="4053" spans="1:8" s="147" customFormat="1" ht="12.75" x14ac:dyDescent="0.2">
      <c r="A4053" s="138"/>
      <c r="B4053" s="91"/>
      <c r="C4053" s="92"/>
      <c r="H4053" s="148"/>
    </row>
    <row r="4054" spans="1:8" s="147" customFormat="1" ht="12.75" x14ac:dyDescent="0.2">
      <c r="A4054" s="138"/>
      <c r="B4054" s="91"/>
      <c r="C4054" s="92"/>
      <c r="H4054" s="148"/>
    </row>
    <row r="4055" spans="1:8" s="147" customFormat="1" ht="12.75" x14ac:dyDescent="0.2">
      <c r="A4055" s="138"/>
      <c r="B4055" s="91"/>
      <c r="C4055" s="92"/>
      <c r="H4055" s="148"/>
    </row>
    <row r="4056" spans="1:8" s="147" customFormat="1" ht="12.75" x14ac:dyDescent="0.2">
      <c r="A4056" s="138"/>
      <c r="B4056" s="91"/>
      <c r="C4056" s="92"/>
      <c r="H4056" s="148"/>
    </row>
    <row r="4057" spans="1:8" s="147" customFormat="1" ht="12.75" x14ac:dyDescent="0.2">
      <c r="A4057" s="138"/>
      <c r="B4057" s="91"/>
      <c r="C4057" s="92"/>
      <c r="H4057" s="148"/>
    </row>
    <row r="4058" spans="1:8" s="147" customFormat="1" ht="12.75" x14ac:dyDescent="0.2">
      <c r="A4058" s="138"/>
      <c r="B4058" s="91"/>
      <c r="C4058" s="92"/>
      <c r="H4058" s="148"/>
    </row>
    <row r="4059" spans="1:8" s="147" customFormat="1" ht="12.75" x14ac:dyDescent="0.2">
      <c r="A4059" s="138"/>
      <c r="B4059" s="91"/>
      <c r="C4059" s="92"/>
      <c r="H4059" s="148"/>
    </row>
    <row r="4060" spans="1:8" s="147" customFormat="1" ht="12.75" x14ac:dyDescent="0.2">
      <c r="A4060" s="138"/>
      <c r="B4060" s="91"/>
      <c r="C4060" s="92"/>
      <c r="H4060" s="148"/>
    </row>
    <row r="4061" spans="1:8" s="147" customFormat="1" ht="12.75" x14ac:dyDescent="0.2">
      <c r="A4061" s="138"/>
      <c r="B4061" s="91"/>
      <c r="C4061" s="92"/>
      <c r="H4061" s="148"/>
    </row>
    <row r="4062" spans="1:8" s="147" customFormat="1" ht="12.75" x14ac:dyDescent="0.2">
      <c r="A4062" s="138"/>
      <c r="B4062" s="91"/>
      <c r="C4062" s="92"/>
      <c r="H4062" s="148"/>
    </row>
    <row r="4063" spans="1:8" s="147" customFormat="1" ht="12.75" x14ac:dyDescent="0.2">
      <c r="A4063" s="138"/>
      <c r="B4063" s="91"/>
      <c r="C4063" s="92"/>
      <c r="H4063" s="148"/>
    </row>
    <row r="4064" spans="1:8" s="147" customFormat="1" ht="12.75" x14ac:dyDescent="0.2">
      <c r="A4064" s="138"/>
      <c r="B4064" s="91"/>
      <c r="C4064" s="92"/>
      <c r="H4064" s="148"/>
    </row>
    <row r="4065" spans="1:8" s="147" customFormat="1" ht="12.75" x14ac:dyDescent="0.2">
      <c r="A4065" s="138"/>
      <c r="B4065" s="91"/>
      <c r="C4065" s="92"/>
      <c r="H4065" s="148"/>
    </row>
    <row r="4066" spans="1:8" s="147" customFormat="1" ht="12.75" x14ac:dyDescent="0.2">
      <c r="A4066" s="138"/>
      <c r="B4066" s="91"/>
      <c r="C4066" s="92"/>
      <c r="H4066" s="148"/>
    </row>
    <row r="4067" spans="1:8" s="147" customFormat="1" ht="12.75" x14ac:dyDescent="0.2">
      <c r="A4067" s="138"/>
      <c r="B4067" s="91"/>
      <c r="C4067" s="92"/>
      <c r="H4067" s="148"/>
    </row>
    <row r="4068" spans="1:8" s="147" customFormat="1" ht="12.75" x14ac:dyDescent="0.2">
      <c r="A4068" s="138"/>
      <c r="B4068" s="91"/>
      <c r="C4068" s="92"/>
      <c r="H4068" s="148"/>
    </row>
    <row r="4069" spans="1:8" s="147" customFormat="1" ht="12.75" x14ac:dyDescent="0.2">
      <c r="A4069" s="138"/>
      <c r="B4069" s="91"/>
      <c r="C4069" s="92"/>
      <c r="H4069" s="148"/>
    </row>
    <row r="4070" spans="1:8" s="147" customFormat="1" ht="12.75" x14ac:dyDescent="0.2">
      <c r="A4070" s="138"/>
      <c r="B4070" s="91"/>
      <c r="C4070" s="92"/>
      <c r="H4070" s="148"/>
    </row>
    <row r="4071" spans="1:8" s="147" customFormat="1" ht="12.75" x14ac:dyDescent="0.2">
      <c r="A4071" s="138"/>
      <c r="B4071" s="91"/>
      <c r="C4071" s="92"/>
      <c r="H4071" s="148"/>
    </row>
    <row r="4072" spans="1:8" s="147" customFormat="1" ht="12.75" x14ac:dyDescent="0.2">
      <c r="A4072" s="138"/>
      <c r="B4072" s="91"/>
      <c r="C4072" s="92"/>
      <c r="H4072" s="148"/>
    </row>
    <row r="4073" spans="1:8" s="147" customFormat="1" ht="12.75" x14ac:dyDescent="0.2">
      <c r="A4073" s="138"/>
      <c r="B4073" s="91"/>
      <c r="C4073" s="92"/>
      <c r="H4073" s="148"/>
    </row>
    <row r="4074" spans="1:8" s="147" customFormat="1" ht="12.75" x14ac:dyDescent="0.2">
      <c r="A4074" s="138"/>
      <c r="B4074" s="91"/>
      <c r="C4074" s="92"/>
      <c r="H4074" s="148"/>
    </row>
    <row r="4075" spans="1:8" s="147" customFormat="1" ht="12.75" x14ac:dyDescent="0.2">
      <c r="A4075" s="138"/>
      <c r="B4075" s="91"/>
      <c r="C4075" s="92"/>
      <c r="H4075" s="148"/>
    </row>
    <row r="4076" spans="1:8" s="147" customFormat="1" ht="12.75" x14ac:dyDescent="0.2">
      <c r="A4076" s="138"/>
      <c r="B4076" s="91"/>
      <c r="C4076" s="92"/>
      <c r="H4076" s="148"/>
    </row>
    <row r="4077" spans="1:8" s="147" customFormat="1" ht="12.75" x14ac:dyDescent="0.2">
      <c r="A4077" s="138"/>
      <c r="B4077" s="91"/>
      <c r="C4077" s="92"/>
      <c r="H4077" s="148"/>
    </row>
    <row r="4078" spans="1:8" s="147" customFormat="1" ht="12.75" x14ac:dyDescent="0.2">
      <c r="A4078" s="138"/>
      <c r="B4078" s="91"/>
      <c r="C4078" s="92"/>
      <c r="H4078" s="148"/>
    </row>
    <row r="4079" spans="1:8" s="147" customFormat="1" ht="12.75" x14ac:dyDescent="0.2">
      <c r="A4079" s="138"/>
      <c r="B4079" s="91"/>
      <c r="C4079" s="92"/>
      <c r="H4079" s="148"/>
    </row>
    <row r="4080" spans="1:8" s="147" customFormat="1" ht="12.75" x14ac:dyDescent="0.2">
      <c r="A4080" s="138"/>
      <c r="B4080" s="91"/>
      <c r="C4080" s="92"/>
      <c r="H4080" s="148"/>
    </row>
    <row r="4081" spans="1:8" s="147" customFormat="1" ht="12.75" x14ac:dyDescent="0.2">
      <c r="A4081" s="138"/>
      <c r="B4081" s="91"/>
      <c r="C4081" s="92"/>
      <c r="H4081" s="148"/>
    </row>
    <row r="4082" spans="1:8" s="147" customFormat="1" ht="12.75" x14ac:dyDescent="0.2">
      <c r="A4082" s="138"/>
      <c r="B4082" s="91"/>
      <c r="C4082" s="92"/>
      <c r="H4082" s="148"/>
    </row>
    <row r="4083" spans="1:8" s="147" customFormat="1" ht="12.75" x14ac:dyDescent="0.2">
      <c r="A4083" s="138"/>
      <c r="B4083" s="91"/>
      <c r="C4083" s="92"/>
      <c r="H4083" s="148"/>
    </row>
    <row r="4084" spans="1:8" s="147" customFormat="1" ht="12.75" x14ac:dyDescent="0.2">
      <c r="A4084" s="138"/>
      <c r="B4084" s="91"/>
      <c r="C4084" s="92"/>
      <c r="H4084" s="148"/>
    </row>
    <row r="4085" spans="1:8" s="147" customFormat="1" ht="12.75" x14ac:dyDescent="0.2">
      <c r="A4085" s="138"/>
      <c r="B4085" s="91"/>
      <c r="C4085" s="92"/>
      <c r="H4085" s="148"/>
    </row>
    <row r="4086" spans="1:8" s="147" customFormat="1" ht="12.75" x14ac:dyDescent="0.2">
      <c r="A4086" s="138"/>
      <c r="B4086" s="91"/>
      <c r="C4086" s="92"/>
      <c r="H4086" s="148"/>
    </row>
    <row r="4087" spans="1:8" s="147" customFormat="1" ht="12.75" x14ac:dyDescent="0.2">
      <c r="A4087" s="138"/>
      <c r="B4087" s="91"/>
      <c r="C4087" s="92"/>
      <c r="H4087" s="148"/>
    </row>
    <row r="4088" spans="1:8" s="147" customFormat="1" ht="12.75" x14ac:dyDescent="0.2">
      <c r="A4088" s="138"/>
      <c r="B4088" s="91"/>
      <c r="C4088" s="92"/>
      <c r="H4088" s="148"/>
    </row>
    <row r="4089" spans="1:8" s="147" customFormat="1" ht="12.75" x14ac:dyDescent="0.2">
      <c r="A4089" s="138"/>
      <c r="B4089" s="91"/>
      <c r="C4089" s="92"/>
      <c r="H4089" s="148"/>
    </row>
    <row r="4090" spans="1:8" s="147" customFormat="1" ht="12.75" x14ac:dyDescent="0.2">
      <c r="A4090" s="138"/>
      <c r="B4090" s="91"/>
      <c r="C4090" s="92"/>
      <c r="H4090" s="148"/>
    </row>
    <row r="4091" spans="1:8" s="147" customFormat="1" ht="12.75" x14ac:dyDescent="0.2">
      <c r="A4091" s="138"/>
      <c r="B4091" s="91"/>
      <c r="C4091" s="92"/>
      <c r="H4091" s="148"/>
    </row>
    <row r="4092" spans="1:8" s="147" customFormat="1" ht="12.75" x14ac:dyDescent="0.2">
      <c r="A4092" s="138"/>
      <c r="B4092" s="91"/>
      <c r="C4092" s="92"/>
      <c r="H4092" s="148"/>
    </row>
    <row r="4093" spans="1:8" s="147" customFormat="1" ht="12.75" x14ac:dyDescent="0.2">
      <c r="A4093" s="138"/>
      <c r="B4093" s="91"/>
      <c r="C4093" s="92"/>
      <c r="H4093" s="148"/>
    </row>
    <row r="4094" spans="1:8" s="147" customFormat="1" ht="12.75" x14ac:dyDescent="0.2">
      <c r="A4094" s="138"/>
      <c r="B4094" s="91"/>
      <c r="C4094" s="92"/>
      <c r="H4094" s="148"/>
    </row>
    <row r="4095" spans="1:8" s="147" customFormat="1" ht="12.75" x14ac:dyDescent="0.2">
      <c r="A4095" s="138"/>
      <c r="B4095" s="91"/>
      <c r="C4095" s="92"/>
      <c r="H4095" s="148"/>
    </row>
    <row r="4096" spans="1:8" s="147" customFormat="1" ht="12.75" x14ac:dyDescent="0.2">
      <c r="A4096" s="138"/>
      <c r="B4096" s="91"/>
      <c r="C4096" s="92"/>
      <c r="H4096" s="148"/>
    </row>
    <row r="4097" spans="1:8" s="147" customFormat="1" ht="12.75" x14ac:dyDescent="0.2">
      <c r="A4097" s="138"/>
      <c r="B4097" s="91"/>
      <c r="C4097" s="92"/>
      <c r="H4097" s="148"/>
    </row>
    <row r="4098" spans="1:8" s="147" customFormat="1" ht="12.75" x14ac:dyDescent="0.2">
      <c r="A4098" s="138"/>
      <c r="B4098" s="91"/>
      <c r="C4098" s="92"/>
      <c r="H4098" s="148"/>
    </row>
    <row r="4099" spans="1:8" s="147" customFormat="1" ht="12.75" x14ac:dyDescent="0.2">
      <c r="A4099" s="138"/>
      <c r="B4099" s="91"/>
      <c r="C4099" s="92"/>
      <c r="H4099" s="148"/>
    </row>
    <row r="4100" spans="1:8" s="147" customFormat="1" ht="12.75" x14ac:dyDescent="0.2">
      <c r="A4100" s="138"/>
      <c r="B4100" s="91"/>
      <c r="C4100" s="92"/>
      <c r="H4100" s="148"/>
    </row>
    <row r="4101" spans="1:8" s="147" customFormat="1" ht="12.75" x14ac:dyDescent="0.2">
      <c r="A4101" s="138"/>
      <c r="B4101" s="91"/>
      <c r="C4101" s="92"/>
      <c r="H4101" s="148"/>
    </row>
    <row r="4102" spans="1:8" s="147" customFormat="1" ht="12.75" x14ac:dyDescent="0.2">
      <c r="A4102" s="138"/>
      <c r="B4102" s="91"/>
      <c r="C4102" s="92"/>
      <c r="H4102" s="148"/>
    </row>
    <row r="4103" spans="1:8" s="147" customFormat="1" ht="12.75" x14ac:dyDescent="0.2">
      <c r="A4103" s="138"/>
      <c r="B4103" s="91"/>
      <c r="C4103" s="92"/>
      <c r="H4103" s="148"/>
    </row>
    <row r="4104" spans="1:8" s="147" customFormat="1" ht="12.75" x14ac:dyDescent="0.2">
      <c r="A4104" s="138"/>
      <c r="B4104" s="91"/>
      <c r="C4104" s="92"/>
      <c r="H4104" s="148"/>
    </row>
    <row r="4105" spans="1:8" s="147" customFormat="1" ht="12.75" x14ac:dyDescent="0.2">
      <c r="A4105" s="138"/>
      <c r="B4105" s="91"/>
      <c r="C4105" s="92"/>
      <c r="H4105" s="148"/>
    </row>
    <row r="4106" spans="1:8" s="147" customFormat="1" ht="12.75" x14ac:dyDescent="0.2">
      <c r="A4106" s="138"/>
      <c r="B4106" s="91"/>
      <c r="C4106" s="92"/>
      <c r="H4106" s="148"/>
    </row>
    <row r="4107" spans="1:8" s="147" customFormat="1" ht="12.75" x14ac:dyDescent="0.2">
      <c r="A4107" s="138"/>
      <c r="B4107" s="91"/>
      <c r="C4107" s="92"/>
      <c r="H4107" s="148"/>
    </row>
    <row r="4108" spans="1:8" s="147" customFormat="1" ht="12.75" x14ac:dyDescent="0.2">
      <c r="A4108" s="138"/>
      <c r="B4108" s="91"/>
      <c r="C4108" s="92"/>
      <c r="H4108" s="148"/>
    </row>
    <row r="4109" spans="1:8" s="147" customFormat="1" ht="12.75" x14ac:dyDescent="0.2">
      <c r="A4109" s="138"/>
      <c r="B4109" s="91"/>
      <c r="C4109" s="92"/>
      <c r="H4109" s="148"/>
    </row>
    <row r="4110" spans="1:8" s="147" customFormat="1" ht="12.75" x14ac:dyDescent="0.2">
      <c r="A4110" s="138"/>
      <c r="B4110" s="91"/>
      <c r="C4110" s="92"/>
      <c r="H4110" s="148"/>
    </row>
    <row r="4111" spans="1:8" s="147" customFormat="1" ht="12.75" x14ac:dyDescent="0.2">
      <c r="A4111" s="138"/>
      <c r="B4111" s="91"/>
      <c r="C4111" s="92"/>
      <c r="H4111" s="148"/>
    </row>
    <row r="4112" spans="1:8" s="147" customFormat="1" ht="12.75" x14ac:dyDescent="0.2">
      <c r="A4112" s="138"/>
      <c r="B4112" s="91"/>
      <c r="C4112" s="92"/>
      <c r="H4112" s="148"/>
    </row>
    <row r="4113" spans="1:8" s="147" customFormat="1" ht="12.75" x14ac:dyDescent="0.2">
      <c r="A4113" s="138"/>
      <c r="B4113" s="91"/>
      <c r="C4113" s="92"/>
      <c r="H4113" s="148"/>
    </row>
    <row r="4114" spans="1:8" s="147" customFormat="1" ht="12.75" x14ac:dyDescent="0.2">
      <c r="A4114" s="138"/>
      <c r="B4114" s="91"/>
      <c r="C4114" s="92"/>
      <c r="H4114" s="148"/>
    </row>
    <row r="4115" spans="1:8" s="147" customFormat="1" ht="12.75" x14ac:dyDescent="0.2">
      <c r="A4115" s="138"/>
      <c r="B4115" s="91"/>
      <c r="C4115" s="92"/>
      <c r="H4115" s="148"/>
    </row>
    <row r="4116" spans="1:8" s="147" customFormat="1" ht="12.75" x14ac:dyDescent="0.2">
      <c r="A4116" s="138"/>
      <c r="B4116" s="91"/>
      <c r="C4116" s="92"/>
      <c r="H4116" s="148"/>
    </row>
    <row r="4117" spans="1:8" s="147" customFormat="1" ht="12.75" x14ac:dyDescent="0.2">
      <c r="A4117" s="138"/>
      <c r="B4117" s="91"/>
      <c r="C4117" s="92"/>
      <c r="H4117" s="148"/>
    </row>
    <row r="4118" spans="1:8" s="147" customFormat="1" ht="12.75" x14ac:dyDescent="0.2">
      <c r="A4118" s="138"/>
      <c r="B4118" s="91"/>
      <c r="C4118" s="92"/>
      <c r="H4118" s="148"/>
    </row>
    <row r="4119" spans="1:8" s="147" customFormat="1" ht="12.75" x14ac:dyDescent="0.2">
      <c r="A4119" s="138"/>
      <c r="B4119" s="91"/>
      <c r="C4119" s="92"/>
      <c r="H4119" s="148"/>
    </row>
    <row r="4120" spans="1:8" s="147" customFormat="1" ht="12.75" x14ac:dyDescent="0.2">
      <c r="A4120" s="138"/>
      <c r="B4120" s="91"/>
      <c r="C4120" s="92"/>
      <c r="H4120" s="148"/>
    </row>
    <row r="4121" spans="1:8" s="147" customFormat="1" ht="12.75" x14ac:dyDescent="0.2">
      <c r="A4121" s="138"/>
      <c r="B4121" s="91"/>
      <c r="C4121" s="92"/>
      <c r="H4121" s="148"/>
    </row>
    <row r="4122" spans="1:8" s="147" customFormat="1" ht="12.75" x14ac:dyDescent="0.2">
      <c r="A4122" s="138"/>
      <c r="B4122" s="91"/>
      <c r="C4122" s="92"/>
      <c r="H4122" s="148"/>
    </row>
    <row r="4123" spans="1:8" s="147" customFormat="1" ht="12.75" x14ac:dyDescent="0.2">
      <c r="A4123" s="138"/>
      <c r="B4123" s="91"/>
      <c r="C4123" s="92"/>
      <c r="H4123" s="148"/>
    </row>
    <row r="4124" spans="1:8" s="147" customFormat="1" ht="12.75" x14ac:dyDescent="0.2">
      <c r="A4124" s="138"/>
      <c r="B4124" s="91"/>
      <c r="C4124" s="92"/>
      <c r="H4124" s="148"/>
    </row>
    <row r="4125" spans="1:8" s="147" customFormat="1" ht="12.75" x14ac:dyDescent="0.2">
      <c r="A4125" s="138"/>
      <c r="B4125" s="91"/>
      <c r="C4125" s="92"/>
      <c r="H4125" s="148"/>
    </row>
    <row r="4126" spans="1:8" s="147" customFormat="1" ht="12.75" x14ac:dyDescent="0.2">
      <c r="A4126" s="138"/>
      <c r="B4126" s="91"/>
      <c r="C4126" s="92"/>
      <c r="H4126" s="148"/>
    </row>
    <row r="4127" spans="1:8" s="147" customFormat="1" ht="12.75" x14ac:dyDescent="0.2">
      <c r="A4127" s="138"/>
      <c r="B4127" s="91"/>
      <c r="C4127" s="92"/>
      <c r="H4127" s="148"/>
    </row>
    <row r="4128" spans="1:8" s="147" customFormat="1" ht="12.75" x14ac:dyDescent="0.2">
      <c r="A4128" s="138"/>
      <c r="B4128" s="91"/>
      <c r="C4128" s="92"/>
      <c r="H4128" s="148"/>
    </row>
    <row r="4129" spans="1:8" s="147" customFormat="1" ht="12.75" x14ac:dyDescent="0.2">
      <c r="A4129" s="138"/>
      <c r="B4129" s="91"/>
      <c r="C4129" s="92"/>
      <c r="H4129" s="148"/>
    </row>
    <row r="4130" spans="1:8" s="147" customFormat="1" ht="12.75" x14ac:dyDescent="0.2">
      <c r="A4130" s="138"/>
      <c r="B4130" s="91"/>
      <c r="C4130" s="92"/>
      <c r="H4130" s="148"/>
    </row>
    <row r="4131" spans="1:8" s="147" customFormat="1" ht="12.75" x14ac:dyDescent="0.2">
      <c r="A4131" s="138"/>
      <c r="B4131" s="91"/>
      <c r="C4131" s="92"/>
      <c r="H4131" s="148"/>
    </row>
    <row r="4132" spans="1:8" s="147" customFormat="1" ht="12.75" x14ac:dyDescent="0.2">
      <c r="A4132" s="138"/>
      <c r="B4132" s="91"/>
      <c r="C4132" s="92"/>
      <c r="H4132" s="148"/>
    </row>
    <row r="4133" spans="1:8" s="147" customFormat="1" ht="12.75" x14ac:dyDescent="0.2">
      <c r="A4133" s="138"/>
      <c r="B4133" s="91"/>
      <c r="C4133" s="92"/>
      <c r="H4133" s="148"/>
    </row>
    <row r="4134" spans="1:8" s="147" customFormat="1" ht="12.75" x14ac:dyDescent="0.2">
      <c r="A4134" s="138"/>
      <c r="B4134" s="91"/>
      <c r="C4134" s="92"/>
      <c r="H4134" s="148"/>
    </row>
    <row r="4135" spans="1:8" s="147" customFormat="1" ht="12.75" x14ac:dyDescent="0.2">
      <c r="A4135" s="138"/>
      <c r="B4135" s="91"/>
      <c r="C4135" s="92"/>
      <c r="H4135" s="148"/>
    </row>
    <row r="4136" spans="1:8" s="147" customFormat="1" ht="12.75" x14ac:dyDescent="0.2">
      <c r="A4136" s="138"/>
      <c r="B4136" s="91"/>
      <c r="C4136" s="92"/>
      <c r="H4136" s="148"/>
    </row>
    <row r="4137" spans="1:8" s="147" customFormat="1" ht="12.75" x14ac:dyDescent="0.2">
      <c r="A4137" s="138"/>
      <c r="B4137" s="91"/>
      <c r="C4137" s="92"/>
      <c r="H4137" s="148"/>
    </row>
    <row r="4138" spans="1:8" s="147" customFormat="1" ht="12.75" x14ac:dyDescent="0.2">
      <c r="A4138" s="138"/>
      <c r="B4138" s="91"/>
      <c r="C4138" s="92"/>
      <c r="H4138" s="148"/>
    </row>
    <row r="4139" spans="1:8" s="147" customFormat="1" ht="12.75" x14ac:dyDescent="0.2">
      <c r="A4139" s="138"/>
      <c r="B4139" s="91"/>
      <c r="C4139" s="92"/>
      <c r="H4139" s="148"/>
    </row>
    <row r="4140" spans="1:8" s="147" customFormat="1" ht="12.75" x14ac:dyDescent="0.2">
      <c r="A4140" s="138"/>
      <c r="B4140" s="91"/>
      <c r="C4140" s="92"/>
      <c r="H4140" s="148"/>
    </row>
    <row r="4141" spans="1:8" s="147" customFormat="1" ht="12.75" x14ac:dyDescent="0.2">
      <c r="A4141" s="138"/>
      <c r="B4141" s="91"/>
      <c r="C4141" s="92"/>
      <c r="H4141" s="148"/>
    </row>
    <row r="4142" spans="1:8" s="147" customFormat="1" ht="12.75" x14ac:dyDescent="0.2">
      <c r="A4142" s="138"/>
      <c r="B4142" s="91"/>
      <c r="C4142" s="92"/>
      <c r="H4142" s="148"/>
    </row>
    <row r="4143" spans="1:8" s="147" customFormat="1" ht="12.75" x14ac:dyDescent="0.2">
      <c r="A4143" s="138"/>
      <c r="B4143" s="91"/>
      <c r="C4143" s="92"/>
      <c r="H4143" s="148"/>
    </row>
    <row r="4144" spans="1:8" s="147" customFormat="1" ht="12.75" x14ac:dyDescent="0.2">
      <c r="A4144" s="138"/>
      <c r="B4144" s="91"/>
      <c r="C4144" s="92"/>
      <c r="H4144" s="148"/>
    </row>
    <row r="4145" spans="1:8" s="147" customFormat="1" ht="12.75" x14ac:dyDescent="0.2">
      <c r="A4145" s="138"/>
      <c r="B4145" s="91"/>
      <c r="C4145" s="92"/>
      <c r="H4145" s="148"/>
    </row>
    <row r="4146" spans="1:8" s="147" customFormat="1" ht="12.75" x14ac:dyDescent="0.2">
      <c r="A4146" s="138"/>
      <c r="B4146" s="91"/>
      <c r="C4146" s="92"/>
      <c r="H4146" s="148"/>
    </row>
    <row r="4147" spans="1:8" s="147" customFormat="1" ht="12.75" x14ac:dyDescent="0.2">
      <c r="A4147" s="138"/>
      <c r="B4147" s="91"/>
      <c r="C4147" s="92"/>
      <c r="H4147" s="148"/>
    </row>
    <row r="4148" spans="1:8" s="147" customFormat="1" ht="12.75" x14ac:dyDescent="0.2">
      <c r="A4148" s="138"/>
      <c r="B4148" s="91"/>
      <c r="C4148" s="92"/>
      <c r="H4148" s="148"/>
    </row>
    <row r="4149" spans="1:8" s="147" customFormat="1" ht="12.75" x14ac:dyDescent="0.2">
      <c r="A4149" s="138"/>
      <c r="B4149" s="91"/>
      <c r="C4149" s="92"/>
      <c r="H4149" s="148"/>
    </row>
    <row r="4150" spans="1:8" s="147" customFormat="1" ht="12.75" x14ac:dyDescent="0.2">
      <c r="A4150" s="138"/>
      <c r="B4150" s="91"/>
      <c r="C4150" s="92"/>
      <c r="H4150" s="148"/>
    </row>
    <row r="4151" spans="1:8" s="147" customFormat="1" ht="12.75" x14ac:dyDescent="0.2">
      <c r="A4151" s="138"/>
      <c r="B4151" s="91"/>
      <c r="C4151" s="92"/>
      <c r="H4151" s="148"/>
    </row>
    <row r="4152" spans="1:8" s="147" customFormat="1" ht="12.75" x14ac:dyDescent="0.2">
      <c r="A4152" s="138"/>
      <c r="B4152" s="91"/>
      <c r="C4152" s="92"/>
      <c r="H4152" s="148"/>
    </row>
    <row r="4153" spans="1:8" s="147" customFormat="1" ht="12.75" x14ac:dyDescent="0.2">
      <c r="A4153" s="138"/>
      <c r="B4153" s="91"/>
      <c r="C4153" s="92"/>
      <c r="H4153" s="148"/>
    </row>
    <row r="4154" spans="1:8" s="147" customFormat="1" ht="12.75" x14ac:dyDescent="0.2">
      <c r="A4154" s="138"/>
      <c r="B4154" s="91"/>
      <c r="C4154" s="92"/>
      <c r="H4154" s="148"/>
    </row>
    <row r="4155" spans="1:8" s="147" customFormat="1" ht="12.75" x14ac:dyDescent="0.2">
      <c r="A4155" s="138"/>
      <c r="B4155" s="91"/>
      <c r="C4155" s="92"/>
      <c r="H4155" s="148"/>
    </row>
    <row r="4156" spans="1:8" s="147" customFormat="1" ht="12.75" x14ac:dyDescent="0.2">
      <c r="A4156" s="138"/>
      <c r="B4156" s="91"/>
      <c r="C4156" s="92"/>
      <c r="H4156" s="148"/>
    </row>
    <row r="4157" spans="1:8" s="147" customFormat="1" ht="12.75" x14ac:dyDescent="0.2">
      <c r="A4157" s="138"/>
      <c r="B4157" s="91"/>
      <c r="C4157" s="92"/>
      <c r="H4157" s="148"/>
    </row>
    <row r="4158" spans="1:8" s="147" customFormat="1" ht="12.75" x14ac:dyDescent="0.2">
      <c r="A4158" s="138"/>
      <c r="B4158" s="91"/>
      <c r="C4158" s="92"/>
      <c r="H4158" s="148"/>
    </row>
    <row r="4159" spans="1:8" s="147" customFormat="1" ht="12.75" x14ac:dyDescent="0.2">
      <c r="A4159" s="138"/>
      <c r="B4159" s="91"/>
      <c r="C4159" s="92"/>
      <c r="H4159" s="148"/>
    </row>
    <row r="4160" spans="1:8" s="147" customFormat="1" ht="12.75" x14ac:dyDescent="0.2">
      <c r="A4160" s="138"/>
      <c r="B4160" s="91"/>
      <c r="C4160" s="92"/>
      <c r="H4160" s="148"/>
    </row>
    <row r="4161" spans="1:8" s="147" customFormat="1" ht="12.75" x14ac:dyDescent="0.2">
      <c r="A4161" s="138"/>
      <c r="B4161" s="91"/>
      <c r="C4161" s="92"/>
      <c r="H4161" s="148"/>
    </row>
    <row r="4162" spans="1:8" s="147" customFormat="1" ht="12.75" x14ac:dyDescent="0.2">
      <c r="A4162" s="138"/>
      <c r="B4162" s="91"/>
      <c r="C4162" s="92"/>
      <c r="H4162" s="148"/>
    </row>
    <row r="4163" spans="1:8" s="147" customFormat="1" ht="12.75" x14ac:dyDescent="0.2">
      <c r="A4163" s="138"/>
      <c r="B4163" s="91"/>
      <c r="C4163" s="92"/>
      <c r="H4163" s="148"/>
    </row>
    <row r="4164" spans="1:8" s="147" customFormat="1" ht="12.75" x14ac:dyDescent="0.2">
      <c r="A4164" s="138"/>
      <c r="B4164" s="91"/>
      <c r="C4164" s="92"/>
      <c r="H4164" s="148"/>
    </row>
    <row r="4165" spans="1:8" s="147" customFormat="1" ht="12.75" x14ac:dyDescent="0.2">
      <c r="A4165" s="138"/>
      <c r="B4165" s="91"/>
      <c r="C4165" s="92"/>
      <c r="H4165" s="148"/>
    </row>
    <row r="4166" spans="1:8" s="147" customFormat="1" ht="12.75" x14ac:dyDescent="0.2">
      <c r="A4166" s="138"/>
      <c r="B4166" s="91"/>
      <c r="C4166" s="92"/>
      <c r="H4166" s="148"/>
    </row>
    <row r="4167" spans="1:8" s="147" customFormat="1" ht="12.75" x14ac:dyDescent="0.2">
      <c r="A4167" s="138"/>
      <c r="B4167" s="91"/>
      <c r="C4167" s="92"/>
      <c r="H4167" s="148"/>
    </row>
    <row r="4168" spans="1:8" s="147" customFormat="1" ht="12.75" x14ac:dyDescent="0.2">
      <c r="A4168" s="138"/>
      <c r="B4168" s="91"/>
      <c r="C4168" s="92"/>
      <c r="H4168" s="148"/>
    </row>
    <row r="4169" spans="1:8" s="147" customFormat="1" ht="12.75" x14ac:dyDescent="0.2">
      <c r="A4169" s="138"/>
      <c r="B4169" s="91"/>
      <c r="C4169" s="92"/>
      <c r="H4169" s="148"/>
    </row>
    <row r="4170" spans="1:8" s="147" customFormat="1" ht="12.75" x14ac:dyDescent="0.2">
      <c r="A4170" s="138"/>
      <c r="B4170" s="91"/>
      <c r="C4170" s="92"/>
      <c r="H4170" s="148"/>
    </row>
    <row r="4171" spans="1:8" s="147" customFormat="1" ht="12.75" x14ac:dyDescent="0.2">
      <c r="A4171" s="138"/>
      <c r="B4171" s="91"/>
      <c r="C4171" s="92"/>
      <c r="H4171" s="148"/>
    </row>
    <row r="4172" spans="1:8" s="147" customFormat="1" ht="12.75" x14ac:dyDescent="0.2">
      <c r="A4172" s="138"/>
      <c r="B4172" s="91"/>
      <c r="C4172" s="92"/>
      <c r="H4172" s="148"/>
    </row>
    <row r="4173" spans="1:8" s="147" customFormat="1" ht="12.75" x14ac:dyDescent="0.2">
      <c r="A4173" s="138"/>
      <c r="B4173" s="91"/>
      <c r="C4173" s="92"/>
      <c r="H4173" s="148"/>
    </row>
    <row r="4174" spans="1:8" s="147" customFormat="1" ht="12.75" x14ac:dyDescent="0.2">
      <c r="A4174" s="138"/>
      <c r="B4174" s="91"/>
      <c r="C4174" s="92"/>
      <c r="H4174" s="148"/>
    </row>
    <row r="4175" spans="1:8" s="147" customFormat="1" ht="12.75" x14ac:dyDescent="0.2">
      <c r="A4175" s="138"/>
      <c r="B4175" s="91"/>
      <c r="C4175" s="92"/>
      <c r="H4175" s="148"/>
    </row>
    <row r="4176" spans="1:8" s="147" customFormat="1" ht="12.75" x14ac:dyDescent="0.2">
      <c r="A4176" s="138"/>
      <c r="B4176" s="91"/>
      <c r="C4176" s="92"/>
      <c r="H4176" s="148"/>
    </row>
    <row r="4177" spans="1:8" s="147" customFormat="1" ht="12.75" x14ac:dyDescent="0.2">
      <c r="A4177" s="138"/>
      <c r="B4177" s="91"/>
      <c r="C4177" s="92"/>
      <c r="H4177" s="148"/>
    </row>
    <row r="4178" spans="1:8" s="147" customFormat="1" ht="12.75" x14ac:dyDescent="0.2">
      <c r="A4178" s="138"/>
      <c r="B4178" s="91"/>
      <c r="C4178" s="92"/>
      <c r="H4178" s="148"/>
    </row>
    <row r="4179" spans="1:8" s="147" customFormat="1" ht="12.75" x14ac:dyDescent="0.2">
      <c r="A4179" s="138"/>
      <c r="B4179" s="91"/>
      <c r="C4179" s="92"/>
      <c r="H4179" s="148"/>
    </row>
    <row r="4180" spans="1:8" s="147" customFormat="1" ht="12.75" x14ac:dyDescent="0.2">
      <c r="A4180" s="138"/>
      <c r="B4180" s="91"/>
      <c r="C4180" s="92"/>
      <c r="H4180" s="148"/>
    </row>
    <row r="4181" spans="1:8" s="147" customFormat="1" ht="12.75" x14ac:dyDescent="0.2">
      <c r="A4181" s="138"/>
      <c r="B4181" s="91"/>
      <c r="C4181" s="92"/>
      <c r="H4181" s="148"/>
    </row>
    <row r="4182" spans="1:8" s="147" customFormat="1" ht="12.75" x14ac:dyDescent="0.2">
      <c r="A4182" s="138"/>
      <c r="B4182" s="91"/>
      <c r="C4182" s="92"/>
      <c r="H4182" s="148"/>
    </row>
    <row r="4183" spans="1:8" s="147" customFormat="1" ht="12.75" x14ac:dyDescent="0.2">
      <c r="A4183" s="138"/>
      <c r="B4183" s="91"/>
      <c r="C4183" s="92"/>
      <c r="H4183" s="148"/>
    </row>
    <row r="4184" spans="1:8" s="147" customFormat="1" ht="12.75" x14ac:dyDescent="0.2">
      <c r="A4184" s="138"/>
      <c r="B4184" s="91"/>
      <c r="C4184" s="92"/>
      <c r="H4184" s="148"/>
    </row>
    <row r="4185" spans="1:8" s="147" customFormat="1" ht="12.75" x14ac:dyDescent="0.2">
      <c r="A4185" s="138"/>
      <c r="B4185" s="91"/>
      <c r="C4185" s="92"/>
      <c r="H4185" s="148"/>
    </row>
    <row r="4186" spans="1:8" s="147" customFormat="1" ht="12.75" x14ac:dyDescent="0.2">
      <c r="A4186" s="138"/>
      <c r="B4186" s="91"/>
      <c r="C4186" s="92"/>
      <c r="H4186" s="148"/>
    </row>
    <row r="4187" spans="1:8" s="147" customFormat="1" ht="12.75" x14ac:dyDescent="0.2">
      <c r="A4187" s="138"/>
      <c r="B4187" s="91"/>
      <c r="C4187" s="92"/>
      <c r="H4187" s="148"/>
    </row>
    <row r="4188" spans="1:8" s="147" customFormat="1" ht="12.75" x14ac:dyDescent="0.2">
      <c r="A4188" s="138"/>
      <c r="B4188" s="91"/>
      <c r="C4188" s="92"/>
      <c r="H4188" s="148"/>
    </row>
    <row r="4189" spans="1:8" s="147" customFormat="1" ht="12.75" x14ac:dyDescent="0.2">
      <c r="A4189" s="138"/>
      <c r="B4189" s="91"/>
      <c r="C4189" s="92"/>
      <c r="H4189" s="148"/>
    </row>
    <row r="4190" spans="1:8" s="147" customFormat="1" ht="12.75" x14ac:dyDescent="0.2">
      <c r="A4190" s="138"/>
      <c r="B4190" s="91"/>
      <c r="C4190" s="92"/>
      <c r="H4190" s="148"/>
    </row>
    <row r="4191" spans="1:8" s="147" customFormat="1" ht="12.75" x14ac:dyDescent="0.2">
      <c r="A4191" s="138"/>
      <c r="B4191" s="91"/>
      <c r="C4191" s="92"/>
      <c r="H4191" s="148"/>
    </row>
    <row r="4192" spans="1:8" s="147" customFormat="1" ht="12.75" x14ac:dyDescent="0.2">
      <c r="A4192" s="138"/>
      <c r="B4192" s="91"/>
      <c r="C4192" s="92"/>
      <c r="H4192" s="148"/>
    </row>
    <row r="4193" spans="1:8" s="147" customFormat="1" ht="12.75" x14ac:dyDescent="0.2">
      <c r="A4193" s="138"/>
      <c r="B4193" s="91"/>
      <c r="C4193" s="92"/>
      <c r="H4193" s="148"/>
    </row>
    <row r="4194" spans="1:8" s="147" customFormat="1" ht="12.75" x14ac:dyDescent="0.2">
      <c r="A4194" s="138"/>
      <c r="B4194" s="91"/>
      <c r="C4194" s="92"/>
      <c r="H4194" s="148"/>
    </row>
    <row r="4195" spans="1:8" s="147" customFormat="1" ht="12.75" x14ac:dyDescent="0.2">
      <c r="A4195" s="138"/>
      <c r="B4195" s="91"/>
      <c r="C4195" s="92"/>
      <c r="H4195" s="148"/>
    </row>
    <row r="4196" spans="1:8" s="147" customFormat="1" ht="12.75" x14ac:dyDescent="0.2">
      <c r="A4196" s="138"/>
      <c r="B4196" s="91"/>
      <c r="C4196" s="92"/>
      <c r="H4196" s="148"/>
    </row>
    <row r="4197" spans="1:8" s="147" customFormat="1" ht="12.75" x14ac:dyDescent="0.2">
      <c r="A4197" s="138"/>
      <c r="B4197" s="91"/>
      <c r="C4197" s="92"/>
      <c r="H4197" s="148"/>
    </row>
    <row r="4198" spans="1:8" s="147" customFormat="1" ht="12.75" x14ac:dyDescent="0.2">
      <c r="A4198" s="138"/>
      <c r="B4198" s="91"/>
      <c r="C4198" s="92"/>
      <c r="H4198" s="148"/>
    </row>
    <row r="4199" spans="1:8" s="147" customFormat="1" ht="12.75" x14ac:dyDescent="0.2">
      <c r="A4199" s="138"/>
      <c r="B4199" s="91"/>
      <c r="C4199" s="92"/>
      <c r="H4199" s="148"/>
    </row>
    <row r="4200" spans="1:8" s="147" customFormat="1" ht="12.75" x14ac:dyDescent="0.2">
      <c r="A4200" s="138"/>
      <c r="B4200" s="91"/>
      <c r="C4200" s="92"/>
      <c r="H4200" s="148"/>
    </row>
    <row r="4201" spans="1:8" s="147" customFormat="1" ht="12.75" x14ac:dyDescent="0.2">
      <c r="A4201" s="138"/>
      <c r="B4201" s="91"/>
      <c r="C4201" s="92"/>
      <c r="H4201" s="148"/>
    </row>
    <row r="4202" spans="1:8" s="147" customFormat="1" ht="12.75" x14ac:dyDescent="0.2">
      <c r="A4202" s="138"/>
      <c r="B4202" s="91"/>
      <c r="C4202" s="92"/>
      <c r="H4202" s="148"/>
    </row>
    <row r="4203" spans="1:8" s="147" customFormat="1" ht="12.75" x14ac:dyDescent="0.2">
      <c r="A4203" s="138"/>
      <c r="B4203" s="91"/>
      <c r="C4203" s="92"/>
      <c r="H4203" s="148"/>
    </row>
    <row r="4204" spans="1:8" s="147" customFormat="1" ht="12.75" x14ac:dyDescent="0.2">
      <c r="A4204" s="138"/>
      <c r="B4204" s="91"/>
      <c r="C4204" s="92"/>
      <c r="H4204" s="148"/>
    </row>
    <row r="4205" spans="1:8" s="147" customFormat="1" ht="12.75" x14ac:dyDescent="0.2">
      <c r="A4205" s="138"/>
      <c r="B4205" s="91"/>
      <c r="C4205" s="92"/>
      <c r="H4205" s="148"/>
    </row>
    <row r="4206" spans="1:8" s="147" customFormat="1" ht="12.75" x14ac:dyDescent="0.2">
      <c r="A4206" s="138"/>
      <c r="B4206" s="91"/>
      <c r="C4206" s="92"/>
      <c r="H4206" s="148"/>
    </row>
    <row r="4207" spans="1:8" s="147" customFormat="1" ht="12.75" x14ac:dyDescent="0.2">
      <c r="A4207" s="138"/>
      <c r="B4207" s="91"/>
      <c r="C4207" s="92"/>
      <c r="H4207" s="148"/>
    </row>
    <row r="4208" spans="1:8" s="147" customFormat="1" ht="12.75" x14ac:dyDescent="0.2">
      <c r="A4208" s="138"/>
      <c r="B4208" s="91"/>
      <c r="C4208" s="92"/>
      <c r="H4208" s="148"/>
    </row>
    <row r="4209" spans="1:8" s="147" customFormat="1" ht="12.75" x14ac:dyDescent="0.2">
      <c r="A4209" s="138"/>
      <c r="B4209" s="91"/>
      <c r="C4209" s="92"/>
      <c r="H4209" s="148"/>
    </row>
    <row r="4210" spans="1:8" s="147" customFormat="1" ht="12.75" x14ac:dyDescent="0.2">
      <c r="A4210" s="138"/>
      <c r="B4210" s="91"/>
      <c r="C4210" s="92"/>
      <c r="H4210" s="148"/>
    </row>
    <row r="4211" spans="1:8" s="147" customFormat="1" ht="12.75" x14ac:dyDescent="0.2">
      <c r="A4211" s="138"/>
      <c r="B4211" s="91"/>
      <c r="C4211" s="92"/>
      <c r="H4211" s="148"/>
    </row>
    <row r="4212" spans="1:8" s="147" customFormat="1" ht="12.75" x14ac:dyDescent="0.2">
      <c r="A4212" s="138"/>
      <c r="B4212" s="91"/>
      <c r="C4212" s="92"/>
      <c r="H4212" s="148"/>
    </row>
    <row r="4213" spans="1:8" s="147" customFormat="1" ht="12.75" x14ac:dyDescent="0.2">
      <c r="A4213" s="138"/>
      <c r="B4213" s="91"/>
      <c r="C4213" s="92"/>
      <c r="H4213" s="148"/>
    </row>
    <row r="4214" spans="1:8" s="147" customFormat="1" ht="12.75" x14ac:dyDescent="0.2">
      <c r="A4214" s="138"/>
      <c r="B4214" s="91"/>
      <c r="C4214" s="92"/>
      <c r="H4214" s="148"/>
    </row>
    <row r="4215" spans="1:8" s="147" customFormat="1" ht="12.75" x14ac:dyDescent="0.2">
      <c r="A4215" s="138"/>
      <c r="B4215" s="91"/>
      <c r="C4215" s="92"/>
      <c r="H4215" s="148"/>
    </row>
    <row r="4216" spans="1:8" s="147" customFormat="1" ht="12.75" x14ac:dyDescent="0.2">
      <c r="A4216" s="138"/>
      <c r="B4216" s="91"/>
      <c r="C4216" s="92"/>
      <c r="H4216" s="148"/>
    </row>
    <row r="4217" spans="1:8" s="147" customFormat="1" ht="12.75" x14ac:dyDescent="0.2">
      <c r="A4217" s="138"/>
      <c r="B4217" s="91"/>
      <c r="C4217" s="92"/>
      <c r="H4217" s="148"/>
    </row>
    <row r="4218" spans="1:8" s="147" customFormat="1" ht="12.75" x14ac:dyDescent="0.2">
      <c r="A4218" s="138"/>
      <c r="B4218" s="91"/>
      <c r="C4218" s="92"/>
      <c r="H4218" s="148"/>
    </row>
    <row r="4219" spans="1:8" s="147" customFormat="1" ht="12.75" x14ac:dyDescent="0.2">
      <c r="A4219" s="138"/>
      <c r="B4219" s="91"/>
      <c r="C4219" s="92"/>
      <c r="H4219" s="148"/>
    </row>
    <row r="4220" spans="1:8" s="147" customFormat="1" ht="12.75" x14ac:dyDescent="0.2">
      <c r="A4220" s="138"/>
      <c r="B4220" s="91"/>
      <c r="C4220" s="92"/>
      <c r="H4220" s="148"/>
    </row>
    <row r="4221" spans="1:8" s="147" customFormat="1" ht="12.75" x14ac:dyDescent="0.2">
      <c r="A4221" s="138"/>
      <c r="B4221" s="91"/>
      <c r="C4221" s="92"/>
      <c r="H4221" s="148"/>
    </row>
    <row r="4222" spans="1:8" s="147" customFormat="1" ht="12.75" x14ac:dyDescent="0.2">
      <c r="A4222" s="138"/>
      <c r="B4222" s="91"/>
      <c r="C4222" s="92"/>
      <c r="H4222" s="148"/>
    </row>
    <row r="4223" spans="1:8" s="147" customFormat="1" ht="12.75" x14ac:dyDescent="0.2">
      <c r="A4223" s="138"/>
      <c r="B4223" s="91"/>
      <c r="C4223" s="92"/>
      <c r="H4223" s="148"/>
    </row>
    <row r="4224" spans="1:8" s="147" customFormat="1" ht="12.75" x14ac:dyDescent="0.2">
      <c r="A4224" s="138"/>
      <c r="B4224" s="91"/>
      <c r="C4224" s="92"/>
      <c r="H4224" s="148"/>
    </row>
    <row r="4225" spans="1:8" s="147" customFormat="1" ht="12.75" x14ac:dyDescent="0.2">
      <c r="A4225" s="138"/>
      <c r="B4225" s="91"/>
      <c r="C4225" s="92"/>
      <c r="H4225" s="148"/>
    </row>
    <row r="4226" spans="1:8" s="147" customFormat="1" ht="12.75" x14ac:dyDescent="0.2">
      <c r="A4226" s="138"/>
      <c r="B4226" s="91"/>
      <c r="C4226" s="92"/>
      <c r="H4226" s="148"/>
    </row>
    <row r="4227" spans="1:8" s="147" customFormat="1" ht="12.75" x14ac:dyDescent="0.2">
      <c r="A4227" s="138"/>
      <c r="B4227" s="91"/>
      <c r="C4227" s="92"/>
      <c r="H4227" s="148"/>
    </row>
    <row r="4228" spans="1:8" s="147" customFormat="1" ht="12.75" x14ac:dyDescent="0.2">
      <c r="A4228" s="138"/>
      <c r="B4228" s="91"/>
      <c r="C4228" s="92"/>
      <c r="H4228" s="148"/>
    </row>
    <row r="4229" spans="1:8" s="147" customFormat="1" ht="12.75" x14ac:dyDescent="0.2">
      <c r="A4229" s="138"/>
      <c r="B4229" s="91"/>
      <c r="C4229" s="92"/>
      <c r="H4229" s="148"/>
    </row>
    <row r="4230" spans="1:8" s="147" customFormat="1" ht="12.75" x14ac:dyDescent="0.2">
      <c r="A4230" s="138"/>
      <c r="B4230" s="91"/>
      <c r="C4230" s="92"/>
      <c r="H4230" s="148"/>
    </row>
    <row r="4231" spans="1:8" s="147" customFormat="1" ht="12.75" x14ac:dyDescent="0.2">
      <c r="A4231" s="138"/>
      <c r="B4231" s="91"/>
      <c r="C4231" s="92"/>
      <c r="H4231" s="148"/>
    </row>
    <row r="4232" spans="1:8" s="147" customFormat="1" ht="12.75" x14ac:dyDescent="0.2">
      <c r="A4232" s="138"/>
      <c r="B4232" s="91"/>
      <c r="C4232" s="92"/>
      <c r="H4232" s="148"/>
    </row>
    <row r="4233" spans="1:8" s="147" customFormat="1" ht="12.75" x14ac:dyDescent="0.2">
      <c r="A4233" s="138"/>
      <c r="B4233" s="91"/>
      <c r="C4233" s="92"/>
      <c r="H4233" s="148"/>
    </row>
    <row r="4234" spans="1:8" s="147" customFormat="1" ht="12.75" x14ac:dyDescent="0.2">
      <c r="A4234" s="138"/>
      <c r="B4234" s="91"/>
      <c r="C4234" s="92"/>
      <c r="H4234" s="148"/>
    </row>
    <row r="4235" spans="1:8" s="147" customFormat="1" ht="12.75" x14ac:dyDescent="0.2">
      <c r="A4235" s="138"/>
      <c r="B4235" s="91"/>
      <c r="C4235" s="92"/>
      <c r="H4235" s="148"/>
    </row>
    <row r="4236" spans="1:8" s="147" customFormat="1" ht="12.75" x14ac:dyDescent="0.2">
      <c r="A4236" s="138"/>
      <c r="B4236" s="91"/>
      <c r="C4236" s="92"/>
      <c r="H4236" s="148"/>
    </row>
    <row r="4237" spans="1:8" s="147" customFormat="1" ht="12.75" x14ac:dyDescent="0.2">
      <c r="A4237" s="138"/>
      <c r="B4237" s="91"/>
      <c r="C4237" s="92"/>
      <c r="H4237" s="148"/>
    </row>
    <row r="4238" spans="1:8" s="147" customFormat="1" ht="12.75" x14ac:dyDescent="0.2">
      <c r="A4238" s="138"/>
      <c r="B4238" s="91"/>
      <c r="C4238" s="92"/>
      <c r="H4238" s="148"/>
    </row>
    <row r="4239" spans="1:8" s="147" customFormat="1" ht="12.75" x14ac:dyDescent="0.2">
      <c r="A4239" s="138"/>
      <c r="B4239" s="91"/>
      <c r="C4239" s="92"/>
      <c r="H4239" s="148"/>
    </row>
    <row r="4240" spans="1:8" s="147" customFormat="1" ht="12.75" x14ac:dyDescent="0.2">
      <c r="A4240" s="138"/>
      <c r="B4240" s="91"/>
      <c r="C4240" s="92"/>
      <c r="H4240" s="148"/>
    </row>
    <row r="4241" spans="1:8" s="147" customFormat="1" ht="12.75" x14ac:dyDescent="0.2">
      <c r="A4241" s="138"/>
      <c r="B4241" s="91"/>
      <c r="C4241" s="92"/>
      <c r="H4241" s="148"/>
    </row>
    <row r="4242" spans="1:8" s="147" customFormat="1" ht="12.75" x14ac:dyDescent="0.2">
      <c r="A4242" s="138"/>
      <c r="B4242" s="91"/>
      <c r="C4242" s="92"/>
      <c r="H4242" s="148"/>
    </row>
    <row r="4243" spans="1:8" s="147" customFormat="1" ht="12.75" x14ac:dyDescent="0.2">
      <c r="A4243" s="138"/>
      <c r="B4243" s="91"/>
      <c r="C4243" s="92"/>
      <c r="H4243" s="148"/>
    </row>
    <row r="4244" spans="1:8" s="147" customFormat="1" ht="12.75" x14ac:dyDescent="0.2">
      <c r="A4244" s="138"/>
      <c r="B4244" s="91"/>
      <c r="C4244" s="92"/>
      <c r="H4244" s="148"/>
    </row>
    <row r="4245" spans="1:8" s="147" customFormat="1" ht="12.75" x14ac:dyDescent="0.2">
      <c r="A4245" s="138"/>
      <c r="B4245" s="91"/>
      <c r="C4245" s="92"/>
      <c r="H4245" s="148"/>
    </row>
    <row r="4246" spans="1:8" s="147" customFormat="1" ht="12.75" x14ac:dyDescent="0.2">
      <c r="A4246" s="138"/>
      <c r="B4246" s="91"/>
      <c r="C4246" s="92"/>
      <c r="H4246" s="148"/>
    </row>
    <row r="4247" spans="1:8" s="147" customFormat="1" ht="12.75" x14ac:dyDescent="0.2">
      <c r="A4247" s="138"/>
      <c r="B4247" s="91"/>
      <c r="C4247" s="92"/>
      <c r="H4247" s="148"/>
    </row>
    <row r="4248" spans="1:8" s="147" customFormat="1" ht="12.75" x14ac:dyDescent="0.2">
      <c r="A4248" s="138"/>
      <c r="B4248" s="91"/>
      <c r="C4248" s="92"/>
      <c r="H4248" s="148"/>
    </row>
    <row r="4249" spans="1:8" s="147" customFormat="1" ht="12.75" x14ac:dyDescent="0.2">
      <c r="A4249" s="138"/>
      <c r="B4249" s="91"/>
      <c r="C4249" s="92"/>
      <c r="H4249" s="148"/>
    </row>
    <row r="4250" spans="1:8" s="147" customFormat="1" ht="12.75" x14ac:dyDescent="0.2">
      <c r="A4250" s="138"/>
      <c r="B4250" s="91"/>
      <c r="C4250" s="92"/>
      <c r="H4250" s="148"/>
    </row>
    <row r="4251" spans="1:8" s="147" customFormat="1" ht="12.75" x14ac:dyDescent="0.2">
      <c r="A4251" s="138"/>
      <c r="B4251" s="91"/>
      <c r="C4251" s="92"/>
      <c r="H4251" s="148"/>
    </row>
    <row r="4252" spans="1:8" s="147" customFormat="1" ht="12.75" x14ac:dyDescent="0.2">
      <c r="A4252" s="138"/>
      <c r="B4252" s="91"/>
      <c r="C4252" s="92"/>
      <c r="H4252" s="148"/>
    </row>
    <row r="4253" spans="1:8" s="147" customFormat="1" ht="12.75" x14ac:dyDescent="0.2">
      <c r="A4253" s="138"/>
      <c r="B4253" s="91"/>
      <c r="C4253" s="92"/>
      <c r="H4253" s="148"/>
    </row>
    <row r="4254" spans="1:8" s="147" customFormat="1" ht="12.75" x14ac:dyDescent="0.2">
      <c r="A4254" s="138"/>
      <c r="B4254" s="91"/>
      <c r="C4254" s="92"/>
      <c r="H4254" s="148"/>
    </row>
    <row r="4255" spans="1:8" s="147" customFormat="1" ht="12.75" x14ac:dyDescent="0.2">
      <c r="A4255" s="138"/>
      <c r="B4255" s="91"/>
      <c r="C4255" s="92"/>
      <c r="H4255" s="148"/>
    </row>
    <row r="4256" spans="1:8" s="147" customFormat="1" ht="12.75" x14ac:dyDescent="0.2">
      <c r="A4256" s="138"/>
      <c r="B4256" s="91"/>
      <c r="C4256" s="92"/>
      <c r="H4256" s="148"/>
    </row>
    <row r="4257" spans="1:8" s="147" customFormat="1" ht="12.75" x14ac:dyDescent="0.2">
      <c r="A4257" s="138"/>
      <c r="B4257" s="91"/>
      <c r="C4257" s="92"/>
      <c r="H4257" s="148"/>
    </row>
    <row r="4258" spans="1:8" s="147" customFormat="1" ht="12.75" x14ac:dyDescent="0.2">
      <c r="A4258" s="138"/>
      <c r="B4258" s="91"/>
      <c r="C4258" s="92"/>
      <c r="H4258" s="148"/>
    </row>
    <row r="4259" spans="1:8" s="147" customFormat="1" ht="12.75" x14ac:dyDescent="0.2">
      <c r="A4259" s="138"/>
      <c r="B4259" s="91"/>
      <c r="C4259" s="92"/>
      <c r="H4259" s="148"/>
    </row>
    <row r="4260" spans="1:8" s="147" customFormat="1" ht="12.75" x14ac:dyDescent="0.2">
      <c r="A4260" s="138"/>
      <c r="B4260" s="91"/>
      <c r="C4260" s="92"/>
      <c r="H4260" s="148"/>
    </row>
    <row r="4261" spans="1:8" s="147" customFormat="1" ht="12.75" x14ac:dyDescent="0.2">
      <c r="A4261" s="138"/>
      <c r="B4261" s="91"/>
      <c r="C4261" s="92"/>
      <c r="H4261" s="148"/>
    </row>
    <row r="4262" spans="1:8" s="147" customFormat="1" ht="12.75" x14ac:dyDescent="0.2">
      <c r="A4262" s="138"/>
      <c r="B4262" s="91"/>
      <c r="C4262" s="92"/>
      <c r="H4262" s="148"/>
    </row>
    <row r="4263" spans="1:8" s="147" customFormat="1" ht="12.75" x14ac:dyDescent="0.2">
      <c r="A4263" s="138"/>
      <c r="B4263" s="91"/>
      <c r="C4263" s="92"/>
      <c r="H4263" s="148"/>
    </row>
    <row r="4264" spans="1:8" s="147" customFormat="1" ht="12.75" x14ac:dyDescent="0.2">
      <c r="A4264" s="138"/>
      <c r="B4264" s="91"/>
      <c r="C4264" s="92"/>
      <c r="H4264" s="148"/>
    </row>
    <row r="4265" spans="1:8" s="147" customFormat="1" ht="12.75" x14ac:dyDescent="0.2">
      <c r="A4265" s="138"/>
      <c r="B4265" s="91"/>
      <c r="C4265" s="92"/>
      <c r="H4265" s="148"/>
    </row>
    <row r="4266" spans="1:8" s="147" customFormat="1" ht="12.75" x14ac:dyDescent="0.2">
      <c r="A4266" s="138"/>
      <c r="B4266" s="91"/>
      <c r="C4266" s="92"/>
      <c r="H4266" s="148"/>
    </row>
    <row r="4267" spans="1:8" s="147" customFormat="1" ht="12.75" x14ac:dyDescent="0.2">
      <c r="A4267" s="138"/>
      <c r="B4267" s="91"/>
      <c r="C4267" s="92"/>
      <c r="H4267" s="148"/>
    </row>
    <row r="4268" spans="1:8" s="147" customFormat="1" ht="12.75" x14ac:dyDescent="0.2">
      <c r="A4268" s="138"/>
      <c r="B4268" s="91"/>
      <c r="C4268" s="92"/>
      <c r="H4268" s="148"/>
    </row>
    <row r="4269" spans="1:8" s="147" customFormat="1" ht="12.75" x14ac:dyDescent="0.2">
      <c r="A4269" s="138"/>
      <c r="B4269" s="91"/>
      <c r="C4269" s="92"/>
      <c r="H4269" s="148"/>
    </row>
    <row r="4270" spans="1:8" s="147" customFormat="1" ht="12.75" x14ac:dyDescent="0.2">
      <c r="A4270" s="138"/>
      <c r="B4270" s="91"/>
      <c r="C4270" s="92"/>
      <c r="H4270" s="148"/>
    </row>
    <row r="4271" spans="1:8" s="147" customFormat="1" ht="12.75" x14ac:dyDescent="0.2">
      <c r="A4271" s="138"/>
      <c r="B4271" s="91"/>
      <c r="C4271" s="92"/>
      <c r="H4271" s="148"/>
    </row>
    <row r="4272" spans="1:8" s="147" customFormat="1" ht="12.75" x14ac:dyDescent="0.2">
      <c r="A4272" s="138"/>
      <c r="B4272" s="91"/>
      <c r="C4272" s="92"/>
      <c r="H4272" s="148"/>
    </row>
    <row r="4273" spans="1:8" s="147" customFormat="1" ht="12.75" x14ac:dyDescent="0.2">
      <c r="A4273" s="138"/>
      <c r="B4273" s="91"/>
      <c r="C4273" s="92"/>
      <c r="H4273" s="148"/>
    </row>
    <row r="4274" spans="1:8" s="147" customFormat="1" ht="12.75" x14ac:dyDescent="0.2">
      <c r="A4274" s="138"/>
      <c r="B4274" s="91"/>
      <c r="C4274" s="92"/>
      <c r="H4274" s="148"/>
    </row>
    <row r="4275" spans="1:8" s="147" customFormat="1" ht="12.75" x14ac:dyDescent="0.2">
      <c r="A4275" s="138"/>
      <c r="B4275" s="91"/>
      <c r="C4275" s="92"/>
      <c r="H4275" s="148"/>
    </row>
    <row r="4276" spans="1:8" s="147" customFormat="1" ht="12.75" x14ac:dyDescent="0.2">
      <c r="A4276" s="138"/>
      <c r="B4276" s="91"/>
      <c r="C4276" s="92"/>
      <c r="H4276" s="148"/>
    </row>
    <row r="4277" spans="1:8" s="147" customFormat="1" ht="12.75" x14ac:dyDescent="0.2">
      <c r="A4277" s="138"/>
      <c r="B4277" s="91"/>
      <c r="C4277" s="92"/>
      <c r="H4277" s="148"/>
    </row>
    <row r="4278" spans="1:8" s="147" customFormat="1" ht="12.75" x14ac:dyDescent="0.2">
      <c r="A4278" s="138"/>
      <c r="B4278" s="91"/>
      <c r="C4278" s="92"/>
      <c r="H4278" s="148"/>
    </row>
    <row r="4279" spans="1:8" s="147" customFormat="1" ht="12.75" x14ac:dyDescent="0.2">
      <c r="A4279" s="138"/>
      <c r="B4279" s="91"/>
      <c r="C4279" s="92"/>
      <c r="H4279" s="148"/>
    </row>
    <row r="4280" spans="1:8" s="147" customFormat="1" ht="12.75" x14ac:dyDescent="0.2">
      <c r="A4280" s="138"/>
      <c r="B4280" s="91"/>
      <c r="C4280" s="92"/>
      <c r="H4280" s="148"/>
    </row>
    <row r="4281" spans="1:8" s="147" customFormat="1" ht="12.75" x14ac:dyDescent="0.2">
      <c r="A4281" s="138"/>
      <c r="B4281" s="91"/>
      <c r="C4281" s="92"/>
      <c r="H4281" s="148"/>
    </row>
    <row r="4282" spans="1:8" s="147" customFormat="1" ht="12.75" x14ac:dyDescent="0.2">
      <c r="A4282" s="138"/>
      <c r="B4282" s="91"/>
      <c r="C4282" s="92"/>
      <c r="H4282" s="148"/>
    </row>
    <row r="4283" spans="1:8" s="147" customFormat="1" ht="12.75" x14ac:dyDescent="0.2">
      <c r="A4283" s="138"/>
      <c r="B4283" s="91"/>
      <c r="C4283" s="92"/>
      <c r="H4283" s="148"/>
    </row>
    <row r="4284" spans="1:8" s="147" customFormat="1" ht="12.75" x14ac:dyDescent="0.2">
      <c r="A4284" s="138"/>
      <c r="B4284" s="91"/>
      <c r="C4284" s="92"/>
      <c r="H4284" s="148"/>
    </row>
    <row r="4285" spans="1:8" s="147" customFormat="1" ht="12.75" x14ac:dyDescent="0.2">
      <c r="A4285" s="138"/>
      <c r="B4285" s="91"/>
      <c r="C4285" s="92"/>
      <c r="H4285" s="148"/>
    </row>
    <row r="4286" spans="1:8" s="147" customFormat="1" ht="12.75" x14ac:dyDescent="0.2">
      <c r="A4286" s="138"/>
      <c r="B4286" s="91"/>
      <c r="C4286" s="92"/>
      <c r="H4286" s="148"/>
    </row>
    <row r="4287" spans="1:8" s="147" customFormat="1" ht="12.75" x14ac:dyDescent="0.2">
      <c r="A4287" s="138"/>
      <c r="B4287" s="91"/>
      <c r="C4287" s="92"/>
      <c r="H4287" s="148"/>
    </row>
    <row r="4288" spans="1:8" s="147" customFormat="1" ht="12.75" x14ac:dyDescent="0.2">
      <c r="A4288" s="138"/>
      <c r="B4288" s="91"/>
      <c r="C4288" s="92"/>
      <c r="H4288" s="148"/>
    </row>
    <row r="4289" spans="1:8" s="147" customFormat="1" ht="12.75" x14ac:dyDescent="0.2">
      <c r="A4289" s="138"/>
      <c r="B4289" s="91"/>
      <c r="C4289" s="92"/>
      <c r="H4289" s="148"/>
    </row>
    <row r="4290" spans="1:8" s="147" customFormat="1" ht="12.75" x14ac:dyDescent="0.2">
      <c r="A4290" s="138"/>
      <c r="B4290" s="91"/>
      <c r="C4290" s="92"/>
      <c r="H4290" s="148"/>
    </row>
    <row r="4291" spans="1:8" s="147" customFormat="1" ht="12.75" x14ac:dyDescent="0.2">
      <c r="A4291" s="138"/>
      <c r="B4291" s="91"/>
      <c r="C4291" s="92"/>
      <c r="H4291" s="148"/>
    </row>
    <row r="4292" spans="1:8" s="147" customFormat="1" ht="12.75" x14ac:dyDescent="0.2">
      <c r="A4292" s="138"/>
      <c r="B4292" s="91"/>
      <c r="C4292" s="92"/>
      <c r="H4292" s="148"/>
    </row>
    <row r="4293" spans="1:8" s="147" customFormat="1" ht="12.75" x14ac:dyDescent="0.2">
      <c r="A4293" s="138"/>
      <c r="B4293" s="91"/>
      <c r="C4293" s="92"/>
      <c r="H4293" s="148"/>
    </row>
    <row r="4294" spans="1:8" s="147" customFormat="1" ht="12.75" x14ac:dyDescent="0.2">
      <c r="A4294" s="138"/>
      <c r="B4294" s="91"/>
      <c r="C4294" s="92"/>
      <c r="H4294" s="148"/>
    </row>
    <row r="4295" spans="1:8" s="147" customFormat="1" ht="12.75" x14ac:dyDescent="0.2">
      <c r="A4295" s="138"/>
      <c r="B4295" s="91"/>
      <c r="C4295" s="92"/>
      <c r="H4295" s="148"/>
    </row>
    <row r="4296" spans="1:8" s="147" customFormat="1" ht="12.75" x14ac:dyDescent="0.2">
      <c r="A4296" s="138"/>
      <c r="B4296" s="91"/>
      <c r="C4296" s="92"/>
      <c r="H4296" s="148"/>
    </row>
    <row r="4297" spans="1:8" s="147" customFormat="1" ht="12.75" x14ac:dyDescent="0.2">
      <c r="A4297" s="138"/>
      <c r="B4297" s="91"/>
      <c r="C4297" s="92"/>
      <c r="H4297" s="148"/>
    </row>
    <row r="4298" spans="1:8" s="147" customFormat="1" ht="12.75" x14ac:dyDescent="0.2">
      <c r="A4298" s="138"/>
      <c r="B4298" s="91"/>
      <c r="C4298" s="92"/>
      <c r="H4298" s="148"/>
    </row>
    <row r="4299" spans="1:8" s="147" customFormat="1" ht="12.75" x14ac:dyDescent="0.2">
      <c r="A4299" s="138"/>
      <c r="B4299" s="91"/>
      <c r="C4299" s="92"/>
      <c r="H4299" s="148"/>
    </row>
    <row r="4300" spans="1:8" s="147" customFormat="1" ht="12.75" x14ac:dyDescent="0.2">
      <c r="A4300" s="138"/>
      <c r="B4300" s="91"/>
      <c r="C4300" s="92"/>
      <c r="H4300" s="148"/>
    </row>
    <row r="4301" spans="1:8" s="147" customFormat="1" ht="12.75" x14ac:dyDescent="0.2">
      <c r="A4301" s="138"/>
      <c r="B4301" s="91"/>
      <c r="C4301" s="92"/>
      <c r="H4301" s="148"/>
    </row>
    <row r="4302" spans="1:8" s="147" customFormat="1" ht="12.75" x14ac:dyDescent="0.2">
      <c r="A4302" s="138"/>
      <c r="B4302" s="91"/>
      <c r="C4302" s="92"/>
      <c r="H4302" s="148"/>
    </row>
    <row r="4303" spans="1:8" s="147" customFormat="1" ht="12.75" x14ac:dyDescent="0.2">
      <c r="A4303" s="138"/>
      <c r="B4303" s="91"/>
      <c r="C4303" s="92"/>
      <c r="H4303" s="148"/>
    </row>
    <row r="4304" spans="1:8" s="147" customFormat="1" ht="12.75" x14ac:dyDescent="0.2">
      <c r="A4304" s="138"/>
      <c r="B4304" s="91"/>
      <c r="C4304" s="92"/>
      <c r="H4304" s="148"/>
    </row>
    <row r="4305" spans="1:8" s="147" customFormat="1" ht="12.75" x14ac:dyDescent="0.2">
      <c r="A4305" s="138"/>
      <c r="B4305" s="91"/>
      <c r="C4305" s="92"/>
      <c r="H4305" s="148"/>
    </row>
    <row r="4306" spans="1:8" s="147" customFormat="1" ht="12.75" x14ac:dyDescent="0.2">
      <c r="A4306" s="138"/>
      <c r="B4306" s="91"/>
      <c r="C4306" s="92"/>
      <c r="H4306" s="148"/>
    </row>
    <row r="4307" spans="1:8" s="147" customFormat="1" ht="12.75" x14ac:dyDescent="0.2">
      <c r="A4307" s="138"/>
      <c r="B4307" s="91"/>
      <c r="C4307" s="92"/>
      <c r="H4307" s="148"/>
    </row>
    <row r="4308" spans="1:8" s="147" customFormat="1" ht="12.75" x14ac:dyDescent="0.2">
      <c r="A4308" s="138"/>
      <c r="B4308" s="91"/>
      <c r="C4308" s="92"/>
      <c r="H4308" s="148"/>
    </row>
    <row r="4309" spans="1:8" s="147" customFormat="1" ht="12.75" x14ac:dyDescent="0.2">
      <c r="A4309" s="138"/>
      <c r="B4309" s="91"/>
      <c r="C4309" s="92"/>
      <c r="H4309" s="148"/>
    </row>
    <row r="4310" spans="1:8" s="147" customFormat="1" ht="12.75" x14ac:dyDescent="0.2">
      <c r="A4310" s="138"/>
      <c r="B4310" s="91"/>
      <c r="C4310" s="92"/>
      <c r="H4310" s="148"/>
    </row>
    <row r="4311" spans="1:8" s="147" customFormat="1" ht="12.75" x14ac:dyDescent="0.2">
      <c r="A4311" s="138"/>
      <c r="B4311" s="91"/>
      <c r="C4311" s="92"/>
      <c r="H4311" s="148"/>
    </row>
    <row r="4312" spans="1:8" s="147" customFormat="1" ht="12.75" x14ac:dyDescent="0.2">
      <c r="A4312" s="138"/>
      <c r="B4312" s="91"/>
      <c r="C4312" s="92"/>
      <c r="H4312" s="148"/>
    </row>
    <row r="4313" spans="1:8" s="147" customFormat="1" ht="12.75" x14ac:dyDescent="0.2">
      <c r="A4313" s="138"/>
      <c r="B4313" s="91"/>
      <c r="C4313" s="92"/>
      <c r="H4313" s="148"/>
    </row>
    <row r="4314" spans="1:8" s="147" customFormat="1" ht="12.75" x14ac:dyDescent="0.2">
      <c r="A4314" s="138"/>
      <c r="B4314" s="91"/>
      <c r="C4314" s="92"/>
      <c r="H4314" s="148"/>
    </row>
    <row r="4315" spans="1:8" s="147" customFormat="1" ht="12.75" x14ac:dyDescent="0.2">
      <c r="A4315" s="138"/>
      <c r="B4315" s="91"/>
      <c r="C4315" s="92"/>
      <c r="H4315" s="148"/>
    </row>
    <row r="4316" spans="1:8" s="147" customFormat="1" ht="12.75" x14ac:dyDescent="0.2">
      <c r="A4316" s="138"/>
      <c r="B4316" s="91"/>
      <c r="C4316" s="92"/>
      <c r="H4316" s="148"/>
    </row>
    <row r="4317" spans="1:8" s="147" customFormat="1" ht="12.75" x14ac:dyDescent="0.2">
      <c r="A4317" s="138"/>
      <c r="B4317" s="91"/>
      <c r="C4317" s="92"/>
      <c r="H4317" s="148"/>
    </row>
    <row r="4318" spans="1:8" s="147" customFormat="1" ht="12.75" x14ac:dyDescent="0.2">
      <c r="A4318" s="138"/>
      <c r="B4318" s="91"/>
      <c r="C4318" s="92"/>
      <c r="H4318" s="148"/>
    </row>
    <row r="4319" spans="1:8" s="147" customFormat="1" ht="12.75" x14ac:dyDescent="0.2">
      <c r="A4319" s="138"/>
      <c r="B4319" s="91"/>
      <c r="C4319" s="92"/>
      <c r="H4319" s="148"/>
    </row>
    <row r="4320" spans="1:8" s="147" customFormat="1" ht="12.75" x14ac:dyDescent="0.2">
      <c r="A4320" s="138"/>
      <c r="B4320" s="91"/>
      <c r="C4320" s="92"/>
      <c r="H4320" s="148"/>
    </row>
    <row r="4321" spans="1:8" s="147" customFormat="1" ht="12.75" x14ac:dyDescent="0.2">
      <c r="A4321" s="138"/>
      <c r="B4321" s="91"/>
      <c r="C4321" s="92"/>
      <c r="H4321" s="148"/>
    </row>
    <row r="4322" spans="1:8" s="147" customFormat="1" ht="12.75" x14ac:dyDescent="0.2">
      <c r="A4322" s="138"/>
      <c r="B4322" s="91"/>
      <c r="C4322" s="92"/>
      <c r="H4322" s="148"/>
    </row>
    <row r="4323" spans="1:8" s="147" customFormat="1" ht="12.75" x14ac:dyDescent="0.2">
      <c r="A4323" s="138"/>
      <c r="B4323" s="91"/>
      <c r="C4323" s="92"/>
      <c r="H4323" s="148"/>
    </row>
    <row r="4324" spans="1:8" s="147" customFormat="1" ht="12.75" x14ac:dyDescent="0.2">
      <c r="A4324" s="138"/>
      <c r="B4324" s="91"/>
      <c r="C4324" s="92"/>
      <c r="H4324" s="148"/>
    </row>
    <row r="4325" spans="1:8" s="147" customFormat="1" ht="12.75" x14ac:dyDescent="0.2">
      <c r="A4325" s="138"/>
      <c r="B4325" s="91"/>
      <c r="C4325" s="92"/>
      <c r="H4325" s="148"/>
    </row>
    <row r="4326" spans="1:8" s="147" customFormat="1" ht="12.75" x14ac:dyDescent="0.2">
      <c r="A4326" s="138"/>
      <c r="B4326" s="91"/>
      <c r="C4326" s="92"/>
      <c r="H4326" s="148"/>
    </row>
    <row r="4327" spans="1:8" s="147" customFormat="1" ht="12.75" x14ac:dyDescent="0.2">
      <c r="A4327" s="138"/>
      <c r="B4327" s="91"/>
      <c r="C4327" s="92"/>
      <c r="H4327" s="148"/>
    </row>
    <row r="4328" spans="1:8" s="147" customFormat="1" ht="12.75" x14ac:dyDescent="0.2">
      <c r="A4328" s="138"/>
      <c r="B4328" s="91"/>
      <c r="C4328" s="92"/>
      <c r="H4328" s="148"/>
    </row>
    <row r="4329" spans="1:8" s="147" customFormat="1" ht="12.75" x14ac:dyDescent="0.2">
      <c r="A4329" s="138"/>
      <c r="B4329" s="91"/>
      <c r="C4329" s="92"/>
      <c r="H4329" s="148"/>
    </row>
    <row r="4330" spans="1:8" s="147" customFormat="1" ht="12.75" x14ac:dyDescent="0.2">
      <c r="A4330" s="138"/>
      <c r="B4330" s="91"/>
      <c r="C4330" s="92"/>
      <c r="H4330" s="148"/>
    </row>
    <row r="4331" spans="1:8" s="147" customFormat="1" ht="12.75" x14ac:dyDescent="0.2">
      <c r="A4331" s="138"/>
      <c r="B4331" s="91"/>
      <c r="C4331" s="92"/>
      <c r="H4331" s="148"/>
    </row>
    <row r="4332" spans="1:8" s="147" customFormat="1" ht="12.75" x14ac:dyDescent="0.2">
      <c r="A4332" s="138"/>
      <c r="B4332" s="91"/>
      <c r="C4332" s="92"/>
      <c r="H4332" s="148"/>
    </row>
    <row r="4333" spans="1:8" s="147" customFormat="1" ht="12.75" x14ac:dyDescent="0.2">
      <c r="A4333" s="138"/>
      <c r="B4333" s="91"/>
      <c r="C4333" s="92"/>
      <c r="H4333" s="148"/>
    </row>
    <row r="4334" spans="1:8" s="147" customFormat="1" ht="12.75" x14ac:dyDescent="0.2">
      <c r="A4334" s="138"/>
      <c r="B4334" s="91"/>
      <c r="C4334" s="92"/>
      <c r="H4334" s="148"/>
    </row>
    <row r="4335" spans="1:8" s="147" customFormat="1" ht="12.75" x14ac:dyDescent="0.2">
      <c r="A4335" s="138"/>
      <c r="B4335" s="91"/>
      <c r="C4335" s="92"/>
      <c r="H4335" s="148"/>
    </row>
    <row r="4336" spans="1:8" s="147" customFormat="1" ht="12.75" x14ac:dyDescent="0.2">
      <c r="A4336" s="138"/>
      <c r="B4336" s="91"/>
      <c r="C4336" s="92"/>
      <c r="H4336" s="148"/>
    </row>
    <row r="4337" spans="1:8" s="147" customFormat="1" ht="12.75" x14ac:dyDescent="0.2">
      <c r="A4337" s="138"/>
      <c r="B4337" s="91"/>
      <c r="C4337" s="92"/>
      <c r="H4337" s="148"/>
    </row>
    <row r="4338" spans="1:8" s="147" customFormat="1" ht="12.75" x14ac:dyDescent="0.2">
      <c r="A4338" s="138"/>
      <c r="B4338" s="91"/>
      <c r="C4338" s="92"/>
      <c r="H4338" s="148"/>
    </row>
    <row r="4339" spans="1:8" s="147" customFormat="1" ht="12.75" x14ac:dyDescent="0.2">
      <c r="A4339" s="138"/>
      <c r="B4339" s="91"/>
      <c r="C4339" s="92"/>
      <c r="H4339" s="148"/>
    </row>
    <row r="4340" spans="1:8" s="147" customFormat="1" ht="12.75" x14ac:dyDescent="0.2">
      <c r="A4340" s="138"/>
      <c r="B4340" s="91"/>
      <c r="C4340" s="92"/>
      <c r="H4340" s="148"/>
    </row>
    <row r="4341" spans="1:8" s="147" customFormat="1" ht="12.75" x14ac:dyDescent="0.2">
      <c r="A4341" s="138"/>
      <c r="B4341" s="91"/>
      <c r="C4341" s="92"/>
      <c r="H4341" s="148"/>
    </row>
    <row r="4342" spans="1:8" s="147" customFormat="1" ht="12.75" x14ac:dyDescent="0.2">
      <c r="A4342" s="138"/>
      <c r="B4342" s="91"/>
      <c r="C4342" s="92"/>
      <c r="H4342" s="148"/>
    </row>
    <row r="4343" spans="1:8" s="147" customFormat="1" ht="12.75" x14ac:dyDescent="0.2">
      <c r="A4343" s="138"/>
      <c r="B4343" s="91"/>
      <c r="C4343" s="92"/>
      <c r="H4343" s="148"/>
    </row>
    <row r="4344" spans="1:8" s="147" customFormat="1" ht="12.75" x14ac:dyDescent="0.2">
      <c r="A4344" s="138"/>
      <c r="B4344" s="91"/>
      <c r="C4344" s="92"/>
      <c r="H4344" s="148"/>
    </row>
    <row r="4345" spans="1:8" s="147" customFormat="1" ht="12.75" x14ac:dyDescent="0.2">
      <c r="A4345" s="138"/>
      <c r="B4345" s="91"/>
      <c r="C4345" s="92"/>
      <c r="H4345" s="148"/>
    </row>
    <row r="4346" spans="1:8" s="147" customFormat="1" ht="12.75" x14ac:dyDescent="0.2">
      <c r="A4346" s="138"/>
      <c r="B4346" s="91"/>
      <c r="C4346" s="92"/>
      <c r="H4346" s="148"/>
    </row>
    <row r="4347" spans="1:8" s="147" customFormat="1" ht="12.75" x14ac:dyDescent="0.2">
      <c r="A4347" s="138"/>
      <c r="B4347" s="91"/>
      <c r="C4347" s="92"/>
      <c r="H4347" s="148"/>
    </row>
    <row r="4348" spans="1:8" s="147" customFormat="1" ht="12.75" x14ac:dyDescent="0.2">
      <c r="A4348" s="138"/>
      <c r="B4348" s="91"/>
      <c r="C4348" s="92"/>
      <c r="H4348" s="148"/>
    </row>
    <row r="4349" spans="1:8" s="147" customFormat="1" ht="12.75" x14ac:dyDescent="0.2">
      <c r="A4349" s="138"/>
      <c r="B4349" s="91"/>
      <c r="C4349" s="92"/>
      <c r="H4349" s="148"/>
    </row>
    <row r="4350" spans="1:8" s="147" customFormat="1" ht="12.75" x14ac:dyDescent="0.2">
      <c r="A4350" s="138"/>
      <c r="B4350" s="91"/>
      <c r="C4350" s="92"/>
      <c r="H4350" s="148"/>
    </row>
    <row r="4351" spans="1:8" s="147" customFormat="1" ht="12.75" x14ac:dyDescent="0.2">
      <c r="A4351" s="138"/>
      <c r="B4351" s="91"/>
      <c r="C4351" s="92"/>
      <c r="H4351" s="148"/>
    </row>
    <row r="4352" spans="1:8" s="147" customFormat="1" ht="12.75" x14ac:dyDescent="0.2">
      <c r="A4352" s="138"/>
      <c r="B4352" s="91"/>
      <c r="C4352" s="92"/>
      <c r="H4352" s="148"/>
    </row>
    <row r="4353" spans="1:8" s="147" customFormat="1" ht="12.75" x14ac:dyDescent="0.2">
      <c r="A4353" s="138"/>
      <c r="B4353" s="91"/>
      <c r="C4353" s="92"/>
      <c r="H4353" s="148"/>
    </row>
    <row r="4354" spans="1:8" s="147" customFormat="1" ht="12.75" x14ac:dyDescent="0.2">
      <c r="A4354" s="138"/>
      <c r="B4354" s="91"/>
      <c r="C4354" s="92"/>
      <c r="H4354" s="148"/>
    </row>
    <row r="4355" spans="1:8" s="147" customFormat="1" ht="12.75" x14ac:dyDescent="0.2">
      <c r="A4355" s="138"/>
      <c r="B4355" s="91"/>
      <c r="C4355" s="92"/>
      <c r="H4355" s="148"/>
    </row>
    <row r="4356" spans="1:8" s="147" customFormat="1" ht="12.75" x14ac:dyDescent="0.2">
      <c r="A4356" s="138"/>
      <c r="B4356" s="91"/>
      <c r="C4356" s="92"/>
      <c r="H4356" s="148"/>
    </row>
    <row r="4357" spans="1:8" s="147" customFormat="1" ht="12.75" x14ac:dyDescent="0.2">
      <c r="A4357" s="138"/>
      <c r="B4357" s="91"/>
      <c r="C4357" s="92"/>
      <c r="H4357" s="148"/>
    </row>
    <row r="4358" spans="1:8" s="147" customFormat="1" ht="12.75" x14ac:dyDescent="0.2">
      <c r="A4358" s="138"/>
      <c r="B4358" s="91"/>
      <c r="C4358" s="92"/>
      <c r="H4358" s="148"/>
    </row>
    <row r="4359" spans="1:8" s="147" customFormat="1" ht="12.75" x14ac:dyDescent="0.2">
      <c r="A4359" s="138"/>
      <c r="B4359" s="91"/>
      <c r="C4359" s="92"/>
      <c r="H4359" s="148"/>
    </row>
    <row r="4360" spans="1:8" s="147" customFormat="1" ht="12.75" x14ac:dyDescent="0.2">
      <c r="A4360" s="138"/>
      <c r="B4360" s="91"/>
      <c r="C4360" s="92"/>
      <c r="H4360" s="148"/>
    </row>
    <row r="4361" spans="1:8" s="147" customFormat="1" ht="12.75" x14ac:dyDescent="0.2">
      <c r="A4361" s="138"/>
      <c r="B4361" s="91"/>
      <c r="C4361" s="92"/>
      <c r="H4361" s="148"/>
    </row>
    <row r="4362" spans="1:8" s="147" customFormat="1" ht="12.75" x14ac:dyDescent="0.2">
      <c r="A4362" s="138"/>
      <c r="B4362" s="91"/>
      <c r="C4362" s="92"/>
      <c r="H4362" s="148"/>
    </row>
    <row r="4363" spans="1:8" s="147" customFormat="1" ht="12.75" x14ac:dyDescent="0.2">
      <c r="A4363" s="138"/>
      <c r="B4363" s="91"/>
      <c r="C4363" s="92"/>
      <c r="H4363" s="148"/>
    </row>
    <row r="4364" spans="1:8" s="147" customFormat="1" ht="12.75" x14ac:dyDescent="0.2">
      <c r="A4364" s="138"/>
      <c r="B4364" s="91"/>
      <c r="C4364" s="92"/>
      <c r="H4364" s="148"/>
    </row>
    <row r="4365" spans="1:8" s="147" customFormat="1" ht="12.75" x14ac:dyDescent="0.2">
      <c r="A4365" s="138"/>
      <c r="B4365" s="91"/>
      <c r="C4365" s="92"/>
      <c r="H4365" s="148"/>
    </row>
    <row r="4366" spans="1:8" s="147" customFormat="1" ht="12.75" x14ac:dyDescent="0.2">
      <c r="A4366" s="138"/>
      <c r="B4366" s="91"/>
      <c r="C4366" s="92"/>
      <c r="H4366" s="148"/>
    </row>
    <row r="4367" spans="1:8" s="147" customFormat="1" ht="12.75" x14ac:dyDescent="0.2">
      <c r="A4367" s="138"/>
      <c r="B4367" s="91"/>
      <c r="C4367" s="92"/>
      <c r="H4367" s="148"/>
    </row>
    <row r="4368" spans="1:8" s="147" customFormat="1" ht="12.75" x14ac:dyDescent="0.2">
      <c r="A4368" s="138"/>
      <c r="B4368" s="91"/>
      <c r="C4368" s="92"/>
      <c r="H4368" s="148"/>
    </row>
    <row r="4369" spans="1:8" s="147" customFormat="1" ht="12.75" x14ac:dyDescent="0.2">
      <c r="A4369" s="138"/>
      <c r="B4369" s="91"/>
      <c r="C4369" s="92"/>
      <c r="H4369" s="148"/>
    </row>
    <row r="4370" spans="1:8" s="147" customFormat="1" ht="12.75" x14ac:dyDescent="0.2">
      <c r="A4370" s="138"/>
      <c r="B4370" s="91"/>
      <c r="C4370" s="92"/>
      <c r="H4370" s="148"/>
    </row>
    <row r="4371" spans="1:8" s="147" customFormat="1" ht="12.75" x14ac:dyDescent="0.2">
      <c r="A4371" s="138"/>
      <c r="B4371" s="91"/>
      <c r="C4371" s="92"/>
      <c r="H4371" s="148"/>
    </row>
    <row r="4372" spans="1:8" s="147" customFormat="1" ht="12.75" x14ac:dyDescent="0.2">
      <c r="A4372" s="138"/>
      <c r="B4372" s="91"/>
      <c r="C4372" s="92"/>
      <c r="H4372" s="148"/>
    </row>
    <row r="4373" spans="1:8" s="147" customFormat="1" ht="12.75" x14ac:dyDescent="0.2">
      <c r="A4373" s="138"/>
      <c r="B4373" s="91"/>
      <c r="C4373" s="92"/>
      <c r="H4373" s="148"/>
    </row>
    <row r="4374" spans="1:8" s="147" customFormat="1" ht="12.75" x14ac:dyDescent="0.2">
      <c r="A4374" s="138"/>
      <c r="B4374" s="91"/>
      <c r="C4374" s="92"/>
      <c r="H4374" s="148"/>
    </row>
    <row r="4375" spans="1:8" s="147" customFormat="1" ht="12.75" x14ac:dyDescent="0.2">
      <c r="A4375" s="138"/>
      <c r="B4375" s="91"/>
      <c r="C4375" s="92"/>
      <c r="H4375" s="148"/>
    </row>
    <row r="4376" spans="1:8" s="147" customFormat="1" ht="12.75" x14ac:dyDescent="0.2">
      <c r="A4376" s="138"/>
      <c r="B4376" s="91"/>
      <c r="C4376" s="92"/>
      <c r="H4376" s="148"/>
    </row>
    <row r="4377" spans="1:8" s="147" customFormat="1" ht="12.75" x14ac:dyDescent="0.2">
      <c r="A4377" s="138"/>
      <c r="B4377" s="91"/>
      <c r="C4377" s="92"/>
      <c r="H4377" s="148"/>
    </row>
    <row r="4378" spans="1:8" s="147" customFormat="1" ht="12.75" x14ac:dyDescent="0.2">
      <c r="A4378" s="138"/>
      <c r="B4378" s="91"/>
      <c r="C4378" s="92"/>
      <c r="H4378" s="148"/>
    </row>
    <row r="4379" spans="1:8" s="147" customFormat="1" ht="12.75" x14ac:dyDescent="0.2">
      <c r="A4379" s="138"/>
      <c r="B4379" s="91"/>
      <c r="C4379" s="92"/>
      <c r="H4379" s="148"/>
    </row>
    <row r="4380" spans="1:8" s="147" customFormat="1" ht="12.75" x14ac:dyDescent="0.2">
      <c r="A4380" s="138"/>
      <c r="B4380" s="91"/>
      <c r="C4380" s="92"/>
      <c r="H4380" s="148"/>
    </row>
    <row r="4381" spans="1:8" s="147" customFormat="1" ht="12.75" x14ac:dyDescent="0.2">
      <c r="A4381" s="138"/>
      <c r="B4381" s="91"/>
      <c r="C4381" s="92"/>
      <c r="H4381" s="148"/>
    </row>
    <row r="4382" spans="1:8" s="147" customFormat="1" ht="12.75" x14ac:dyDescent="0.2">
      <c r="A4382" s="138"/>
      <c r="B4382" s="91"/>
      <c r="C4382" s="92"/>
      <c r="H4382" s="148"/>
    </row>
    <row r="4383" spans="1:8" s="147" customFormat="1" ht="12.75" x14ac:dyDescent="0.2">
      <c r="A4383" s="138"/>
      <c r="B4383" s="91"/>
      <c r="C4383" s="92"/>
      <c r="H4383" s="148"/>
    </row>
    <row r="4384" spans="1:8" s="147" customFormat="1" ht="12.75" x14ac:dyDescent="0.2">
      <c r="A4384" s="138"/>
      <c r="B4384" s="91"/>
      <c r="C4384" s="92"/>
      <c r="H4384" s="148"/>
    </row>
    <row r="4385" spans="1:8" s="147" customFormat="1" ht="12.75" x14ac:dyDescent="0.2">
      <c r="A4385" s="138"/>
      <c r="B4385" s="91"/>
      <c r="C4385" s="92"/>
      <c r="H4385" s="148"/>
    </row>
    <row r="4386" spans="1:8" s="147" customFormat="1" ht="12.75" x14ac:dyDescent="0.2">
      <c r="A4386" s="138"/>
      <c r="B4386" s="91"/>
      <c r="C4386" s="92"/>
      <c r="H4386" s="148"/>
    </row>
    <row r="4387" spans="1:8" s="147" customFormat="1" ht="12.75" x14ac:dyDescent="0.2">
      <c r="A4387" s="138"/>
      <c r="B4387" s="91"/>
      <c r="C4387" s="92"/>
      <c r="H4387" s="148"/>
    </row>
    <row r="4388" spans="1:8" s="147" customFormat="1" ht="12.75" x14ac:dyDescent="0.2">
      <c r="A4388" s="138"/>
      <c r="B4388" s="91"/>
      <c r="C4388" s="92"/>
      <c r="H4388" s="148"/>
    </row>
    <row r="4389" spans="1:8" s="147" customFormat="1" ht="12.75" x14ac:dyDescent="0.2">
      <c r="A4389" s="138"/>
      <c r="B4389" s="91"/>
      <c r="C4389" s="92"/>
      <c r="H4389" s="148"/>
    </row>
    <row r="4390" spans="1:8" s="147" customFormat="1" ht="12.75" x14ac:dyDescent="0.2">
      <c r="A4390" s="138"/>
      <c r="B4390" s="91"/>
      <c r="C4390" s="92"/>
      <c r="H4390" s="148"/>
    </row>
    <row r="4391" spans="1:8" s="147" customFormat="1" ht="12.75" x14ac:dyDescent="0.2">
      <c r="A4391" s="138"/>
      <c r="B4391" s="91"/>
      <c r="C4391" s="92"/>
      <c r="H4391" s="148"/>
    </row>
    <row r="4392" spans="1:8" s="147" customFormat="1" ht="12.75" x14ac:dyDescent="0.2">
      <c r="A4392" s="138"/>
      <c r="B4392" s="91"/>
      <c r="C4392" s="92"/>
      <c r="H4392" s="148"/>
    </row>
    <row r="4393" spans="1:8" s="147" customFormat="1" ht="12.75" x14ac:dyDescent="0.2">
      <c r="A4393" s="138"/>
      <c r="B4393" s="91"/>
      <c r="C4393" s="92"/>
      <c r="H4393" s="148"/>
    </row>
    <row r="4394" spans="1:8" s="147" customFormat="1" ht="12.75" x14ac:dyDescent="0.2">
      <c r="A4394" s="138"/>
      <c r="B4394" s="91"/>
      <c r="C4394" s="92"/>
      <c r="H4394" s="148"/>
    </row>
    <row r="4395" spans="1:8" s="147" customFormat="1" ht="12.75" x14ac:dyDescent="0.2">
      <c r="A4395" s="138"/>
      <c r="B4395" s="91"/>
      <c r="C4395" s="92"/>
      <c r="H4395" s="148"/>
    </row>
    <row r="4396" spans="1:8" s="147" customFormat="1" ht="12.75" x14ac:dyDescent="0.2">
      <c r="A4396" s="138"/>
      <c r="B4396" s="91"/>
      <c r="C4396" s="92"/>
      <c r="H4396" s="148"/>
    </row>
    <row r="4397" spans="1:8" s="147" customFormat="1" ht="12.75" x14ac:dyDescent="0.2">
      <c r="A4397" s="138"/>
      <c r="B4397" s="91"/>
      <c r="C4397" s="92"/>
      <c r="H4397" s="148"/>
    </row>
    <row r="4398" spans="1:8" s="147" customFormat="1" ht="12.75" x14ac:dyDescent="0.2">
      <c r="A4398" s="138"/>
      <c r="B4398" s="91"/>
      <c r="C4398" s="92"/>
      <c r="H4398" s="148"/>
    </row>
    <row r="4399" spans="1:8" s="147" customFormat="1" ht="12.75" x14ac:dyDescent="0.2">
      <c r="A4399" s="138"/>
      <c r="B4399" s="91"/>
      <c r="C4399" s="92"/>
      <c r="H4399" s="148"/>
    </row>
    <row r="4400" spans="1:8" s="147" customFormat="1" ht="12.75" x14ac:dyDescent="0.2">
      <c r="A4400" s="138"/>
      <c r="B4400" s="91"/>
      <c r="C4400" s="92"/>
      <c r="H4400" s="148"/>
    </row>
    <row r="4401" spans="1:8" s="147" customFormat="1" ht="12.75" x14ac:dyDescent="0.2">
      <c r="A4401" s="138"/>
      <c r="B4401" s="91"/>
      <c r="C4401" s="92"/>
      <c r="H4401" s="148"/>
    </row>
    <row r="4402" spans="1:8" s="147" customFormat="1" ht="12.75" x14ac:dyDescent="0.2">
      <c r="A4402" s="138"/>
      <c r="B4402" s="91"/>
      <c r="C4402" s="92"/>
      <c r="H4402" s="148"/>
    </row>
    <row r="4403" spans="1:8" s="147" customFormat="1" ht="12.75" x14ac:dyDescent="0.2">
      <c r="A4403" s="138"/>
      <c r="B4403" s="91"/>
      <c r="C4403" s="92"/>
      <c r="H4403" s="148"/>
    </row>
    <row r="4404" spans="1:8" s="147" customFormat="1" ht="12.75" x14ac:dyDescent="0.2">
      <c r="A4404" s="138"/>
      <c r="B4404" s="91"/>
      <c r="C4404" s="92"/>
      <c r="H4404" s="148"/>
    </row>
    <row r="4405" spans="1:8" s="147" customFormat="1" ht="12.75" x14ac:dyDescent="0.2">
      <c r="A4405" s="138"/>
      <c r="B4405" s="91"/>
      <c r="C4405" s="92"/>
      <c r="H4405" s="148"/>
    </row>
    <row r="4406" spans="1:8" s="147" customFormat="1" ht="12.75" x14ac:dyDescent="0.2">
      <c r="A4406" s="138"/>
      <c r="B4406" s="91"/>
      <c r="C4406" s="92"/>
      <c r="H4406" s="148"/>
    </row>
    <row r="4407" spans="1:8" s="147" customFormat="1" ht="12.75" x14ac:dyDescent="0.2">
      <c r="A4407" s="138"/>
      <c r="B4407" s="91"/>
      <c r="C4407" s="92"/>
      <c r="H4407" s="148"/>
    </row>
    <row r="4408" spans="1:8" s="147" customFormat="1" ht="12.75" x14ac:dyDescent="0.2">
      <c r="A4408" s="138"/>
      <c r="B4408" s="91"/>
      <c r="C4408" s="92"/>
      <c r="H4408" s="148"/>
    </row>
    <row r="4409" spans="1:8" s="147" customFormat="1" ht="12.75" x14ac:dyDescent="0.2">
      <c r="A4409" s="138"/>
      <c r="B4409" s="91"/>
      <c r="C4409" s="92"/>
      <c r="H4409" s="148"/>
    </row>
    <row r="4410" spans="1:8" s="147" customFormat="1" ht="12.75" x14ac:dyDescent="0.2">
      <c r="A4410" s="138"/>
      <c r="B4410" s="91"/>
      <c r="C4410" s="92"/>
      <c r="H4410" s="148"/>
    </row>
    <row r="4411" spans="1:8" s="147" customFormat="1" ht="12.75" x14ac:dyDescent="0.2">
      <c r="A4411" s="138"/>
      <c r="B4411" s="91"/>
      <c r="C4411" s="92"/>
      <c r="H4411" s="148"/>
    </row>
    <row r="4412" spans="1:8" s="147" customFormat="1" ht="12.75" x14ac:dyDescent="0.2">
      <c r="A4412" s="138"/>
      <c r="B4412" s="91"/>
      <c r="C4412" s="92"/>
      <c r="H4412" s="148"/>
    </row>
    <row r="4413" spans="1:8" s="147" customFormat="1" ht="12.75" x14ac:dyDescent="0.2">
      <c r="A4413" s="138"/>
      <c r="B4413" s="91"/>
      <c r="C4413" s="92"/>
      <c r="H4413" s="148"/>
    </row>
    <row r="4414" spans="1:8" s="147" customFormat="1" ht="12.75" x14ac:dyDescent="0.2">
      <c r="A4414" s="138"/>
      <c r="B4414" s="91"/>
      <c r="C4414" s="92"/>
      <c r="H4414" s="148"/>
    </row>
    <row r="4415" spans="1:8" s="147" customFormat="1" ht="12.75" x14ac:dyDescent="0.2">
      <c r="A4415" s="138"/>
      <c r="B4415" s="91"/>
      <c r="C4415" s="92"/>
      <c r="H4415" s="148"/>
    </row>
    <row r="4416" spans="1:8" s="147" customFormat="1" ht="12.75" x14ac:dyDescent="0.2">
      <c r="A4416" s="138"/>
      <c r="B4416" s="91"/>
      <c r="C4416" s="92"/>
      <c r="H4416" s="148"/>
    </row>
    <row r="4417" spans="1:8" s="147" customFormat="1" ht="12.75" x14ac:dyDescent="0.2">
      <c r="A4417" s="138"/>
      <c r="B4417" s="91"/>
      <c r="C4417" s="92"/>
      <c r="H4417" s="148"/>
    </row>
    <row r="4418" spans="1:8" s="147" customFormat="1" ht="12.75" x14ac:dyDescent="0.2">
      <c r="A4418" s="138"/>
      <c r="B4418" s="91"/>
      <c r="C4418" s="92"/>
      <c r="H4418" s="148"/>
    </row>
    <row r="4419" spans="1:8" s="147" customFormat="1" ht="12.75" x14ac:dyDescent="0.2">
      <c r="A4419" s="138"/>
      <c r="B4419" s="91"/>
      <c r="C4419" s="92"/>
      <c r="H4419" s="148"/>
    </row>
    <row r="4420" spans="1:8" s="147" customFormat="1" ht="12.75" x14ac:dyDescent="0.2">
      <c r="A4420" s="138"/>
      <c r="B4420" s="91"/>
      <c r="C4420" s="92"/>
      <c r="H4420" s="148"/>
    </row>
    <row r="4421" spans="1:8" s="147" customFormat="1" ht="12.75" x14ac:dyDescent="0.2">
      <c r="A4421" s="138"/>
      <c r="B4421" s="91"/>
      <c r="C4421" s="92"/>
      <c r="H4421" s="148"/>
    </row>
    <row r="4422" spans="1:8" s="147" customFormat="1" ht="12.75" x14ac:dyDescent="0.2">
      <c r="A4422" s="138"/>
      <c r="B4422" s="91"/>
      <c r="C4422" s="92"/>
      <c r="H4422" s="148"/>
    </row>
    <row r="4423" spans="1:8" s="147" customFormat="1" ht="12.75" x14ac:dyDescent="0.2">
      <c r="A4423" s="138"/>
      <c r="B4423" s="91"/>
      <c r="C4423" s="92"/>
      <c r="H4423" s="148"/>
    </row>
    <row r="4424" spans="1:8" s="147" customFormat="1" ht="12.75" x14ac:dyDescent="0.2">
      <c r="A4424" s="138"/>
      <c r="B4424" s="91"/>
      <c r="C4424" s="92"/>
      <c r="H4424" s="148"/>
    </row>
    <row r="4425" spans="1:8" s="147" customFormat="1" ht="12.75" x14ac:dyDescent="0.2">
      <c r="A4425" s="138"/>
      <c r="B4425" s="91"/>
      <c r="C4425" s="92"/>
      <c r="H4425" s="148"/>
    </row>
    <row r="4426" spans="1:8" s="147" customFormat="1" ht="12.75" x14ac:dyDescent="0.2">
      <c r="A4426" s="138"/>
      <c r="B4426" s="91"/>
      <c r="C4426" s="92"/>
      <c r="H4426" s="148"/>
    </row>
    <row r="4427" spans="1:8" s="147" customFormat="1" ht="12.75" x14ac:dyDescent="0.2">
      <c r="A4427" s="138"/>
      <c r="B4427" s="91"/>
      <c r="C4427" s="92"/>
      <c r="H4427" s="148"/>
    </row>
    <row r="4428" spans="1:8" s="147" customFormat="1" ht="12.75" x14ac:dyDescent="0.2">
      <c r="A4428" s="138"/>
      <c r="B4428" s="91"/>
      <c r="C4428" s="92"/>
      <c r="H4428" s="148"/>
    </row>
    <row r="4429" spans="1:8" s="147" customFormat="1" ht="12.75" x14ac:dyDescent="0.2">
      <c r="A4429" s="138"/>
      <c r="B4429" s="91"/>
      <c r="C4429" s="92"/>
      <c r="H4429" s="148"/>
    </row>
    <row r="4430" spans="1:8" s="147" customFormat="1" ht="12.75" x14ac:dyDescent="0.2">
      <c r="A4430" s="138"/>
      <c r="B4430" s="91"/>
      <c r="C4430" s="92"/>
      <c r="H4430" s="148"/>
    </row>
    <row r="4431" spans="1:8" s="147" customFormat="1" ht="12.75" x14ac:dyDescent="0.2">
      <c r="A4431" s="138"/>
      <c r="B4431" s="91"/>
      <c r="C4431" s="92"/>
      <c r="H4431" s="148"/>
    </row>
    <row r="4432" spans="1:8" s="147" customFormat="1" ht="12.75" x14ac:dyDescent="0.2">
      <c r="A4432" s="138"/>
      <c r="B4432" s="91"/>
      <c r="C4432" s="92"/>
      <c r="H4432" s="148"/>
    </row>
    <row r="4433" spans="1:8" s="147" customFormat="1" ht="12.75" x14ac:dyDescent="0.2">
      <c r="A4433" s="138"/>
      <c r="B4433" s="91"/>
      <c r="C4433" s="92"/>
      <c r="H4433" s="148"/>
    </row>
    <row r="4434" spans="1:8" s="147" customFormat="1" ht="12.75" x14ac:dyDescent="0.2">
      <c r="A4434" s="138"/>
      <c r="B4434" s="91"/>
      <c r="C4434" s="92"/>
      <c r="H4434" s="148"/>
    </row>
    <row r="4435" spans="1:8" s="147" customFormat="1" ht="12.75" x14ac:dyDescent="0.2">
      <c r="A4435" s="138"/>
      <c r="B4435" s="91"/>
      <c r="C4435" s="92"/>
      <c r="H4435" s="148"/>
    </row>
    <row r="4436" spans="1:8" s="147" customFormat="1" ht="12.75" x14ac:dyDescent="0.2">
      <c r="A4436" s="138"/>
      <c r="B4436" s="91"/>
      <c r="C4436" s="92"/>
      <c r="H4436" s="148"/>
    </row>
    <row r="4437" spans="1:8" s="147" customFormat="1" ht="12.75" x14ac:dyDescent="0.2">
      <c r="A4437" s="138"/>
      <c r="B4437" s="91"/>
      <c r="C4437" s="92"/>
      <c r="H4437" s="148"/>
    </row>
    <row r="4438" spans="1:8" s="147" customFormat="1" ht="12.75" x14ac:dyDescent="0.2">
      <c r="A4438" s="138"/>
      <c r="B4438" s="91"/>
      <c r="C4438" s="92"/>
      <c r="H4438" s="148"/>
    </row>
    <row r="4439" spans="1:8" s="147" customFormat="1" ht="12.75" x14ac:dyDescent="0.2">
      <c r="A4439" s="138"/>
      <c r="B4439" s="91"/>
      <c r="C4439" s="92"/>
      <c r="H4439" s="148"/>
    </row>
    <row r="4440" spans="1:8" s="147" customFormat="1" ht="12.75" x14ac:dyDescent="0.2">
      <c r="A4440" s="138"/>
      <c r="B4440" s="91"/>
      <c r="C4440" s="92"/>
      <c r="H4440" s="148"/>
    </row>
    <row r="4441" spans="1:8" s="147" customFormat="1" ht="12.75" x14ac:dyDescent="0.2">
      <c r="A4441" s="138"/>
      <c r="B4441" s="91"/>
      <c r="C4441" s="92"/>
      <c r="H4441" s="148"/>
    </row>
    <row r="4442" spans="1:8" s="147" customFormat="1" ht="12.75" x14ac:dyDescent="0.2">
      <c r="A4442" s="138"/>
      <c r="B4442" s="91"/>
      <c r="C4442" s="92"/>
      <c r="H4442" s="148"/>
    </row>
    <row r="4443" spans="1:8" s="147" customFormat="1" ht="12.75" x14ac:dyDescent="0.2">
      <c r="A4443" s="138"/>
      <c r="B4443" s="91"/>
      <c r="C4443" s="92"/>
      <c r="H4443" s="148"/>
    </row>
    <row r="4444" spans="1:8" s="147" customFormat="1" ht="12.75" x14ac:dyDescent="0.2">
      <c r="A4444" s="138"/>
      <c r="B4444" s="91"/>
      <c r="C4444" s="92"/>
      <c r="H4444" s="148"/>
    </row>
    <row r="4445" spans="1:8" s="147" customFormat="1" ht="12.75" x14ac:dyDescent="0.2">
      <c r="A4445" s="138"/>
      <c r="B4445" s="91"/>
      <c r="C4445" s="92"/>
      <c r="H4445" s="148"/>
    </row>
    <row r="4446" spans="1:8" s="147" customFormat="1" ht="12.75" x14ac:dyDescent="0.2">
      <c r="A4446" s="138"/>
      <c r="B4446" s="91"/>
      <c r="C4446" s="92"/>
      <c r="H4446" s="148"/>
    </row>
    <row r="4447" spans="1:8" s="147" customFormat="1" ht="12.75" x14ac:dyDescent="0.2">
      <c r="A4447" s="138"/>
      <c r="B4447" s="91"/>
      <c r="C4447" s="92"/>
      <c r="H4447" s="148"/>
    </row>
    <row r="4448" spans="1:8" s="147" customFormat="1" ht="12.75" x14ac:dyDescent="0.2">
      <c r="A4448" s="138"/>
      <c r="B4448" s="91"/>
      <c r="C4448" s="92"/>
      <c r="H4448" s="148"/>
    </row>
    <row r="4449" spans="1:8" s="147" customFormat="1" ht="12.75" x14ac:dyDescent="0.2">
      <c r="A4449" s="138"/>
      <c r="B4449" s="91"/>
      <c r="C4449" s="92"/>
      <c r="H4449" s="148"/>
    </row>
    <row r="4450" spans="1:8" s="147" customFormat="1" ht="12.75" x14ac:dyDescent="0.2">
      <c r="A4450" s="138"/>
      <c r="B4450" s="91"/>
      <c r="C4450" s="92"/>
      <c r="H4450" s="148"/>
    </row>
    <row r="4451" spans="1:8" s="147" customFormat="1" ht="12.75" x14ac:dyDescent="0.2">
      <c r="A4451" s="138"/>
      <c r="B4451" s="91"/>
      <c r="C4451" s="92"/>
      <c r="H4451" s="148"/>
    </row>
    <row r="4452" spans="1:8" s="147" customFormat="1" ht="12.75" x14ac:dyDescent="0.2">
      <c r="A4452" s="138"/>
      <c r="B4452" s="91"/>
      <c r="C4452" s="92"/>
      <c r="H4452" s="148"/>
    </row>
    <row r="4453" spans="1:8" s="147" customFormat="1" ht="12.75" x14ac:dyDescent="0.2">
      <c r="A4453" s="138"/>
      <c r="B4453" s="91"/>
      <c r="C4453" s="92"/>
      <c r="H4453" s="148"/>
    </row>
    <row r="4454" spans="1:8" s="147" customFormat="1" ht="12.75" x14ac:dyDescent="0.2">
      <c r="A4454" s="138"/>
      <c r="B4454" s="91"/>
      <c r="C4454" s="92"/>
      <c r="H4454" s="148"/>
    </row>
    <row r="4455" spans="1:8" s="147" customFormat="1" ht="12.75" x14ac:dyDescent="0.2">
      <c r="A4455" s="138"/>
      <c r="B4455" s="91"/>
      <c r="C4455" s="92"/>
      <c r="H4455" s="148"/>
    </row>
    <row r="4456" spans="1:8" s="147" customFormat="1" ht="12.75" x14ac:dyDescent="0.2">
      <c r="A4456" s="138"/>
      <c r="B4456" s="91"/>
      <c r="C4456" s="92"/>
      <c r="H4456" s="148"/>
    </row>
    <row r="4457" spans="1:8" s="147" customFormat="1" ht="12.75" x14ac:dyDescent="0.2">
      <c r="A4457" s="138"/>
      <c r="B4457" s="91"/>
      <c r="C4457" s="92"/>
      <c r="H4457" s="148"/>
    </row>
    <row r="4458" spans="1:8" s="147" customFormat="1" ht="12.75" x14ac:dyDescent="0.2">
      <c r="A4458" s="138"/>
      <c r="B4458" s="91"/>
      <c r="C4458" s="92"/>
      <c r="H4458" s="148"/>
    </row>
    <row r="4459" spans="1:8" s="147" customFormat="1" ht="12.75" x14ac:dyDescent="0.2">
      <c r="A4459" s="138"/>
      <c r="B4459" s="91"/>
      <c r="C4459" s="92"/>
      <c r="H4459" s="148"/>
    </row>
    <row r="4460" spans="1:8" s="147" customFormat="1" ht="12.75" x14ac:dyDescent="0.2">
      <c r="A4460" s="138"/>
      <c r="B4460" s="91"/>
      <c r="C4460" s="92"/>
      <c r="H4460" s="148"/>
    </row>
    <row r="4461" spans="1:8" s="147" customFormat="1" ht="12.75" x14ac:dyDescent="0.2">
      <c r="A4461" s="138"/>
      <c r="B4461" s="91"/>
      <c r="C4461" s="92"/>
      <c r="H4461" s="148"/>
    </row>
    <row r="4462" spans="1:8" s="147" customFormat="1" ht="12.75" x14ac:dyDescent="0.2">
      <c r="A4462" s="138"/>
      <c r="B4462" s="91"/>
      <c r="C4462" s="92"/>
      <c r="H4462" s="148"/>
    </row>
    <row r="4463" spans="1:8" s="147" customFormat="1" ht="12.75" x14ac:dyDescent="0.2">
      <c r="A4463" s="138"/>
      <c r="B4463" s="91"/>
      <c r="C4463" s="92"/>
      <c r="H4463" s="148"/>
    </row>
    <row r="4464" spans="1:8" s="147" customFormat="1" ht="12.75" x14ac:dyDescent="0.2">
      <c r="A4464" s="138"/>
      <c r="B4464" s="91"/>
      <c r="C4464" s="92"/>
      <c r="H4464" s="148"/>
    </row>
    <row r="4465" spans="1:8" s="147" customFormat="1" ht="12.75" x14ac:dyDescent="0.2">
      <c r="A4465" s="138"/>
      <c r="B4465" s="91"/>
      <c r="C4465" s="92"/>
      <c r="H4465" s="148"/>
    </row>
    <row r="4466" spans="1:8" s="147" customFormat="1" ht="12.75" x14ac:dyDescent="0.2">
      <c r="A4466" s="138"/>
      <c r="B4466" s="91"/>
      <c r="C4466" s="92"/>
      <c r="H4466" s="148"/>
    </row>
    <row r="4467" spans="1:8" s="147" customFormat="1" ht="12.75" x14ac:dyDescent="0.2">
      <c r="A4467" s="138"/>
      <c r="B4467" s="91"/>
      <c r="C4467" s="92"/>
      <c r="H4467" s="148"/>
    </row>
    <row r="4468" spans="1:8" s="147" customFormat="1" ht="12.75" x14ac:dyDescent="0.2">
      <c r="A4468" s="138"/>
      <c r="B4468" s="91"/>
      <c r="C4468" s="92"/>
      <c r="H4468" s="148"/>
    </row>
    <row r="4469" spans="1:8" s="147" customFormat="1" ht="12.75" x14ac:dyDescent="0.2">
      <c r="A4469" s="138"/>
      <c r="B4469" s="91"/>
      <c r="C4469" s="92"/>
      <c r="H4469" s="148"/>
    </row>
    <row r="4470" spans="1:8" s="147" customFormat="1" ht="12.75" x14ac:dyDescent="0.2">
      <c r="A4470" s="138"/>
      <c r="B4470" s="91"/>
      <c r="C4470" s="92"/>
      <c r="H4470" s="148"/>
    </row>
    <row r="4471" spans="1:8" s="147" customFormat="1" ht="12.75" x14ac:dyDescent="0.2">
      <c r="A4471" s="138"/>
      <c r="B4471" s="91"/>
      <c r="C4471" s="92"/>
      <c r="H4471" s="148"/>
    </row>
    <row r="4472" spans="1:8" s="147" customFormat="1" ht="12.75" x14ac:dyDescent="0.2">
      <c r="A4472" s="138"/>
      <c r="B4472" s="91"/>
      <c r="C4472" s="92"/>
      <c r="H4472" s="148"/>
    </row>
    <row r="4473" spans="1:8" s="147" customFormat="1" ht="12.75" x14ac:dyDescent="0.2">
      <c r="A4473" s="138"/>
      <c r="B4473" s="91"/>
      <c r="C4473" s="92"/>
      <c r="H4473" s="148"/>
    </row>
    <row r="4474" spans="1:8" s="147" customFormat="1" ht="12.75" x14ac:dyDescent="0.2">
      <c r="A4474" s="138"/>
      <c r="B4474" s="91"/>
      <c r="C4474" s="92"/>
      <c r="H4474" s="148"/>
    </row>
    <row r="4475" spans="1:8" s="147" customFormat="1" ht="12.75" x14ac:dyDescent="0.2">
      <c r="A4475" s="138"/>
      <c r="B4475" s="91"/>
      <c r="C4475" s="92"/>
      <c r="H4475" s="148"/>
    </row>
    <row r="4476" spans="1:8" s="147" customFormat="1" ht="12.75" x14ac:dyDescent="0.2">
      <c r="A4476" s="138"/>
      <c r="B4476" s="91"/>
      <c r="C4476" s="92"/>
      <c r="H4476" s="148"/>
    </row>
    <row r="4477" spans="1:8" s="147" customFormat="1" ht="12.75" x14ac:dyDescent="0.2">
      <c r="A4477" s="138"/>
      <c r="B4477" s="91"/>
      <c r="C4477" s="92"/>
      <c r="H4477" s="148"/>
    </row>
    <row r="4478" spans="1:8" s="147" customFormat="1" ht="12.75" x14ac:dyDescent="0.2">
      <c r="A4478" s="138"/>
      <c r="B4478" s="91"/>
      <c r="C4478" s="92"/>
      <c r="H4478" s="148"/>
    </row>
    <row r="4479" spans="1:8" s="147" customFormat="1" ht="12.75" x14ac:dyDescent="0.2">
      <c r="A4479" s="138"/>
      <c r="B4479" s="91"/>
      <c r="C4479" s="92"/>
      <c r="H4479" s="148"/>
    </row>
    <row r="4480" spans="1:8" s="147" customFormat="1" ht="12.75" x14ac:dyDescent="0.2">
      <c r="A4480" s="138"/>
      <c r="B4480" s="91"/>
      <c r="C4480" s="92"/>
      <c r="H4480" s="148"/>
    </row>
    <row r="4481" spans="1:8" s="147" customFormat="1" ht="12.75" x14ac:dyDescent="0.2">
      <c r="A4481" s="138"/>
      <c r="B4481" s="91"/>
      <c r="C4481" s="92"/>
      <c r="H4481" s="148"/>
    </row>
    <row r="4482" spans="1:8" s="147" customFormat="1" ht="12.75" x14ac:dyDescent="0.2">
      <c r="A4482" s="138"/>
      <c r="B4482" s="91"/>
      <c r="C4482" s="92"/>
      <c r="H4482" s="148"/>
    </row>
    <row r="4483" spans="1:8" s="147" customFormat="1" ht="12.75" x14ac:dyDescent="0.2">
      <c r="A4483" s="138"/>
      <c r="B4483" s="91"/>
      <c r="C4483" s="92"/>
      <c r="H4483" s="148"/>
    </row>
    <row r="4484" spans="1:8" s="147" customFormat="1" ht="12.75" x14ac:dyDescent="0.2">
      <c r="A4484" s="138"/>
      <c r="B4484" s="91"/>
      <c r="C4484" s="92"/>
      <c r="H4484" s="148"/>
    </row>
    <row r="4485" spans="1:8" s="147" customFormat="1" ht="12.75" x14ac:dyDescent="0.2">
      <c r="A4485" s="138"/>
      <c r="B4485" s="91"/>
      <c r="C4485" s="92"/>
      <c r="H4485" s="148"/>
    </row>
    <row r="4486" spans="1:8" s="147" customFormat="1" ht="12.75" x14ac:dyDescent="0.2">
      <c r="A4486" s="138"/>
      <c r="B4486" s="91"/>
      <c r="C4486" s="92"/>
      <c r="H4486" s="148"/>
    </row>
    <row r="4487" spans="1:8" s="147" customFormat="1" ht="12.75" x14ac:dyDescent="0.2">
      <c r="A4487" s="138"/>
      <c r="B4487" s="91"/>
      <c r="C4487" s="92"/>
      <c r="H4487" s="148"/>
    </row>
    <row r="4488" spans="1:8" s="147" customFormat="1" ht="12.75" x14ac:dyDescent="0.2">
      <c r="A4488" s="138"/>
      <c r="B4488" s="91"/>
      <c r="C4488" s="92"/>
      <c r="H4488" s="148"/>
    </row>
    <row r="4489" spans="1:8" s="147" customFormat="1" ht="12.75" x14ac:dyDescent="0.2">
      <c r="A4489" s="138"/>
      <c r="B4489" s="91"/>
      <c r="C4489" s="92"/>
      <c r="H4489" s="148"/>
    </row>
    <row r="4490" spans="1:8" s="147" customFormat="1" ht="12.75" x14ac:dyDescent="0.2">
      <c r="A4490" s="138"/>
      <c r="B4490" s="91"/>
      <c r="C4490" s="92"/>
      <c r="H4490" s="148"/>
    </row>
    <row r="4491" spans="1:8" s="147" customFormat="1" ht="12.75" x14ac:dyDescent="0.2">
      <c r="A4491" s="138"/>
      <c r="B4491" s="91"/>
      <c r="C4491" s="92"/>
      <c r="H4491" s="148"/>
    </row>
    <row r="4492" spans="1:8" s="147" customFormat="1" ht="12.75" x14ac:dyDescent="0.2">
      <c r="A4492" s="138"/>
      <c r="B4492" s="91"/>
      <c r="C4492" s="92"/>
      <c r="H4492" s="148"/>
    </row>
    <row r="4493" spans="1:8" s="147" customFormat="1" ht="12.75" x14ac:dyDescent="0.2">
      <c r="A4493" s="138"/>
      <c r="B4493" s="91"/>
      <c r="C4493" s="92"/>
      <c r="H4493" s="148"/>
    </row>
    <row r="4494" spans="1:8" s="147" customFormat="1" ht="12.75" x14ac:dyDescent="0.2">
      <c r="A4494" s="138"/>
      <c r="B4494" s="91"/>
      <c r="C4494" s="92"/>
      <c r="H4494" s="148"/>
    </row>
    <row r="4495" spans="1:8" s="147" customFormat="1" ht="12.75" x14ac:dyDescent="0.2">
      <c r="A4495" s="138"/>
      <c r="B4495" s="91"/>
      <c r="C4495" s="92"/>
      <c r="H4495" s="148"/>
    </row>
    <row r="4496" spans="1:8" s="147" customFormat="1" ht="12.75" x14ac:dyDescent="0.2">
      <c r="A4496" s="138"/>
      <c r="B4496" s="91"/>
      <c r="C4496" s="92"/>
      <c r="H4496" s="148"/>
    </row>
    <row r="4497" spans="1:8" s="147" customFormat="1" ht="12.75" x14ac:dyDescent="0.2">
      <c r="A4497" s="138"/>
      <c r="B4497" s="91"/>
      <c r="C4497" s="92"/>
      <c r="H4497" s="148"/>
    </row>
    <row r="4498" spans="1:8" s="147" customFormat="1" ht="12.75" x14ac:dyDescent="0.2">
      <c r="A4498" s="138"/>
      <c r="B4498" s="91"/>
      <c r="C4498" s="92"/>
      <c r="H4498" s="148"/>
    </row>
    <row r="4499" spans="1:8" s="147" customFormat="1" ht="12.75" x14ac:dyDescent="0.2">
      <c r="A4499" s="138"/>
      <c r="B4499" s="91"/>
      <c r="C4499" s="92"/>
      <c r="H4499" s="148"/>
    </row>
    <row r="4500" spans="1:8" s="147" customFormat="1" ht="12.75" x14ac:dyDescent="0.2">
      <c r="A4500" s="138"/>
      <c r="B4500" s="91"/>
      <c r="C4500" s="92"/>
      <c r="H4500" s="148"/>
    </row>
    <row r="4501" spans="1:8" s="147" customFormat="1" ht="12.75" x14ac:dyDescent="0.2">
      <c r="A4501" s="138"/>
      <c r="B4501" s="91"/>
      <c r="C4501" s="92"/>
      <c r="H4501" s="148"/>
    </row>
    <row r="4502" spans="1:8" s="147" customFormat="1" ht="12.75" x14ac:dyDescent="0.2">
      <c r="A4502" s="138"/>
      <c r="B4502" s="91"/>
      <c r="C4502" s="92"/>
      <c r="H4502" s="148"/>
    </row>
    <row r="4503" spans="1:8" s="147" customFormat="1" ht="12.75" x14ac:dyDescent="0.2">
      <c r="A4503" s="138"/>
      <c r="B4503" s="91"/>
      <c r="C4503" s="92"/>
      <c r="H4503" s="148"/>
    </row>
    <row r="4504" spans="1:8" s="147" customFormat="1" ht="12.75" x14ac:dyDescent="0.2">
      <c r="A4504" s="138"/>
      <c r="B4504" s="91"/>
      <c r="C4504" s="92"/>
      <c r="H4504" s="148"/>
    </row>
    <row r="4505" spans="1:8" s="147" customFormat="1" ht="12.75" x14ac:dyDescent="0.2">
      <c r="A4505" s="138"/>
      <c r="B4505" s="91"/>
      <c r="C4505" s="92"/>
      <c r="H4505" s="148"/>
    </row>
    <row r="4506" spans="1:8" s="147" customFormat="1" ht="12.75" x14ac:dyDescent="0.2">
      <c r="A4506" s="138"/>
      <c r="B4506" s="91"/>
      <c r="C4506" s="92"/>
      <c r="H4506" s="148"/>
    </row>
    <row r="4507" spans="1:8" s="147" customFormat="1" ht="12.75" x14ac:dyDescent="0.2">
      <c r="A4507" s="138"/>
      <c r="B4507" s="91"/>
      <c r="C4507" s="92"/>
      <c r="H4507" s="148"/>
    </row>
    <row r="4508" spans="1:8" s="147" customFormat="1" ht="12.75" x14ac:dyDescent="0.2">
      <c r="A4508" s="138"/>
      <c r="B4508" s="91"/>
      <c r="C4508" s="92"/>
      <c r="H4508" s="148"/>
    </row>
    <row r="4509" spans="1:8" s="147" customFormat="1" ht="12.75" x14ac:dyDescent="0.2">
      <c r="A4509" s="138"/>
      <c r="B4509" s="91"/>
      <c r="C4509" s="92"/>
      <c r="H4509" s="148"/>
    </row>
    <row r="4510" spans="1:8" s="147" customFormat="1" ht="12.75" x14ac:dyDescent="0.2">
      <c r="A4510" s="138"/>
      <c r="B4510" s="91"/>
      <c r="C4510" s="92"/>
      <c r="H4510" s="148"/>
    </row>
    <row r="4511" spans="1:8" s="147" customFormat="1" ht="12.75" x14ac:dyDescent="0.2">
      <c r="A4511" s="138"/>
      <c r="B4511" s="91"/>
      <c r="C4511" s="92"/>
      <c r="H4511" s="148"/>
    </row>
    <row r="4512" spans="1:8" s="147" customFormat="1" ht="12.75" x14ac:dyDescent="0.2">
      <c r="A4512" s="138"/>
      <c r="B4512" s="91"/>
      <c r="C4512" s="92"/>
      <c r="H4512" s="148"/>
    </row>
    <row r="4513" spans="1:8" s="147" customFormat="1" ht="12.75" x14ac:dyDescent="0.2">
      <c r="A4513" s="138"/>
      <c r="B4513" s="91"/>
      <c r="C4513" s="92"/>
      <c r="H4513" s="148"/>
    </row>
    <row r="4514" spans="1:8" s="147" customFormat="1" ht="12.75" x14ac:dyDescent="0.2">
      <c r="A4514" s="138"/>
      <c r="B4514" s="91"/>
      <c r="C4514" s="92"/>
      <c r="H4514" s="148"/>
    </row>
    <row r="4515" spans="1:8" s="147" customFormat="1" ht="12.75" x14ac:dyDescent="0.2">
      <c r="A4515" s="138"/>
      <c r="B4515" s="91"/>
      <c r="C4515" s="92"/>
      <c r="H4515" s="148"/>
    </row>
    <row r="4516" spans="1:8" s="147" customFormat="1" ht="12.75" x14ac:dyDescent="0.2">
      <c r="A4516" s="138"/>
      <c r="B4516" s="91"/>
      <c r="C4516" s="92"/>
      <c r="H4516" s="148"/>
    </row>
    <row r="4517" spans="1:8" s="147" customFormat="1" ht="12.75" x14ac:dyDescent="0.2">
      <c r="A4517" s="138"/>
      <c r="B4517" s="91"/>
      <c r="C4517" s="92"/>
      <c r="H4517" s="148"/>
    </row>
    <row r="4518" spans="1:8" s="147" customFormat="1" ht="12.75" x14ac:dyDescent="0.2">
      <c r="A4518" s="138"/>
      <c r="B4518" s="91"/>
      <c r="C4518" s="92"/>
      <c r="H4518" s="148"/>
    </row>
    <row r="4519" spans="1:8" s="147" customFormat="1" ht="12.75" x14ac:dyDescent="0.2">
      <c r="A4519" s="138"/>
      <c r="B4519" s="91"/>
      <c r="C4519" s="92"/>
      <c r="H4519" s="148"/>
    </row>
    <row r="4520" spans="1:8" s="147" customFormat="1" ht="12.75" x14ac:dyDescent="0.2">
      <c r="A4520" s="138"/>
      <c r="B4520" s="91"/>
      <c r="C4520" s="92"/>
      <c r="H4520" s="148"/>
    </row>
    <row r="4521" spans="1:8" s="147" customFormat="1" ht="12.75" x14ac:dyDescent="0.2">
      <c r="A4521" s="138"/>
      <c r="B4521" s="91"/>
      <c r="C4521" s="92"/>
      <c r="H4521" s="148"/>
    </row>
    <row r="4522" spans="1:8" s="147" customFormat="1" ht="12.75" x14ac:dyDescent="0.2">
      <c r="A4522" s="138"/>
      <c r="B4522" s="91"/>
      <c r="C4522" s="92"/>
      <c r="H4522" s="148"/>
    </row>
    <row r="4523" spans="1:8" s="147" customFormat="1" ht="12.75" x14ac:dyDescent="0.2">
      <c r="A4523" s="138"/>
      <c r="B4523" s="91"/>
      <c r="C4523" s="92"/>
      <c r="H4523" s="148"/>
    </row>
    <row r="4524" spans="1:8" s="147" customFormat="1" ht="12.75" x14ac:dyDescent="0.2">
      <c r="A4524" s="138"/>
      <c r="B4524" s="91"/>
      <c r="C4524" s="92"/>
      <c r="H4524" s="148"/>
    </row>
    <row r="4525" spans="1:8" s="147" customFormat="1" ht="12.75" x14ac:dyDescent="0.2">
      <c r="A4525" s="138"/>
      <c r="B4525" s="91"/>
      <c r="C4525" s="92"/>
      <c r="H4525" s="148"/>
    </row>
    <row r="4526" spans="1:8" s="147" customFormat="1" ht="12.75" x14ac:dyDescent="0.2">
      <c r="A4526" s="138"/>
      <c r="B4526" s="91"/>
      <c r="C4526" s="92"/>
      <c r="H4526" s="148"/>
    </row>
    <row r="4527" spans="1:8" s="147" customFormat="1" ht="12.75" x14ac:dyDescent="0.2">
      <c r="A4527" s="138"/>
      <c r="B4527" s="91"/>
      <c r="C4527" s="92"/>
      <c r="H4527" s="148"/>
    </row>
    <row r="4528" spans="1:8" s="147" customFormat="1" ht="12.75" x14ac:dyDescent="0.2">
      <c r="A4528" s="138"/>
      <c r="B4528" s="91"/>
      <c r="C4528" s="92"/>
      <c r="H4528" s="148"/>
    </row>
    <row r="4529" spans="1:8" s="147" customFormat="1" ht="12.75" x14ac:dyDescent="0.2">
      <c r="A4529" s="138"/>
      <c r="B4529" s="91"/>
      <c r="C4529" s="92"/>
      <c r="H4529" s="148"/>
    </row>
    <row r="4530" spans="1:8" s="147" customFormat="1" ht="12.75" x14ac:dyDescent="0.2">
      <c r="A4530" s="138"/>
      <c r="B4530" s="91"/>
      <c r="C4530" s="92"/>
      <c r="H4530" s="148"/>
    </row>
    <row r="4531" spans="1:8" s="147" customFormat="1" ht="12.75" x14ac:dyDescent="0.2">
      <c r="A4531" s="138"/>
      <c r="B4531" s="91"/>
      <c r="C4531" s="92"/>
      <c r="H4531" s="148"/>
    </row>
    <row r="4532" spans="1:8" s="147" customFormat="1" ht="12.75" x14ac:dyDescent="0.2">
      <c r="A4532" s="138"/>
      <c r="B4532" s="91"/>
      <c r="C4532" s="92"/>
      <c r="H4532" s="148"/>
    </row>
    <row r="4533" spans="1:8" s="147" customFormat="1" ht="12.75" x14ac:dyDescent="0.2">
      <c r="A4533" s="138"/>
      <c r="B4533" s="91"/>
      <c r="C4533" s="92"/>
      <c r="H4533" s="148"/>
    </row>
    <row r="4534" spans="1:8" s="147" customFormat="1" ht="12.75" x14ac:dyDescent="0.2">
      <c r="A4534" s="138"/>
      <c r="B4534" s="91"/>
      <c r="C4534" s="92"/>
      <c r="H4534" s="148"/>
    </row>
    <row r="4535" spans="1:8" s="147" customFormat="1" ht="12.75" x14ac:dyDescent="0.2">
      <c r="A4535" s="138"/>
      <c r="B4535" s="91"/>
      <c r="C4535" s="92"/>
      <c r="H4535" s="148"/>
    </row>
    <row r="4536" spans="1:8" s="147" customFormat="1" ht="12.75" x14ac:dyDescent="0.2">
      <c r="A4536" s="138"/>
      <c r="B4536" s="91"/>
      <c r="C4536" s="92"/>
      <c r="H4536" s="148"/>
    </row>
    <row r="4537" spans="1:8" s="147" customFormat="1" ht="12.75" x14ac:dyDescent="0.2">
      <c r="A4537" s="138"/>
      <c r="B4537" s="91"/>
      <c r="C4537" s="92"/>
      <c r="H4537" s="148"/>
    </row>
    <row r="4538" spans="1:8" s="147" customFormat="1" ht="12.75" x14ac:dyDescent="0.2">
      <c r="A4538" s="138"/>
      <c r="B4538" s="91"/>
      <c r="C4538" s="92"/>
      <c r="H4538" s="148"/>
    </row>
    <row r="4539" spans="1:8" s="147" customFormat="1" ht="12.75" x14ac:dyDescent="0.2">
      <c r="A4539" s="138"/>
      <c r="B4539" s="91"/>
      <c r="C4539" s="92"/>
      <c r="H4539" s="148"/>
    </row>
    <row r="4540" spans="1:8" s="147" customFormat="1" ht="12.75" x14ac:dyDescent="0.2">
      <c r="A4540" s="138"/>
      <c r="B4540" s="91"/>
      <c r="C4540" s="92"/>
      <c r="H4540" s="148"/>
    </row>
    <row r="4541" spans="1:8" s="147" customFormat="1" ht="12.75" x14ac:dyDescent="0.2">
      <c r="A4541" s="138"/>
      <c r="B4541" s="91"/>
      <c r="C4541" s="92"/>
      <c r="H4541" s="148"/>
    </row>
    <row r="4542" spans="1:8" s="147" customFormat="1" ht="12.75" x14ac:dyDescent="0.2">
      <c r="A4542" s="138"/>
      <c r="B4542" s="91"/>
      <c r="C4542" s="92"/>
      <c r="H4542" s="148"/>
    </row>
    <row r="4543" spans="1:8" s="147" customFormat="1" ht="12.75" x14ac:dyDescent="0.2">
      <c r="A4543" s="138"/>
      <c r="B4543" s="91"/>
      <c r="C4543" s="92"/>
      <c r="H4543" s="148"/>
    </row>
    <row r="4544" spans="1:8" s="147" customFormat="1" ht="12.75" x14ac:dyDescent="0.2">
      <c r="A4544" s="138"/>
      <c r="B4544" s="91"/>
      <c r="C4544" s="92"/>
      <c r="H4544" s="148"/>
    </row>
    <row r="4545" spans="1:8" s="147" customFormat="1" ht="12.75" x14ac:dyDescent="0.2">
      <c r="A4545" s="138"/>
      <c r="B4545" s="91"/>
      <c r="C4545" s="92"/>
      <c r="H4545" s="148"/>
    </row>
    <row r="4546" spans="1:8" s="147" customFormat="1" ht="12.75" x14ac:dyDescent="0.2">
      <c r="A4546" s="138"/>
      <c r="B4546" s="91"/>
      <c r="C4546" s="92"/>
      <c r="H4546" s="148"/>
    </row>
    <row r="4547" spans="1:8" s="147" customFormat="1" ht="12.75" x14ac:dyDescent="0.2">
      <c r="A4547" s="138"/>
      <c r="B4547" s="91"/>
      <c r="C4547" s="92"/>
      <c r="H4547" s="148"/>
    </row>
    <row r="4548" spans="1:8" s="147" customFormat="1" ht="12.75" x14ac:dyDescent="0.2">
      <c r="A4548" s="138"/>
      <c r="B4548" s="91"/>
      <c r="C4548" s="92"/>
      <c r="H4548" s="148"/>
    </row>
    <row r="4549" spans="1:8" s="147" customFormat="1" ht="12.75" x14ac:dyDescent="0.2">
      <c r="A4549" s="138"/>
      <c r="B4549" s="91"/>
      <c r="C4549" s="92"/>
      <c r="H4549" s="148"/>
    </row>
    <row r="4550" spans="1:8" s="147" customFormat="1" ht="12.75" x14ac:dyDescent="0.2">
      <c r="A4550" s="138"/>
      <c r="B4550" s="91"/>
      <c r="C4550" s="92"/>
      <c r="H4550" s="148"/>
    </row>
    <row r="4551" spans="1:8" s="147" customFormat="1" ht="12.75" x14ac:dyDescent="0.2">
      <c r="A4551" s="138"/>
      <c r="B4551" s="91"/>
      <c r="C4551" s="92"/>
      <c r="H4551" s="148"/>
    </row>
    <row r="4552" spans="1:8" s="147" customFormat="1" ht="12.75" x14ac:dyDescent="0.2">
      <c r="A4552" s="138"/>
      <c r="B4552" s="91"/>
      <c r="C4552" s="92"/>
      <c r="H4552" s="148"/>
    </row>
    <row r="4553" spans="1:8" s="147" customFormat="1" ht="12.75" x14ac:dyDescent="0.2">
      <c r="A4553" s="138"/>
      <c r="B4553" s="91"/>
      <c r="C4553" s="92"/>
      <c r="H4553" s="148"/>
    </row>
    <row r="4554" spans="1:8" s="147" customFormat="1" ht="12.75" x14ac:dyDescent="0.2">
      <c r="A4554" s="138"/>
      <c r="B4554" s="91"/>
      <c r="C4554" s="92"/>
      <c r="H4554" s="148"/>
    </row>
    <row r="4555" spans="1:8" s="147" customFormat="1" ht="12.75" x14ac:dyDescent="0.2">
      <c r="A4555" s="138"/>
      <c r="B4555" s="91"/>
      <c r="C4555" s="92"/>
      <c r="H4555" s="148"/>
    </row>
    <row r="4556" spans="1:8" s="147" customFormat="1" ht="12.75" x14ac:dyDescent="0.2">
      <c r="A4556" s="138"/>
      <c r="B4556" s="91"/>
      <c r="C4556" s="92"/>
      <c r="H4556" s="148"/>
    </row>
    <row r="4557" spans="1:8" s="147" customFormat="1" ht="12.75" x14ac:dyDescent="0.2">
      <c r="A4557" s="138"/>
      <c r="B4557" s="91"/>
      <c r="C4557" s="92"/>
      <c r="H4557" s="148"/>
    </row>
    <row r="4558" spans="1:8" s="147" customFormat="1" ht="12.75" x14ac:dyDescent="0.2">
      <c r="A4558" s="138"/>
      <c r="B4558" s="91"/>
      <c r="C4558" s="92"/>
      <c r="H4558" s="148"/>
    </row>
    <row r="4559" spans="1:8" s="147" customFormat="1" ht="12.75" x14ac:dyDescent="0.2">
      <c r="A4559" s="138"/>
      <c r="B4559" s="91"/>
      <c r="C4559" s="92"/>
      <c r="H4559" s="148"/>
    </row>
    <row r="4560" spans="1:8" s="147" customFormat="1" ht="12.75" x14ac:dyDescent="0.2">
      <c r="A4560" s="138"/>
      <c r="B4560" s="91"/>
      <c r="C4560" s="92"/>
      <c r="H4560" s="148"/>
    </row>
    <row r="4561" spans="1:8" s="147" customFormat="1" ht="12.75" x14ac:dyDescent="0.2">
      <c r="A4561" s="138"/>
      <c r="B4561" s="91"/>
      <c r="C4561" s="92"/>
      <c r="H4561" s="148"/>
    </row>
    <row r="4562" spans="1:8" s="147" customFormat="1" ht="12.75" x14ac:dyDescent="0.2">
      <c r="A4562" s="138"/>
      <c r="B4562" s="91"/>
      <c r="C4562" s="92"/>
      <c r="H4562" s="148"/>
    </row>
    <row r="4563" spans="1:8" s="147" customFormat="1" ht="12.75" x14ac:dyDescent="0.2">
      <c r="A4563" s="138"/>
      <c r="B4563" s="91"/>
      <c r="C4563" s="92"/>
      <c r="H4563" s="148"/>
    </row>
    <row r="4564" spans="1:8" s="147" customFormat="1" ht="12.75" x14ac:dyDescent="0.2">
      <c r="A4564" s="138"/>
      <c r="B4564" s="91"/>
      <c r="C4564" s="92"/>
      <c r="H4564" s="148"/>
    </row>
    <row r="4565" spans="1:8" s="147" customFormat="1" ht="12.75" x14ac:dyDescent="0.2">
      <c r="A4565" s="138"/>
      <c r="B4565" s="91"/>
      <c r="C4565" s="92"/>
      <c r="H4565" s="148"/>
    </row>
    <row r="4566" spans="1:8" s="147" customFormat="1" ht="12.75" x14ac:dyDescent="0.2">
      <c r="A4566" s="138"/>
      <c r="B4566" s="91"/>
      <c r="C4566" s="92"/>
      <c r="H4566" s="148"/>
    </row>
    <row r="4567" spans="1:8" s="147" customFormat="1" ht="12.75" x14ac:dyDescent="0.2">
      <c r="A4567" s="138"/>
      <c r="B4567" s="91"/>
      <c r="C4567" s="92"/>
      <c r="H4567" s="148"/>
    </row>
    <row r="4568" spans="1:8" s="147" customFormat="1" ht="12.75" x14ac:dyDescent="0.2">
      <c r="A4568" s="138"/>
      <c r="B4568" s="91"/>
      <c r="C4568" s="92"/>
      <c r="H4568" s="148"/>
    </row>
    <row r="4569" spans="1:8" s="147" customFormat="1" ht="12.75" x14ac:dyDescent="0.2">
      <c r="A4569" s="138"/>
      <c r="B4569" s="91"/>
      <c r="C4569" s="92"/>
      <c r="H4569" s="148"/>
    </row>
    <row r="4570" spans="1:8" s="147" customFormat="1" ht="12.75" x14ac:dyDescent="0.2">
      <c r="A4570" s="138"/>
      <c r="B4570" s="91"/>
      <c r="C4570" s="92"/>
      <c r="H4570" s="148"/>
    </row>
    <row r="4571" spans="1:8" s="147" customFormat="1" ht="12.75" x14ac:dyDescent="0.2">
      <c r="A4571" s="138"/>
      <c r="B4571" s="91"/>
      <c r="C4571" s="92"/>
      <c r="H4571" s="148"/>
    </row>
    <row r="4572" spans="1:8" s="147" customFormat="1" ht="12.75" x14ac:dyDescent="0.2">
      <c r="A4572" s="138"/>
      <c r="B4572" s="91"/>
      <c r="C4572" s="92"/>
      <c r="H4572" s="148"/>
    </row>
    <row r="4573" spans="1:8" s="147" customFormat="1" ht="12.75" x14ac:dyDescent="0.2">
      <c r="A4573" s="138"/>
      <c r="B4573" s="91"/>
      <c r="C4573" s="92"/>
      <c r="H4573" s="148"/>
    </row>
    <row r="4574" spans="1:8" s="147" customFormat="1" ht="12.75" x14ac:dyDescent="0.2">
      <c r="A4574" s="138"/>
      <c r="B4574" s="91"/>
      <c r="C4574" s="92"/>
      <c r="H4574" s="148"/>
    </row>
    <row r="4575" spans="1:8" s="147" customFormat="1" ht="12.75" x14ac:dyDescent="0.2">
      <c r="A4575" s="138"/>
      <c r="B4575" s="91"/>
      <c r="C4575" s="92"/>
      <c r="H4575" s="148"/>
    </row>
    <row r="4576" spans="1:8" s="147" customFormat="1" ht="12.75" x14ac:dyDescent="0.2">
      <c r="A4576" s="138"/>
      <c r="B4576" s="91"/>
      <c r="C4576" s="92"/>
      <c r="H4576" s="148"/>
    </row>
    <row r="4577" spans="1:8" s="147" customFormat="1" ht="12.75" x14ac:dyDescent="0.2">
      <c r="A4577" s="138"/>
      <c r="B4577" s="91"/>
      <c r="C4577" s="92"/>
      <c r="H4577" s="148"/>
    </row>
    <row r="4578" spans="1:8" s="147" customFormat="1" ht="12.75" x14ac:dyDescent="0.2">
      <c r="A4578" s="138"/>
      <c r="B4578" s="91"/>
      <c r="C4578" s="92"/>
      <c r="H4578" s="148"/>
    </row>
    <row r="4579" spans="1:8" s="147" customFormat="1" ht="12.75" x14ac:dyDescent="0.2">
      <c r="A4579" s="138"/>
      <c r="B4579" s="91"/>
      <c r="C4579" s="92"/>
      <c r="H4579" s="148"/>
    </row>
    <row r="4580" spans="1:8" s="147" customFormat="1" ht="12.75" x14ac:dyDescent="0.2">
      <c r="A4580" s="138"/>
      <c r="B4580" s="91"/>
      <c r="C4580" s="92"/>
      <c r="H4580" s="148"/>
    </row>
    <row r="4581" spans="1:8" s="147" customFormat="1" ht="12.75" x14ac:dyDescent="0.2">
      <c r="A4581" s="138"/>
      <c r="B4581" s="91"/>
      <c r="C4581" s="92"/>
      <c r="H4581" s="148"/>
    </row>
    <row r="4582" spans="1:8" s="147" customFormat="1" ht="12.75" x14ac:dyDescent="0.2">
      <c r="A4582" s="138"/>
      <c r="B4582" s="91"/>
      <c r="C4582" s="92"/>
      <c r="H4582" s="148"/>
    </row>
    <row r="4583" spans="1:8" s="147" customFormat="1" ht="12.75" x14ac:dyDescent="0.2">
      <c r="A4583" s="138"/>
      <c r="B4583" s="91"/>
      <c r="C4583" s="92"/>
      <c r="H4583" s="148"/>
    </row>
    <row r="4584" spans="1:8" s="147" customFormat="1" ht="12.75" x14ac:dyDescent="0.2">
      <c r="A4584" s="138"/>
      <c r="B4584" s="91"/>
      <c r="C4584" s="92"/>
      <c r="H4584" s="148"/>
    </row>
    <row r="4585" spans="1:8" s="147" customFormat="1" ht="12.75" x14ac:dyDescent="0.2">
      <c r="A4585" s="138"/>
      <c r="B4585" s="91"/>
      <c r="C4585" s="92"/>
      <c r="H4585" s="148"/>
    </row>
    <row r="4586" spans="1:8" s="147" customFormat="1" ht="12.75" x14ac:dyDescent="0.2">
      <c r="A4586" s="138"/>
      <c r="B4586" s="91"/>
      <c r="C4586" s="92"/>
      <c r="H4586" s="148"/>
    </row>
    <row r="4587" spans="1:8" s="147" customFormat="1" ht="12.75" x14ac:dyDescent="0.2">
      <c r="A4587" s="138"/>
      <c r="B4587" s="91"/>
      <c r="C4587" s="92"/>
      <c r="H4587" s="148"/>
    </row>
    <row r="4588" spans="1:8" s="147" customFormat="1" ht="12.75" x14ac:dyDescent="0.2">
      <c r="A4588" s="138"/>
      <c r="B4588" s="91"/>
      <c r="C4588" s="92"/>
      <c r="H4588" s="148"/>
    </row>
    <row r="4589" spans="1:8" s="147" customFormat="1" ht="12.75" x14ac:dyDescent="0.2">
      <c r="A4589" s="138"/>
      <c r="B4589" s="91"/>
      <c r="C4589" s="92"/>
      <c r="H4589" s="148"/>
    </row>
    <row r="4590" spans="1:8" s="147" customFormat="1" ht="12.75" x14ac:dyDescent="0.2">
      <c r="A4590" s="138"/>
      <c r="B4590" s="91"/>
      <c r="C4590" s="92"/>
      <c r="H4590" s="148"/>
    </row>
    <row r="4591" spans="1:8" s="147" customFormat="1" ht="12.75" x14ac:dyDescent="0.2">
      <c r="A4591" s="138"/>
      <c r="B4591" s="91"/>
      <c r="C4591" s="92"/>
      <c r="H4591" s="148"/>
    </row>
    <row r="4592" spans="1:8" s="147" customFormat="1" ht="12.75" x14ac:dyDescent="0.2">
      <c r="A4592" s="138"/>
      <c r="B4592" s="91"/>
      <c r="C4592" s="92"/>
      <c r="H4592" s="148"/>
    </row>
    <row r="4593" spans="1:8" s="147" customFormat="1" ht="12.75" x14ac:dyDescent="0.2">
      <c r="A4593" s="138"/>
      <c r="B4593" s="91"/>
      <c r="C4593" s="92"/>
      <c r="H4593" s="148"/>
    </row>
    <row r="4594" spans="1:8" s="147" customFormat="1" ht="12.75" x14ac:dyDescent="0.2">
      <c r="A4594" s="138"/>
      <c r="B4594" s="91"/>
      <c r="C4594" s="92"/>
      <c r="H4594" s="148"/>
    </row>
    <row r="4595" spans="1:8" s="147" customFormat="1" ht="12.75" x14ac:dyDescent="0.2">
      <c r="A4595" s="138"/>
      <c r="B4595" s="91"/>
      <c r="C4595" s="92"/>
      <c r="H4595" s="148"/>
    </row>
    <row r="4596" spans="1:8" s="147" customFormat="1" ht="12.75" x14ac:dyDescent="0.2">
      <c r="A4596" s="138"/>
      <c r="B4596" s="91"/>
      <c r="C4596" s="92"/>
      <c r="H4596" s="148"/>
    </row>
    <row r="4597" spans="1:8" s="147" customFormat="1" ht="12.75" x14ac:dyDescent="0.2">
      <c r="A4597" s="138"/>
      <c r="B4597" s="91"/>
      <c r="C4597" s="92"/>
      <c r="H4597" s="148"/>
    </row>
    <row r="4598" spans="1:8" s="147" customFormat="1" ht="12.75" x14ac:dyDescent="0.2">
      <c r="A4598" s="138"/>
      <c r="B4598" s="91"/>
      <c r="C4598" s="92"/>
      <c r="H4598" s="148"/>
    </row>
    <row r="4599" spans="1:8" s="147" customFormat="1" ht="12.75" x14ac:dyDescent="0.2">
      <c r="A4599" s="138"/>
      <c r="B4599" s="91"/>
      <c r="C4599" s="92"/>
      <c r="H4599" s="148"/>
    </row>
    <row r="4600" spans="1:8" s="147" customFormat="1" ht="12.75" x14ac:dyDescent="0.2">
      <c r="A4600" s="138"/>
      <c r="B4600" s="91"/>
      <c r="C4600" s="92"/>
      <c r="H4600" s="148"/>
    </row>
    <row r="4601" spans="1:8" s="147" customFormat="1" ht="12.75" x14ac:dyDescent="0.2">
      <c r="A4601" s="138"/>
      <c r="B4601" s="91"/>
      <c r="C4601" s="92"/>
      <c r="H4601" s="148"/>
    </row>
    <row r="4602" spans="1:8" s="147" customFormat="1" ht="12.75" x14ac:dyDescent="0.2">
      <c r="A4602" s="138"/>
      <c r="B4602" s="91"/>
      <c r="C4602" s="92"/>
      <c r="H4602" s="148"/>
    </row>
    <row r="4603" spans="1:8" s="147" customFormat="1" ht="12.75" x14ac:dyDescent="0.2">
      <c r="A4603" s="138"/>
      <c r="B4603" s="91"/>
      <c r="C4603" s="92"/>
      <c r="H4603" s="148"/>
    </row>
    <row r="4604" spans="1:8" s="147" customFormat="1" ht="12.75" x14ac:dyDescent="0.2">
      <c r="A4604" s="138"/>
      <c r="B4604" s="91"/>
      <c r="C4604" s="92"/>
      <c r="H4604" s="148"/>
    </row>
    <row r="4605" spans="1:8" s="147" customFormat="1" ht="12.75" x14ac:dyDescent="0.2">
      <c r="A4605" s="138"/>
      <c r="B4605" s="91"/>
      <c r="C4605" s="92"/>
      <c r="H4605" s="148"/>
    </row>
    <row r="4606" spans="1:8" s="147" customFormat="1" ht="12.75" x14ac:dyDescent="0.2">
      <c r="A4606" s="138"/>
      <c r="B4606" s="91"/>
      <c r="C4606" s="92"/>
      <c r="H4606" s="148"/>
    </row>
    <row r="4607" spans="1:8" s="147" customFormat="1" ht="12.75" x14ac:dyDescent="0.2">
      <c r="A4607" s="138"/>
      <c r="B4607" s="91"/>
      <c r="C4607" s="92"/>
      <c r="H4607" s="148"/>
    </row>
    <row r="4608" spans="1:8" s="147" customFormat="1" ht="12.75" x14ac:dyDescent="0.2">
      <c r="A4608" s="138"/>
      <c r="B4608" s="91"/>
      <c r="C4608" s="92"/>
      <c r="H4608" s="148"/>
    </row>
    <row r="4609" spans="1:8" s="147" customFormat="1" ht="12.75" x14ac:dyDescent="0.2">
      <c r="A4609" s="138"/>
      <c r="B4609" s="91"/>
      <c r="C4609" s="92"/>
      <c r="H4609" s="148"/>
    </row>
    <row r="4610" spans="1:8" s="147" customFormat="1" ht="12.75" x14ac:dyDescent="0.2">
      <c r="A4610" s="138"/>
      <c r="B4610" s="91"/>
      <c r="C4610" s="92"/>
      <c r="H4610" s="148"/>
    </row>
    <row r="4611" spans="1:8" s="147" customFormat="1" ht="12.75" x14ac:dyDescent="0.2">
      <c r="A4611" s="138"/>
      <c r="B4611" s="91"/>
      <c r="C4611" s="92"/>
      <c r="H4611" s="148"/>
    </row>
    <row r="4612" spans="1:8" s="147" customFormat="1" ht="12.75" x14ac:dyDescent="0.2">
      <c r="A4612" s="138"/>
      <c r="B4612" s="91"/>
      <c r="C4612" s="92"/>
      <c r="H4612" s="148"/>
    </row>
    <row r="4613" spans="1:8" s="147" customFormat="1" ht="12.75" x14ac:dyDescent="0.2">
      <c r="A4613" s="138"/>
      <c r="B4613" s="91"/>
      <c r="C4613" s="92"/>
      <c r="H4613" s="148"/>
    </row>
    <row r="4614" spans="1:8" s="147" customFormat="1" ht="12.75" x14ac:dyDescent="0.2">
      <c r="A4614" s="138"/>
      <c r="B4614" s="91"/>
      <c r="C4614" s="92"/>
      <c r="H4614" s="148"/>
    </row>
    <row r="4615" spans="1:8" s="147" customFormat="1" ht="12.75" x14ac:dyDescent="0.2">
      <c r="A4615" s="138"/>
      <c r="B4615" s="91"/>
      <c r="C4615" s="92"/>
      <c r="H4615" s="148"/>
    </row>
    <row r="4616" spans="1:8" s="147" customFormat="1" ht="12.75" x14ac:dyDescent="0.2">
      <c r="A4616" s="138"/>
      <c r="B4616" s="91"/>
      <c r="C4616" s="92"/>
      <c r="H4616" s="148"/>
    </row>
    <row r="4617" spans="1:8" s="147" customFormat="1" ht="12.75" x14ac:dyDescent="0.2">
      <c r="A4617" s="138"/>
      <c r="B4617" s="91"/>
      <c r="C4617" s="92"/>
      <c r="H4617" s="148"/>
    </row>
    <row r="4618" spans="1:8" s="147" customFormat="1" ht="12.75" x14ac:dyDescent="0.2">
      <c r="A4618" s="138"/>
      <c r="B4618" s="91"/>
      <c r="C4618" s="92"/>
      <c r="H4618" s="148"/>
    </row>
    <row r="4619" spans="1:8" s="147" customFormat="1" ht="12.75" x14ac:dyDescent="0.2">
      <c r="A4619" s="138"/>
      <c r="B4619" s="91"/>
      <c r="C4619" s="92"/>
      <c r="H4619" s="148"/>
    </row>
    <row r="4620" spans="1:8" s="147" customFormat="1" ht="12.75" x14ac:dyDescent="0.2">
      <c r="A4620" s="138"/>
      <c r="B4620" s="91"/>
      <c r="C4620" s="92"/>
      <c r="H4620" s="148"/>
    </row>
    <row r="4621" spans="1:8" s="147" customFormat="1" ht="12.75" x14ac:dyDescent="0.2">
      <c r="A4621" s="138"/>
      <c r="B4621" s="91"/>
      <c r="C4621" s="92"/>
      <c r="H4621" s="148"/>
    </row>
    <row r="4622" spans="1:8" s="147" customFormat="1" ht="12.75" x14ac:dyDescent="0.2">
      <c r="A4622" s="138"/>
      <c r="B4622" s="91"/>
      <c r="C4622" s="92"/>
      <c r="H4622" s="148"/>
    </row>
    <row r="4623" spans="1:8" s="147" customFormat="1" ht="12.75" x14ac:dyDescent="0.2">
      <c r="A4623" s="138"/>
      <c r="B4623" s="91"/>
      <c r="C4623" s="92"/>
      <c r="H4623" s="148"/>
    </row>
    <row r="4624" spans="1:8" s="147" customFormat="1" ht="12.75" x14ac:dyDescent="0.2">
      <c r="A4624" s="138"/>
      <c r="B4624" s="91"/>
      <c r="C4624" s="92"/>
      <c r="H4624" s="148"/>
    </row>
    <row r="4625" spans="1:8" s="147" customFormat="1" ht="12.75" x14ac:dyDescent="0.2">
      <c r="A4625" s="138"/>
      <c r="B4625" s="91"/>
      <c r="C4625" s="92"/>
      <c r="H4625" s="148"/>
    </row>
    <row r="4626" spans="1:8" s="147" customFormat="1" ht="12.75" x14ac:dyDescent="0.2">
      <c r="A4626" s="138"/>
      <c r="B4626" s="91"/>
      <c r="C4626" s="92"/>
      <c r="H4626" s="148"/>
    </row>
    <row r="4627" spans="1:8" s="147" customFormat="1" ht="12.75" x14ac:dyDescent="0.2">
      <c r="A4627" s="138"/>
      <c r="B4627" s="91"/>
      <c r="C4627" s="92"/>
      <c r="H4627" s="148"/>
    </row>
    <row r="4628" spans="1:8" s="147" customFormat="1" ht="12.75" x14ac:dyDescent="0.2">
      <c r="A4628" s="138"/>
      <c r="B4628" s="91"/>
      <c r="C4628" s="92"/>
      <c r="H4628" s="148"/>
    </row>
    <row r="4629" spans="1:8" s="147" customFormat="1" ht="12.75" x14ac:dyDescent="0.2">
      <c r="A4629" s="138"/>
      <c r="B4629" s="91"/>
      <c r="C4629" s="92"/>
      <c r="H4629" s="148"/>
    </row>
    <row r="4630" spans="1:8" s="147" customFormat="1" ht="12.75" x14ac:dyDescent="0.2">
      <c r="A4630" s="138"/>
      <c r="B4630" s="91"/>
      <c r="C4630" s="92"/>
      <c r="H4630" s="148"/>
    </row>
    <row r="4631" spans="1:8" s="147" customFormat="1" ht="12.75" x14ac:dyDescent="0.2">
      <c r="A4631" s="138"/>
      <c r="B4631" s="91"/>
      <c r="C4631" s="92"/>
      <c r="H4631" s="148"/>
    </row>
    <row r="4632" spans="1:8" s="147" customFormat="1" ht="12.75" x14ac:dyDescent="0.2">
      <c r="A4632" s="138"/>
      <c r="B4632" s="91"/>
      <c r="C4632" s="92"/>
      <c r="H4632" s="148"/>
    </row>
    <row r="4633" spans="1:8" s="147" customFormat="1" ht="12.75" x14ac:dyDescent="0.2">
      <c r="A4633" s="138"/>
      <c r="B4633" s="91"/>
      <c r="C4633" s="92"/>
      <c r="H4633" s="148"/>
    </row>
    <row r="4634" spans="1:8" s="147" customFormat="1" ht="12.75" x14ac:dyDescent="0.2">
      <c r="A4634" s="138"/>
      <c r="B4634" s="91"/>
      <c r="C4634" s="92"/>
      <c r="H4634" s="148"/>
    </row>
    <row r="4635" spans="1:8" s="147" customFormat="1" ht="12.75" x14ac:dyDescent="0.2">
      <c r="A4635" s="138"/>
      <c r="B4635" s="91"/>
      <c r="C4635" s="92"/>
      <c r="H4635" s="148"/>
    </row>
    <row r="4636" spans="1:8" s="147" customFormat="1" ht="12.75" x14ac:dyDescent="0.2">
      <c r="A4636" s="138"/>
      <c r="B4636" s="91"/>
      <c r="C4636" s="92"/>
      <c r="H4636" s="148"/>
    </row>
    <row r="4637" spans="1:8" s="147" customFormat="1" ht="12.75" x14ac:dyDescent="0.2">
      <c r="A4637" s="138"/>
      <c r="B4637" s="91"/>
      <c r="C4637" s="92"/>
      <c r="H4637" s="148"/>
    </row>
    <row r="4638" spans="1:8" s="147" customFormat="1" ht="12.75" x14ac:dyDescent="0.2">
      <c r="A4638" s="138"/>
      <c r="B4638" s="91"/>
      <c r="C4638" s="92"/>
      <c r="H4638" s="148"/>
    </row>
    <row r="4639" spans="1:8" s="147" customFormat="1" ht="12.75" x14ac:dyDescent="0.2">
      <c r="A4639" s="138"/>
      <c r="B4639" s="91"/>
      <c r="C4639" s="92"/>
      <c r="H4639" s="148"/>
    </row>
    <row r="4640" spans="1:8" s="147" customFormat="1" ht="12.75" x14ac:dyDescent="0.2">
      <c r="A4640" s="138"/>
      <c r="B4640" s="91"/>
      <c r="C4640" s="92"/>
      <c r="H4640" s="148"/>
    </row>
    <row r="4641" spans="1:8" s="147" customFormat="1" ht="12.75" x14ac:dyDescent="0.2">
      <c r="A4641" s="138"/>
      <c r="B4641" s="91"/>
      <c r="C4641" s="92"/>
      <c r="H4641" s="148"/>
    </row>
    <row r="4642" spans="1:8" s="147" customFormat="1" ht="12.75" x14ac:dyDescent="0.2">
      <c r="A4642" s="138"/>
      <c r="B4642" s="91"/>
      <c r="C4642" s="92"/>
      <c r="H4642" s="148"/>
    </row>
    <row r="4643" spans="1:8" s="147" customFormat="1" ht="12.75" x14ac:dyDescent="0.2">
      <c r="A4643" s="138"/>
      <c r="B4643" s="91"/>
      <c r="C4643" s="92"/>
      <c r="H4643" s="148"/>
    </row>
    <row r="4644" spans="1:8" s="147" customFormat="1" ht="12.75" x14ac:dyDescent="0.2">
      <c r="A4644" s="138"/>
      <c r="B4644" s="91"/>
      <c r="C4644" s="92"/>
      <c r="H4644" s="148"/>
    </row>
    <row r="4645" spans="1:8" s="147" customFormat="1" ht="12.75" x14ac:dyDescent="0.2">
      <c r="A4645" s="138"/>
      <c r="B4645" s="91"/>
      <c r="C4645" s="92"/>
      <c r="H4645" s="148"/>
    </row>
    <row r="4646" spans="1:8" s="147" customFormat="1" ht="12.75" x14ac:dyDescent="0.2">
      <c r="A4646" s="138"/>
      <c r="B4646" s="91"/>
      <c r="C4646" s="92"/>
      <c r="H4646" s="148"/>
    </row>
    <row r="4647" spans="1:8" s="147" customFormat="1" ht="12.75" x14ac:dyDescent="0.2">
      <c r="A4647" s="138"/>
      <c r="B4647" s="91"/>
      <c r="C4647" s="92"/>
      <c r="H4647" s="148"/>
    </row>
    <row r="4648" spans="1:8" s="147" customFormat="1" ht="12.75" x14ac:dyDescent="0.2">
      <c r="A4648" s="138"/>
      <c r="B4648" s="91"/>
      <c r="C4648" s="92"/>
      <c r="H4648" s="148"/>
    </row>
    <row r="4649" spans="1:8" s="147" customFormat="1" ht="12.75" x14ac:dyDescent="0.2">
      <c r="A4649" s="138"/>
      <c r="B4649" s="91"/>
      <c r="C4649" s="92"/>
      <c r="H4649" s="148"/>
    </row>
    <row r="4650" spans="1:8" s="147" customFormat="1" ht="12.75" x14ac:dyDescent="0.2">
      <c r="A4650" s="138"/>
      <c r="B4650" s="91"/>
      <c r="C4650" s="92"/>
      <c r="H4650" s="148"/>
    </row>
    <row r="4651" spans="1:8" s="147" customFormat="1" ht="12.75" x14ac:dyDescent="0.2">
      <c r="A4651" s="138"/>
      <c r="B4651" s="91"/>
      <c r="C4651" s="92"/>
      <c r="H4651" s="148"/>
    </row>
    <row r="4652" spans="1:8" s="147" customFormat="1" ht="12.75" x14ac:dyDescent="0.2">
      <c r="A4652" s="138"/>
      <c r="B4652" s="91"/>
      <c r="C4652" s="92"/>
      <c r="H4652" s="148"/>
    </row>
    <row r="4653" spans="1:8" s="147" customFormat="1" ht="12.75" x14ac:dyDescent="0.2">
      <c r="A4653" s="138"/>
      <c r="B4653" s="91"/>
      <c r="C4653" s="92"/>
      <c r="H4653" s="148"/>
    </row>
    <row r="4654" spans="1:8" s="147" customFormat="1" ht="12.75" x14ac:dyDescent="0.2">
      <c r="A4654" s="138"/>
      <c r="B4654" s="91"/>
      <c r="C4654" s="92"/>
      <c r="H4654" s="148"/>
    </row>
    <row r="4655" spans="1:8" s="147" customFormat="1" ht="12.75" x14ac:dyDescent="0.2">
      <c r="A4655" s="138"/>
      <c r="B4655" s="91"/>
      <c r="C4655" s="92"/>
      <c r="H4655" s="148"/>
    </row>
    <row r="4656" spans="1:8" s="147" customFormat="1" ht="12.75" x14ac:dyDescent="0.2">
      <c r="A4656" s="138"/>
      <c r="B4656" s="91"/>
      <c r="C4656" s="92"/>
      <c r="H4656" s="148"/>
    </row>
    <row r="4657" spans="1:8" s="147" customFormat="1" ht="12.75" x14ac:dyDescent="0.2">
      <c r="A4657" s="138"/>
      <c r="B4657" s="91"/>
      <c r="C4657" s="92"/>
      <c r="H4657" s="148"/>
    </row>
    <row r="4658" spans="1:8" s="147" customFormat="1" ht="12.75" x14ac:dyDescent="0.2">
      <c r="A4658" s="138"/>
      <c r="B4658" s="91"/>
      <c r="C4658" s="92"/>
      <c r="H4658" s="148"/>
    </row>
    <row r="4659" spans="1:8" s="147" customFormat="1" ht="12.75" x14ac:dyDescent="0.2">
      <c r="A4659" s="138"/>
      <c r="B4659" s="91"/>
      <c r="C4659" s="92"/>
      <c r="H4659" s="148"/>
    </row>
    <row r="4660" spans="1:8" s="147" customFormat="1" ht="12.75" x14ac:dyDescent="0.2">
      <c r="A4660" s="138"/>
      <c r="B4660" s="91"/>
      <c r="C4660" s="92"/>
      <c r="H4660" s="148"/>
    </row>
    <row r="4661" spans="1:8" s="147" customFormat="1" ht="12.75" x14ac:dyDescent="0.2">
      <c r="A4661" s="138"/>
      <c r="B4661" s="91"/>
      <c r="C4661" s="92"/>
      <c r="H4661" s="148"/>
    </row>
    <row r="4662" spans="1:8" s="147" customFormat="1" ht="12.75" x14ac:dyDescent="0.2">
      <c r="A4662" s="138"/>
      <c r="B4662" s="91"/>
      <c r="C4662" s="92"/>
      <c r="H4662" s="148"/>
    </row>
    <row r="4663" spans="1:8" s="147" customFormat="1" ht="12.75" x14ac:dyDescent="0.2">
      <c r="A4663" s="138"/>
      <c r="B4663" s="91"/>
      <c r="C4663" s="92"/>
      <c r="H4663" s="148"/>
    </row>
    <row r="4664" spans="1:8" s="147" customFormat="1" ht="12.75" x14ac:dyDescent="0.2">
      <c r="A4664" s="138"/>
      <c r="B4664" s="91"/>
      <c r="C4664" s="92"/>
      <c r="H4664" s="148"/>
    </row>
    <row r="4665" spans="1:8" s="147" customFormat="1" ht="12.75" x14ac:dyDescent="0.2">
      <c r="A4665" s="138"/>
      <c r="B4665" s="91"/>
      <c r="C4665" s="92"/>
      <c r="H4665" s="148"/>
    </row>
    <row r="4666" spans="1:8" s="147" customFormat="1" ht="12.75" x14ac:dyDescent="0.2">
      <c r="A4666" s="138"/>
      <c r="B4666" s="91"/>
      <c r="C4666" s="92"/>
      <c r="H4666" s="148"/>
    </row>
    <row r="4667" spans="1:8" s="147" customFormat="1" ht="12.75" x14ac:dyDescent="0.2">
      <c r="A4667" s="138"/>
      <c r="B4667" s="91"/>
      <c r="C4667" s="92"/>
      <c r="H4667" s="148"/>
    </row>
    <row r="4668" spans="1:8" s="147" customFormat="1" ht="12.75" x14ac:dyDescent="0.2">
      <c r="A4668" s="138"/>
      <c r="B4668" s="91"/>
      <c r="C4668" s="92"/>
      <c r="H4668" s="148"/>
    </row>
    <row r="4669" spans="1:8" s="147" customFormat="1" ht="12.75" x14ac:dyDescent="0.2">
      <c r="A4669" s="138"/>
      <c r="B4669" s="91"/>
      <c r="C4669" s="92"/>
      <c r="H4669" s="148"/>
    </row>
    <row r="4670" spans="1:8" s="147" customFormat="1" ht="12.75" x14ac:dyDescent="0.2">
      <c r="A4670" s="138"/>
      <c r="B4670" s="91"/>
      <c r="C4670" s="92"/>
      <c r="H4670" s="148"/>
    </row>
    <row r="4671" spans="1:8" s="147" customFormat="1" ht="12.75" x14ac:dyDescent="0.2">
      <c r="A4671" s="138"/>
      <c r="B4671" s="91"/>
      <c r="C4671" s="92"/>
      <c r="H4671" s="148"/>
    </row>
    <row r="4672" spans="1:8" s="147" customFormat="1" ht="12.75" x14ac:dyDescent="0.2">
      <c r="A4672" s="138"/>
      <c r="B4672" s="91"/>
      <c r="C4672" s="92"/>
      <c r="H4672" s="148"/>
    </row>
    <row r="4673" spans="1:8" s="147" customFormat="1" ht="12.75" x14ac:dyDescent="0.2">
      <c r="A4673" s="138"/>
      <c r="B4673" s="91"/>
      <c r="C4673" s="92"/>
      <c r="H4673" s="148"/>
    </row>
    <row r="4674" spans="1:8" s="147" customFormat="1" ht="12.75" x14ac:dyDescent="0.2">
      <c r="A4674" s="138"/>
      <c r="B4674" s="91"/>
      <c r="C4674" s="92"/>
      <c r="H4674" s="148"/>
    </row>
    <row r="4675" spans="1:8" s="147" customFormat="1" ht="12.75" x14ac:dyDescent="0.2">
      <c r="A4675" s="138"/>
      <c r="B4675" s="91"/>
      <c r="C4675" s="92"/>
      <c r="H4675" s="148"/>
    </row>
    <row r="4676" spans="1:8" s="147" customFormat="1" ht="12.75" x14ac:dyDescent="0.2">
      <c r="A4676" s="138"/>
      <c r="B4676" s="91"/>
      <c r="C4676" s="92"/>
      <c r="H4676" s="148"/>
    </row>
    <row r="4677" spans="1:8" s="147" customFormat="1" ht="12.75" x14ac:dyDescent="0.2">
      <c r="A4677" s="138"/>
      <c r="B4677" s="91"/>
      <c r="C4677" s="92"/>
      <c r="H4677" s="148"/>
    </row>
    <row r="4678" spans="1:8" s="147" customFormat="1" ht="12.75" x14ac:dyDescent="0.2">
      <c r="A4678" s="138"/>
      <c r="B4678" s="91"/>
      <c r="C4678" s="92"/>
      <c r="H4678" s="148"/>
    </row>
    <row r="4679" spans="1:8" s="147" customFormat="1" ht="12.75" x14ac:dyDescent="0.2">
      <c r="A4679" s="138"/>
      <c r="B4679" s="91"/>
      <c r="C4679" s="92"/>
      <c r="H4679" s="148"/>
    </row>
    <row r="4680" spans="1:8" s="147" customFormat="1" ht="12.75" x14ac:dyDescent="0.2">
      <c r="A4680" s="138"/>
      <c r="B4680" s="91"/>
      <c r="C4680" s="92"/>
      <c r="H4680" s="148"/>
    </row>
    <row r="4681" spans="1:8" s="147" customFormat="1" ht="12.75" x14ac:dyDescent="0.2">
      <c r="A4681" s="138"/>
      <c r="B4681" s="91"/>
      <c r="C4681" s="92"/>
      <c r="H4681" s="148"/>
    </row>
    <row r="4682" spans="1:8" s="147" customFormat="1" ht="12.75" x14ac:dyDescent="0.2">
      <c r="A4682" s="138"/>
      <c r="B4682" s="91"/>
      <c r="C4682" s="92"/>
      <c r="H4682" s="148"/>
    </row>
    <row r="4683" spans="1:8" s="147" customFormat="1" ht="12.75" x14ac:dyDescent="0.2">
      <c r="A4683" s="138"/>
      <c r="B4683" s="91"/>
      <c r="C4683" s="92"/>
      <c r="H4683" s="148"/>
    </row>
    <row r="4684" spans="1:8" s="147" customFormat="1" ht="12.75" x14ac:dyDescent="0.2">
      <c r="A4684" s="138"/>
      <c r="B4684" s="91"/>
      <c r="C4684" s="92"/>
      <c r="H4684" s="148"/>
    </row>
    <row r="4685" spans="1:8" s="147" customFormat="1" ht="12.75" x14ac:dyDescent="0.2">
      <c r="A4685" s="138"/>
      <c r="B4685" s="91"/>
      <c r="C4685" s="92"/>
      <c r="H4685" s="148"/>
    </row>
    <row r="4686" spans="1:8" s="147" customFormat="1" ht="12.75" x14ac:dyDescent="0.2">
      <c r="A4686" s="138"/>
      <c r="B4686" s="91"/>
      <c r="C4686" s="92"/>
      <c r="H4686" s="148"/>
    </row>
    <row r="4687" spans="1:8" s="147" customFormat="1" ht="12.75" x14ac:dyDescent="0.2">
      <c r="A4687" s="138"/>
      <c r="B4687" s="91"/>
      <c r="C4687" s="92"/>
      <c r="H4687" s="148"/>
    </row>
    <row r="4688" spans="1:8" s="147" customFormat="1" ht="12.75" x14ac:dyDescent="0.2">
      <c r="A4688" s="138"/>
      <c r="B4688" s="91"/>
      <c r="C4688" s="92"/>
      <c r="H4688" s="148"/>
    </row>
    <row r="4689" spans="1:8" s="147" customFormat="1" ht="12.75" x14ac:dyDescent="0.2">
      <c r="A4689" s="138"/>
      <c r="B4689" s="91"/>
      <c r="C4689" s="92"/>
      <c r="H4689" s="148"/>
    </row>
    <row r="4690" spans="1:8" s="147" customFormat="1" ht="12.75" x14ac:dyDescent="0.2">
      <c r="A4690" s="138"/>
      <c r="B4690" s="91"/>
      <c r="C4690" s="92"/>
      <c r="H4690" s="148"/>
    </row>
    <row r="4691" spans="1:8" s="147" customFormat="1" ht="12.75" x14ac:dyDescent="0.2">
      <c r="A4691" s="138"/>
      <c r="B4691" s="91"/>
      <c r="C4691" s="92"/>
      <c r="H4691" s="148"/>
    </row>
    <row r="4692" spans="1:8" s="147" customFormat="1" ht="12.75" x14ac:dyDescent="0.2">
      <c r="A4692" s="138"/>
      <c r="B4692" s="91"/>
      <c r="C4692" s="92"/>
      <c r="H4692" s="148"/>
    </row>
    <row r="4693" spans="1:8" s="147" customFormat="1" ht="12.75" x14ac:dyDescent="0.2">
      <c r="A4693" s="138"/>
      <c r="B4693" s="91"/>
      <c r="C4693" s="92"/>
      <c r="H4693" s="148"/>
    </row>
    <row r="4694" spans="1:8" s="147" customFormat="1" ht="12.75" x14ac:dyDescent="0.2">
      <c r="A4694" s="138"/>
      <c r="B4694" s="91"/>
      <c r="C4694" s="92"/>
      <c r="H4694" s="148"/>
    </row>
    <row r="4695" spans="1:8" s="147" customFormat="1" ht="12.75" x14ac:dyDescent="0.2">
      <c r="A4695" s="138"/>
      <c r="B4695" s="91"/>
      <c r="C4695" s="92"/>
      <c r="H4695" s="148"/>
    </row>
    <row r="4696" spans="1:8" s="147" customFormat="1" ht="12.75" x14ac:dyDescent="0.2">
      <c r="A4696" s="138"/>
      <c r="B4696" s="91"/>
      <c r="C4696" s="92"/>
      <c r="H4696" s="148"/>
    </row>
    <row r="4697" spans="1:8" s="147" customFormat="1" ht="12.75" x14ac:dyDescent="0.2">
      <c r="A4697" s="138"/>
      <c r="B4697" s="91"/>
      <c r="C4697" s="92"/>
      <c r="H4697" s="148"/>
    </row>
    <row r="4698" spans="1:8" s="147" customFormat="1" ht="12.75" x14ac:dyDescent="0.2">
      <c r="A4698" s="138"/>
      <c r="B4698" s="91"/>
      <c r="C4698" s="92"/>
      <c r="H4698" s="148"/>
    </row>
    <row r="4699" spans="1:8" s="147" customFormat="1" ht="12.75" x14ac:dyDescent="0.2">
      <c r="A4699" s="138"/>
      <c r="B4699" s="91"/>
      <c r="C4699" s="92"/>
      <c r="H4699" s="148"/>
    </row>
    <row r="4700" spans="1:8" s="147" customFormat="1" ht="12.75" x14ac:dyDescent="0.2">
      <c r="A4700" s="138"/>
      <c r="B4700" s="91"/>
      <c r="C4700" s="92"/>
      <c r="H4700" s="148"/>
    </row>
    <row r="4701" spans="1:8" s="147" customFormat="1" ht="12.75" x14ac:dyDescent="0.2">
      <c r="A4701" s="138"/>
      <c r="B4701" s="91"/>
      <c r="C4701" s="92"/>
      <c r="H4701" s="148"/>
    </row>
    <row r="4702" spans="1:8" s="147" customFormat="1" ht="12.75" x14ac:dyDescent="0.2">
      <c r="A4702" s="138"/>
      <c r="B4702" s="91"/>
      <c r="C4702" s="92"/>
      <c r="H4702" s="148"/>
    </row>
    <row r="4703" spans="1:8" s="147" customFormat="1" ht="12.75" x14ac:dyDescent="0.2">
      <c r="A4703" s="138"/>
      <c r="B4703" s="91"/>
      <c r="C4703" s="92"/>
      <c r="H4703" s="148"/>
    </row>
    <row r="4704" spans="1:8" s="147" customFormat="1" ht="12.75" x14ac:dyDescent="0.2">
      <c r="A4704" s="138"/>
      <c r="B4704" s="91"/>
      <c r="C4704" s="92"/>
      <c r="H4704" s="148"/>
    </row>
    <row r="4705" spans="1:8" s="147" customFormat="1" ht="12.75" x14ac:dyDescent="0.2">
      <c r="A4705" s="138"/>
      <c r="B4705" s="91"/>
      <c r="C4705" s="92"/>
      <c r="H4705" s="148"/>
    </row>
    <row r="4706" spans="1:8" s="147" customFormat="1" ht="12.75" x14ac:dyDescent="0.2">
      <c r="A4706" s="138"/>
      <c r="B4706" s="91"/>
      <c r="C4706" s="92"/>
      <c r="H4706" s="148"/>
    </row>
    <row r="4707" spans="1:8" s="147" customFormat="1" ht="12.75" x14ac:dyDescent="0.2">
      <c r="A4707" s="138"/>
      <c r="B4707" s="91"/>
      <c r="C4707" s="92"/>
      <c r="H4707" s="148"/>
    </row>
    <row r="4708" spans="1:8" s="147" customFormat="1" ht="12.75" x14ac:dyDescent="0.2">
      <c r="A4708" s="138"/>
      <c r="B4708" s="91"/>
      <c r="C4708" s="92"/>
      <c r="H4708" s="148"/>
    </row>
    <row r="4709" spans="1:8" s="147" customFormat="1" ht="12.75" x14ac:dyDescent="0.2">
      <c r="A4709" s="138"/>
      <c r="B4709" s="91"/>
      <c r="C4709" s="92"/>
      <c r="H4709" s="148"/>
    </row>
    <row r="4710" spans="1:8" s="147" customFormat="1" ht="12.75" x14ac:dyDescent="0.2">
      <c r="A4710" s="138"/>
      <c r="B4710" s="91"/>
      <c r="C4710" s="92"/>
      <c r="H4710" s="148"/>
    </row>
    <row r="4711" spans="1:8" s="147" customFormat="1" ht="12.75" x14ac:dyDescent="0.2">
      <c r="A4711" s="138"/>
      <c r="B4711" s="91"/>
      <c r="C4711" s="92"/>
      <c r="H4711" s="148"/>
    </row>
    <row r="4712" spans="1:8" s="147" customFormat="1" ht="12.75" x14ac:dyDescent="0.2">
      <c r="A4712" s="138"/>
      <c r="B4712" s="91"/>
      <c r="C4712" s="92"/>
      <c r="H4712" s="148"/>
    </row>
    <row r="4713" spans="1:8" s="147" customFormat="1" ht="12.75" x14ac:dyDescent="0.2">
      <c r="A4713" s="138"/>
      <c r="B4713" s="91"/>
      <c r="C4713" s="92"/>
      <c r="H4713" s="148"/>
    </row>
    <row r="4714" spans="1:8" s="147" customFormat="1" ht="12.75" x14ac:dyDescent="0.2">
      <c r="A4714" s="138"/>
      <c r="B4714" s="91"/>
      <c r="C4714" s="92"/>
      <c r="H4714" s="148"/>
    </row>
    <row r="4715" spans="1:8" s="147" customFormat="1" ht="12.75" x14ac:dyDescent="0.2">
      <c r="A4715" s="138"/>
      <c r="B4715" s="91"/>
      <c r="C4715" s="92"/>
      <c r="H4715" s="148"/>
    </row>
    <row r="4716" spans="1:8" s="147" customFormat="1" ht="12.75" x14ac:dyDescent="0.2">
      <c r="A4716" s="138"/>
      <c r="B4716" s="91"/>
      <c r="C4716" s="92"/>
      <c r="H4716" s="148"/>
    </row>
    <row r="4717" spans="1:8" s="147" customFormat="1" ht="12.75" x14ac:dyDescent="0.2">
      <c r="A4717" s="138"/>
      <c r="B4717" s="91"/>
      <c r="C4717" s="92"/>
      <c r="H4717" s="148"/>
    </row>
    <row r="4718" spans="1:8" s="147" customFormat="1" ht="12.75" x14ac:dyDescent="0.2">
      <c r="A4718" s="138"/>
      <c r="B4718" s="91"/>
      <c r="C4718" s="92"/>
      <c r="H4718" s="148"/>
    </row>
    <row r="4719" spans="1:8" s="147" customFormat="1" ht="12.75" x14ac:dyDescent="0.2">
      <c r="A4719" s="138"/>
      <c r="B4719" s="91"/>
      <c r="C4719" s="92"/>
      <c r="H4719" s="148"/>
    </row>
    <row r="4720" spans="1:8" s="147" customFormat="1" ht="12.75" x14ac:dyDescent="0.2">
      <c r="A4720" s="138"/>
      <c r="B4720" s="91"/>
      <c r="C4720" s="92"/>
      <c r="H4720" s="148"/>
    </row>
    <row r="4721" spans="1:8" s="147" customFormat="1" ht="12.75" x14ac:dyDescent="0.2">
      <c r="A4721" s="138"/>
      <c r="B4721" s="91"/>
      <c r="C4721" s="92"/>
      <c r="H4721" s="148"/>
    </row>
    <row r="4722" spans="1:8" s="147" customFormat="1" ht="12.75" x14ac:dyDescent="0.2">
      <c r="A4722" s="138"/>
      <c r="B4722" s="91"/>
      <c r="C4722" s="92"/>
      <c r="H4722" s="148"/>
    </row>
    <row r="4723" spans="1:8" s="147" customFormat="1" ht="12.75" x14ac:dyDescent="0.2">
      <c r="A4723" s="138"/>
      <c r="B4723" s="91"/>
      <c r="C4723" s="92"/>
      <c r="H4723" s="148"/>
    </row>
    <row r="4724" spans="1:8" s="147" customFormat="1" ht="12.75" x14ac:dyDescent="0.2">
      <c r="A4724" s="138"/>
      <c r="B4724" s="91"/>
      <c r="C4724" s="92"/>
      <c r="H4724" s="148"/>
    </row>
    <row r="4725" spans="1:8" s="147" customFormat="1" ht="12.75" x14ac:dyDescent="0.2">
      <c r="A4725" s="138"/>
      <c r="B4725" s="91"/>
      <c r="C4725" s="92"/>
      <c r="H4725" s="148"/>
    </row>
    <row r="4726" spans="1:8" s="147" customFormat="1" ht="12.75" x14ac:dyDescent="0.2">
      <c r="A4726" s="138"/>
      <c r="B4726" s="91"/>
      <c r="C4726" s="92"/>
      <c r="H4726" s="148"/>
    </row>
    <row r="4727" spans="1:8" s="147" customFormat="1" ht="12.75" x14ac:dyDescent="0.2">
      <c r="A4727" s="138"/>
      <c r="B4727" s="91"/>
      <c r="C4727" s="92"/>
      <c r="H4727" s="148"/>
    </row>
    <row r="4728" spans="1:8" s="147" customFormat="1" ht="12.75" x14ac:dyDescent="0.2">
      <c r="A4728" s="138"/>
      <c r="B4728" s="91"/>
      <c r="C4728" s="92"/>
      <c r="H4728" s="148"/>
    </row>
    <row r="4729" spans="1:8" s="147" customFormat="1" ht="12.75" x14ac:dyDescent="0.2">
      <c r="A4729" s="138"/>
      <c r="B4729" s="91"/>
      <c r="C4729" s="92"/>
      <c r="H4729" s="148"/>
    </row>
    <row r="4730" spans="1:8" s="147" customFormat="1" ht="12.75" x14ac:dyDescent="0.2">
      <c r="A4730" s="138"/>
      <c r="B4730" s="91"/>
      <c r="C4730" s="92"/>
      <c r="H4730" s="148"/>
    </row>
    <row r="4731" spans="1:8" s="147" customFormat="1" ht="12.75" x14ac:dyDescent="0.2">
      <c r="A4731" s="138"/>
      <c r="B4731" s="91"/>
      <c r="C4731" s="92"/>
      <c r="H4731" s="148"/>
    </row>
    <row r="4732" spans="1:8" s="147" customFormat="1" ht="12.75" x14ac:dyDescent="0.2">
      <c r="A4732" s="138"/>
      <c r="B4732" s="91"/>
      <c r="C4732" s="92"/>
      <c r="H4732" s="148"/>
    </row>
    <row r="4733" spans="1:8" s="147" customFormat="1" ht="12.75" x14ac:dyDescent="0.2">
      <c r="A4733" s="138"/>
      <c r="B4733" s="91"/>
      <c r="C4733" s="92"/>
      <c r="H4733" s="148"/>
    </row>
    <row r="4734" spans="1:8" s="147" customFormat="1" ht="12.75" x14ac:dyDescent="0.2">
      <c r="A4734" s="138"/>
      <c r="B4734" s="91"/>
      <c r="C4734" s="92"/>
      <c r="H4734" s="148"/>
    </row>
    <row r="4735" spans="1:8" s="147" customFormat="1" ht="12.75" x14ac:dyDescent="0.2">
      <c r="A4735" s="138"/>
      <c r="B4735" s="91"/>
      <c r="C4735" s="92"/>
      <c r="H4735" s="148"/>
    </row>
    <row r="4736" spans="1:8" s="147" customFormat="1" ht="12.75" x14ac:dyDescent="0.2">
      <c r="A4736" s="138"/>
      <c r="B4736" s="91"/>
      <c r="C4736" s="92"/>
      <c r="H4736" s="148"/>
    </row>
    <row r="4737" spans="1:8" s="147" customFormat="1" ht="12.75" x14ac:dyDescent="0.2">
      <c r="A4737" s="138"/>
      <c r="B4737" s="91"/>
      <c r="C4737" s="92"/>
      <c r="H4737" s="148"/>
    </row>
    <row r="4738" spans="1:8" s="147" customFormat="1" ht="12.75" x14ac:dyDescent="0.2">
      <c r="A4738" s="138"/>
      <c r="B4738" s="91"/>
      <c r="C4738" s="92"/>
      <c r="H4738" s="148"/>
    </row>
    <row r="4739" spans="1:8" s="147" customFormat="1" ht="12.75" x14ac:dyDescent="0.2">
      <c r="A4739" s="138"/>
      <c r="B4739" s="91"/>
      <c r="C4739" s="92"/>
      <c r="H4739" s="148"/>
    </row>
    <row r="4740" spans="1:8" s="147" customFormat="1" ht="12.75" x14ac:dyDescent="0.2">
      <c r="A4740" s="138"/>
      <c r="B4740" s="91"/>
      <c r="C4740" s="92"/>
      <c r="H4740" s="148"/>
    </row>
    <row r="4741" spans="1:8" s="147" customFormat="1" ht="12.75" x14ac:dyDescent="0.2">
      <c r="A4741" s="138"/>
      <c r="B4741" s="91"/>
      <c r="C4741" s="92"/>
      <c r="H4741" s="148"/>
    </row>
    <row r="4742" spans="1:8" s="147" customFormat="1" ht="12.75" x14ac:dyDescent="0.2">
      <c r="A4742" s="138"/>
      <c r="B4742" s="91"/>
      <c r="C4742" s="92"/>
      <c r="H4742" s="148"/>
    </row>
    <row r="4743" spans="1:8" s="147" customFormat="1" ht="12.75" x14ac:dyDescent="0.2">
      <c r="A4743" s="138"/>
      <c r="B4743" s="91"/>
      <c r="C4743" s="92"/>
      <c r="H4743" s="148"/>
    </row>
    <row r="4744" spans="1:8" s="147" customFormat="1" ht="12.75" x14ac:dyDescent="0.2">
      <c r="A4744" s="138"/>
      <c r="B4744" s="91"/>
      <c r="C4744" s="92"/>
      <c r="H4744" s="148"/>
    </row>
    <row r="4745" spans="1:8" s="147" customFormat="1" ht="12.75" x14ac:dyDescent="0.2">
      <c r="A4745" s="138"/>
      <c r="B4745" s="91"/>
      <c r="C4745" s="92"/>
      <c r="H4745" s="148"/>
    </row>
    <row r="4746" spans="1:8" s="147" customFormat="1" ht="12.75" x14ac:dyDescent="0.2">
      <c r="A4746" s="138"/>
      <c r="B4746" s="91"/>
      <c r="C4746" s="92"/>
      <c r="H4746" s="148"/>
    </row>
    <row r="4747" spans="1:8" s="147" customFormat="1" ht="12.75" x14ac:dyDescent="0.2">
      <c r="A4747" s="138"/>
      <c r="B4747" s="91"/>
      <c r="C4747" s="92"/>
      <c r="H4747" s="148"/>
    </row>
    <row r="4748" spans="1:8" s="147" customFormat="1" ht="12.75" x14ac:dyDescent="0.2">
      <c r="A4748" s="138"/>
      <c r="B4748" s="91"/>
      <c r="C4748" s="92"/>
      <c r="H4748" s="148"/>
    </row>
    <row r="4749" spans="1:8" s="147" customFormat="1" ht="12.75" x14ac:dyDescent="0.2">
      <c r="A4749" s="138"/>
      <c r="B4749" s="91"/>
      <c r="C4749" s="92"/>
      <c r="H4749" s="148"/>
    </row>
    <row r="4750" spans="1:8" s="147" customFormat="1" ht="12.75" x14ac:dyDescent="0.2">
      <c r="A4750" s="138"/>
      <c r="B4750" s="91"/>
      <c r="C4750" s="92"/>
      <c r="H4750" s="148"/>
    </row>
    <row r="4751" spans="1:8" s="147" customFormat="1" ht="12.75" x14ac:dyDescent="0.2">
      <c r="A4751" s="138"/>
      <c r="B4751" s="91"/>
      <c r="C4751" s="92"/>
      <c r="H4751" s="148"/>
    </row>
    <row r="4752" spans="1:8" s="147" customFormat="1" ht="12.75" x14ac:dyDescent="0.2">
      <c r="A4752" s="138"/>
      <c r="B4752" s="91"/>
      <c r="C4752" s="92"/>
      <c r="H4752" s="148"/>
    </row>
    <row r="4753" spans="1:8" s="147" customFormat="1" ht="12.75" x14ac:dyDescent="0.2">
      <c r="A4753" s="138"/>
      <c r="B4753" s="91"/>
      <c r="C4753" s="92"/>
      <c r="H4753" s="148"/>
    </row>
    <row r="4754" spans="1:8" s="147" customFormat="1" ht="12.75" x14ac:dyDescent="0.2">
      <c r="A4754" s="138"/>
      <c r="B4754" s="91"/>
      <c r="C4754" s="92"/>
      <c r="H4754" s="148"/>
    </row>
    <row r="4755" spans="1:8" s="147" customFormat="1" ht="12.75" x14ac:dyDescent="0.2">
      <c r="A4755" s="138"/>
      <c r="B4755" s="91"/>
      <c r="C4755" s="92"/>
      <c r="H4755" s="148"/>
    </row>
    <row r="4756" spans="1:8" s="147" customFormat="1" ht="12.75" x14ac:dyDescent="0.2">
      <c r="A4756" s="138"/>
      <c r="B4756" s="91"/>
      <c r="C4756" s="92"/>
      <c r="H4756" s="148"/>
    </row>
    <row r="4757" spans="1:8" s="147" customFormat="1" ht="12.75" x14ac:dyDescent="0.2">
      <c r="A4757" s="138"/>
      <c r="B4757" s="91"/>
      <c r="C4757" s="92"/>
      <c r="H4757" s="148"/>
    </row>
    <row r="4758" spans="1:8" s="147" customFormat="1" ht="12.75" x14ac:dyDescent="0.2">
      <c r="A4758" s="138"/>
      <c r="B4758" s="91"/>
      <c r="C4758" s="92"/>
      <c r="H4758" s="148"/>
    </row>
    <row r="4759" spans="1:8" s="147" customFormat="1" ht="12.75" x14ac:dyDescent="0.2">
      <c r="A4759" s="138"/>
      <c r="B4759" s="91"/>
      <c r="C4759" s="92"/>
      <c r="H4759" s="148"/>
    </row>
    <row r="4760" spans="1:8" s="147" customFormat="1" ht="12.75" x14ac:dyDescent="0.2">
      <c r="A4760" s="138"/>
      <c r="B4760" s="91"/>
      <c r="C4760" s="92"/>
      <c r="H4760" s="148"/>
    </row>
    <row r="4761" spans="1:8" s="147" customFormat="1" ht="12.75" x14ac:dyDescent="0.2">
      <c r="A4761" s="138"/>
      <c r="B4761" s="91"/>
      <c r="C4761" s="92"/>
      <c r="H4761" s="148"/>
    </row>
    <row r="4762" spans="1:8" s="147" customFormat="1" ht="12.75" x14ac:dyDescent="0.2">
      <c r="A4762" s="138"/>
      <c r="B4762" s="91"/>
      <c r="C4762" s="92"/>
      <c r="H4762" s="148"/>
    </row>
    <row r="4763" spans="1:8" s="147" customFormat="1" ht="12.75" x14ac:dyDescent="0.2">
      <c r="A4763" s="138"/>
      <c r="B4763" s="91"/>
      <c r="C4763" s="92"/>
      <c r="H4763" s="148"/>
    </row>
    <row r="4764" spans="1:8" s="147" customFormat="1" ht="12.75" x14ac:dyDescent="0.2">
      <c r="A4764" s="138"/>
      <c r="B4764" s="91"/>
      <c r="C4764" s="92"/>
      <c r="H4764" s="148"/>
    </row>
    <row r="4765" spans="1:8" s="147" customFormat="1" ht="12.75" x14ac:dyDescent="0.2">
      <c r="A4765" s="138"/>
      <c r="B4765" s="91"/>
      <c r="C4765" s="92"/>
      <c r="H4765" s="148"/>
    </row>
    <row r="4766" spans="1:8" s="147" customFormat="1" ht="12.75" x14ac:dyDescent="0.2">
      <c r="A4766" s="138"/>
      <c r="B4766" s="91"/>
      <c r="C4766" s="92"/>
      <c r="H4766" s="148"/>
    </row>
    <row r="4767" spans="1:8" s="147" customFormat="1" ht="12.75" x14ac:dyDescent="0.2">
      <c r="A4767" s="138"/>
      <c r="B4767" s="91"/>
      <c r="C4767" s="92"/>
      <c r="H4767" s="148"/>
    </row>
    <row r="4768" spans="1:8" s="147" customFormat="1" ht="12.75" x14ac:dyDescent="0.2">
      <c r="A4768" s="138"/>
      <c r="B4768" s="91"/>
      <c r="C4768" s="92"/>
      <c r="H4768" s="148"/>
    </row>
    <row r="4769" spans="1:8" s="147" customFormat="1" ht="12.75" x14ac:dyDescent="0.2">
      <c r="A4769" s="138"/>
      <c r="B4769" s="91"/>
      <c r="C4769" s="92"/>
      <c r="H4769" s="148"/>
    </row>
    <row r="4770" spans="1:8" s="147" customFormat="1" ht="12.75" x14ac:dyDescent="0.2">
      <c r="A4770" s="138"/>
      <c r="B4770" s="91"/>
      <c r="C4770" s="92"/>
      <c r="H4770" s="148"/>
    </row>
    <row r="4771" spans="1:8" s="147" customFormat="1" ht="12.75" x14ac:dyDescent="0.2">
      <c r="A4771" s="138"/>
      <c r="B4771" s="91"/>
      <c r="C4771" s="92"/>
      <c r="H4771" s="148"/>
    </row>
    <row r="4772" spans="1:8" s="147" customFormat="1" ht="12.75" x14ac:dyDescent="0.2">
      <c r="A4772" s="138"/>
      <c r="B4772" s="91"/>
      <c r="C4772" s="92"/>
      <c r="H4772" s="148"/>
    </row>
    <row r="4773" spans="1:8" s="147" customFormat="1" ht="12.75" x14ac:dyDescent="0.2">
      <c r="A4773" s="138"/>
      <c r="B4773" s="91"/>
      <c r="C4773" s="92"/>
      <c r="H4773" s="148"/>
    </row>
    <row r="4774" spans="1:8" s="147" customFormat="1" ht="12.75" x14ac:dyDescent="0.2">
      <c r="A4774" s="138"/>
      <c r="B4774" s="91"/>
      <c r="C4774" s="92"/>
      <c r="H4774" s="148"/>
    </row>
    <row r="4775" spans="1:8" s="147" customFormat="1" ht="12.75" x14ac:dyDescent="0.2">
      <c r="A4775" s="138"/>
      <c r="B4775" s="91"/>
      <c r="C4775" s="92"/>
      <c r="H4775" s="148"/>
    </row>
    <row r="4776" spans="1:8" s="147" customFormat="1" ht="12.75" x14ac:dyDescent="0.2">
      <c r="A4776" s="138"/>
      <c r="B4776" s="91"/>
      <c r="C4776" s="92"/>
      <c r="H4776" s="148"/>
    </row>
    <row r="4777" spans="1:8" s="147" customFormat="1" ht="12.75" x14ac:dyDescent="0.2">
      <c r="A4777" s="138"/>
      <c r="B4777" s="91"/>
      <c r="C4777" s="92"/>
      <c r="H4777" s="148"/>
    </row>
    <row r="4778" spans="1:8" s="147" customFormat="1" ht="12.75" x14ac:dyDescent="0.2">
      <c r="A4778" s="138"/>
      <c r="B4778" s="91"/>
      <c r="C4778" s="92"/>
      <c r="H4778" s="148"/>
    </row>
    <row r="4779" spans="1:8" s="147" customFormat="1" ht="12.75" x14ac:dyDescent="0.2">
      <c r="A4779" s="138"/>
      <c r="B4779" s="91"/>
      <c r="C4779" s="92"/>
      <c r="H4779" s="148"/>
    </row>
    <row r="4780" spans="1:8" s="147" customFormat="1" ht="12.75" x14ac:dyDescent="0.2">
      <c r="A4780" s="138"/>
      <c r="B4780" s="91"/>
      <c r="C4780" s="92"/>
      <c r="H4780" s="148"/>
    </row>
    <row r="4781" spans="1:8" s="147" customFormat="1" ht="12.75" x14ac:dyDescent="0.2">
      <c r="A4781" s="138"/>
      <c r="B4781" s="91"/>
      <c r="C4781" s="92"/>
      <c r="H4781" s="148"/>
    </row>
    <row r="4782" spans="1:8" s="147" customFormat="1" ht="12.75" x14ac:dyDescent="0.2">
      <c r="A4782" s="138"/>
      <c r="B4782" s="91"/>
      <c r="C4782" s="92"/>
      <c r="H4782" s="148"/>
    </row>
    <row r="4783" spans="1:8" s="147" customFormat="1" ht="12.75" x14ac:dyDescent="0.2">
      <c r="A4783" s="138"/>
      <c r="B4783" s="91"/>
      <c r="C4783" s="92"/>
      <c r="H4783" s="148"/>
    </row>
    <row r="4784" spans="1:8" s="147" customFormat="1" ht="12.75" x14ac:dyDescent="0.2">
      <c r="A4784" s="138"/>
      <c r="B4784" s="91"/>
      <c r="C4784" s="92"/>
      <c r="H4784" s="148"/>
    </row>
    <row r="4785" spans="1:8" s="147" customFormat="1" ht="12.75" x14ac:dyDescent="0.2">
      <c r="A4785" s="138"/>
      <c r="B4785" s="91"/>
      <c r="C4785" s="92"/>
      <c r="H4785" s="148"/>
    </row>
    <row r="4786" spans="1:8" s="147" customFormat="1" ht="12.75" x14ac:dyDescent="0.2">
      <c r="A4786" s="138"/>
      <c r="B4786" s="91"/>
      <c r="C4786" s="92"/>
      <c r="H4786" s="148"/>
    </row>
    <row r="4787" spans="1:8" s="147" customFormat="1" ht="12.75" x14ac:dyDescent="0.2">
      <c r="A4787" s="138"/>
      <c r="B4787" s="91"/>
      <c r="C4787" s="92"/>
      <c r="H4787" s="148"/>
    </row>
    <row r="4788" spans="1:8" s="147" customFormat="1" ht="12.75" x14ac:dyDescent="0.2">
      <c r="A4788" s="138"/>
      <c r="B4788" s="91"/>
      <c r="C4788" s="92"/>
      <c r="H4788" s="148"/>
    </row>
    <row r="4789" spans="1:8" s="147" customFormat="1" ht="12.75" x14ac:dyDescent="0.2">
      <c r="A4789" s="138"/>
      <c r="B4789" s="91"/>
      <c r="C4789" s="92"/>
      <c r="H4789" s="148"/>
    </row>
    <row r="4790" spans="1:8" s="147" customFormat="1" ht="12.75" x14ac:dyDescent="0.2">
      <c r="A4790" s="138"/>
      <c r="B4790" s="91"/>
      <c r="C4790" s="92"/>
      <c r="H4790" s="148"/>
    </row>
    <row r="4791" spans="1:8" s="147" customFormat="1" ht="12.75" x14ac:dyDescent="0.2">
      <c r="A4791" s="138"/>
      <c r="B4791" s="91"/>
      <c r="C4791" s="92"/>
      <c r="H4791" s="148"/>
    </row>
    <row r="4792" spans="1:8" s="147" customFormat="1" ht="12.75" x14ac:dyDescent="0.2">
      <c r="A4792" s="138"/>
      <c r="B4792" s="91"/>
      <c r="C4792" s="92"/>
      <c r="H4792" s="148"/>
    </row>
    <row r="4793" spans="1:8" s="147" customFormat="1" ht="12.75" x14ac:dyDescent="0.2">
      <c r="A4793" s="138"/>
      <c r="B4793" s="91"/>
      <c r="C4793" s="92"/>
      <c r="H4793" s="148"/>
    </row>
    <row r="4794" spans="1:8" s="147" customFormat="1" ht="12.75" x14ac:dyDescent="0.2">
      <c r="A4794" s="138"/>
      <c r="B4794" s="91"/>
      <c r="C4794" s="92"/>
      <c r="H4794" s="148"/>
    </row>
    <row r="4795" spans="1:8" s="147" customFormat="1" ht="12.75" x14ac:dyDescent="0.2">
      <c r="A4795" s="138"/>
      <c r="B4795" s="91"/>
      <c r="C4795" s="92"/>
      <c r="H4795" s="148"/>
    </row>
    <row r="4796" spans="1:8" s="147" customFormat="1" ht="12.75" x14ac:dyDescent="0.2">
      <c r="A4796" s="138"/>
      <c r="B4796" s="91"/>
      <c r="C4796" s="92"/>
      <c r="H4796" s="148"/>
    </row>
    <row r="4797" spans="1:8" s="147" customFormat="1" ht="12.75" x14ac:dyDescent="0.2">
      <c r="A4797" s="138"/>
      <c r="B4797" s="91"/>
      <c r="C4797" s="92"/>
      <c r="H4797" s="148"/>
    </row>
    <row r="4798" spans="1:8" s="147" customFormat="1" ht="12.75" x14ac:dyDescent="0.2">
      <c r="A4798" s="138"/>
      <c r="B4798" s="91"/>
      <c r="C4798" s="92"/>
      <c r="H4798" s="148"/>
    </row>
    <row r="4799" spans="1:8" s="147" customFormat="1" ht="12.75" x14ac:dyDescent="0.2">
      <c r="A4799" s="138"/>
      <c r="B4799" s="91"/>
      <c r="C4799" s="92"/>
      <c r="H4799" s="148"/>
    </row>
    <row r="4800" spans="1:8" s="147" customFormat="1" ht="12.75" x14ac:dyDescent="0.2">
      <c r="A4800" s="138"/>
      <c r="B4800" s="91"/>
      <c r="C4800" s="92"/>
      <c r="H4800" s="148"/>
    </row>
    <row r="4801" spans="1:8" s="147" customFormat="1" ht="12.75" x14ac:dyDescent="0.2">
      <c r="A4801" s="138"/>
      <c r="B4801" s="91"/>
      <c r="C4801" s="92"/>
      <c r="H4801" s="148"/>
    </row>
    <row r="4802" spans="1:8" s="147" customFormat="1" ht="12.75" x14ac:dyDescent="0.2">
      <c r="A4802" s="138"/>
      <c r="B4802" s="91"/>
      <c r="C4802" s="92"/>
      <c r="H4802" s="148"/>
    </row>
    <row r="4803" spans="1:8" s="147" customFormat="1" ht="12.75" x14ac:dyDescent="0.2">
      <c r="A4803" s="138"/>
      <c r="B4803" s="91"/>
      <c r="C4803" s="92"/>
      <c r="H4803" s="148"/>
    </row>
    <row r="4804" spans="1:8" s="147" customFormat="1" ht="12.75" x14ac:dyDescent="0.2">
      <c r="A4804" s="138"/>
      <c r="B4804" s="91"/>
      <c r="C4804" s="92"/>
      <c r="H4804" s="148"/>
    </row>
    <row r="4805" spans="1:8" s="147" customFormat="1" ht="12.75" x14ac:dyDescent="0.2">
      <c r="A4805" s="138"/>
      <c r="B4805" s="91"/>
      <c r="C4805" s="92"/>
      <c r="H4805" s="148"/>
    </row>
    <row r="4806" spans="1:8" s="147" customFormat="1" ht="12.75" x14ac:dyDescent="0.2">
      <c r="A4806" s="138"/>
      <c r="B4806" s="91"/>
      <c r="C4806" s="92"/>
      <c r="H4806" s="148"/>
    </row>
    <row r="4807" spans="1:8" s="147" customFormat="1" ht="12.75" x14ac:dyDescent="0.2">
      <c r="A4807" s="138"/>
      <c r="B4807" s="91"/>
      <c r="C4807" s="92"/>
      <c r="H4807" s="148"/>
    </row>
    <row r="4808" spans="1:8" s="147" customFormat="1" ht="12.75" x14ac:dyDescent="0.2">
      <c r="A4808" s="138"/>
      <c r="B4808" s="91"/>
      <c r="C4808" s="92"/>
      <c r="H4808" s="148"/>
    </row>
    <row r="4809" spans="1:8" s="147" customFormat="1" ht="12.75" x14ac:dyDescent="0.2">
      <c r="A4809" s="138"/>
      <c r="B4809" s="91"/>
      <c r="C4809" s="92"/>
      <c r="H4809" s="148"/>
    </row>
    <row r="4810" spans="1:8" s="147" customFormat="1" ht="12.75" x14ac:dyDescent="0.2">
      <c r="A4810" s="138"/>
      <c r="B4810" s="91"/>
      <c r="C4810" s="92"/>
      <c r="H4810" s="148"/>
    </row>
    <row r="4811" spans="1:8" s="147" customFormat="1" ht="12.75" x14ac:dyDescent="0.2">
      <c r="A4811" s="138"/>
      <c r="B4811" s="91"/>
      <c r="C4811" s="92"/>
      <c r="H4811" s="148"/>
    </row>
    <row r="4812" spans="1:8" s="147" customFormat="1" ht="12.75" x14ac:dyDescent="0.2">
      <c r="A4812" s="138"/>
      <c r="B4812" s="91"/>
      <c r="C4812" s="92"/>
      <c r="H4812" s="148"/>
    </row>
    <row r="4813" spans="1:8" s="147" customFormat="1" ht="12.75" x14ac:dyDescent="0.2">
      <c r="A4813" s="138"/>
      <c r="B4813" s="91"/>
      <c r="C4813" s="92"/>
      <c r="H4813" s="148"/>
    </row>
    <row r="4814" spans="1:8" s="147" customFormat="1" ht="12.75" x14ac:dyDescent="0.2">
      <c r="A4814" s="138"/>
      <c r="B4814" s="91"/>
      <c r="C4814" s="92"/>
      <c r="H4814" s="148"/>
    </row>
    <row r="4815" spans="1:8" s="147" customFormat="1" ht="12.75" x14ac:dyDescent="0.2">
      <c r="A4815" s="138"/>
      <c r="B4815" s="91"/>
      <c r="C4815" s="92"/>
      <c r="H4815" s="148"/>
    </row>
    <row r="4816" spans="1:8" s="147" customFormat="1" ht="12.75" x14ac:dyDescent="0.2">
      <c r="A4816" s="138"/>
      <c r="B4816" s="91"/>
      <c r="C4816" s="92"/>
      <c r="H4816" s="148"/>
    </row>
    <row r="4817" spans="1:8" s="147" customFormat="1" ht="12.75" x14ac:dyDescent="0.2">
      <c r="A4817" s="138"/>
      <c r="B4817" s="91"/>
      <c r="C4817" s="92"/>
      <c r="H4817" s="148"/>
    </row>
    <row r="4818" spans="1:8" s="147" customFormat="1" ht="12.75" x14ac:dyDescent="0.2">
      <c r="A4818" s="138"/>
      <c r="B4818" s="91"/>
      <c r="C4818" s="92"/>
      <c r="H4818" s="148"/>
    </row>
    <row r="4819" spans="1:8" s="147" customFormat="1" ht="12.75" x14ac:dyDescent="0.2">
      <c r="A4819" s="138"/>
      <c r="B4819" s="91"/>
      <c r="C4819" s="92"/>
      <c r="H4819" s="148"/>
    </row>
    <row r="4820" spans="1:8" s="147" customFormat="1" ht="12.75" x14ac:dyDescent="0.2">
      <c r="A4820" s="138"/>
      <c r="B4820" s="91"/>
      <c r="C4820" s="92"/>
      <c r="H4820" s="148"/>
    </row>
    <row r="4821" spans="1:8" s="147" customFormat="1" ht="12.75" x14ac:dyDescent="0.2">
      <c r="A4821" s="138"/>
      <c r="B4821" s="91"/>
      <c r="C4821" s="92"/>
      <c r="H4821" s="148"/>
    </row>
    <row r="4822" spans="1:8" s="147" customFormat="1" ht="12.75" x14ac:dyDescent="0.2">
      <c r="A4822" s="138"/>
      <c r="B4822" s="91"/>
      <c r="C4822" s="92"/>
      <c r="H4822" s="148"/>
    </row>
    <row r="4823" spans="1:8" s="147" customFormat="1" ht="12.75" x14ac:dyDescent="0.2">
      <c r="A4823" s="138"/>
      <c r="B4823" s="91"/>
      <c r="C4823" s="92"/>
      <c r="H4823" s="148"/>
    </row>
    <row r="4824" spans="1:8" s="147" customFormat="1" ht="12.75" x14ac:dyDescent="0.2">
      <c r="A4824" s="138"/>
      <c r="B4824" s="91"/>
      <c r="C4824" s="92"/>
      <c r="H4824" s="148"/>
    </row>
    <row r="4825" spans="1:8" s="147" customFormat="1" ht="12.75" x14ac:dyDescent="0.2">
      <c r="A4825" s="138"/>
      <c r="B4825" s="91"/>
      <c r="C4825" s="92"/>
      <c r="H4825" s="148"/>
    </row>
    <row r="4826" spans="1:8" s="147" customFormat="1" ht="12.75" x14ac:dyDescent="0.2">
      <c r="A4826" s="138"/>
      <c r="B4826" s="91"/>
      <c r="C4826" s="92"/>
      <c r="H4826" s="148"/>
    </row>
    <row r="4827" spans="1:8" s="147" customFormat="1" ht="12.75" x14ac:dyDescent="0.2">
      <c r="A4827" s="138"/>
      <c r="B4827" s="91"/>
      <c r="C4827" s="92"/>
      <c r="H4827" s="148"/>
    </row>
    <row r="4828" spans="1:8" s="147" customFormat="1" ht="12.75" x14ac:dyDescent="0.2">
      <c r="A4828" s="138"/>
      <c r="B4828" s="91"/>
      <c r="C4828" s="92"/>
      <c r="H4828" s="148"/>
    </row>
    <row r="4829" spans="1:8" s="147" customFormat="1" ht="12.75" x14ac:dyDescent="0.2">
      <c r="A4829" s="138"/>
      <c r="B4829" s="91"/>
      <c r="C4829" s="92"/>
      <c r="H4829" s="148"/>
    </row>
    <row r="4830" spans="1:8" s="147" customFormat="1" ht="12.75" x14ac:dyDescent="0.2">
      <c r="A4830" s="138"/>
      <c r="B4830" s="91"/>
      <c r="C4830" s="92"/>
      <c r="H4830" s="148"/>
    </row>
    <row r="4831" spans="1:8" s="147" customFormat="1" ht="12.75" x14ac:dyDescent="0.2">
      <c r="A4831" s="138"/>
      <c r="B4831" s="91"/>
      <c r="C4831" s="92"/>
      <c r="H4831" s="148"/>
    </row>
    <row r="4832" spans="1:8" s="147" customFormat="1" ht="12.75" x14ac:dyDescent="0.2">
      <c r="A4832" s="138"/>
      <c r="B4832" s="91"/>
      <c r="C4832" s="92"/>
      <c r="H4832" s="148"/>
    </row>
    <row r="4833" spans="1:8" s="147" customFormat="1" ht="12.75" x14ac:dyDescent="0.2">
      <c r="A4833" s="138"/>
      <c r="B4833" s="91"/>
      <c r="C4833" s="92"/>
      <c r="H4833" s="148"/>
    </row>
    <row r="4834" spans="1:8" s="147" customFormat="1" ht="12.75" x14ac:dyDescent="0.2">
      <c r="A4834" s="138"/>
      <c r="B4834" s="91"/>
      <c r="C4834" s="92"/>
      <c r="H4834" s="148"/>
    </row>
    <row r="4835" spans="1:8" s="147" customFormat="1" ht="12.75" x14ac:dyDescent="0.2">
      <c r="A4835" s="138"/>
      <c r="B4835" s="91"/>
      <c r="C4835" s="92"/>
      <c r="H4835" s="148"/>
    </row>
    <row r="4836" spans="1:8" s="147" customFormat="1" ht="12.75" x14ac:dyDescent="0.2">
      <c r="A4836" s="138"/>
      <c r="B4836" s="91"/>
      <c r="C4836" s="92"/>
      <c r="H4836" s="148"/>
    </row>
    <row r="4837" spans="1:8" s="147" customFormat="1" ht="12.75" x14ac:dyDescent="0.2">
      <c r="A4837" s="138"/>
      <c r="B4837" s="91"/>
      <c r="C4837" s="92"/>
      <c r="H4837" s="148"/>
    </row>
    <row r="4838" spans="1:8" s="147" customFormat="1" ht="12.75" x14ac:dyDescent="0.2">
      <c r="A4838" s="138"/>
      <c r="B4838" s="91"/>
      <c r="C4838" s="92"/>
      <c r="H4838" s="148"/>
    </row>
    <row r="4839" spans="1:8" s="147" customFormat="1" ht="12.75" x14ac:dyDescent="0.2">
      <c r="A4839" s="138"/>
      <c r="B4839" s="91"/>
      <c r="C4839" s="92"/>
      <c r="H4839" s="148"/>
    </row>
    <row r="4840" spans="1:8" s="147" customFormat="1" ht="12.75" x14ac:dyDescent="0.2">
      <c r="A4840" s="138"/>
      <c r="B4840" s="91"/>
      <c r="C4840" s="92"/>
      <c r="H4840" s="148"/>
    </row>
    <row r="4841" spans="1:8" s="147" customFormat="1" ht="12.75" x14ac:dyDescent="0.2">
      <c r="A4841" s="138"/>
      <c r="B4841" s="91"/>
      <c r="C4841" s="92"/>
      <c r="H4841" s="148"/>
    </row>
    <row r="4842" spans="1:8" s="147" customFormat="1" ht="12.75" x14ac:dyDescent="0.2">
      <c r="A4842" s="138"/>
      <c r="B4842" s="91"/>
      <c r="C4842" s="92"/>
      <c r="H4842" s="148"/>
    </row>
    <row r="4843" spans="1:8" s="147" customFormat="1" ht="12.75" x14ac:dyDescent="0.2">
      <c r="A4843" s="138"/>
      <c r="B4843" s="91"/>
      <c r="C4843" s="92"/>
      <c r="H4843" s="148"/>
    </row>
    <row r="4844" spans="1:8" s="147" customFormat="1" ht="12.75" x14ac:dyDescent="0.2">
      <c r="A4844" s="138"/>
      <c r="B4844" s="91"/>
      <c r="C4844" s="92"/>
      <c r="H4844" s="148"/>
    </row>
    <row r="4845" spans="1:8" s="147" customFormat="1" ht="12.75" x14ac:dyDescent="0.2">
      <c r="A4845" s="138"/>
      <c r="B4845" s="91"/>
      <c r="C4845" s="92"/>
      <c r="H4845" s="148"/>
    </row>
    <row r="4846" spans="1:8" s="147" customFormat="1" ht="12.75" x14ac:dyDescent="0.2">
      <c r="A4846" s="138"/>
      <c r="B4846" s="91"/>
      <c r="C4846" s="92"/>
      <c r="H4846" s="148"/>
    </row>
    <row r="4847" spans="1:8" s="147" customFormat="1" ht="12.75" x14ac:dyDescent="0.2">
      <c r="A4847" s="138"/>
      <c r="B4847" s="91"/>
      <c r="C4847" s="92"/>
      <c r="H4847" s="148"/>
    </row>
    <row r="4848" spans="1:8" s="147" customFormat="1" ht="12.75" x14ac:dyDescent="0.2">
      <c r="A4848" s="138"/>
      <c r="B4848" s="91"/>
      <c r="C4848" s="92"/>
      <c r="H4848" s="148"/>
    </row>
    <row r="4849" spans="1:8" s="147" customFormat="1" ht="12.75" x14ac:dyDescent="0.2">
      <c r="A4849" s="138"/>
      <c r="B4849" s="91"/>
      <c r="C4849" s="92"/>
      <c r="H4849" s="148"/>
    </row>
    <row r="4850" spans="1:8" s="147" customFormat="1" ht="12.75" x14ac:dyDescent="0.2">
      <c r="A4850" s="138"/>
      <c r="B4850" s="91"/>
      <c r="C4850" s="92"/>
      <c r="H4850" s="148"/>
    </row>
    <row r="4851" spans="1:8" s="147" customFormat="1" ht="12.75" x14ac:dyDescent="0.2">
      <c r="A4851" s="138"/>
      <c r="B4851" s="91"/>
      <c r="C4851" s="92"/>
      <c r="H4851" s="148"/>
    </row>
    <row r="4852" spans="1:8" s="147" customFormat="1" ht="12.75" x14ac:dyDescent="0.2">
      <c r="A4852" s="138"/>
      <c r="B4852" s="91"/>
      <c r="C4852" s="92"/>
      <c r="H4852" s="148"/>
    </row>
    <row r="4853" spans="1:8" s="147" customFormat="1" ht="12.75" x14ac:dyDescent="0.2">
      <c r="A4853" s="138"/>
      <c r="B4853" s="91"/>
      <c r="C4853" s="92"/>
      <c r="H4853" s="148"/>
    </row>
    <row r="4854" spans="1:8" s="147" customFormat="1" ht="12.75" x14ac:dyDescent="0.2">
      <c r="A4854" s="138"/>
      <c r="B4854" s="91"/>
      <c r="C4854" s="92"/>
      <c r="H4854" s="148"/>
    </row>
    <row r="4855" spans="1:8" s="147" customFormat="1" ht="12.75" x14ac:dyDescent="0.2">
      <c r="A4855" s="138"/>
      <c r="B4855" s="91"/>
      <c r="C4855" s="92"/>
      <c r="H4855" s="148"/>
    </row>
    <row r="4856" spans="1:8" s="147" customFormat="1" ht="12.75" x14ac:dyDescent="0.2">
      <c r="A4856" s="138"/>
      <c r="B4856" s="91"/>
      <c r="C4856" s="92"/>
      <c r="H4856" s="148"/>
    </row>
    <row r="4857" spans="1:8" s="147" customFormat="1" ht="12.75" x14ac:dyDescent="0.2">
      <c r="A4857" s="138"/>
      <c r="B4857" s="91"/>
      <c r="C4857" s="92"/>
      <c r="H4857" s="148"/>
    </row>
    <row r="4858" spans="1:8" s="147" customFormat="1" ht="12.75" x14ac:dyDescent="0.2">
      <c r="A4858" s="138"/>
      <c r="B4858" s="91"/>
      <c r="C4858" s="92"/>
      <c r="H4858" s="148"/>
    </row>
    <row r="4859" spans="1:8" s="147" customFormat="1" ht="12.75" x14ac:dyDescent="0.2">
      <c r="A4859" s="138"/>
      <c r="B4859" s="91"/>
      <c r="C4859" s="92"/>
      <c r="H4859" s="148"/>
    </row>
    <row r="4860" spans="1:8" s="147" customFormat="1" ht="12.75" x14ac:dyDescent="0.2">
      <c r="A4860" s="138"/>
      <c r="B4860" s="91"/>
      <c r="C4860" s="92"/>
      <c r="H4860" s="148"/>
    </row>
    <row r="4861" spans="1:8" s="147" customFormat="1" ht="12.75" x14ac:dyDescent="0.2">
      <c r="A4861" s="138"/>
      <c r="B4861" s="91"/>
      <c r="C4861" s="92"/>
      <c r="H4861" s="148"/>
    </row>
    <row r="4862" spans="1:8" s="147" customFormat="1" ht="12.75" x14ac:dyDescent="0.2">
      <c r="A4862" s="138"/>
      <c r="B4862" s="91"/>
      <c r="C4862" s="92"/>
      <c r="H4862" s="148"/>
    </row>
    <row r="4863" spans="1:8" s="147" customFormat="1" ht="12.75" x14ac:dyDescent="0.2">
      <c r="A4863" s="138"/>
      <c r="B4863" s="91"/>
      <c r="C4863" s="92"/>
      <c r="H4863" s="148"/>
    </row>
    <row r="4864" spans="1:8" s="147" customFormat="1" ht="12.75" x14ac:dyDescent="0.2">
      <c r="A4864" s="138"/>
      <c r="B4864" s="91"/>
      <c r="C4864" s="92"/>
      <c r="H4864" s="148"/>
    </row>
    <row r="4865" spans="1:8" s="147" customFormat="1" ht="12.75" x14ac:dyDescent="0.2">
      <c r="A4865" s="138"/>
      <c r="B4865" s="91"/>
      <c r="C4865" s="92"/>
      <c r="H4865" s="148"/>
    </row>
    <row r="4866" spans="1:8" s="147" customFormat="1" ht="12.75" x14ac:dyDescent="0.2">
      <c r="A4866" s="138"/>
      <c r="B4866" s="91"/>
      <c r="C4866" s="92"/>
      <c r="H4866" s="148"/>
    </row>
    <row r="4867" spans="1:8" s="147" customFormat="1" ht="12.75" x14ac:dyDescent="0.2">
      <c r="A4867" s="138"/>
      <c r="B4867" s="91"/>
      <c r="C4867" s="92"/>
      <c r="H4867" s="148"/>
    </row>
    <row r="4868" spans="1:8" s="147" customFormat="1" ht="12.75" x14ac:dyDescent="0.2">
      <c r="A4868" s="138"/>
      <c r="B4868" s="91"/>
      <c r="C4868" s="92"/>
      <c r="H4868" s="148"/>
    </row>
    <row r="4869" spans="1:8" s="147" customFormat="1" ht="12.75" x14ac:dyDescent="0.2">
      <c r="A4869" s="138"/>
      <c r="B4869" s="91"/>
      <c r="C4869" s="92"/>
      <c r="H4869" s="148"/>
    </row>
    <row r="4870" spans="1:8" s="147" customFormat="1" ht="12.75" x14ac:dyDescent="0.2">
      <c r="A4870" s="138"/>
      <c r="B4870" s="91"/>
      <c r="C4870" s="92"/>
      <c r="H4870" s="148"/>
    </row>
    <row r="4871" spans="1:8" s="147" customFormat="1" ht="12.75" x14ac:dyDescent="0.2">
      <c r="A4871" s="138"/>
      <c r="B4871" s="91"/>
      <c r="C4871" s="92"/>
      <c r="H4871" s="148"/>
    </row>
    <row r="4872" spans="1:8" s="147" customFormat="1" ht="12.75" x14ac:dyDescent="0.2">
      <c r="A4872" s="138"/>
      <c r="B4872" s="91"/>
      <c r="C4872" s="92"/>
      <c r="H4872" s="148"/>
    </row>
    <row r="4873" spans="1:8" s="147" customFormat="1" ht="12.75" x14ac:dyDescent="0.2">
      <c r="A4873" s="138"/>
      <c r="B4873" s="91"/>
      <c r="C4873" s="92"/>
      <c r="H4873" s="148"/>
    </row>
    <row r="4874" spans="1:8" s="147" customFormat="1" ht="12.75" x14ac:dyDescent="0.2">
      <c r="A4874" s="138"/>
      <c r="B4874" s="91"/>
      <c r="C4874" s="92"/>
      <c r="H4874" s="148"/>
    </row>
    <row r="4875" spans="1:8" s="147" customFormat="1" ht="12.75" x14ac:dyDescent="0.2">
      <c r="A4875" s="138"/>
      <c r="B4875" s="91"/>
      <c r="C4875" s="92"/>
      <c r="H4875" s="148"/>
    </row>
    <row r="4876" spans="1:8" s="147" customFormat="1" ht="12.75" x14ac:dyDescent="0.2">
      <c r="A4876" s="138"/>
      <c r="B4876" s="91"/>
      <c r="C4876" s="92"/>
      <c r="H4876" s="148"/>
    </row>
    <row r="4877" spans="1:8" s="147" customFormat="1" ht="12.75" x14ac:dyDescent="0.2">
      <c r="A4877" s="138"/>
      <c r="B4877" s="91"/>
      <c r="C4877" s="92"/>
      <c r="H4877" s="148"/>
    </row>
    <row r="4878" spans="1:8" s="147" customFormat="1" ht="12.75" x14ac:dyDescent="0.2">
      <c r="A4878" s="138"/>
      <c r="B4878" s="91"/>
      <c r="C4878" s="92"/>
      <c r="H4878" s="148"/>
    </row>
    <row r="4879" spans="1:8" s="147" customFormat="1" ht="12.75" x14ac:dyDescent="0.2">
      <c r="A4879" s="138"/>
      <c r="B4879" s="91"/>
      <c r="C4879" s="92"/>
      <c r="H4879" s="148"/>
    </row>
    <row r="4880" spans="1:8" s="147" customFormat="1" ht="12.75" x14ac:dyDescent="0.2">
      <c r="A4880" s="138"/>
      <c r="B4880" s="91"/>
      <c r="C4880" s="92"/>
      <c r="H4880" s="148"/>
    </row>
    <row r="4881" spans="1:8" s="147" customFormat="1" ht="12.75" x14ac:dyDescent="0.2">
      <c r="A4881" s="138"/>
      <c r="B4881" s="91"/>
      <c r="C4881" s="92"/>
      <c r="H4881" s="148"/>
    </row>
    <row r="4882" spans="1:8" s="147" customFormat="1" ht="12.75" x14ac:dyDescent="0.2">
      <c r="A4882" s="138"/>
      <c r="B4882" s="91"/>
      <c r="C4882" s="92"/>
      <c r="H4882" s="148"/>
    </row>
    <row r="4883" spans="1:8" s="147" customFormat="1" ht="12.75" x14ac:dyDescent="0.2">
      <c r="A4883" s="138"/>
      <c r="B4883" s="91"/>
      <c r="C4883" s="92"/>
      <c r="H4883" s="148"/>
    </row>
    <row r="4884" spans="1:8" s="147" customFormat="1" ht="12.75" x14ac:dyDescent="0.2">
      <c r="A4884" s="138"/>
      <c r="B4884" s="91"/>
      <c r="C4884" s="92"/>
      <c r="H4884" s="148"/>
    </row>
    <row r="4885" spans="1:8" s="147" customFormat="1" ht="12.75" x14ac:dyDescent="0.2">
      <c r="A4885" s="138"/>
      <c r="B4885" s="91"/>
      <c r="C4885" s="92"/>
      <c r="H4885" s="148"/>
    </row>
    <row r="4886" spans="1:8" s="147" customFormat="1" ht="12.75" x14ac:dyDescent="0.2">
      <c r="A4886" s="138"/>
      <c r="B4886" s="91"/>
      <c r="C4886" s="92"/>
      <c r="H4886" s="148"/>
    </row>
    <row r="4887" spans="1:8" s="147" customFormat="1" ht="12.75" x14ac:dyDescent="0.2">
      <c r="A4887" s="138"/>
      <c r="B4887" s="91"/>
      <c r="C4887" s="92"/>
      <c r="H4887" s="148"/>
    </row>
    <row r="4888" spans="1:8" s="147" customFormat="1" ht="12.75" x14ac:dyDescent="0.2">
      <c r="A4888" s="138"/>
      <c r="B4888" s="91"/>
      <c r="C4888" s="92"/>
      <c r="H4888" s="148"/>
    </row>
    <row r="4889" spans="1:8" s="147" customFormat="1" ht="12.75" x14ac:dyDescent="0.2">
      <c r="A4889" s="138"/>
      <c r="B4889" s="91"/>
      <c r="C4889" s="92"/>
      <c r="H4889" s="148"/>
    </row>
    <row r="4890" spans="1:8" s="147" customFormat="1" ht="12.75" x14ac:dyDescent="0.2">
      <c r="A4890" s="138"/>
      <c r="B4890" s="91"/>
      <c r="C4890" s="92"/>
      <c r="H4890" s="148"/>
    </row>
    <row r="4891" spans="1:8" s="147" customFormat="1" ht="12.75" x14ac:dyDescent="0.2">
      <c r="A4891" s="138"/>
      <c r="B4891" s="91"/>
      <c r="C4891" s="92"/>
      <c r="H4891" s="148"/>
    </row>
    <row r="4892" spans="1:8" s="147" customFormat="1" ht="12.75" x14ac:dyDescent="0.2">
      <c r="A4892" s="138"/>
      <c r="B4892" s="91"/>
      <c r="C4892" s="92"/>
      <c r="H4892" s="148"/>
    </row>
    <row r="4893" spans="1:8" s="147" customFormat="1" ht="12.75" x14ac:dyDescent="0.2">
      <c r="A4893" s="138"/>
      <c r="B4893" s="91"/>
      <c r="C4893" s="92"/>
      <c r="H4893" s="148"/>
    </row>
    <row r="4894" spans="1:8" s="147" customFormat="1" ht="12.75" x14ac:dyDescent="0.2">
      <c r="A4894" s="138"/>
      <c r="B4894" s="91"/>
      <c r="C4894" s="92"/>
      <c r="H4894" s="148"/>
    </row>
    <row r="4895" spans="1:8" s="147" customFormat="1" ht="12.75" x14ac:dyDescent="0.2">
      <c r="A4895" s="138"/>
      <c r="B4895" s="91"/>
      <c r="C4895" s="92"/>
      <c r="H4895" s="148"/>
    </row>
    <row r="4896" spans="1:8" s="147" customFormat="1" ht="12.75" x14ac:dyDescent="0.2">
      <c r="A4896" s="138"/>
      <c r="B4896" s="91"/>
      <c r="C4896" s="92"/>
      <c r="H4896" s="148"/>
    </row>
    <row r="4897" spans="1:8" s="147" customFormat="1" ht="12.75" x14ac:dyDescent="0.2">
      <c r="A4897" s="138"/>
      <c r="B4897" s="91"/>
      <c r="C4897" s="92"/>
      <c r="H4897" s="148"/>
    </row>
    <row r="4898" spans="1:8" s="147" customFormat="1" ht="12.75" x14ac:dyDescent="0.2">
      <c r="A4898" s="138"/>
      <c r="B4898" s="91"/>
      <c r="C4898" s="92"/>
      <c r="H4898" s="148"/>
    </row>
    <row r="4899" spans="1:8" s="147" customFormat="1" ht="12.75" x14ac:dyDescent="0.2">
      <c r="A4899" s="138"/>
      <c r="B4899" s="91"/>
      <c r="C4899" s="92"/>
      <c r="H4899" s="148"/>
    </row>
    <row r="4900" spans="1:8" s="147" customFormat="1" ht="12.75" x14ac:dyDescent="0.2">
      <c r="A4900" s="138"/>
      <c r="B4900" s="91"/>
      <c r="C4900" s="92"/>
      <c r="H4900" s="148"/>
    </row>
    <row r="4901" spans="1:8" s="147" customFormat="1" ht="12.75" x14ac:dyDescent="0.2">
      <c r="A4901" s="138"/>
      <c r="B4901" s="91"/>
      <c r="C4901" s="92"/>
      <c r="H4901" s="148"/>
    </row>
    <row r="4902" spans="1:8" s="147" customFormat="1" ht="12.75" x14ac:dyDescent="0.2">
      <c r="A4902" s="138"/>
      <c r="B4902" s="91"/>
      <c r="C4902" s="92"/>
      <c r="H4902" s="148"/>
    </row>
    <row r="4903" spans="1:8" s="147" customFormat="1" ht="12.75" x14ac:dyDescent="0.2">
      <c r="A4903" s="138"/>
      <c r="B4903" s="91"/>
      <c r="C4903" s="92"/>
      <c r="H4903" s="148"/>
    </row>
    <row r="4904" spans="1:8" s="147" customFormat="1" ht="12.75" x14ac:dyDescent="0.2">
      <c r="A4904" s="138"/>
      <c r="B4904" s="91"/>
      <c r="C4904" s="92"/>
      <c r="H4904" s="148"/>
    </row>
    <row r="4905" spans="1:8" s="147" customFormat="1" ht="12.75" x14ac:dyDescent="0.2">
      <c r="A4905" s="138"/>
      <c r="B4905" s="91"/>
      <c r="C4905" s="92"/>
      <c r="H4905" s="148"/>
    </row>
    <row r="4906" spans="1:8" s="147" customFormat="1" ht="12.75" x14ac:dyDescent="0.2">
      <c r="A4906" s="138"/>
      <c r="B4906" s="91"/>
      <c r="C4906" s="92"/>
      <c r="H4906" s="148"/>
    </row>
    <row r="4907" spans="1:8" s="147" customFormat="1" ht="12.75" x14ac:dyDescent="0.2">
      <c r="A4907" s="138"/>
      <c r="B4907" s="91"/>
      <c r="C4907" s="92"/>
      <c r="H4907" s="148"/>
    </row>
    <row r="4908" spans="1:8" s="147" customFormat="1" ht="12.75" x14ac:dyDescent="0.2">
      <c r="A4908" s="138"/>
      <c r="B4908" s="91"/>
      <c r="C4908" s="92"/>
      <c r="H4908" s="148"/>
    </row>
    <row r="4909" spans="1:8" s="147" customFormat="1" ht="12.75" x14ac:dyDescent="0.2">
      <c r="A4909" s="138"/>
      <c r="B4909" s="91"/>
      <c r="C4909" s="92"/>
      <c r="H4909" s="148"/>
    </row>
    <row r="4910" spans="1:8" s="147" customFormat="1" ht="12.75" x14ac:dyDescent="0.2">
      <c r="A4910" s="138"/>
      <c r="B4910" s="91"/>
      <c r="C4910" s="92"/>
      <c r="H4910" s="148"/>
    </row>
    <row r="4911" spans="1:8" s="147" customFormat="1" ht="12.75" x14ac:dyDescent="0.2">
      <c r="A4911" s="138"/>
      <c r="B4911" s="91"/>
      <c r="C4911" s="92"/>
      <c r="H4911" s="148"/>
    </row>
    <row r="4912" spans="1:8" s="147" customFormat="1" ht="12.75" x14ac:dyDescent="0.2">
      <c r="A4912" s="138"/>
      <c r="B4912" s="91"/>
      <c r="C4912" s="92"/>
      <c r="H4912" s="148"/>
    </row>
    <row r="4913" spans="1:8" s="147" customFormat="1" ht="12.75" x14ac:dyDescent="0.2">
      <c r="A4913" s="138"/>
      <c r="B4913" s="91"/>
      <c r="C4913" s="92"/>
      <c r="H4913" s="148"/>
    </row>
    <row r="4914" spans="1:8" s="147" customFormat="1" ht="12.75" x14ac:dyDescent="0.2">
      <c r="A4914" s="138"/>
      <c r="B4914" s="91"/>
      <c r="C4914" s="92"/>
      <c r="H4914" s="148"/>
    </row>
    <row r="4915" spans="1:8" s="147" customFormat="1" ht="12.75" x14ac:dyDescent="0.2">
      <c r="A4915" s="138"/>
      <c r="B4915" s="91"/>
      <c r="C4915" s="92"/>
      <c r="H4915" s="148"/>
    </row>
    <row r="4916" spans="1:8" s="147" customFormat="1" ht="12.75" x14ac:dyDescent="0.2">
      <c r="A4916" s="138"/>
      <c r="B4916" s="91"/>
      <c r="C4916" s="92"/>
      <c r="H4916" s="148"/>
    </row>
    <row r="4917" spans="1:8" s="147" customFormat="1" ht="12.75" x14ac:dyDescent="0.2">
      <c r="A4917" s="138"/>
      <c r="B4917" s="91"/>
      <c r="C4917" s="92"/>
      <c r="H4917" s="148"/>
    </row>
    <row r="4918" spans="1:8" s="147" customFormat="1" ht="12.75" x14ac:dyDescent="0.2">
      <c r="A4918" s="138"/>
      <c r="B4918" s="91"/>
      <c r="C4918" s="92"/>
      <c r="H4918" s="148"/>
    </row>
    <row r="4919" spans="1:8" s="147" customFormat="1" ht="12.75" x14ac:dyDescent="0.2">
      <c r="A4919" s="138"/>
      <c r="B4919" s="91"/>
      <c r="C4919" s="92"/>
      <c r="H4919" s="148"/>
    </row>
    <row r="4920" spans="1:8" s="147" customFormat="1" ht="12.75" x14ac:dyDescent="0.2">
      <c r="A4920" s="138"/>
      <c r="B4920" s="91"/>
      <c r="C4920" s="92"/>
      <c r="H4920" s="148"/>
    </row>
    <row r="4921" spans="1:8" s="147" customFormat="1" ht="12.75" x14ac:dyDescent="0.2">
      <c r="A4921" s="138"/>
      <c r="B4921" s="91"/>
      <c r="C4921" s="92"/>
      <c r="H4921" s="148"/>
    </row>
    <row r="4922" spans="1:8" s="147" customFormat="1" ht="12.75" x14ac:dyDescent="0.2">
      <c r="A4922" s="138"/>
      <c r="B4922" s="91"/>
      <c r="C4922" s="92"/>
      <c r="H4922" s="148"/>
    </row>
    <row r="4923" spans="1:8" s="147" customFormat="1" ht="12.75" x14ac:dyDescent="0.2">
      <c r="A4923" s="138"/>
      <c r="B4923" s="91"/>
      <c r="C4923" s="92"/>
      <c r="H4923" s="148"/>
    </row>
    <row r="4924" spans="1:8" s="147" customFormat="1" ht="12.75" x14ac:dyDescent="0.2">
      <c r="A4924" s="138"/>
      <c r="B4924" s="91"/>
      <c r="C4924" s="92"/>
      <c r="H4924" s="148"/>
    </row>
    <row r="4925" spans="1:8" s="147" customFormat="1" ht="12.75" x14ac:dyDescent="0.2">
      <c r="A4925" s="138"/>
      <c r="B4925" s="91"/>
      <c r="C4925" s="92"/>
      <c r="H4925" s="148"/>
    </row>
    <row r="4926" spans="1:8" s="147" customFormat="1" ht="12.75" x14ac:dyDescent="0.2">
      <c r="A4926" s="138"/>
      <c r="B4926" s="91"/>
      <c r="C4926" s="92"/>
      <c r="H4926" s="148"/>
    </row>
    <row r="4927" spans="1:8" s="147" customFormat="1" ht="12.75" x14ac:dyDescent="0.2">
      <c r="A4927" s="138"/>
      <c r="B4927" s="91"/>
      <c r="C4927" s="92"/>
      <c r="H4927" s="148"/>
    </row>
    <row r="4928" spans="1:8" s="147" customFormat="1" ht="12.75" x14ac:dyDescent="0.2">
      <c r="A4928" s="138"/>
      <c r="B4928" s="91"/>
      <c r="C4928" s="92"/>
      <c r="H4928" s="148"/>
    </row>
    <row r="4929" spans="1:8" s="147" customFormat="1" ht="12.75" x14ac:dyDescent="0.2">
      <c r="A4929" s="138"/>
      <c r="B4929" s="91"/>
      <c r="C4929" s="92"/>
      <c r="H4929" s="148"/>
    </row>
    <row r="4930" spans="1:8" s="147" customFormat="1" ht="12.75" x14ac:dyDescent="0.2">
      <c r="A4930" s="138"/>
      <c r="B4930" s="91"/>
      <c r="C4930" s="92"/>
      <c r="H4930" s="148"/>
    </row>
    <row r="4931" spans="1:8" s="147" customFormat="1" ht="12.75" x14ac:dyDescent="0.2">
      <c r="A4931" s="138"/>
      <c r="B4931" s="91"/>
      <c r="C4931" s="92"/>
      <c r="H4931" s="148"/>
    </row>
    <row r="4932" spans="1:8" s="147" customFormat="1" ht="12.75" x14ac:dyDescent="0.2">
      <c r="A4932" s="138"/>
      <c r="B4932" s="91"/>
      <c r="C4932" s="92"/>
      <c r="H4932" s="148"/>
    </row>
    <row r="4933" spans="1:8" s="147" customFormat="1" ht="12.75" x14ac:dyDescent="0.2">
      <c r="A4933" s="138"/>
      <c r="B4933" s="91"/>
      <c r="C4933" s="92"/>
      <c r="H4933" s="148"/>
    </row>
    <row r="4934" spans="1:8" s="147" customFormat="1" ht="12.75" x14ac:dyDescent="0.2">
      <c r="A4934" s="138"/>
      <c r="B4934" s="91"/>
      <c r="C4934" s="92"/>
      <c r="H4934" s="148"/>
    </row>
    <row r="4935" spans="1:8" s="147" customFormat="1" ht="12.75" x14ac:dyDescent="0.2">
      <c r="A4935" s="138"/>
      <c r="B4935" s="91"/>
      <c r="C4935" s="92"/>
      <c r="H4935" s="148"/>
    </row>
    <row r="4936" spans="1:8" s="147" customFormat="1" ht="12.75" x14ac:dyDescent="0.2">
      <c r="A4936" s="138"/>
      <c r="B4936" s="91"/>
      <c r="C4936" s="92"/>
      <c r="H4936" s="148"/>
    </row>
    <row r="4937" spans="1:8" s="147" customFormat="1" ht="12.75" x14ac:dyDescent="0.2">
      <c r="A4937" s="138"/>
      <c r="B4937" s="91"/>
      <c r="C4937" s="92"/>
      <c r="H4937" s="148"/>
    </row>
    <row r="4938" spans="1:8" s="147" customFormat="1" ht="12.75" x14ac:dyDescent="0.2">
      <c r="A4938" s="138"/>
      <c r="B4938" s="91"/>
      <c r="C4938" s="92"/>
      <c r="H4938" s="148"/>
    </row>
    <row r="4939" spans="1:8" s="147" customFormat="1" ht="12.75" x14ac:dyDescent="0.2">
      <c r="A4939" s="138"/>
      <c r="B4939" s="91"/>
      <c r="C4939" s="92"/>
      <c r="H4939" s="148"/>
    </row>
    <row r="4940" spans="1:8" s="147" customFormat="1" ht="12.75" x14ac:dyDescent="0.2">
      <c r="A4940" s="138"/>
      <c r="B4940" s="91"/>
      <c r="C4940" s="92"/>
      <c r="H4940" s="148"/>
    </row>
    <row r="4941" spans="1:8" s="147" customFormat="1" ht="12.75" x14ac:dyDescent="0.2">
      <c r="A4941" s="138"/>
      <c r="B4941" s="91"/>
      <c r="C4941" s="92"/>
      <c r="H4941" s="148"/>
    </row>
    <row r="4942" spans="1:8" s="147" customFormat="1" ht="12.75" x14ac:dyDescent="0.2">
      <c r="A4942" s="138"/>
      <c r="B4942" s="91"/>
      <c r="C4942" s="92"/>
      <c r="H4942" s="148"/>
    </row>
    <row r="4943" spans="1:8" s="147" customFormat="1" ht="12.75" x14ac:dyDescent="0.2">
      <c r="A4943" s="138"/>
      <c r="B4943" s="91"/>
      <c r="C4943" s="92"/>
      <c r="H4943" s="148"/>
    </row>
    <row r="4944" spans="1:8" s="147" customFormat="1" ht="12.75" x14ac:dyDescent="0.2">
      <c r="A4944" s="138"/>
      <c r="B4944" s="91"/>
      <c r="C4944" s="92"/>
      <c r="H4944" s="148"/>
    </row>
    <row r="4945" spans="1:8" s="147" customFormat="1" ht="12.75" x14ac:dyDescent="0.2">
      <c r="A4945" s="138"/>
      <c r="B4945" s="91"/>
      <c r="C4945" s="92"/>
      <c r="H4945" s="148"/>
    </row>
    <row r="4946" spans="1:8" s="147" customFormat="1" ht="12.75" x14ac:dyDescent="0.2">
      <c r="A4946" s="138"/>
      <c r="B4946" s="91"/>
      <c r="C4946" s="92"/>
      <c r="H4946" s="148"/>
    </row>
    <row r="4947" spans="1:8" s="147" customFormat="1" ht="12.75" x14ac:dyDescent="0.2">
      <c r="A4947" s="138"/>
      <c r="B4947" s="91"/>
      <c r="C4947" s="92"/>
      <c r="H4947" s="148"/>
    </row>
    <row r="4948" spans="1:8" s="147" customFormat="1" ht="12.75" x14ac:dyDescent="0.2">
      <c r="A4948" s="138"/>
      <c r="B4948" s="91"/>
      <c r="C4948" s="92"/>
      <c r="H4948" s="148"/>
    </row>
    <row r="4949" spans="1:8" s="147" customFormat="1" ht="12.75" x14ac:dyDescent="0.2">
      <c r="A4949" s="138"/>
      <c r="B4949" s="91"/>
      <c r="C4949" s="92"/>
      <c r="H4949" s="148"/>
    </row>
    <row r="4950" spans="1:8" s="147" customFormat="1" ht="12.75" x14ac:dyDescent="0.2">
      <c r="A4950" s="138"/>
      <c r="B4950" s="91"/>
      <c r="C4950" s="92"/>
      <c r="H4950" s="148"/>
    </row>
    <row r="4951" spans="1:8" s="147" customFormat="1" ht="12.75" x14ac:dyDescent="0.2">
      <c r="A4951" s="138"/>
      <c r="B4951" s="91"/>
      <c r="C4951" s="92"/>
      <c r="H4951" s="148"/>
    </row>
    <row r="4952" spans="1:8" s="147" customFormat="1" ht="12.75" x14ac:dyDescent="0.2">
      <c r="A4952" s="138"/>
      <c r="B4952" s="91"/>
      <c r="C4952" s="92"/>
      <c r="H4952" s="148"/>
    </row>
    <row r="4953" spans="1:8" s="147" customFormat="1" ht="12.75" x14ac:dyDescent="0.2">
      <c r="A4953" s="138"/>
      <c r="B4953" s="91"/>
      <c r="C4953" s="92"/>
      <c r="H4953" s="148"/>
    </row>
    <row r="4954" spans="1:8" s="147" customFormat="1" ht="12.75" x14ac:dyDescent="0.2">
      <c r="A4954" s="138"/>
      <c r="B4954" s="91"/>
      <c r="C4954" s="92"/>
      <c r="H4954" s="148"/>
    </row>
    <row r="4955" spans="1:8" s="147" customFormat="1" ht="12.75" x14ac:dyDescent="0.2">
      <c r="A4955" s="138"/>
      <c r="B4955" s="91"/>
      <c r="C4955" s="92"/>
      <c r="H4955" s="148"/>
    </row>
    <row r="4956" spans="1:8" s="147" customFormat="1" ht="12.75" x14ac:dyDescent="0.2">
      <c r="A4956" s="138"/>
      <c r="B4956" s="91"/>
      <c r="C4956" s="92"/>
      <c r="H4956" s="148"/>
    </row>
    <row r="4957" spans="1:8" s="147" customFormat="1" ht="12.75" x14ac:dyDescent="0.2">
      <c r="A4957" s="138"/>
      <c r="B4957" s="91"/>
      <c r="C4957" s="92"/>
      <c r="H4957" s="148"/>
    </row>
    <row r="4958" spans="1:8" s="147" customFormat="1" ht="12.75" x14ac:dyDescent="0.2">
      <c r="A4958" s="138"/>
      <c r="B4958" s="91"/>
      <c r="C4958" s="92"/>
      <c r="H4958" s="148"/>
    </row>
    <row r="4959" spans="1:8" s="147" customFormat="1" ht="12.75" x14ac:dyDescent="0.2">
      <c r="A4959" s="138"/>
      <c r="B4959" s="91"/>
      <c r="C4959" s="92"/>
      <c r="H4959" s="148"/>
    </row>
    <row r="4960" spans="1:8" s="147" customFormat="1" ht="12.75" x14ac:dyDescent="0.2">
      <c r="A4960" s="138"/>
      <c r="B4960" s="91"/>
      <c r="C4960" s="92"/>
      <c r="H4960" s="148"/>
    </row>
    <row r="4961" spans="1:8" s="147" customFormat="1" ht="12.75" x14ac:dyDescent="0.2">
      <c r="A4961" s="138"/>
      <c r="B4961" s="91"/>
      <c r="C4961" s="92"/>
      <c r="H4961" s="148"/>
    </row>
    <row r="4962" spans="1:8" s="147" customFormat="1" ht="12.75" x14ac:dyDescent="0.2">
      <c r="A4962" s="138"/>
      <c r="B4962" s="91"/>
      <c r="C4962" s="92"/>
      <c r="H4962" s="148"/>
    </row>
    <row r="4963" spans="1:8" s="147" customFormat="1" ht="12.75" x14ac:dyDescent="0.2">
      <c r="A4963" s="138"/>
      <c r="B4963" s="91"/>
      <c r="C4963" s="92"/>
      <c r="H4963" s="148"/>
    </row>
    <row r="4964" spans="1:8" s="147" customFormat="1" ht="12.75" x14ac:dyDescent="0.2">
      <c r="A4964" s="138"/>
      <c r="B4964" s="91"/>
      <c r="C4964" s="92"/>
      <c r="H4964" s="148"/>
    </row>
    <row r="4965" spans="1:8" s="147" customFormat="1" ht="12.75" x14ac:dyDescent="0.2">
      <c r="A4965" s="138"/>
      <c r="B4965" s="91"/>
      <c r="C4965" s="92"/>
      <c r="H4965" s="148"/>
    </row>
    <row r="4966" spans="1:8" s="147" customFormat="1" ht="12.75" x14ac:dyDescent="0.2">
      <c r="A4966" s="138"/>
      <c r="B4966" s="91"/>
      <c r="C4966" s="92"/>
      <c r="H4966" s="148"/>
    </row>
    <row r="4967" spans="1:8" s="147" customFormat="1" ht="12.75" x14ac:dyDescent="0.2">
      <c r="A4967" s="138"/>
      <c r="B4967" s="91"/>
      <c r="C4967" s="92"/>
      <c r="H4967" s="148"/>
    </row>
    <row r="4968" spans="1:8" s="147" customFormat="1" ht="12.75" x14ac:dyDescent="0.2">
      <c r="A4968" s="138"/>
      <c r="B4968" s="91"/>
      <c r="C4968" s="92"/>
      <c r="H4968" s="148"/>
    </row>
    <row r="4969" spans="1:8" s="147" customFormat="1" ht="12.75" x14ac:dyDescent="0.2">
      <c r="A4969" s="138"/>
      <c r="B4969" s="91"/>
      <c r="C4969" s="92"/>
      <c r="H4969" s="148"/>
    </row>
    <row r="4970" spans="1:8" s="147" customFormat="1" ht="12.75" x14ac:dyDescent="0.2">
      <c r="A4970" s="138"/>
      <c r="B4970" s="91"/>
      <c r="C4970" s="92"/>
      <c r="H4970" s="148"/>
    </row>
    <row r="4971" spans="1:8" s="147" customFormat="1" ht="12.75" x14ac:dyDescent="0.2">
      <c r="A4971" s="138"/>
      <c r="B4971" s="91"/>
      <c r="C4971" s="92"/>
      <c r="H4971" s="148"/>
    </row>
    <row r="4972" spans="1:8" s="147" customFormat="1" ht="12.75" x14ac:dyDescent="0.2">
      <c r="A4972" s="138"/>
      <c r="B4972" s="91"/>
      <c r="C4972" s="92"/>
      <c r="H4972" s="148"/>
    </row>
    <row r="4973" spans="1:8" s="147" customFormat="1" ht="12.75" x14ac:dyDescent="0.2">
      <c r="A4973" s="138"/>
      <c r="B4973" s="91"/>
      <c r="C4973" s="92"/>
      <c r="H4973" s="148"/>
    </row>
    <row r="4974" spans="1:8" s="147" customFormat="1" ht="12.75" x14ac:dyDescent="0.2">
      <c r="A4974" s="138"/>
      <c r="B4974" s="91"/>
      <c r="C4974" s="92"/>
      <c r="H4974" s="148"/>
    </row>
    <row r="4975" spans="1:8" s="147" customFormat="1" ht="12.75" x14ac:dyDescent="0.2">
      <c r="A4975" s="138"/>
      <c r="B4975" s="91"/>
      <c r="C4975" s="92"/>
      <c r="H4975" s="148"/>
    </row>
    <row r="4976" spans="1:8" s="147" customFormat="1" ht="12.75" x14ac:dyDescent="0.2">
      <c r="A4976" s="138"/>
      <c r="B4976" s="91"/>
      <c r="C4976" s="92"/>
      <c r="H4976" s="148"/>
    </row>
    <row r="4977" spans="1:8" s="147" customFormat="1" ht="12.75" x14ac:dyDescent="0.2">
      <c r="A4977" s="138"/>
      <c r="B4977" s="91"/>
      <c r="C4977" s="92"/>
      <c r="H4977" s="148"/>
    </row>
    <row r="4978" spans="1:8" s="147" customFormat="1" ht="12.75" x14ac:dyDescent="0.2">
      <c r="A4978" s="138"/>
      <c r="B4978" s="91"/>
      <c r="C4978" s="92"/>
      <c r="H4978" s="148"/>
    </row>
    <row r="4979" spans="1:8" s="147" customFormat="1" ht="12.75" x14ac:dyDescent="0.2">
      <c r="A4979" s="138"/>
      <c r="B4979" s="91"/>
      <c r="C4979" s="92"/>
      <c r="H4979" s="148"/>
    </row>
    <row r="4980" spans="1:8" s="147" customFormat="1" ht="12.75" x14ac:dyDescent="0.2">
      <c r="A4980" s="138"/>
      <c r="B4980" s="91"/>
      <c r="C4980" s="92"/>
      <c r="H4980" s="148"/>
    </row>
    <row r="4981" spans="1:8" s="147" customFormat="1" ht="12.75" x14ac:dyDescent="0.2">
      <c r="A4981" s="138"/>
      <c r="B4981" s="91"/>
      <c r="C4981" s="92"/>
      <c r="H4981" s="148"/>
    </row>
    <row r="4982" spans="1:8" s="147" customFormat="1" ht="12.75" x14ac:dyDescent="0.2">
      <c r="A4982" s="138"/>
      <c r="B4982" s="91"/>
      <c r="C4982" s="92"/>
      <c r="H4982" s="148"/>
    </row>
    <row r="4983" spans="1:8" s="147" customFormat="1" ht="12.75" x14ac:dyDescent="0.2">
      <c r="A4983" s="138"/>
      <c r="B4983" s="91"/>
      <c r="C4983" s="92"/>
      <c r="H4983" s="148"/>
    </row>
    <row r="4984" spans="1:8" s="147" customFormat="1" ht="12.75" x14ac:dyDescent="0.2">
      <c r="A4984" s="138"/>
      <c r="B4984" s="91"/>
      <c r="C4984" s="92"/>
      <c r="H4984" s="148"/>
    </row>
    <row r="4985" spans="1:8" s="147" customFormat="1" ht="12.75" x14ac:dyDescent="0.2">
      <c r="A4985" s="138"/>
      <c r="B4985" s="91"/>
      <c r="C4985" s="92"/>
      <c r="H4985" s="148"/>
    </row>
    <row r="4986" spans="1:8" s="147" customFormat="1" ht="12.75" x14ac:dyDescent="0.2">
      <c r="A4986" s="138"/>
      <c r="B4986" s="91"/>
      <c r="C4986" s="92"/>
      <c r="H4986" s="148"/>
    </row>
    <row r="4987" spans="1:8" s="147" customFormat="1" ht="12.75" x14ac:dyDescent="0.2">
      <c r="A4987" s="138"/>
      <c r="B4987" s="91"/>
      <c r="C4987" s="92"/>
      <c r="H4987" s="148"/>
    </row>
    <row r="4988" spans="1:8" s="147" customFormat="1" ht="12.75" x14ac:dyDescent="0.2">
      <c r="A4988" s="138"/>
      <c r="B4988" s="91"/>
      <c r="C4988" s="92"/>
      <c r="H4988" s="148"/>
    </row>
    <row r="4989" spans="1:8" s="147" customFormat="1" ht="12.75" x14ac:dyDescent="0.2">
      <c r="A4989" s="138"/>
      <c r="B4989" s="91"/>
      <c r="C4989" s="92"/>
      <c r="H4989" s="148"/>
    </row>
    <row r="4990" spans="1:8" s="147" customFormat="1" ht="12.75" x14ac:dyDescent="0.2">
      <c r="A4990" s="138"/>
      <c r="B4990" s="91"/>
      <c r="C4990" s="92"/>
      <c r="H4990" s="148"/>
    </row>
    <row r="4991" spans="1:8" s="147" customFormat="1" ht="12.75" x14ac:dyDescent="0.2">
      <c r="A4991" s="138"/>
      <c r="B4991" s="91"/>
      <c r="C4991" s="92"/>
      <c r="H4991" s="148"/>
    </row>
    <row r="4992" spans="1:8" s="147" customFormat="1" ht="12.75" x14ac:dyDescent="0.2">
      <c r="A4992" s="138"/>
      <c r="B4992" s="91"/>
      <c r="C4992" s="92"/>
      <c r="H4992" s="148"/>
    </row>
    <row r="4993" spans="1:8" s="147" customFormat="1" ht="12.75" x14ac:dyDescent="0.2">
      <c r="A4993" s="138"/>
      <c r="B4993" s="91"/>
      <c r="C4993" s="92"/>
      <c r="H4993" s="148"/>
    </row>
    <row r="4994" spans="1:8" s="147" customFormat="1" ht="12.75" x14ac:dyDescent="0.2">
      <c r="A4994" s="138"/>
      <c r="B4994" s="91"/>
      <c r="C4994" s="92"/>
      <c r="H4994" s="148"/>
    </row>
    <row r="4995" spans="1:8" s="147" customFormat="1" ht="12.75" x14ac:dyDescent="0.2">
      <c r="A4995" s="138"/>
      <c r="B4995" s="91"/>
      <c r="C4995" s="92"/>
      <c r="H4995" s="148"/>
    </row>
    <row r="4996" spans="1:8" s="147" customFormat="1" ht="12.75" x14ac:dyDescent="0.2">
      <c r="A4996" s="138"/>
      <c r="B4996" s="91"/>
      <c r="C4996" s="92"/>
      <c r="H4996" s="148"/>
    </row>
    <row r="4997" spans="1:8" s="147" customFormat="1" ht="12.75" x14ac:dyDescent="0.2">
      <c r="A4997" s="138"/>
      <c r="B4997" s="91"/>
      <c r="C4997" s="92"/>
      <c r="H4997" s="148"/>
    </row>
    <row r="4998" spans="1:8" s="147" customFormat="1" ht="12.75" x14ac:dyDescent="0.2">
      <c r="A4998" s="138"/>
      <c r="B4998" s="91"/>
      <c r="C4998" s="92"/>
      <c r="H4998" s="148"/>
    </row>
    <row r="4999" spans="1:8" s="147" customFormat="1" ht="12.75" x14ac:dyDescent="0.2">
      <c r="A4999" s="138"/>
      <c r="B4999" s="91"/>
      <c r="C4999" s="92"/>
      <c r="H4999" s="148"/>
    </row>
    <row r="5000" spans="1:8" s="147" customFormat="1" ht="12.75" x14ac:dyDescent="0.2">
      <c r="A5000" s="138"/>
      <c r="B5000" s="91"/>
      <c r="C5000" s="92"/>
      <c r="H5000" s="148"/>
    </row>
    <row r="5001" spans="1:8" s="147" customFormat="1" ht="12.75" x14ac:dyDescent="0.2">
      <c r="A5001" s="138"/>
      <c r="B5001" s="91"/>
      <c r="C5001" s="92"/>
      <c r="H5001" s="148"/>
    </row>
    <row r="5002" spans="1:8" s="147" customFormat="1" ht="12.75" x14ac:dyDescent="0.2">
      <c r="A5002" s="138"/>
      <c r="B5002" s="91"/>
      <c r="C5002" s="92"/>
      <c r="H5002" s="148"/>
    </row>
    <row r="5003" spans="1:8" s="147" customFormat="1" ht="12.75" x14ac:dyDescent="0.2">
      <c r="A5003" s="138"/>
      <c r="B5003" s="91"/>
      <c r="C5003" s="92"/>
      <c r="H5003" s="148"/>
    </row>
    <row r="5004" spans="1:8" s="147" customFormat="1" ht="12.75" x14ac:dyDescent="0.2">
      <c r="A5004" s="138"/>
      <c r="B5004" s="91"/>
      <c r="C5004" s="92"/>
      <c r="H5004" s="148"/>
    </row>
    <row r="5005" spans="1:8" s="147" customFormat="1" ht="12.75" x14ac:dyDescent="0.2">
      <c r="A5005" s="138"/>
      <c r="B5005" s="91"/>
      <c r="C5005" s="92"/>
      <c r="H5005" s="148"/>
    </row>
    <row r="5006" spans="1:8" s="147" customFormat="1" ht="12.75" x14ac:dyDescent="0.2">
      <c r="A5006" s="138"/>
      <c r="B5006" s="91"/>
      <c r="C5006" s="92"/>
      <c r="H5006" s="148"/>
    </row>
    <row r="5007" spans="1:8" s="147" customFormat="1" ht="12.75" x14ac:dyDescent="0.2">
      <c r="A5007" s="138"/>
      <c r="B5007" s="91"/>
      <c r="C5007" s="92"/>
      <c r="H5007" s="148"/>
    </row>
    <row r="5008" spans="1:8" s="147" customFormat="1" ht="12.75" x14ac:dyDescent="0.2">
      <c r="A5008" s="138"/>
      <c r="B5008" s="91"/>
      <c r="C5008" s="92"/>
      <c r="H5008" s="148"/>
    </row>
    <row r="5009" spans="1:8" s="147" customFormat="1" ht="12.75" x14ac:dyDescent="0.2">
      <c r="A5009" s="138"/>
      <c r="B5009" s="91"/>
      <c r="C5009" s="92"/>
      <c r="H5009" s="148"/>
    </row>
    <row r="5010" spans="1:8" s="147" customFormat="1" ht="12.75" x14ac:dyDescent="0.2">
      <c r="A5010" s="138"/>
      <c r="B5010" s="91"/>
      <c r="C5010" s="92"/>
      <c r="H5010" s="148"/>
    </row>
    <row r="5011" spans="1:8" s="147" customFormat="1" ht="12.75" x14ac:dyDescent="0.2">
      <c r="A5011" s="138"/>
      <c r="B5011" s="91"/>
      <c r="C5011" s="92"/>
      <c r="H5011" s="148"/>
    </row>
    <row r="5012" spans="1:8" s="147" customFormat="1" ht="12.75" x14ac:dyDescent="0.2">
      <c r="A5012" s="138"/>
      <c r="B5012" s="91"/>
      <c r="C5012" s="92"/>
      <c r="H5012" s="148"/>
    </row>
    <row r="5013" spans="1:8" s="147" customFormat="1" ht="12.75" x14ac:dyDescent="0.2">
      <c r="A5013" s="138"/>
      <c r="B5013" s="91"/>
      <c r="C5013" s="92"/>
      <c r="H5013" s="148"/>
    </row>
    <row r="5014" spans="1:8" s="147" customFormat="1" ht="12.75" x14ac:dyDescent="0.2">
      <c r="A5014" s="138"/>
      <c r="B5014" s="91"/>
      <c r="C5014" s="92"/>
      <c r="H5014" s="148"/>
    </row>
    <row r="5015" spans="1:8" s="147" customFormat="1" ht="12.75" x14ac:dyDescent="0.2">
      <c r="A5015" s="138"/>
      <c r="B5015" s="91"/>
      <c r="C5015" s="92"/>
      <c r="H5015" s="148"/>
    </row>
    <row r="5016" spans="1:8" s="147" customFormat="1" ht="12.75" x14ac:dyDescent="0.2">
      <c r="A5016" s="138"/>
      <c r="B5016" s="91"/>
      <c r="C5016" s="92"/>
      <c r="H5016" s="148"/>
    </row>
    <row r="5017" spans="1:8" s="147" customFormat="1" ht="12.75" x14ac:dyDescent="0.2">
      <c r="A5017" s="138"/>
      <c r="B5017" s="91"/>
      <c r="C5017" s="92"/>
      <c r="H5017" s="148"/>
    </row>
    <row r="5018" spans="1:8" s="147" customFormat="1" ht="12.75" x14ac:dyDescent="0.2">
      <c r="A5018" s="138"/>
      <c r="B5018" s="91"/>
      <c r="C5018" s="92"/>
      <c r="H5018" s="148"/>
    </row>
    <row r="5019" spans="1:8" s="147" customFormat="1" ht="12.75" x14ac:dyDescent="0.2">
      <c r="A5019" s="138"/>
      <c r="B5019" s="91"/>
      <c r="C5019" s="92"/>
      <c r="H5019" s="148"/>
    </row>
    <row r="5020" spans="1:8" s="147" customFormat="1" ht="12.75" x14ac:dyDescent="0.2">
      <c r="A5020" s="138"/>
      <c r="B5020" s="91"/>
      <c r="C5020" s="92"/>
      <c r="H5020" s="148"/>
    </row>
    <row r="5021" spans="1:8" s="147" customFormat="1" ht="12.75" x14ac:dyDescent="0.2">
      <c r="A5021" s="138"/>
      <c r="B5021" s="91"/>
      <c r="C5021" s="92"/>
      <c r="H5021" s="148"/>
    </row>
    <row r="5022" spans="1:8" s="147" customFormat="1" ht="12.75" x14ac:dyDescent="0.2">
      <c r="A5022" s="138"/>
      <c r="B5022" s="91"/>
      <c r="C5022" s="92"/>
      <c r="H5022" s="148"/>
    </row>
    <row r="5023" spans="1:8" s="147" customFormat="1" ht="12.75" x14ac:dyDescent="0.2">
      <c r="A5023" s="138"/>
      <c r="B5023" s="91"/>
      <c r="C5023" s="92"/>
      <c r="H5023" s="148"/>
    </row>
    <row r="5024" spans="1:8" s="147" customFormat="1" ht="12.75" x14ac:dyDescent="0.2">
      <c r="A5024" s="138"/>
      <c r="B5024" s="91"/>
      <c r="C5024" s="92"/>
      <c r="H5024" s="148"/>
    </row>
    <row r="5025" spans="1:8" s="147" customFormat="1" ht="12.75" x14ac:dyDescent="0.2">
      <c r="A5025" s="138"/>
      <c r="B5025" s="91"/>
      <c r="C5025" s="92"/>
      <c r="H5025" s="148"/>
    </row>
    <row r="5026" spans="1:8" s="147" customFormat="1" ht="12.75" x14ac:dyDescent="0.2">
      <c r="A5026" s="138"/>
      <c r="B5026" s="91"/>
      <c r="C5026" s="92"/>
      <c r="H5026" s="148"/>
    </row>
    <row r="5027" spans="1:8" s="147" customFormat="1" ht="12.75" x14ac:dyDescent="0.2">
      <c r="A5027" s="138"/>
      <c r="B5027" s="91"/>
      <c r="C5027" s="92"/>
      <c r="H5027" s="148"/>
    </row>
    <row r="5028" spans="1:8" s="147" customFormat="1" ht="12.75" x14ac:dyDescent="0.2">
      <c r="A5028" s="138"/>
      <c r="B5028" s="91"/>
      <c r="C5028" s="92"/>
      <c r="H5028" s="148"/>
    </row>
    <row r="5029" spans="1:8" s="147" customFormat="1" ht="12.75" x14ac:dyDescent="0.2">
      <c r="A5029" s="138"/>
      <c r="B5029" s="91"/>
      <c r="C5029" s="92"/>
      <c r="H5029" s="148"/>
    </row>
    <row r="5030" spans="1:8" s="147" customFormat="1" ht="12.75" x14ac:dyDescent="0.2">
      <c r="A5030" s="138"/>
      <c r="B5030" s="91"/>
      <c r="C5030" s="92"/>
      <c r="H5030" s="148"/>
    </row>
    <row r="5031" spans="1:8" s="147" customFormat="1" ht="12.75" x14ac:dyDescent="0.2">
      <c r="A5031" s="138"/>
      <c r="B5031" s="91"/>
      <c r="C5031" s="92"/>
      <c r="H5031" s="148"/>
    </row>
    <row r="5032" spans="1:8" s="147" customFormat="1" ht="12.75" x14ac:dyDescent="0.2">
      <c r="A5032" s="138"/>
      <c r="B5032" s="91"/>
      <c r="C5032" s="92"/>
      <c r="H5032" s="148"/>
    </row>
    <row r="5033" spans="1:8" s="147" customFormat="1" ht="12.75" x14ac:dyDescent="0.2">
      <c r="A5033" s="138"/>
      <c r="B5033" s="91"/>
      <c r="C5033" s="92"/>
      <c r="H5033" s="148"/>
    </row>
    <row r="5034" spans="1:8" s="147" customFormat="1" ht="12.75" x14ac:dyDescent="0.2">
      <c r="A5034" s="138"/>
      <c r="B5034" s="91"/>
      <c r="C5034" s="92"/>
      <c r="H5034" s="148"/>
    </row>
    <row r="5035" spans="1:8" s="147" customFormat="1" ht="12.75" x14ac:dyDescent="0.2">
      <c r="A5035" s="138"/>
      <c r="B5035" s="91"/>
      <c r="C5035" s="92"/>
      <c r="H5035" s="148"/>
    </row>
    <row r="5036" spans="1:8" s="147" customFormat="1" ht="12.75" x14ac:dyDescent="0.2">
      <c r="A5036" s="138"/>
      <c r="B5036" s="91"/>
      <c r="C5036" s="92"/>
      <c r="H5036" s="148"/>
    </row>
    <row r="5037" spans="1:8" s="147" customFormat="1" ht="12.75" x14ac:dyDescent="0.2">
      <c r="A5037" s="138"/>
      <c r="B5037" s="91"/>
      <c r="C5037" s="92"/>
      <c r="H5037" s="148"/>
    </row>
    <row r="5038" spans="1:8" s="147" customFormat="1" ht="12.75" x14ac:dyDescent="0.2">
      <c r="A5038" s="138"/>
      <c r="B5038" s="91"/>
      <c r="C5038" s="92"/>
      <c r="H5038" s="148"/>
    </row>
    <row r="5039" spans="1:8" s="147" customFormat="1" ht="12.75" x14ac:dyDescent="0.2">
      <c r="A5039" s="138"/>
      <c r="B5039" s="91"/>
      <c r="C5039" s="92"/>
      <c r="H5039" s="148"/>
    </row>
    <row r="5040" spans="1:8" s="147" customFormat="1" ht="12.75" x14ac:dyDescent="0.2">
      <c r="A5040" s="138"/>
      <c r="B5040" s="91"/>
      <c r="C5040" s="92"/>
      <c r="H5040" s="148"/>
    </row>
    <row r="5041" spans="1:8" s="147" customFormat="1" ht="12.75" x14ac:dyDescent="0.2">
      <c r="A5041" s="138"/>
      <c r="B5041" s="91"/>
      <c r="C5041" s="92"/>
      <c r="H5041" s="148"/>
    </row>
    <row r="5042" spans="1:8" s="147" customFormat="1" ht="12.75" x14ac:dyDescent="0.2">
      <c r="A5042" s="138"/>
      <c r="B5042" s="91"/>
      <c r="C5042" s="92"/>
      <c r="H5042" s="148"/>
    </row>
    <row r="5043" spans="1:8" s="147" customFormat="1" ht="12.75" x14ac:dyDescent="0.2">
      <c r="A5043" s="138"/>
      <c r="B5043" s="91"/>
      <c r="C5043" s="92"/>
      <c r="H5043" s="148"/>
    </row>
    <row r="5044" spans="1:8" s="147" customFormat="1" ht="12.75" x14ac:dyDescent="0.2">
      <c r="A5044" s="138"/>
      <c r="B5044" s="91"/>
      <c r="C5044" s="92"/>
      <c r="H5044" s="148"/>
    </row>
    <row r="5045" spans="1:8" s="147" customFormat="1" ht="12.75" x14ac:dyDescent="0.2">
      <c r="A5045" s="138"/>
      <c r="B5045" s="91"/>
      <c r="C5045" s="92"/>
      <c r="H5045" s="148"/>
    </row>
    <row r="5046" spans="1:8" s="147" customFormat="1" ht="12.75" x14ac:dyDescent="0.2">
      <c r="A5046" s="138"/>
      <c r="B5046" s="91"/>
      <c r="C5046" s="92"/>
      <c r="H5046" s="148"/>
    </row>
    <row r="5047" spans="1:8" s="147" customFormat="1" ht="12.75" x14ac:dyDescent="0.2">
      <c r="A5047" s="138"/>
      <c r="B5047" s="91"/>
      <c r="C5047" s="92"/>
      <c r="H5047" s="148"/>
    </row>
    <row r="5048" spans="1:8" s="147" customFormat="1" ht="12.75" x14ac:dyDescent="0.2">
      <c r="A5048" s="138"/>
      <c r="B5048" s="91"/>
      <c r="C5048" s="92"/>
      <c r="H5048" s="148"/>
    </row>
    <row r="5049" spans="1:8" s="147" customFormat="1" ht="12.75" x14ac:dyDescent="0.2">
      <c r="A5049" s="138"/>
      <c r="B5049" s="91"/>
      <c r="C5049" s="92"/>
      <c r="H5049" s="148"/>
    </row>
    <row r="5050" spans="1:8" s="147" customFormat="1" ht="12.75" x14ac:dyDescent="0.2">
      <c r="A5050" s="138"/>
      <c r="B5050" s="91"/>
      <c r="C5050" s="92"/>
      <c r="H5050" s="148"/>
    </row>
    <row r="5051" spans="1:8" s="147" customFormat="1" ht="12.75" x14ac:dyDescent="0.2">
      <c r="A5051" s="138"/>
      <c r="B5051" s="91"/>
      <c r="C5051" s="92"/>
      <c r="H5051" s="148"/>
    </row>
    <row r="5052" spans="1:8" s="147" customFormat="1" ht="12.75" x14ac:dyDescent="0.2">
      <c r="A5052" s="138"/>
      <c r="B5052" s="91"/>
      <c r="C5052" s="92"/>
      <c r="H5052" s="148"/>
    </row>
    <row r="5053" spans="1:8" s="147" customFormat="1" ht="12.75" x14ac:dyDescent="0.2">
      <c r="A5053" s="138"/>
      <c r="B5053" s="91"/>
      <c r="C5053" s="92"/>
      <c r="H5053" s="148"/>
    </row>
    <row r="5054" spans="1:8" s="147" customFormat="1" ht="12.75" x14ac:dyDescent="0.2">
      <c r="A5054" s="138"/>
      <c r="B5054" s="91"/>
      <c r="C5054" s="92"/>
      <c r="H5054" s="148"/>
    </row>
    <row r="5055" spans="1:8" s="147" customFormat="1" ht="12.75" x14ac:dyDescent="0.2">
      <c r="A5055" s="138"/>
      <c r="B5055" s="91"/>
      <c r="C5055" s="92"/>
      <c r="H5055" s="148"/>
    </row>
    <row r="5056" spans="1:8" s="147" customFormat="1" ht="12.75" x14ac:dyDescent="0.2">
      <c r="A5056" s="138"/>
      <c r="B5056" s="91"/>
      <c r="C5056" s="92"/>
      <c r="H5056" s="148"/>
    </row>
    <row r="5057" spans="1:8" s="147" customFormat="1" ht="12.75" x14ac:dyDescent="0.2">
      <c r="A5057" s="138"/>
      <c r="B5057" s="91"/>
      <c r="C5057" s="92"/>
      <c r="H5057" s="148"/>
    </row>
    <row r="5058" spans="1:8" s="147" customFormat="1" ht="12.75" x14ac:dyDescent="0.2">
      <c r="A5058" s="138"/>
      <c r="B5058" s="91"/>
      <c r="C5058" s="92"/>
      <c r="H5058" s="148"/>
    </row>
    <row r="5059" spans="1:8" s="147" customFormat="1" ht="12.75" x14ac:dyDescent="0.2">
      <c r="A5059" s="138"/>
      <c r="B5059" s="91"/>
      <c r="C5059" s="92"/>
      <c r="H5059" s="148"/>
    </row>
    <row r="5060" spans="1:8" s="147" customFormat="1" ht="12.75" x14ac:dyDescent="0.2">
      <c r="A5060" s="138"/>
      <c r="B5060" s="91"/>
      <c r="C5060" s="92"/>
      <c r="H5060" s="148"/>
    </row>
    <row r="5061" spans="1:8" s="147" customFormat="1" ht="12.75" x14ac:dyDescent="0.2">
      <c r="A5061" s="138"/>
      <c r="B5061" s="91"/>
      <c r="C5061" s="92"/>
      <c r="H5061" s="148"/>
    </row>
    <row r="5062" spans="1:8" s="147" customFormat="1" ht="12.75" x14ac:dyDescent="0.2">
      <c r="A5062" s="138"/>
      <c r="B5062" s="91"/>
      <c r="C5062" s="92"/>
      <c r="H5062" s="148"/>
    </row>
    <row r="5063" spans="1:8" s="147" customFormat="1" ht="12.75" x14ac:dyDescent="0.2">
      <c r="A5063" s="138"/>
      <c r="B5063" s="91"/>
      <c r="C5063" s="92"/>
      <c r="H5063" s="148"/>
    </row>
    <row r="5064" spans="1:8" s="147" customFormat="1" ht="12.75" x14ac:dyDescent="0.2">
      <c r="A5064" s="138"/>
      <c r="B5064" s="91"/>
      <c r="C5064" s="92"/>
      <c r="H5064" s="148"/>
    </row>
    <row r="5065" spans="1:8" s="147" customFormat="1" ht="12.75" x14ac:dyDescent="0.2">
      <c r="A5065" s="138"/>
      <c r="B5065" s="91"/>
      <c r="C5065" s="92"/>
      <c r="H5065" s="148"/>
    </row>
    <row r="5066" spans="1:8" s="147" customFormat="1" ht="12.75" x14ac:dyDescent="0.2">
      <c r="A5066" s="138"/>
      <c r="B5066" s="91"/>
      <c r="C5066" s="92"/>
      <c r="H5066" s="148"/>
    </row>
    <row r="5067" spans="1:8" s="147" customFormat="1" ht="12.75" x14ac:dyDescent="0.2">
      <c r="A5067" s="138"/>
      <c r="B5067" s="91"/>
      <c r="C5067" s="92"/>
      <c r="H5067" s="148"/>
    </row>
    <row r="5068" spans="1:8" s="147" customFormat="1" ht="12.75" x14ac:dyDescent="0.2">
      <c r="A5068" s="138"/>
      <c r="B5068" s="91"/>
      <c r="C5068" s="92"/>
      <c r="H5068" s="148"/>
    </row>
    <row r="5069" spans="1:8" s="147" customFormat="1" ht="12.75" x14ac:dyDescent="0.2">
      <c r="A5069" s="138"/>
      <c r="B5069" s="91"/>
      <c r="C5069" s="92"/>
      <c r="H5069" s="148"/>
    </row>
    <row r="5070" spans="1:8" s="147" customFormat="1" ht="12.75" x14ac:dyDescent="0.2">
      <c r="A5070" s="138"/>
      <c r="B5070" s="91"/>
      <c r="C5070" s="92"/>
      <c r="H5070" s="148"/>
    </row>
    <row r="5071" spans="1:8" s="147" customFormat="1" ht="12.75" x14ac:dyDescent="0.2">
      <c r="A5071" s="138"/>
      <c r="B5071" s="91"/>
      <c r="C5071" s="92"/>
      <c r="H5071" s="148"/>
    </row>
    <row r="5072" spans="1:8" s="147" customFormat="1" ht="12.75" x14ac:dyDescent="0.2">
      <c r="A5072" s="138"/>
      <c r="B5072" s="91"/>
      <c r="C5072" s="92"/>
      <c r="H5072" s="148"/>
    </row>
    <row r="5073" spans="1:8" s="147" customFormat="1" ht="12.75" x14ac:dyDescent="0.2">
      <c r="A5073" s="138"/>
      <c r="B5073" s="91"/>
      <c r="C5073" s="92"/>
      <c r="H5073" s="148"/>
    </row>
    <row r="5074" spans="1:8" s="147" customFormat="1" ht="12.75" x14ac:dyDescent="0.2">
      <c r="A5074" s="138"/>
      <c r="B5074" s="91"/>
      <c r="C5074" s="92"/>
      <c r="H5074" s="148"/>
    </row>
    <row r="5075" spans="1:8" s="147" customFormat="1" ht="12.75" x14ac:dyDescent="0.2">
      <c r="A5075" s="138"/>
      <c r="B5075" s="91"/>
      <c r="C5075" s="92"/>
      <c r="H5075" s="148"/>
    </row>
    <row r="5076" spans="1:8" s="147" customFormat="1" ht="12.75" x14ac:dyDescent="0.2">
      <c r="A5076" s="138"/>
      <c r="B5076" s="91"/>
      <c r="C5076" s="92"/>
      <c r="H5076" s="148"/>
    </row>
    <row r="5077" spans="1:8" s="147" customFormat="1" ht="12.75" x14ac:dyDescent="0.2">
      <c r="A5077" s="138"/>
      <c r="B5077" s="91"/>
      <c r="C5077" s="92"/>
      <c r="H5077" s="148"/>
    </row>
    <row r="5078" spans="1:8" s="147" customFormat="1" ht="12.75" x14ac:dyDescent="0.2">
      <c r="A5078" s="138"/>
      <c r="B5078" s="91"/>
      <c r="C5078" s="92"/>
      <c r="H5078" s="148"/>
    </row>
    <row r="5079" spans="1:8" s="147" customFormat="1" ht="12.75" x14ac:dyDescent="0.2">
      <c r="A5079" s="138"/>
      <c r="B5079" s="91"/>
      <c r="C5079" s="92"/>
      <c r="H5079" s="148"/>
    </row>
    <row r="5080" spans="1:8" s="147" customFormat="1" ht="12.75" x14ac:dyDescent="0.2">
      <c r="A5080" s="138"/>
      <c r="B5080" s="91"/>
      <c r="C5080" s="92"/>
      <c r="H5080" s="148"/>
    </row>
    <row r="5081" spans="1:8" s="147" customFormat="1" ht="12.75" x14ac:dyDescent="0.2">
      <c r="A5081" s="138"/>
      <c r="B5081" s="91"/>
      <c r="C5081" s="92"/>
      <c r="H5081" s="148"/>
    </row>
    <row r="5082" spans="1:8" s="147" customFormat="1" ht="12.75" x14ac:dyDescent="0.2">
      <c r="A5082" s="138"/>
      <c r="B5082" s="91"/>
      <c r="C5082" s="92"/>
      <c r="H5082" s="148"/>
    </row>
    <row r="5083" spans="1:8" s="147" customFormat="1" ht="12.75" x14ac:dyDescent="0.2">
      <c r="A5083" s="138"/>
      <c r="B5083" s="91"/>
      <c r="C5083" s="92"/>
      <c r="H5083" s="148"/>
    </row>
    <row r="5084" spans="1:8" s="147" customFormat="1" ht="12.75" x14ac:dyDescent="0.2">
      <c r="A5084" s="138"/>
      <c r="B5084" s="91"/>
      <c r="C5084" s="92"/>
      <c r="H5084" s="148"/>
    </row>
    <row r="5085" spans="1:8" s="147" customFormat="1" ht="12.75" x14ac:dyDescent="0.2">
      <c r="A5085" s="138"/>
      <c r="B5085" s="91"/>
      <c r="C5085" s="92"/>
      <c r="H5085" s="148"/>
    </row>
    <row r="5086" spans="1:8" s="147" customFormat="1" ht="12.75" x14ac:dyDescent="0.2">
      <c r="A5086" s="138"/>
      <c r="B5086" s="91"/>
      <c r="C5086" s="92"/>
      <c r="H5086" s="148"/>
    </row>
    <row r="5087" spans="1:8" s="147" customFormat="1" ht="12.75" x14ac:dyDescent="0.2">
      <c r="A5087" s="138"/>
      <c r="B5087" s="91"/>
      <c r="C5087" s="92"/>
      <c r="H5087" s="148"/>
    </row>
    <row r="5088" spans="1:8" s="147" customFormat="1" ht="12.75" x14ac:dyDescent="0.2">
      <c r="A5088" s="138"/>
      <c r="B5088" s="91"/>
      <c r="C5088" s="92"/>
      <c r="H5088" s="148"/>
    </row>
    <row r="5089" spans="1:8" s="147" customFormat="1" ht="12.75" x14ac:dyDescent="0.2">
      <c r="A5089" s="138"/>
      <c r="B5089" s="91"/>
      <c r="C5089" s="92"/>
      <c r="H5089" s="148"/>
    </row>
    <row r="5090" spans="1:8" s="147" customFormat="1" ht="12.75" x14ac:dyDescent="0.2">
      <c r="A5090" s="138"/>
      <c r="B5090" s="91"/>
      <c r="C5090" s="92"/>
      <c r="H5090" s="148"/>
    </row>
    <row r="5091" spans="1:8" s="147" customFormat="1" ht="12.75" x14ac:dyDescent="0.2">
      <c r="A5091" s="138"/>
      <c r="B5091" s="91"/>
      <c r="C5091" s="92"/>
      <c r="H5091" s="148"/>
    </row>
    <row r="5092" spans="1:8" s="147" customFormat="1" ht="12.75" x14ac:dyDescent="0.2">
      <c r="A5092" s="138"/>
      <c r="B5092" s="91"/>
      <c r="C5092" s="92"/>
      <c r="H5092" s="148"/>
    </row>
    <row r="5093" spans="1:8" s="147" customFormat="1" ht="12.75" x14ac:dyDescent="0.2">
      <c r="A5093" s="138"/>
      <c r="B5093" s="91"/>
      <c r="C5093" s="92"/>
      <c r="H5093" s="148"/>
    </row>
    <row r="5094" spans="1:8" s="147" customFormat="1" ht="12.75" x14ac:dyDescent="0.2">
      <c r="A5094" s="138"/>
      <c r="B5094" s="91"/>
      <c r="C5094" s="92"/>
      <c r="H5094" s="148"/>
    </row>
    <row r="5095" spans="1:8" s="147" customFormat="1" ht="12.75" x14ac:dyDescent="0.2">
      <c r="A5095" s="138"/>
      <c r="B5095" s="91"/>
      <c r="C5095" s="92"/>
      <c r="H5095" s="148"/>
    </row>
    <row r="5096" spans="1:8" s="147" customFormat="1" ht="12.75" x14ac:dyDescent="0.2">
      <c r="A5096" s="138"/>
      <c r="B5096" s="91"/>
      <c r="C5096" s="92"/>
      <c r="H5096" s="148"/>
    </row>
    <row r="5097" spans="1:8" s="147" customFormat="1" ht="12.75" x14ac:dyDescent="0.2">
      <c r="A5097" s="138"/>
      <c r="B5097" s="91"/>
      <c r="C5097" s="92"/>
      <c r="H5097" s="148"/>
    </row>
    <row r="5098" spans="1:8" s="147" customFormat="1" ht="12.75" x14ac:dyDescent="0.2">
      <c r="A5098" s="138"/>
      <c r="B5098" s="91"/>
      <c r="C5098" s="92"/>
      <c r="H5098" s="148"/>
    </row>
    <row r="5099" spans="1:8" s="147" customFormat="1" ht="12.75" x14ac:dyDescent="0.2">
      <c r="A5099" s="138"/>
      <c r="B5099" s="91"/>
      <c r="C5099" s="92"/>
      <c r="H5099" s="148"/>
    </row>
    <row r="5100" spans="1:8" s="147" customFormat="1" ht="12.75" x14ac:dyDescent="0.2">
      <c r="A5100" s="138"/>
      <c r="B5100" s="91"/>
      <c r="C5100" s="92"/>
      <c r="H5100" s="148"/>
    </row>
    <row r="5101" spans="1:8" s="147" customFormat="1" ht="12.75" x14ac:dyDescent="0.2">
      <c r="A5101" s="138"/>
      <c r="B5101" s="91"/>
      <c r="C5101" s="92"/>
      <c r="H5101" s="148"/>
    </row>
    <row r="5102" spans="1:8" s="147" customFormat="1" ht="12.75" x14ac:dyDescent="0.2">
      <c r="A5102" s="138"/>
      <c r="B5102" s="91"/>
      <c r="C5102" s="92"/>
      <c r="H5102" s="148"/>
    </row>
    <row r="5103" spans="1:8" s="147" customFormat="1" ht="12.75" x14ac:dyDescent="0.2">
      <c r="A5103" s="138"/>
      <c r="B5103" s="91"/>
      <c r="C5103" s="92"/>
      <c r="H5103" s="148"/>
    </row>
    <row r="5104" spans="1:8" s="147" customFormat="1" ht="12.75" x14ac:dyDescent="0.2">
      <c r="A5104" s="138"/>
      <c r="B5104" s="91"/>
      <c r="C5104" s="92"/>
      <c r="H5104" s="148"/>
    </row>
    <row r="5105" spans="1:8" s="147" customFormat="1" ht="12.75" x14ac:dyDescent="0.2">
      <c r="A5105" s="138"/>
      <c r="B5105" s="91"/>
      <c r="C5105" s="92"/>
      <c r="H5105" s="148"/>
    </row>
    <row r="5106" spans="1:8" s="147" customFormat="1" ht="12.75" x14ac:dyDescent="0.2">
      <c r="A5106" s="138"/>
      <c r="B5106" s="91"/>
      <c r="C5106" s="92"/>
      <c r="H5106" s="148"/>
    </row>
    <row r="5107" spans="1:8" s="147" customFormat="1" ht="12.75" x14ac:dyDescent="0.2">
      <c r="A5107" s="138"/>
      <c r="B5107" s="91"/>
      <c r="C5107" s="92"/>
      <c r="H5107" s="148"/>
    </row>
    <row r="5108" spans="1:8" s="147" customFormat="1" ht="12.75" x14ac:dyDescent="0.2">
      <c r="A5108" s="138"/>
      <c r="B5108" s="91"/>
      <c r="C5108" s="92"/>
      <c r="H5108" s="148"/>
    </row>
    <row r="5109" spans="1:8" s="147" customFormat="1" ht="12.75" x14ac:dyDescent="0.2">
      <c r="A5109" s="138"/>
      <c r="B5109" s="91"/>
      <c r="C5109" s="92"/>
      <c r="H5109" s="148"/>
    </row>
    <row r="5110" spans="1:8" s="147" customFormat="1" ht="12.75" x14ac:dyDescent="0.2">
      <c r="A5110" s="138"/>
      <c r="B5110" s="91"/>
      <c r="C5110" s="92"/>
      <c r="H5110" s="148"/>
    </row>
    <row r="5111" spans="1:8" s="147" customFormat="1" ht="12.75" x14ac:dyDescent="0.2">
      <c r="A5111" s="138"/>
      <c r="B5111" s="91"/>
      <c r="C5111" s="92"/>
      <c r="H5111" s="148"/>
    </row>
    <row r="5112" spans="1:8" s="147" customFormat="1" ht="12.75" x14ac:dyDescent="0.2">
      <c r="A5112" s="138"/>
      <c r="B5112" s="91"/>
      <c r="C5112" s="92"/>
      <c r="H5112" s="148"/>
    </row>
    <row r="5113" spans="1:8" s="147" customFormat="1" ht="12.75" x14ac:dyDescent="0.2">
      <c r="A5113" s="138"/>
      <c r="B5113" s="91"/>
      <c r="C5113" s="92"/>
      <c r="H5113" s="148"/>
    </row>
    <row r="5114" spans="1:8" s="147" customFormat="1" ht="12.75" x14ac:dyDescent="0.2">
      <c r="A5114" s="138"/>
      <c r="B5114" s="91"/>
      <c r="C5114" s="92"/>
      <c r="H5114" s="148"/>
    </row>
    <row r="5115" spans="1:8" s="147" customFormat="1" ht="12.75" x14ac:dyDescent="0.2">
      <c r="A5115" s="138"/>
      <c r="B5115" s="91"/>
      <c r="C5115" s="92"/>
      <c r="H5115" s="148"/>
    </row>
    <row r="5116" spans="1:8" s="147" customFormat="1" ht="12.75" x14ac:dyDescent="0.2">
      <c r="A5116" s="138"/>
      <c r="B5116" s="91"/>
      <c r="C5116" s="92"/>
      <c r="H5116" s="148"/>
    </row>
    <row r="5117" spans="1:8" s="147" customFormat="1" ht="12.75" x14ac:dyDescent="0.2">
      <c r="A5117" s="138"/>
      <c r="B5117" s="91"/>
      <c r="C5117" s="92"/>
      <c r="H5117" s="148"/>
    </row>
    <row r="5118" spans="1:8" s="147" customFormat="1" ht="12.75" x14ac:dyDescent="0.2">
      <c r="A5118" s="138"/>
      <c r="B5118" s="91"/>
      <c r="C5118" s="92"/>
      <c r="H5118" s="148"/>
    </row>
    <row r="5119" spans="1:8" s="147" customFormat="1" ht="12.75" x14ac:dyDescent="0.2">
      <c r="A5119" s="138"/>
      <c r="B5119" s="91"/>
      <c r="C5119" s="92"/>
      <c r="H5119" s="148"/>
    </row>
    <row r="5120" spans="1:8" s="147" customFormat="1" ht="12.75" x14ac:dyDescent="0.2">
      <c r="A5120" s="138"/>
      <c r="B5120" s="91"/>
      <c r="C5120" s="92"/>
      <c r="H5120" s="148"/>
    </row>
    <row r="5121" spans="1:8" s="147" customFormat="1" ht="12.75" x14ac:dyDescent="0.2">
      <c r="A5121" s="138"/>
      <c r="B5121" s="91"/>
      <c r="C5121" s="92"/>
      <c r="H5121" s="148"/>
    </row>
    <row r="5122" spans="1:8" s="147" customFormat="1" ht="12.75" x14ac:dyDescent="0.2">
      <c r="A5122" s="138"/>
      <c r="B5122" s="91"/>
      <c r="C5122" s="92"/>
      <c r="H5122" s="148"/>
    </row>
    <row r="5123" spans="1:8" s="147" customFormat="1" ht="12.75" x14ac:dyDescent="0.2">
      <c r="A5123" s="138"/>
      <c r="B5123" s="91"/>
      <c r="C5123" s="92"/>
      <c r="H5123" s="148"/>
    </row>
    <row r="5124" spans="1:8" s="147" customFormat="1" ht="12.75" x14ac:dyDescent="0.2">
      <c r="A5124" s="138"/>
      <c r="B5124" s="91"/>
      <c r="C5124" s="92"/>
      <c r="H5124" s="148"/>
    </row>
    <row r="5125" spans="1:8" s="147" customFormat="1" ht="12.75" x14ac:dyDescent="0.2">
      <c r="A5125" s="138"/>
      <c r="B5125" s="91"/>
      <c r="C5125" s="92"/>
      <c r="H5125" s="148"/>
    </row>
    <row r="5126" spans="1:8" s="147" customFormat="1" ht="12.75" x14ac:dyDescent="0.2">
      <c r="A5126" s="138"/>
      <c r="B5126" s="91"/>
      <c r="C5126" s="92"/>
      <c r="H5126" s="148"/>
    </row>
    <row r="5127" spans="1:8" s="147" customFormat="1" ht="12.75" x14ac:dyDescent="0.2">
      <c r="A5127" s="138"/>
      <c r="B5127" s="91"/>
      <c r="C5127" s="92"/>
      <c r="H5127" s="148"/>
    </row>
    <row r="5128" spans="1:8" s="147" customFormat="1" ht="12.75" x14ac:dyDescent="0.2">
      <c r="A5128" s="138"/>
      <c r="B5128" s="91"/>
      <c r="C5128" s="92"/>
      <c r="H5128" s="148"/>
    </row>
    <row r="5129" spans="1:8" s="147" customFormat="1" ht="12.75" x14ac:dyDescent="0.2">
      <c r="A5129" s="138"/>
      <c r="B5129" s="91"/>
      <c r="C5129" s="92"/>
      <c r="H5129" s="148"/>
    </row>
    <row r="5130" spans="1:8" s="147" customFormat="1" ht="12.75" x14ac:dyDescent="0.2">
      <c r="A5130" s="138"/>
      <c r="B5130" s="91"/>
      <c r="C5130" s="92"/>
      <c r="H5130" s="148"/>
    </row>
    <row r="5131" spans="1:8" s="147" customFormat="1" ht="12.75" x14ac:dyDescent="0.2">
      <c r="A5131" s="138"/>
      <c r="B5131" s="91"/>
      <c r="C5131" s="92"/>
      <c r="H5131" s="148"/>
    </row>
    <row r="5132" spans="1:8" s="147" customFormat="1" ht="12.75" x14ac:dyDescent="0.2">
      <c r="A5132" s="138"/>
      <c r="B5132" s="91"/>
      <c r="C5132" s="92"/>
      <c r="H5132" s="148"/>
    </row>
    <row r="5133" spans="1:8" s="147" customFormat="1" ht="12.75" x14ac:dyDescent="0.2">
      <c r="A5133" s="138"/>
      <c r="B5133" s="91"/>
      <c r="C5133" s="92"/>
      <c r="H5133" s="148"/>
    </row>
    <row r="5134" spans="1:8" s="147" customFormat="1" ht="12.75" x14ac:dyDescent="0.2">
      <c r="A5134" s="138"/>
      <c r="B5134" s="91"/>
      <c r="C5134" s="92"/>
      <c r="H5134" s="148"/>
    </row>
    <row r="5135" spans="1:8" s="147" customFormat="1" ht="12.75" x14ac:dyDescent="0.2">
      <c r="A5135" s="138"/>
      <c r="B5135" s="91"/>
      <c r="C5135" s="92"/>
      <c r="H5135" s="148"/>
    </row>
    <row r="5136" spans="1:8" s="147" customFormat="1" ht="12.75" x14ac:dyDescent="0.2">
      <c r="A5136" s="138"/>
      <c r="B5136" s="91"/>
      <c r="C5136" s="92"/>
      <c r="H5136" s="148"/>
    </row>
    <row r="5137" spans="1:8" s="147" customFormat="1" ht="12.75" x14ac:dyDescent="0.2">
      <c r="A5137" s="138"/>
      <c r="B5137" s="91"/>
      <c r="C5137" s="92"/>
      <c r="H5137" s="148"/>
    </row>
    <row r="5138" spans="1:8" s="147" customFormat="1" ht="12.75" x14ac:dyDescent="0.2">
      <c r="A5138" s="138"/>
      <c r="B5138" s="91"/>
      <c r="C5138" s="92"/>
      <c r="H5138" s="148"/>
    </row>
    <row r="5139" spans="1:8" s="147" customFormat="1" ht="12.75" x14ac:dyDescent="0.2">
      <c r="A5139" s="138"/>
      <c r="B5139" s="91"/>
      <c r="C5139" s="92"/>
      <c r="H5139" s="148"/>
    </row>
    <row r="5140" spans="1:8" s="147" customFormat="1" ht="12.75" x14ac:dyDescent="0.2">
      <c r="A5140" s="138"/>
      <c r="B5140" s="91"/>
      <c r="C5140" s="92"/>
      <c r="H5140" s="148"/>
    </row>
    <row r="5141" spans="1:8" s="147" customFormat="1" ht="12.75" x14ac:dyDescent="0.2">
      <c r="A5141" s="138"/>
      <c r="B5141" s="91"/>
      <c r="C5141" s="92"/>
      <c r="H5141" s="148"/>
    </row>
    <row r="5142" spans="1:8" s="147" customFormat="1" ht="12.75" x14ac:dyDescent="0.2">
      <c r="A5142" s="138"/>
      <c r="B5142" s="91"/>
      <c r="C5142" s="92"/>
      <c r="H5142" s="148"/>
    </row>
    <row r="5143" spans="1:8" s="147" customFormat="1" ht="12.75" x14ac:dyDescent="0.2">
      <c r="A5143" s="138"/>
      <c r="B5143" s="91"/>
      <c r="C5143" s="92"/>
      <c r="H5143" s="148"/>
    </row>
    <row r="5144" spans="1:8" s="147" customFormat="1" ht="12.75" x14ac:dyDescent="0.2">
      <c r="A5144" s="138"/>
      <c r="B5144" s="91"/>
      <c r="C5144" s="92"/>
      <c r="H5144" s="148"/>
    </row>
    <row r="5145" spans="1:8" s="147" customFormat="1" ht="12.75" x14ac:dyDescent="0.2">
      <c r="A5145" s="138"/>
      <c r="B5145" s="91"/>
      <c r="C5145" s="92"/>
      <c r="H5145" s="148"/>
    </row>
    <row r="5146" spans="1:8" s="147" customFormat="1" ht="12.75" x14ac:dyDescent="0.2">
      <c r="A5146" s="138"/>
      <c r="B5146" s="91"/>
      <c r="C5146" s="92"/>
      <c r="H5146" s="148"/>
    </row>
    <row r="5147" spans="1:8" s="147" customFormat="1" ht="12.75" x14ac:dyDescent="0.2">
      <c r="A5147" s="138"/>
      <c r="B5147" s="91"/>
      <c r="C5147" s="92"/>
      <c r="H5147" s="148"/>
    </row>
    <row r="5148" spans="1:8" s="147" customFormat="1" ht="12.75" x14ac:dyDescent="0.2">
      <c r="A5148" s="138"/>
      <c r="B5148" s="91"/>
      <c r="C5148" s="92"/>
      <c r="H5148" s="148"/>
    </row>
    <row r="5149" spans="1:8" s="147" customFormat="1" ht="12.75" x14ac:dyDescent="0.2">
      <c r="A5149" s="138"/>
      <c r="B5149" s="91"/>
      <c r="C5149" s="92"/>
      <c r="H5149" s="148"/>
    </row>
    <row r="5150" spans="1:8" s="147" customFormat="1" ht="12.75" x14ac:dyDescent="0.2">
      <c r="A5150" s="138"/>
      <c r="B5150" s="91"/>
      <c r="C5150" s="92"/>
      <c r="H5150" s="148"/>
    </row>
    <row r="5151" spans="1:8" s="147" customFormat="1" ht="12.75" x14ac:dyDescent="0.2">
      <c r="A5151" s="138"/>
      <c r="B5151" s="91"/>
      <c r="C5151" s="92"/>
      <c r="H5151" s="148"/>
    </row>
    <row r="5152" spans="1:8" s="147" customFormat="1" ht="12.75" x14ac:dyDescent="0.2">
      <c r="A5152" s="138"/>
      <c r="B5152" s="91"/>
      <c r="C5152" s="92"/>
      <c r="H5152" s="148"/>
    </row>
    <row r="5153" spans="1:8" s="147" customFormat="1" ht="12.75" x14ac:dyDescent="0.2">
      <c r="A5153" s="138"/>
      <c r="B5153" s="91"/>
      <c r="C5153" s="92"/>
      <c r="H5153" s="148"/>
    </row>
    <row r="5154" spans="1:8" s="147" customFormat="1" ht="12.75" x14ac:dyDescent="0.2">
      <c r="A5154" s="138"/>
      <c r="B5154" s="91"/>
      <c r="C5154" s="92"/>
      <c r="H5154" s="148"/>
    </row>
    <row r="5155" spans="1:8" s="147" customFormat="1" ht="12.75" x14ac:dyDescent="0.2">
      <c r="A5155" s="138"/>
      <c r="B5155" s="91"/>
      <c r="C5155" s="92"/>
      <c r="H5155" s="148"/>
    </row>
    <row r="5156" spans="1:8" s="147" customFormat="1" ht="12.75" x14ac:dyDescent="0.2">
      <c r="A5156" s="138"/>
      <c r="B5156" s="91"/>
      <c r="C5156" s="92"/>
      <c r="H5156" s="148"/>
    </row>
    <row r="5157" spans="1:8" s="147" customFormat="1" ht="12.75" x14ac:dyDescent="0.2">
      <c r="A5157" s="138"/>
      <c r="B5157" s="91"/>
      <c r="C5157" s="92"/>
      <c r="H5157" s="148"/>
    </row>
    <row r="5158" spans="1:8" s="147" customFormat="1" ht="12.75" x14ac:dyDescent="0.2">
      <c r="A5158" s="138"/>
      <c r="B5158" s="91"/>
      <c r="C5158" s="92"/>
      <c r="H5158" s="148"/>
    </row>
    <row r="5159" spans="1:8" s="147" customFormat="1" ht="12.75" x14ac:dyDescent="0.2">
      <c r="A5159" s="138"/>
      <c r="B5159" s="91"/>
      <c r="C5159" s="92"/>
      <c r="H5159" s="148"/>
    </row>
    <row r="5160" spans="1:8" s="147" customFormat="1" ht="12.75" x14ac:dyDescent="0.2">
      <c r="A5160" s="138"/>
      <c r="B5160" s="91"/>
      <c r="C5160" s="92"/>
      <c r="H5160" s="148"/>
    </row>
    <row r="5161" spans="1:8" s="147" customFormat="1" ht="12.75" x14ac:dyDescent="0.2">
      <c r="A5161" s="138"/>
      <c r="B5161" s="91"/>
      <c r="C5161" s="92"/>
      <c r="H5161" s="148"/>
    </row>
    <row r="5162" spans="1:8" s="147" customFormat="1" ht="12.75" x14ac:dyDescent="0.2">
      <c r="A5162" s="138"/>
      <c r="B5162" s="91"/>
      <c r="C5162" s="92"/>
      <c r="H5162" s="148"/>
    </row>
    <row r="5163" spans="1:8" s="147" customFormat="1" ht="12.75" x14ac:dyDescent="0.2">
      <c r="A5163" s="138"/>
      <c r="B5163" s="91"/>
      <c r="C5163" s="92"/>
      <c r="H5163" s="148"/>
    </row>
    <row r="5164" spans="1:8" s="147" customFormat="1" ht="12.75" x14ac:dyDescent="0.2">
      <c r="A5164" s="138"/>
      <c r="B5164" s="91"/>
      <c r="C5164" s="92"/>
      <c r="H5164" s="148"/>
    </row>
    <row r="5165" spans="1:8" s="147" customFormat="1" ht="12.75" x14ac:dyDescent="0.2">
      <c r="A5165" s="138"/>
      <c r="B5165" s="91"/>
      <c r="C5165" s="92"/>
      <c r="H5165" s="148"/>
    </row>
    <row r="5166" spans="1:8" s="147" customFormat="1" ht="12.75" x14ac:dyDescent="0.2">
      <c r="A5166" s="138"/>
      <c r="B5166" s="91"/>
      <c r="C5166" s="92"/>
      <c r="H5166" s="148"/>
    </row>
    <row r="5167" spans="1:8" s="147" customFormat="1" ht="12.75" x14ac:dyDescent="0.2">
      <c r="A5167" s="138"/>
      <c r="B5167" s="91"/>
      <c r="C5167" s="92"/>
      <c r="H5167" s="148"/>
    </row>
    <row r="5168" spans="1:8" s="147" customFormat="1" ht="12.75" x14ac:dyDescent="0.2">
      <c r="A5168" s="138"/>
      <c r="B5168" s="91"/>
      <c r="C5168" s="92"/>
      <c r="H5168" s="148"/>
    </row>
    <row r="5169" spans="1:8" s="147" customFormat="1" ht="12.75" x14ac:dyDescent="0.2">
      <c r="A5169" s="138"/>
      <c r="B5169" s="91"/>
      <c r="C5169" s="92"/>
      <c r="H5169" s="148"/>
    </row>
    <row r="5170" spans="1:8" s="147" customFormat="1" ht="12.75" x14ac:dyDescent="0.2">
      <c r="A5170" s="138"/>
      <c r="B5170" s="91"/>
      <c r="C5170" s="92"/>
      <c r="H5170" s="148"/>
    </row>
    <row r="5171" spans="1:8" s="147" customFormat="1" ht="12.75" x14ac:dyDescent="0.2">
      <c r="A5171" s="138"/>
      <c r="B5171" s="91"/>
      <c r="C5171" s="92"/>
      <c r="H5171" s="148"/>
    </row>
    <row r="5172" spans="1:8" s="147" customFormat="1" ht="12.75" x14ac:dyDescent="0.2">
      <c r="A5172" s="138"/>
      <c r="B5172" s="91"/>
      <c r="C5172" s="92"/>
      <c r="H5172" s="148"/>
    </row>
    <row r="5173" spans="1:8" s="147" customFormat="1" ht="12.75" x14ac:dyDescent="0.2">
      <c r="A5173" s="138"/>
      <c r="B5173" s="91"/>
      <c r="C5173" s="92"/>
      <c r="H5173" s="148"/>
    </row>
    <row r="5174" spans="1:8" s="147" customFormat="1" ht="12.75" x14ac:dyDescent="0.2">
      <c r="A5174" s="138"/>
      <c r="B5174" s="91"/>
      <c r="C5174" s="92"/>
      <c r="H5174" s="148"/>
    </row>
    <row r="5175" spans="1:8" s="147" customFormat="1" ht="12.75" x14ac:dyDescent="0.2">
      <c r="A5175" s="138"/>
      <c r="B5175" s="91"/>
      <c r="C5175" s="92"/>
      <c r="H5175" s="148"/>
    </row>
    <row r="5176" spans="1:8" s="147" customFormat="1" ht="12.75" x14ac:dyDescent="0.2">
      <c r="A5176" s="138"/>
      <c r="B5176" s="91"/>
      <c r="C5176" s="92"/>
      <c r="H5176" s="148"/>
    </row>
    <row r="5177" spans="1:8" s="147" customFormat="1" ht="12.75" x14ac:dyDescent="0.2">
      <c r="A5177" s="138"/>
      <c r="B5177" s="91"/>
      <c r="C5177" s="92"/>
      <c r="H5177" s="148"/>
    </row>
    <row r="5178" spans="1:8" s="147" customFormat="1" ht="12.75" x14ac:dyDescent="0.2">
      <c r="A5178" s="138"/>
      <c r="B5178" s="91"/>
      <c r="C5178" s="92"/>
      <c r="H5178" s="148"/>
    </row>
    <row r="5179" spans="1:8" s="147" customFormat="1" ht="12.75" x14ac:dyDescent="0.2">
      <c r="A5179" s="138"/>
      <c r="B5179" s="91"/>
      <c r="C5179" s="92"/>
      <c r="H5179" s="148"/>
    </row>
    <row r="5180" spans="1:8" s="147" customFormat="1" ht="12.75" x14ac:dyDescent="0.2">
      <c r="A5180" s="138"/>
      <c r="B5180" s="91"/>
      <c r="C5180" s="92"/>
      <c r="H5180" s="148"/>
    </row>
    <row r="5181" spans="1:8" s="147" customFormat="1" ht="12.75" x14ac:dyDescent="0.2">
      <c r="A5181" s="138"/>
      <c r="B5181" s="91"/>
      <c r="C5181" s="92"/>
      <c r="H5181" s="148"/>
    </row>
    <row r="5182" spans="1:8" s="147" customFormat="1" ht="12.75" x14ac:dyDescent="0.2">
      <c r="A5182" s="138"/>
      <c r="B5182" s="91"/>
      <c r="C5182" s="92"/>
      <c r="H5182" s="148"/>
    </row>
    <row r="5183" spans="1:8" s="147" customFormat="1" ht="12.75" x14ac:dyDescent="0.2">
      <c r="A5183" s="138"/>
      <c r="B5183" s="91"/>
      <c r="C5183" s="92"/>
      <c r="H5183" s="148"/>
    </row>
    <row r="5184" spans="1:8" s="147" customFormat="1" ht="12.75" x14ac:dyDescent="0.2">
      <c r="A5184" s="138"/>
      <c r="B5184" s="91"/>
      <c r="C5184" s="92"/>
      <c r="H5184" s="148"/>
    </row>
    <row r="5185" spans="1:8" s="147" customFormat="1" ht="12.75" x14ac:dyDescent="0.2">
      <c r="A5185" s="138"/>
      <c r="B5185" s="91"/>
      <c r="C5185" s="92"/>
      <c r="H5185" s="148"/>
    </row>
    <row r="5186" spans="1:8" s="147" customFormat="1" ht="12.75" x14ac:dyDescent="0.2">
      <c r="A5186" s="138"/>
      <c r="B5186" s="91"/>
      <c r="C5186" s="92"/>
      <c r="H5186" s="148"/>
    </row>
    <row r="5187" spans="1:8" s="147" customFormat="1" ht="12.75" x14ac:dyDescent="0.2">
      <c r="A5187" s="138"/>
      <c r="B5187" s="91"/>
      <c r="C5187" s="92"/>
      <c r="H5187" s="148"/>
    </row>
    <row r="5188" spans="1:8" s="147" customFormat="1" ht="12.75" x14ac:dyDescent="0.2">
      <c r="A5188" s="138"/>
      <c r="B5188" s="91"/>
      <c r="C5188" s="92"/>
      <c r="H5188" s="148"/>
    </row>
    <row r="5189" spans="1:8" s="147" customFormat="1" ht="12.75" x14ac:dyDescent="0.2">
      <c r="A5189" s="138"/>
      <c r="B5189" s="91"/>
      <c r="C5189" s="92"/>
      <c r="H5189" s="148"/>
    </row>
    <row r="5190" spans="1:8" s="147" customFormat="1" ht="12.75" x14ac:dyDescent="0.2">
      <c r="A5190" s="138"/>
      <c r="B5190" s="91"/>
      <c r="C5190" s="92"/>
      <c r="H5190" s="148"/>
    </row>
    <row r="5191" spans="1:8" s="147" customFormat="1" ht="12.75" x14ac:dyDescent="0.2">
      <c r="A5191" s="138"/>
      <c r="B5191" s="91"/>
      <c r="C5191" s="92"/>
      <c r="H5191" s="148"/>
    </row>
    <row r="5192" spans="1:8" s="147" customFormat="1" ht="12.75" x14ac:dyDescent="0.2">
      <c r="A5192" s="138"/>
      <c r="B5192" s="91"/>
      <c r="C5192" s="92"/>
      <c r="H5192" s="148"/>
    </row>
    <row r="5193" spans="1:8" s="147" customFormat="1" ht="12.75" x14ac:dyDescent="0.2">
      <c r="A5193" s="138"/>
      <c r="B5193" s="91"/>
      <c r="C5193" s="92"/>
      <c r="H5193" s="148"/>
    </row>
    <row r="5194" spans="1:8" s="147" customFormat="1" ht="12.75" x14ac:dyDescent="0.2">
      <c r="A5194" s="138"/>
      <c r="B5194" s="91"/>
      <c r="C5194" s="92"/>
      <c r="H5194" s="148"/>
    </row>
    <row r="5195" spans="1:8" s="147" customFormat="1" ht="12.75" x14ac:dyDescent="0.2">
      <c r="A5195" s="138"/>
      <c r="B5195" s="91"/>
      <c r="C5195" s="92"/>
      <c r="H5195" s="148"/>
    </row>
    <row r="5196" spans="1:8" s="147" customFormat="1" ht="12.75" x14ac:dyDescent="0.2">
      <c r="A5196" s="138"/>
      <c r="B5196" s="91"/>
      <c r="C5196" s="92"/>
      <c r="H5196" s="148"/>
    </row>
    <row r="5197" spans="1:8" s="147" customFormat="1" ht="12.75" x14ac:dyDescent="0.2">
      <c r="A5197" s="138"/>
      <c r="B5197" s="91"/>
      <c r="C5197" s="92"/>
      <c r="H5197" s="148"/>
    </row>
    <row r="5198" spans="1:8" s="147" customFormat="1" ht="12.75" x14ac:dyDescent="0.2">
      <c r="A5198" s="138"/>
      <c r="B5198" s="91"/>
      <c r="C5198" s="92"/>
      <c r="H5198" s="148"/>
    </row>
    <row r="5199" spans="1:8" s="147" customFormat="1" ht="12.75" x14ac:dyDescent="0.2">
      <c r="A5199" s="138"/>
      <c r="B5199" s="91"/>
      <c r="C5199" s="92"/>
      <c r="H5199" s="148"/>
    </row>
    <row r="5200" spans="1:8" s="147" customFormat="1" ht="12.75" x14ac:dyDescent="0.2">
      <c r="A5200" s="138"/>
      <c r="B5200" s="91"/>
      <c r="C5200" s="92"/>
      <c r="H5200" s="148"/>
    </row>
    <row r="5201" spans="1:8" s="147" customFormat="1" ht="12.75" x14ac:dyDescent="0.2">
      <c r="A5201" s="138"/>
      <c r="B5201" s="91"/>
      <c r="C5201" s="92"/>
      <c r="H5201" s="148"/>
    </row>
    <row r="5202" spans="1:8" s="147" customFormat="1" ht="12.75" x14ac:dyDescent="0.2">
      <c r="A5202" s="138"/>
      <c r="B5202" s="91"/>
      <c r="C5202" s="92"/>
      <c r="H5202" s="148"/>
    </row>
    <row r="5203" spans="1:8" s="147" customFormat="1" ht="12.75" x14ac:dyDescent="0.2">
      <c r="A5203" s="138"/>
      <c r="B5203" s="91"/>
      <c r="C5203" s="92"/>
      <c r="H5203" s="148"/>
    </row>
    <row r="5204" spans="1:8" s="147" customFormat="1" ht="12.75" x14ac:dyDescent="0.2">
      <c r="A5204" s="138"/>
      <c r="B5204" s="91"/>
      <c r="C5204" s="92"/>
      <c r="H5204" s="148"/>
    </row>
    <row r="5205" spans="1:8" s="147" customFormat="1" ht="12.75" x14ac:dyDescent="0.2">
      <c r="A5205" s="138"/>
      <c r="B5205" s="91"/>
      <c r="C5205" s="92"/>
      <c r="H5205" s="148"/>
    </row>
    <row r="5206" spans="1:8" s="147" customFormat="1" ht="12.75" x14ac:dyDescent="0.2">
      <c r="A5206" s="138"/>
      <c r="B5206" s="91"/>
      <c r="C5206" s="92"/>
      <c r="H5206" s="148"/>
    </row>
    <row r="5207" spans="1:8" s="147" customFormat="1" ht="12.75" x14ac:dyDescent="0.2">
      <c r="A5207" s="138"/>
      <c r="B5207" s="91"/>
      <c r="C5207" s="92"/>
      <c r="H5207" s="148"/>
    </row>
    <row r="5208" spans="1:8" s="147" customFormat="1" ht="12.75" x14ac:dyDescent="0.2">
      <c r="A5208" s="138"/>
      <c r="B5208" s="91"/>
      <c r="C5208" s="92"/>
      <c r="H5208" s="148"/>
    </row>
    <row r="5209" spans="1:8" s="147" customFormat="1" ht="12.75" x14ac:dyDescent="0.2">
      <c r="A5209" s="138"/>
      <c r="B5209" s="91"/>
      <c r="C5209" s="92"/>
      <c r="H5209" s="148"/>
    </row>
    <row r="5210" spans="1:8" s="147" customFormat="1" ht="12.75" x14ac:dyDescent="0.2">
      <c r="A5210" s="138"/>
      <c r="B5210" s="91"/>
      <c r="C5210" s="92"/>
      <c r="H5210" s="148"/>
    </row>
    <row r="5211" spans="1:8" s="147" customFormat="1" ht="12.75" x14ac:dyDescent="0.2">
      <c r="A5211" s="138"/>
      <c r="B5211" s="91"/>
      <c r="C5211" s="92"/>
      <c r="H5211" s="148"/>
    </row>
    <row r="5212" spans="1:8" s="147" customFormat="1" ht="12.75" x14ac:dyDescent="0.2">
      <c r="A5212" s="138"/>
      <c r="B5212" s="91"/>
      <c r="C5212" s="92"/>
      <c r="H5212" s="148"/>
    </row>
    <row r="5213" spans="1:8" s="147" customFormat="1" ht="12.75" x14ac:dyDescent="0.2">
      <c r="A5213" s="138"/>
      <c r="B5213" s="91"/>
      <c r="C5213" s="92"/>
      <c r="H5213" s="148"/>
    </row>
    <row r="5214" spans="1:8" s="147" customFormat="1" ht="12.75" x14ac:dyDescent="0.2">
      <c r="A5214" s="138"/>
      <c r="B5214" s="91"/>
      <c r="C5214" s="92"/>
      <c r="H5214" s="148"/>
    </row>
    <row r="5215" spans="1:8" s="147" customFormat="1" ht="12.75" x14ac:dyDescent="0.2">
      <c r="A5215" s="138"/>
      <c r="B5215" s="91"/>
      <c r="C5215" s="92"/>
      <c r="H5215" s="148"/>
    </row>
    <row r="5216" spans="1:8" s="147" customFormat="1" ht="12.75" x14ac:dyDescent="0.2">
      <c r="A5216" s="138"/>
      <c r="B5216" s="91"/>
      <c r="C5216" s="92"/>
      <c r="H5216" s="148"/>
    </row>
    <row r="5217" spans="1:8" s="147" customFormat="1" ht="12.75" x14ac:dyDescent="0.2">
      <c r="A5217" s="138"/>
      <c r="B5217" s="91"/>
      <c r="C5217" s="92"/>
      <c r="H5217" s="148"/>
    </row>
    <row r="5218" spans="1:8" s="147" customFormat="1" ht="12.75" x14ac:dyDescent="0.2">
      <c r="A5218" s="138"/>
      <c r="B5218" s="91"/>
      <c r="C5218" s="92"/>
      <c r="H5218" s="148"/>
    </row>
    <row r="5219" spans="1:8" s="147" customFormat="1" ht="12.75" x14ac:dyDescent="0.2">
      <c r="A5219" s="138"/>
      <c r="B5219" s="91"/>
      <c r="C5219" s="92"/>
      <c r="H5219" s="148"/>
    </row>
    <row r="5220" spans="1:8" s="147" customFormat="1" ht="12.75" x14ac:dyDescent="0.2">
      <c r="A5220" s="138"/>
      <c r="B5220" s="91"/>
      <c r="C5220" s="92"/>
      <c r="H5220" s="148"/>
    </row>
    <row r="5221" spans="1:8" s="147" customFormat="1" ht="12.75" x14ac:dyDescent="0.2">
      <c r="A5221" s="138"/>
      <c r="B5221" s="91"/>
      <c r="C5221" s="92"/>
      <c r="H5221" s="148"/>
    </row>
    <row r="5222" spans="1:8" s="147" customFormat="1" ht="12.75" x14ac:dyDescent="0.2">
      <c r="A5222" s="138"/>
      <c r="B5222" s="91"/>
      <c r="C5222" s="92"/>
      <c r="H5222" s="148"/>
    </row>
    <row r="5223" spans="1:8" s="147" customFormat="1" ht="12.75" x14ac:dyDescent="0.2">
      <c r="A5223" s="138"/>
      <c r="B5223" s="91"/>
      <c r="C5223" s="92"/>
      <c r="H5223" s="148"/>
    </row>
    <row r="5224" spans="1:8" s="147" customFormat="1" ht="12.75" x14ac:dyDescent="0.2">
      <c r="A5224" s="138"/>
      <c r="B5224" s="91"/>
      <c r="C5224" s="92"/>
      <c r="H5224" s="148"/>
    </row>
    <row r="5225" spans="1:8" s="147" customFormat="1" ht="12.75" x14ac:dyDescent="0.2">
      <c r="A5225" s="138"/>
      <c r="B5225" s="91"/>
      <c r="C5225" s="92"/>
      <c r="H5225" s="148"/>
    </row>
    <row r="5226" spans="1:8" s="147" customFormat="1" ht="12.75" x14ac:dyDescent="0.2">
      <c r="A5226" s="138"/>
      <c r="B5226" s="91"/>
      <c r="C5226" s="92"/>
      <c r="H5226" s="148"/>
    </row>
    <row r="5227" spans="1:8" s="147" customFormat="1" ht="12.75" x14ac:dyDescent="0.2">
      <c r="A5227" s="138"/>
      <c r="B5227" s="91"/>
      <c r="C5227" s="92"/>
      <c r="H5227" s="148"/>
    </row>
    <row r="5228" spans="1:8" s="147" customFormat="1" ht="12.75" x14ac:dyDescent="0.2">
      <c r="A5228" s="138"/>
      <c r="B5228" s="91"/>
      <c r="C5228" s="92"/>
      <c r="H5228" s="148"/>
    </row>
    <row r="5229" spans="1:8" s="147" customFormat="1" ht="12.75" x14ac:dyDescent="0.2">
      <c r="A5229" s="138"/>
      <c r="B5229" s="91"/>
      <c r="C5229" s="92"/>
      <c r="H5229" s="148"/>
    </row>
    <row r="5230" spans="1:8" s="147" customFormat="1" ht="12.75" x14ac:dyDescent="0.2">
      <c r="A5230" s="138"/>
      <c r="B5230" s="91"/>
      <c r="C5230" s="92"/>
      <c r="H5230" s="148"/>
    </row>
    <row r="5231" spans="1:8" s="147" customFormat="1" ht="12.75" x14ac:dyDescent="0.2">
      <c r="A5231" s="138"/>
      <c r="B5231" s="91"/>
      <c r="C5231" s="92"/>
      <c r="H5231" s="148"/>
    </row>
    <row r="5232" spans="1:8" s="147" customFormat="1" ht="12.75" x14ac:dyDescent="0.2">
      <c r="A5232" s="138"/>
      <c r="B5232" s="91"/>
      <c r="C5232" s="92"/>
      <c r="H5232" s="148"/>
    </row>
    <row r="5233" spans="1:8" s="147" customFormat="1" ht="12.75" x14ac:dyDescent="0.2">
      <c r="A5233" s="138"/>
      <c r="B5233" s="91"/>
      <c r="C5233" s="92"/>
      <c r="H5233" s="148"/>
    </row>
    <row r="5234" spans="1:8" s="147" customFormat="1" ht="12.75" x14ac:dyDescent="0.2">
      <c r="A5234" s="138"/>
      <c r="B5234" s="91"/>
      <c r="C5234" s="92"/>
      <c r="H5234" s="148"/>
    </row>
    <row r="5235" spans="1:8" s="147" customFormat="1" ht="12.75" x14ac:dyDescent="0.2">
      <c r="A5235" s="138"/>
      <c r="B5235" s="91"/>
      <c r="C5235" s="92"/>
      <c r="H5235" s="148"/>
    </row>
    <row r="5236" spans="1:8" s="147" customFormat="1" ht="12.75" x14ac:dyDescent="0.2">
      <c r="A5236" s="138"/>
      <c r="B5236" s="91"/>
      <c r="C5236" s="92"/>
      <c r="H5236" s="148"/>
    </row>
    <row r="5237" spans="1:8" s="147" customFormat="1" ht="12.75" x14ac:dyDescent="0.2">
      <c r="A5237" s="138"/>
      <c r="B5237" s="91"/>
      <c r="C5237" s="92"/>
      <c r="H5237" s="148"/>
    </row>
    <row r="5238" spans="1:8" s="147" customFormat="1" ht="12.75" x14ac:dyDescent="0.2">
      <c r="A5238" s="138"/>
      <c r="B5238" s="91"/>
      <c r="C5238" s="92"/>
      <c r="H5238" s="148"/>
    </row>
    <row r="5239" spans="1:8" s="147" customFormat="1" ht="12.75" x14ac:dyDescent="0.2">
      <c r="A5239" s="138"/>
      <c r="B5239" s="91"/>
      <c r="C5239" s="92"/>
      <c r="H5239" s="148"/>
    </row>
    <row r="5240" spans="1:8" s="147" customFormat="1" ht="12.75" x14ac:dyDescent="0.2">
      <c r="A5240" s="138"/>
      <c r="B5240" s="91"/>
      <c r="C5240" s="92"/>
      <c r="H5240" s="148"/>
    </row>
    <row r="5241" spans="1:8" s="147" customFormat="1" ht="12.75" x14ac:dyDescent="0.2">
      <c r="A5241" s="138"/>
      <c r="B5241" s="91"/>
      <c r="C5241" s="92"/>
      <c r="H5241" s="148"/>
    </row>
    <row r="5242" spans="1:8" s="147" customFormat="1" ht="12.75" x14ac:dyDescent="0.2">
      <c r="A5242" s="138"/>
      <c r="B5242" s="91"/>
      <c r="C5242" s="92"/>
      <c r="H5242" s="148"/>
    </row>
    <row r="5243" spans="1:8" s="147" customFormat="1" ht="12.75" x14ac:dyDescent="0.2">
      <c r="A5243" s="138"/>
      <c r="B5243" s="91"/>
      <c r="C5243" s="92"/>
      <c r="H5243" s="148"/>
    </row>
    <row r="5244" spans="1:8" s="147" customFormat="1" ht="12.75" x14ac:dyDescent="0.2">
      <c r="A5244" s="138"/>
      <c r="B5244" s="91"/>
      <c r="C5244" s="92"/>
      <c r="H5244" s="148"/>
    </row>
    <row r="5245" spans="1:8" s="147" customFormat="1" ht="12.75" x14ac:dyDescent="0.2">
      <c r="A5245" s="138"/>
      <c r="B5245" s="91"/>
      <c r="C5245" s="92"/>
      <c r="H5245" s="148"/>
    </row>
    <row r="5246" spans="1:8" s="147" customFormat="1" ht="12.75" x14ac:dyDescent="0.2">
      <c r="A5246" s="138"/>
      <c r="B5246" s="91"/>
      <c r="C5246" s="92"/>
      <c r="H5246" s="148"/>
    </row>
    <row r="5247" spans="1:8" s="147" customFormat="1" ht="12.75" x14ac:dyDescent="0.2">
      <c r="A5247" s="138"/>
      <c r="B5247" s="91"/>
      <c r="C5247" s="92"/>
      <c r="H5247" s="148"/>
    </row>
    <row r="5248" spans="1:8" s="147" customFormat="1" ht="12.75" x14ac:dyDescent="0.2">
      <c r="A5248" s="138"/>
      <c r="B5248" s="91"/>
      <c r="C5248" s="92"/>
      <c r="H5248" s="148"/>
    </row>
    <row r="5249" spans="1:8" s="147" customFormat="1" ht="12.75" x14ac:dyDescent="0.2">
      <c r="A5249" s="138"/>
      <c r="B5249" s="91"/>
      <c r="C5249" s="92"/>
      <c r="H5249" s="148"/>
    </row>
    <row r="5250" spans="1:8" s="147" customFormat="1" ht="12.75" x14ac:dyDescent="0.2">
      <c r="A5250" s="138"/>
      <c r="B5250" s="91"/>
      <c r="C5250" s="92"/>
      <c r="H5250" s="148"/>
    </row>
    <row r="5251" spans="1:8" s="147" customFormat="1" ht="12.75" x14ac:dyDescent="0.2">
      <c r="A5251" s="138"/>
      <c r="B5251" s="91"/>
      <c r="C5251" s="92"/>
      <c r="H5251" s="148"/>
    </row>
    <row r="5252" spans="1:8" s="147" customFormat="1" ht="12.75" x14ac:dyDescent="0.2">
      <c r="A5252" s="138"/>
      <c r="B5252" s="91"/>
      <c r="C5252" s="92"/>
      <c r="H5252" s="148"/>
    </row>
    <row r="5253" spans="1:8" s="147" customFormat="1" ht="12.75" x14ac:dyDescent="0.2">
      <c r="A5253" s="138"/>
      <c r="B5253" s="91"/>
      <c r="C5253" s="92"/>
      <c r="H5253" s="148"/>
    </row>
    <row r="5254" spans="1:8" s="147" customFormat="1" ht="12.75" x14ac:dyDescent="0.2">
      <c r="A5254" s="138"/>
      <c r="B5254" s="91"/>
      <c r="C5254" s="92"/>
      <c r="H5254" s="148"/>
    </row>
    <row r="5255" spans="1:8" s="147" customFormat="1" ht="12.75" x14ac:dyDescent="0.2">
      <c r="A5255" s="138"/>
      <c r="B5255" s="91"/>
      <c r="C5255" s="92"/>
      <c r="H5255" s="148"/>
    </row>
    <row r="5256" spans="1:8" s="147" customFormat="1" ht="12.75" x14ac:dyDescent="0.2">
      <c r="A5256" s="138"/>
      <c r="B5256" s="91"/>
      <c r="C5256" s="92"/>
      <c r="H5256" s="148"/>
    </row>
    <row r="5257" spans="1:8" s="147" customFormat="1" ht="12.75" x14ac:dyDescent="0.2">
      <c r="A5257" s="138"/>
      <c r="B5257" s="91"/>
      <c r="C5257" s="92"/>
      <c r="H5257" s="148"/>
    </row>
    <row r="5258" spans="1:8" s="147" customFormat="1" ht="12.75" x14ac:dyDescent="0.2">
      <c r="A5258" s="138"/>
      <c r="B5258" s="91"/>
      <c r="C5258" s="92"/>
      <c r="H5258" s="148"/>
    </row>
    <row r="5259" spans="1:8" s="147" customFormat="1" ht="12.75" x14ac:dyDescent="0.2">
      <c r="A5259" s="138"/>
      <c r="B5259" s="91"/>
      <c r="C5259" s="92"/>
      <c r="H5259" s="148"/>
    </row>
    <row r="5260" spans="1:8" s="147" customFormat="1" ht="12.75" x14ac:dyDescent="0.2">
      <c r="A5260" s="138"/>
      <c r="B5260" s="91"/>
      <c r="C5260" s="92"/>
      <c r="H5260" s="148"/>
    </row>
    <row r="5261" spans="1:8" s="147" customFormat="1" ht="12.75" x14ac:dyDescent="0.2">
      <c r="A5261" s="138"/>
      <c r="B5261" s="91"/>
      <c r="C5261" s="92"/>
      <c r="H5261" s="148"/>
    </row>
    <row r="5262" spans="1:8" s="147" customFormat="1" ht="12.75" x14ac:dyDescent="0.2">
      <c r="A5262" s="138"/>
      <c r="B5262" s="91"/>
      <c r="C5262" s="92"/>
      <c r="H5262" s="148"/>
    </row>
    <row r="5263" spans="1:8" s="147" customFormat="1" ht="12.75" x14ac:dyDescent="0.2">
      <c r="A5263" s="138"/>
      <c r="B5263" s="91"/>
      <c r="C5263" s="92"/>
      <c r="H5263" s="148"/>
    </row>
    <row r="5264" spans="1:8" s="147" customFormat="1" ht="12.75" x14ac:dyDescent="0.2">
      <c r="A5264" s="138"/>
      <c r="B5264" s="91"/>
      <c r="C5264" s="92"/>
      <c r="H5264" s="148"/>
    </row>
    <row r="5265" spans="1:8" s="147" customFormat="1" ht="12.75" x14ac:dyDescent="0.2">
      <c r="A5265" s="138"/>
      <c r="B5265" s="91"/>
      <c r="C5265" s="92"/>
      <c r="H5265" s="148"/>
    </row>
    <row r="5266" spans="1:8" s="147" customFormat="1" ht="12.75" x14ac:dyDescent="0.2">
      <c r="A5266" s="138"/>
      <c r="B5266" s="91"/>
      <c r="C5266" s="92"/>
      <c r="H5266" s="148"/>
    </row>
    <row r="5267" spans="1:8" s="147" customFormat="1" ht="12.75" x14ac:dyDescent="0.2">
      <c r="A5267" s="138"/>
      <c r="B5267" s="91"/>
      <c r="C5267" s="92"/>
      <c r="H5267" s="148"/>
    </row>
    <row r="5268" spans="1:8" s="147" customFormat="1" ht="12.75" x14ac:dyDescent="0.2">
      <c r="A5268" s="138"/>
      <c r="B5268" s="91"/>
      <c r="C5268" s="92"/>
      <c r="H5268" s="148"/>
    </row>
    <row r="5269" spans="1:8" s="147" customFormat="1" ht="12.75" x14ac:dyDescent="0.2">
      <c r="A5269" s="138"/>
      <c r="B5269" s="91"/>
      <c r="C5269" s="92"/>
      <c r="H5269" s="148"/>
    </row>
    <row r="5270" spans="1:8" s="147" customFormat="1" ht="12.75" x14ac:dyDescent="0.2">
      <c r="A5270" s="138"/>
      <c r="B5270" s="91"/>
      <c r="C5270" s="92"/>
      <c r="H5270" s="148"/>
    </row>
    <row r="5271" spans="1:8" s="147" customFormat="1" ht="12.75" x14ac:dyDescent="0.2">
      <c r="A5271" s="138"/>
      <c r="B5271" s="91"/>
      <c r="C5271" s="92"/>
      <c r="H5271" s="148"/>
    </row>
    <row r="5272" spans="1:8" s="147" customFormat="1" ht="12.75" x14ac:dyDescent="0.2">
      <c r="A5272" s="138"/>
      <c r="B5272" s="91"/>
      <c r="C5272" s="92"/>
      <c r="H5272" s="148"/>
    </row>
    <row r="5273" spans="1:8" s="147" customFormat="1" ht="12.75" x14ac:dyDescent="0.2">
      <c r="A5273" s="138"/>
      <c r="B5273" s="91"/>
      <c r="C5273" s="92"/>
      <c r="H5273" s="148"/>
    </row>
    <row r="5274" spans="1:8" s="147" customFormat="1" ht="12.75" x14ac:dyDescent="0.2">
      <c r="A5274" s="138"/>
      <c r="B5274" s="91"/>
      <c r="C5274" s="92"/>
      <c r="H5274" s="148"/>
    </row>
    <row r="5275" spans="1:8" s="147" customFormat="1" ht="12.75" x14ac:dyDescent="0.2">
      <c r="A5275" s="138"/>
      <c r="B5275" s="91"/>
      <c r="C5275" s="92"/>
      <c r="H5275" s="148"/>
    </row>
    <row r="5276" spans="1:8" s="147" customFormat="1" ht="12.75" x14ac:dyDescent="0.2">
      <c r="A5276" s="138"/>
      <c r="B5276" s="91"/>
      <c r="C5276" s="92"/>
      <c r="H5276" s="148"/>
    </row>
    <row r="5277" spans="1:8" s="147" customFormat="1" ht="12.75" x14ac:dyDescent="0.2">
      <c r="A5277" s="138"/>
      <c r="B5277" s="91"/>
      <c r="C5277" s="92"/>
      <c r="H5277" s="148"/>
    </row>
    <row r="5278" spans="1:8" s="147" customFormat="1" ht="12.75" x14ac:dyDescent="0.2">
      <c r="A5278" s="138"/>
      <c r="B5278" s="91"/>
      <c r="C5278" s="92"/>
      <c r="H5278" s="148"/>
    </row>
    <row r="5279" spans="1:8" s="147" customFormat="1" ht="12.75" x14ac:dyDescent="0.2">
      <c r="A5279" s="138"/>
      <c r="B5279" s="91"/>
      <c r="C5279" s="92"/>
      <c r="H5279" s="148"/>
    </row>
    <row r="5280" spans="1:8" s="147" customFormat="1" ht="12.75" x14ac:dyDescent="0.2">
      <c r="A5280" s="138"/>
      <c r="B5280" s="91"/>
      <c r="C5280" s="92"/>
      <c r="H5280" s="148"/>
    </row>
    <row r="5281" spans="1:8" s="147" customFormat="1" ht="12.75" x14ac:dyDescent="0.2">
      <c r="A5281" s="138"/>
      <c r="B5281" s="91"/>
      <c r="C5281" s="92"/>
      <c r="H5281" s="148"/>
    </row>
    <row r="5282" spans="1:8" s="147" customFormat="1" ht="12.75" x14ac:dyDescent="0.2">
      <c r="A5282" s="138"/>
      <c r="B5282" s="91"/>
      <c r="C5282" s="92"/>
      <c r="H5282" s="148"/>
    </row>
    <row r="5283" spans="1:8" s="147" customFormat="1" ht="12.75" x14ac:dyDescent="0.2">
      <c r="A5283" s="138"/>
      <c r="B5283" s="91"/>
      <c r="C5283" s="92"/>
      <c r="H5283" s="148"/>
    </row>
    <row r="5284" spans="1:8" s="147" customFormat="1" ht="12.75" x14ac:dyDescent="0.2">
      <c r="A5284" s="138"/>
      <c r="B5284" s="91"/>
      <c r="C5284" s="92"/>
      <c r="H5284" s="148"/>
    </row>
    <row r="5285" spans="1:8" s="147" customFormat="1" ht="12.75" x14ac:dyDescent="0.2">
      <c r="A5285" s="138"/>
      <c r="B5285" s="91"/>
      <c r="C5285" s="92"/>
      <c r="H5285" s="148"/>
    </row>
    <row r="5286" spans="1:8" s="147" customFormat="1" ht="12.75" x14ac:dyDescent="0.2">
      <c r="A5286" s="138"/>
      <c r="B5286" s="91"/>
      <c r="C5286" s="92"/>
      <c r="H5286" s="148"/>
    </row>
    <row r="5287" spans="1:8" s="147" customFormat="1" ht="12.75" x14ac:dyDescent="0.2">
      <c r="A5287" s="138"/>
      <c r="B5287" s="91"/>
      <c r="C5287" s="92"/>
      <c r="H5287" s="148"/>
    </row>
    <row r="5288" spans="1:8" s="147" customFormat="1" ht="12.75" x14ac:dyDescent="0.2">
      <c r="A5288" s="138"/>
      <c r="B5288" s="91"/>
      <c r="C5288" s="92"/>
      <c r="H5288" s="148"/>
    </row>
    <row r="5289" spans="1:8" s="147" customFormat="1" ht="12.75" x14ac:dyDescent="0.2">
      <c r="A5289" s="138"/>
      <c r="B5289" s="91"/>
      <c r="C5289" s="92"/>
      <c r="H5289" s="148"/>
    </row>
    <row r="5290" spans="1:8" s="147" customFormat="1" ht="12.75" x14ac:dyDescent="0.2">
      <c r="A5290" s="138"/>
      <c r="B5290" s="91"/>
      <c r="C5290" s="92"/>
      <c r="H5290" s="148"/>
    </row>
    <row r="5291" spans="1:8" s="147" customFormat="1" ht="12.75" x14ac:dyDescent="0.2">
      <c r="A5291" s="138"/>
      <c r="B5291" s="91"/>
      <c r="C5291" s="92"/>
      <c r="H5291" s="148"/>
    </row>
    <row r="5292" spans="1:8" s="147" customFormat="1" ht="12.75" x14ac:dyDescent="0.2">
      <c r="A5292" s="138"/>
      <c r="B5292" s="91"/>
      <c r="C5292" s="92"/>
      <c r="H5292" s="148"/>
    </row>
    <row r="5293" spans="1:8" s="147" customFormat="1" ht="12.75" x14ac:dyDescent="0.2">
      <c r="A5293" s="138"/>
      <c r="B5293" s="91"/>
      <c r="C5293" s="92"/>
      <c r="H5293" s="148"/>
    </row>
    <row r="5294" spans="1:8" s="147" customFormat="1" ht="12.75" x14ac:dyDescent="0.2">
      <c r="A5294" s="138"/>
      <c r="B5294" s="91"/>
      <c r="C5294" s="92"/>
      <c r="H5294" s="148"/>
    </row>
    <row r="5295" spans="1:8" s="147" customFormat="1" ht="12.75" x14ac:dyDescent="0.2">
      <c r="A5295" s="138"/>
      <c r="B5295" s="91"/>
      <c r="C5295" s="92"/>
      <c r="H5295" s="148"/>
    </row>
    <row r="5296" spans="1:8" s="147" customFormat="1" ht="12.75" x14ac:dyDescent="0.2">
      <c r="A5296" s="138"/>
      <c r="B5296" s="91"/>
      <c r="C5296" s="92"/>
      <c r="H5296" s="148"/>
    </row>
    <row r="5297" spans="1:8" s="147" customFormat="1" ht="12.75" x14ac:dyDescent="0.2">
      <c r="A5297" s="138"/>
      <c r="B5297" s="91"/>
      <c r="C5297" s="92"/>
      <c r="H5297" s="148"/>
    </row>
    <row r="5298" spans="1:8" s="147" customFormat="1" ht="12.75" x14ac:dyDescent="0.2">
      <c r="A5298" s="138"/>
      <c r="B5298" s="91"/>
      <c r="C5298" s="92"/>
      <c r="H5298" s="148"/>
    </row>
    <row r="5299" spans="1:8" s="147" customFormat="1" ht="12.75" x14ac:dyDescent="0.2">
      <c r="A5299" s="138"/>
      <c r="B5299" s="91"/>
      <c r="C5299" s="92"/>
      <c r="H5299" s="148"/>
    </row>
    <row r="5300" spans="1:8" s="147" customFormat="1" ht="12.75" x14ac:dyDescent="0.2">
      <c r="A5300" s="138"/>
      <c r="B5300" s="91"/>
      <c r="C5300" s="92"/>
      <c r="H5300" s="148"/>
    </row>
    <row r="5301" spans="1:8" s="147" customFormat="1" ht="12.75" x14ac:dyDescent="0.2">
      <c r="A5301" s="138"/>
      <c r="B5301" s="91"/>
      <c r="C5301" s="92"/>
      <c r="H5301" s="148"/>
    </row>
    <row r="5302" spans="1:8" s="147" customFormat="1" ht="12.75" x14ac:dyDescent="0.2">
      <c r="A5302" s="138"/>
      <c r="B5302" s="91"/>
      <c r="C5302" s="92"/>
      <c r="H5302" s="148"/>
    </row>
    <row r="5303" spans="1:8" s="147" customFormat="1" ht="12.75" x14ac:dyDescent="0.2">
      <c r="A5303" s="138"/>
      <c r="B5303" s="91"/>
      <c r="C5303" s="92"/>
      <c r="H5303" s="148"/>
    </row>
    <row r="5304" spans="1:8" s="147" customFormat="1" ht="12.75" x14ac:dyDescent="0.2">
      <c r="A5304" s="138"/>
      <c r="B5304" s="91"/>
      <c r="C5304" s="92"/>
      <c r="H5304" s="148"/>
    </row>
    <row r="5305" spans="1:8" s="147" customFormat="1" ht="12.75" x14ac:dyDescent="0.2">
      <c r="A5305" s="138"/>
      <c r="B5305" s="91"/>
      <c r="C5305" s="92"/>
      <c r="H5305" s="148"/>
    </row>
    <row r="5306" spans="1:8" s="147" customFormat="1" ht="12.75" x14ac:dyDescent="0.2">
      <c r="A5306" s="138"/>
      <c r="B5306" s="91"/>
      <c r="C5306" s="92"/>
      <c r="H5306" s="148"/>
    </row>
    <row r="5307" spans="1:8" s="147" customFormat="1" ht="12.75" x14ac:dyDescent="0.2">
      <c r="A5307" s="138"/>
      <c r="B5307" s="91"/>
      <c r="C5307" s="92"/>
      <c r="H5307" s="148"/>
    </row>
    <row r="5308" spans="1:8" s="147" customFormat="1" ht="12.75" x14ac:dyDescent="0.2">
      <c r="A5308" s="138"/>
      <c r="B5308" s="91"/>
      <c r="C5308" s="92"/>
      <c r="H5308" s="148"/>
    </row>
    <row r="5309" spans="1:8" s="147" customFormat="1" ht="12.75" x14ac:dyDescent="0.2">
      <c r="A5309" s="138"/>
      <c r="B5309" s="91"/>
      <c r="C5309" s="92"/>
      <c r="H5309" s="148"/>
    </row>
    <row r="5310" spans="1:8" s="147" customFormat="1" ht="12.75" x14ac:dyDescent="0.2">
      <c r="A5310" s="138"/>
      <c r="B5310" s="91"/>
      <c r="C5310" s="92"/>
      <c r="H5310" s="148"/>
    </row>
    <row r="5311" spans="1:8" s="147" customFormat="1" ht="12.75" x14ac:dyDescent="0.2">
      <c r="A5311" s="138"/>
      <c r="B5311" s="91"/>
      <c r="C5311" s="92"/>
      <c r="H5311" s="148"/>
    </row>
    <row r="5312" spans="1:8" s="147" customFormat="1" ht="12.75" x14ac:dyDescent="0.2">
      <c r="A5312" s="138"/>
      <c r="B5312" s="91"/>
      <c r="C5312" s="92"/>
      <c r="H5312" s="148"/>
    </row>
    <row r="5313" spans="1:8" s="147" customFormat="1" ht="12.75" x14ac:dyDescent="0.2">
      <c r="A5313" s="138"/>
      <c r="B5313" s="91"/>
      <c r="C5313" s="92"/>
      <c r="H5313" s="148"/>
    </row>
    <row r="5314" spans="1:8" s="147" customFormat="1" ht="12.75" x14ac:dyDescent="0.2">
      <c r="A5314" s="138"/>
      <c r="B5314" s="91"/>
      <c r="C5314" s="92"/>
      <c r="H5314" s="148"/>
    </row>
    <row r="5315" spans="1:8" s="147" customFormat="1" ht="12.75" x14ac:dyDescent="0.2">
      <c r="A5315" s="138"/>
      <c r="B5315" s="91"/>
      <c r="C5315" s="92"/>
      <c r="H5315" s="148"/>
    </row>
    <row r="5316" spans="1:8" s="147" customFormat="1" ht="12.75" x14ac:dyDescent="0.2">
      <c r="A5316" s="138"/>
      <c r="B5316" s="91"/>
      <c r="C5316" s="92"/>
      <c r="H5316" s="148"/>
    </row>
    <row r="5317" spans="1:8" s="147" customFormat="1" ht="12.75" x14ac:dyDescent="0.2">
      <c r="A5317" s="138"/>
      <c r="B5317" s="91"/>
      <c r="C5317" s="92"/>
      <c r="H5317" s="148"/>
    </row>
    <row r="5318" spans="1:8" s="147" customFormat="1" ht="12.75" x14ac:dyDescent="0.2">
      <c r="A5318" s="138"/>
      <c r="B5318" s="91"/>
      <c r="C5318" s="92"/>
      <c r="H5318" s="148"/>
    </row>
    <row r="5319" spans="1:8" s="147" customFormat="1" ht="12.75" x14ac:dyDescent="0.2">
      <c r="A5319" s="138"/>
      <c r="B5319" s="91"/>
      <c r="C5319" s="92"/>
      <c r="H5319" s="148"/>
    </row>
    <row r="5320" spans="1:8" s="147" customFormat="1" ht="12.75" x14ac:dyDescent="0.2">
      <c r="A5320" s="138"/>
      <c r="B5320" s="91"/>
      <c r="C5320" s="92"/>
      <c r="H5320" s="148"/>
    </row>
    <row r="5321" spans="1:8" s="147" customFormat="1" ht="12.75" x14ac:dyDescent="0.2">
      <c r="A5321" s="138"/>
      <c r="B5321" s="91"/>
      <c r="C5321" s="92"/>
      <c r="H5321" s="148"/>
    </row>
    <row r="5322" spans="1:8" s="147" customFormat="1" ht="12.75" x14ac:dyDescent="0.2">
      <c r="A5322" s="138"/>
      <c r="B5322" s="91"/>
      <c r="C5322" s="92"/>
      <c r="H5322" s="148"/>
    </row>
    <row r="5323" spans="1:8" s="147" customFormat="1" ht="12.75" x14ac:dyDescent="0.2">
      <c r="A5323" s="138"/>
      <c r="B5323" s="91"/>
      <c r="C5323" s="92"/>
      <c r="H5323" s="148"/>
    </row>
    <row r="5324" spans="1:8" s="147" customFormat="1" ht="12.75" x14ac:dyDescent="0.2">
      <c r="A5324" s="138"/>
      <c r="B5324" s="91"/>
      <c r="C5324" s="92"/>
      <c r="H5324" s="148"/>
    </row>
    <row r="5325" spans="1:8" s="147" customFormat="1" ht="12.75" x14ac:dyDescent="0.2">
      <c r="A5325" s="138"/>
      <c r="B5325" s="91"/>
      <c r="C5325" s="92"/>
      <c r="H5325" s="148"/>
    </row>
    <row r="5326" spans="1:8" s="147" customFormat="1" ht="12.75" x14ac:dyDescent="0.2">
      <c r="A5326" s="138"/>
      <c r="B5326" s="91"/>
      <c r="C5326" s="92"/>
      <c r="H5326" s="148"/>
    </row>
    <row r="5327" spans="1:8" s="147" customFormat="1" ht="12.75" x14ac:dyDescent="0.2">
      <c r="A5327" s="138"/>
      <c r="B5327" s="91"/>
      <c r="C5327" s="92"/>
      <c r="H5327" s="148"/>
    </row>
    <row r="5328" spans="1:8" s="147" customFormat="1" ht="12.75" x14ac:dyDescent="0.2">
      <c r="A5328" s="138"/>
      <c r="B5328" s="91"/>
      <c r="C5328" s="92"/>
      <c r="H5328" s="148"/>
    </row>
    <row r="5329" spans="1:8" s="147" customFormat="1" ht="12.75" x14ac:dyDescent="0.2">
      <c r="A5329" s="138"/>
      <c r="B5329" s="91"/>
      <c r="C5329" s="92"/>
      <c r="H5329" s="148"/>
    </row>
    <row r="5330" spans="1:8" s="147" customFormat="1" ht="12.75" x14ac:dyDescent="0.2">
      <c r="A5330" s="138"/>
      <c r="B5330" s="91"/>
      <c r="C5330" s="92"/>
      <c r="H5330" s="148"/>
    </row>
    <row r="5331" spans="1:8" s="147" customFormat="1" ht="12.75" x14ac:dyDescent="0.2">
      <c r="A5331" s="138"/>
      <c r="B5331" s="91"/>
      <c r="C5331" s="92"/>
      <c r="H5331" s="148"/>
    </row>
    <row r="5332" spans="1:8" s="147" customFormat="1" ht="12.75" x14ac:dyDescent="0.2">
      <c r="A5332" s="138"/>
      <c r="B5332" s="91"/>
      <c r="C5332" s="92"/>
      <c r="H5332" s="148"/>
    </row>
    <row r="5333" spans="1:8" s="147" customFormat="1" ht="12.75" x14ac:dyDescent="0.2">
      <c r="A5333" s="138"/>
      <c r="B5333" s="91"/>
      <c r="C5333" s="92"/>
      <c r="H5333" s="148"/>
    </row>
    <row r="5334" spans="1:8" s="147" customFormat="1" ht="12.75" x14ac:dyDescent="0.2">
      <c r="A5334" s="138"/>
      <c r="B5334" s="91"/>
      <c r="C5334" s="92"/>
      <c r="H5334" s="148"/>
    </row>
    <row r="5335" spans="1:8" s="147" customFormat="1" ht="12.75" x14ac:dyDescent="0.2">
      <c r="A5335" s="138"/>
      <c r="B5335" s="91"/>
      <c r="C5335" s="92"/>
      <c r="H5335" s="148"/>
    </row>
    <row r="5336" spans="1:8" s="147" customFormat="1" ht="12.75" x14ac:dyDescent="0.2">
      <c r="A5336" s="138"/>
      <c r="B5336" s="91"/>
      <c r="C5336" s="92"/>
      <c r="H5336" s="148"/>
    </row>
    <row r="5337" spans="1:8" s="147" customFormat="1" ht="12.75" x14ac:dyDescent="0.2">
      <c r="A5337" s="138"/>
      <c r="B5337" s="91"/>
      <c r="C5337" s="92"/>
      <c r="H5337" s="148"/>
    </row>
    <row r="5338" spans="1:8" s="147" customFormat="1" ht="12.75" x14ac:dyDescent="0.2">
      <c r="A5338" s="138"/>
      <c r="B5338" s="91"/>
      <c r="C5338" s="92"/>
      <c r="H5338" s="148"/>
    </row>
    <row r="5339" spans="1:8" s="147" customFormat="1" ht="12.75" x14ac:dyDescent="0.2">
      <c r="A5339" s="138"/>
      <c r="B5339" s="91"/>
      <c r="C5339" s="92"/>
      <c r="H5339" s="148"/>
    </row>
    <row r="5340" spans="1:8" s="147" customFormat="1" ht="12.75" x14ac:dyDescent="0.2">
      <c r="A5340" s="138"/>
      <c r="B5340" s="91"/>
      <c r="C5340" s="92"/>
      <c r="H5340" s="148"/>
    </row>
    <row r="5341" spans="1:8" s="147" customFormat="1" ht="12.75" x14ac:dyDescent="0.2">
      <c r="A5341" s="138"/>
      <c r="B5341" s="91"/>
      <c r="C5341" s="92"/>
      <c r="H5341" s="148"/>
    </row>
    <row r="5342" spans="1:8" s="147" customFormat="1" ht="12.75" x14ac:dyDescent="0.2">
      <c r="A5342" s="138"/>
      <c r="B5342" s="91"/>
      <c r="C5342" s="92"/>
      <c r="H5342" s="148"/>
    </row>
    <row r="5343" spans="1:8" s="147" customFormat="1" ht="12.75" x14ac:dyDescent="0.2">
      <c r="A5343" s="138"/>
      <c r="B5343" s="91"/>
      <c r="C5343" s="92"/>
      <c r="H5343" s="148"/>
    </row>
    <row r="5344" spans="1:8" s="147" customFormat="1" ht="12.75" x14ac:dyDescent="0.2">
      <c r="A5344" s="138"/>
      <c r="B5344" s="91"/>
      <c r="C5344" s="92"/>
      <c r="H5344" s="148"/>
    </row>
    <row r="5345" spans="1:8" s="147" customFormat="1" ht="12.75" x14ac:dyDescent="0.2">
      <c r="A5345" s="138"/>
      <c r="B5345" s="91"/>
      <c r="C5345" s="92"/>
      <c r="H5345" s="148"/>
    </row>
    <row r="5346" spans="1:8" s="147" customFormat="1" ht="12.75" x14ac:dyDescent="0.2">
      <c r="A5346" s="138"/>
      <c r="B5346" s="91"/>
      <c r="C5346" s="92"/>
      <c r="H5346" s="148"/>
    </row>
    <row r="5347" spans="1:8" s="147" customFormat="1" ht="12.75" x14ac:dyDescent="0.2">
      <c r="A5347" s="138"/>
      <c r="B5347" s="91"/>
      <c r="C5347" s="92"/>
      <c r="H5347" s="148"/>
    </row>
    <row r="5348" spans="1:8" s="147" customFormat="1" ht="12.75" x14ac:dyDescent="0.2">
      <c r="A5348" s="138"/>
      <c r="B5348" s="91"/>
      <c r="C5348" s="92"/>
      <c r="H5348" s="148"/>
    </row>
    <row r="5349" spans="1:8" s="147" customFormat="1" ht="12.75" x14ac:dyDescent="0.2">
      <c r="A5349" s="138"/>
      <c r="B5349" s="91"/>
      <c r="C5349" s="92"/>
      <c r="H5349" s="148"/>
    </row>
    <row r="5350" spans="1:8" s="147" customFormat="1" ht="12.75" x14ac:dyDescent="0.2">
      <c r="A5350" s="138"/>
      <c r="B5350" s="91"/>
      <c r="C5350" s="92"/>
      <c r="H5350" s="148"/>
    </row>
    <row r="5351" spans="1:8" s="147" customFormat="1" ht="12.75" x14ac:dyDescent="0.2">
      <c r="A5351" s="138"/>
      <c r="B5351" s="91"/>
      <c r="C5351" s="92"/>
      <c r="H5351" s="148"/>
    </row>
    <row r="5352" spans="1:8" s="147" customFormat="1" ht="12.75" x14ac:dyDescent="0.2">
      <c r="A5352" s="138"/>
      <c r="B5352" s="91"/>
      <c r="C5352" s="92"/>
      <c r="H5352" s="148"/>
    </row>
    <row r="5353" spans="1:8" s="147" customFormat="1" ht="12.75" x14ac:dyDescent="0.2">
      <c r="A5353" s="138"/>
      <c r="B5353" s="91"/>
      <c r="C5353" s="92"/>
      <c r="H5353" s="148"/>
    </row>
    <row r="5354" spans="1:8" s="147" customFormat="1" ht="12.75" x14ac:dyDescent="0.2">
      <c r="A5354" s="138"/>
      <c r="B5354" s="91"/>
      <c r="C5354" s="92"/>
      <c r="H5354" s="148"/>
    </row>
    <row r="5355" spans="1:8" s="147" customFormat="1" ht="12.75" x14ac:dyDescent="0.2">
      <c r="A5355" s="138"/>
      <c r="B5355" s="91"/>
      <c r="C5355" s="92"/>
      <c r="H5355" s="148"/>
    </row>
    <row r="5356" spans="1:8" s="147" customFormat="1" ht="12.75" x14ac:dyDescent="0.2">
      <c r="A5356" s="138"/>
      <c r="B5356" s="91"/>
      <c r="C5356" s="92"/>
      <c r="H5356" s="148"/>
    </row>
    <row r="5357" spans="1:8" s="147" customFormat="1" ht="12.75" x14ac:dyDescent="0.2">
      <c r="A5357" s="138"/>
      <c r="B5357" s="91"/>
      <c r="C5357" s="92"/>
      <c r="H5357" s="148"/>
    </row>
    <row r="5358" spans="1:8" s="147" customFormat="1" ht="12.75" x14ac:dyDescent="0.2">
      <c r="A5358" s="138"/>
      <c r="B5358" s="91"/>
      <c r="C5358" s="92"/>
      <c r="H5358" s="148"/>
    </row>
    <row r="5359" spans="1:8" s="147" customFormat="1" ht="12.75" x14ac:dyDescent="0.2">
      <c r="A5359" s="138"/>
      <c r="B5359" s="91"/>
      <c r="C5359" s="92"/>
      <c r="H5359" s="148"/>
    </row>
    <row r="5360" spans="1:8" s="147" customFormat="1" ht="12.75" x14ac:dyDescent="0.2">
      <c r="A5360" s="138"/>
      <c r="B5360" s="91"/>
      <c r="C5360" s="92"/>
      <c r="H5360" s="148"/>
    </row>
    <row r="5361" spans="1:8" s="147" customFormat="1" ht="12.75" x14ac:dyDescent="0.2">
      <c r="A5361" s="138"/>
      <c r="B5361" s="91"/>
      <c r="C5361" s="92"/>
      <c r="H5361" s="148"/>
    </row>
    <row r="5362" spans="1:8" s="147" customFormat="1" ht="12.75" x14ac:dyDescent="0.2">
      <c r="A5362" s="138"/>
      <c r="B5362" s="91"/>
      <c r="C5362" s="92"/>
      <c r="H5362" s="148"/>
    </row>
    <row r="5363" spans="1:8" s="147" customFormat="1" ht="12.75" x14ac:dyDescent="0.2">
      <c r="A5363" s="138"/>
      <c r="B5363" s="91"/>
      <c r="C5363" s="92"/>
      <c r="H5363" s="148"/>
    </row>
    <row r="5364" spans="1:8" s="147" customFormat="1" ht="12.75" x14ac:dyDescent="0.2">
      <c r="A5364" s="138"/>
      <c r="B5364" s="91"/>
      <c r="C5364" s="92"/>
      <c r="H5364" s="148"/>
    </row>
    <row r="5365" spans="1:8" s="147" customFormat="1" ht="12.75" x14ac:dyDescent="0.2">
      <c r="A5365" s="138"/>
      <c r="B5365" s="91"/>
      <c r="C5365" s="92"/>
      <c r="H5365" s="148"/>
    </row>
    <row r="5366" spans="1:8" s="147" customFormat="1" ht="12.75" x14ac:dyDescent="0.2">
      <c r="A5366" s="138"/>
      <c r="B5366" s="91"/>
      <c r="C5366" s="92"/>
      <c r="H5366" s="148"/>
    </row>
    <row r="5367" spans="1:8" s="147" customFormat="1" ht="12.75" x14ac:dyDescent="0.2">
      <c r="A5367" s="138"/>
      <c r="B5367" s="91"/>
      <c r="C5367" s="92"/>
      <c r="H5367" s="148"/>
    </row>
    <row r="5368" spans="1:8" s="147" customFormat="1" ht="12.75" x14ac:dyDescent="0.2">
      <c r="A5368" s="138"/>
      <c r="B5368" s="91"/>
      <c r="C5368" s="92"/>
      <c r="H5368" s="148"/>
    </row>
    <row r="5369" spans="1:8" s="147" customFormat="1" ht="12.75" x14ac:dyDescent="0.2">
      <c r="A5369" s="138"/>
      <c r="B5369" s="91"/>
      <c r="C5369" s="92"/>
      <c r="H5369" s="148"/>
    </row>
    <row r="5370" spans="1:8" s="147" customFormat="1" ht="12.75" x14ac:dyDescent="0.2">
      <c r="A5370" s="138"/>
      <c r="B5370" s="91"/>
      <c r="C5370" s="92"/>
      <c r="H5370" s="148"/>
    </row>
    <row r="5371" spans="1:8" s="147" customFormat="1" ht="12.75" x14ac:dyDescent="0.2">
      <c r="A5371" s="138"/>
      <c r="B5371" s="91"/>
      <c r="C5371" s="92"/>
      <c r="H5371" s="148"/>
    </row>
    <row r="5372" spans="1:8" s="147" customFormat="1" ht="12.75" x14ac:dyDescent="0.2">
      <c r="A5372" s="138"/>
      <c r="B5372" s="91"/>
      <c r="C5372" s="92"/>
      <c r="H5372" s="148"/>
    </row>
    <row r="5373" spans="1:8" s="147" customFormat="1" ht="12.75" x14ac:dyDescent="0.2">
      <c r="A5373" s="138"/>
      <c r="B5373" s="91"/>
      <c r="C5373" s="92"/>
      <c r="H5373" s="148"/>
    </row>
    <row r="5374" spans="1:8" s="147" customFormat="1" ht="12.75" x14ac:dyDescent="0.2">
      <c r="A5374" s="138"/>
      <c r="B5374" s="91"/>
      <c r="C5374" s="92"/>
      <c r="H5374" s="148"/>
    </row>
    <row r="5375" spans="1:8" s="147" customFormat="1" ht="12.75" x14ac:dyDescent="0.2">
      <c r="A5375" s="138"/>
      <c r="B5375" s="91"/>
      <c r="C5375" s="92"/>
      <c r="H5375" s="148"/>
    </row>
    <row r="5376" spans="1:8" s="147" customFormat="1" ht="12.75" x14ac:dyDescent="0.2">
      <c r="A5376" s="138"/>
      <c r="B5376" s="91"/>
      <c r="C5376" s="92"/>
      <c r="H5376" s="148"/>
    </row>
    <row r="5377" spans="1:8" s="147" customFormat="1" ht="12.75" x14ac:dyDescent="0.2">
      <c r="A5377" s="138"/>
      <c r="B5377" s="91"/>
      <c r="C5377" s="92"/>
      <c r="H5377" s="148"/>
    </row>
    <row r="5378" spans="1:8" s="147" customFormat="1" ht="12.75" x14ac:dyDescent="0.2">
      <c r="A5378" s="138"/>
      <c r="B5378" s="91"/>
      <c r="C5378" s="92"/>
      <c r="H5378" s="148"/>
    </row>
    <row r="5379" spans="1:8" s="147" customFormat="1" ht="12.75" x14ac:dyDescent="0.2">
      <c r="A5379" s="138"/>
      <c r="B5379" s="91"/>
      <c r="C5379" s="92"/>
      <c r="H5379" s="148"/>
    </row>
    <row r="5380" spans="1:8" s="147" customFormat="1" ht="12.75" x14ac:dyDescent="0.2">
      <c r="A5380" s="138"/>
      <c r="B5380" s="91"/>
      <c r="C5380" s="92"/>
      <c r="H5380" s="148"/>
    </row>
    <row r="5381" spans="1:8" s="147" customFormat="1" ht="12.75" x14ac:dyDescent="0.2">
      <c r="A5381" s="138"/>
      <c r="B5381" s="91"/>
      <c r="C5381" s="92"/>
      <c r="H5381" s="148"/>
    </row>
    <row r="5382" spans="1:8" s="147" customFormat="1" ht="12.75" x14ac:dyDescent="0.2">
      <c r="A5382" s="138"/>
      <c r="B5382" s="91"/>
      <c r="C5382" s="92"/>
      <c r="H5382" s="148"/>
    </row>
    <row r="5383" spans="1:8" s="147" customFormat="1" ht="12.75" x14ac:dyDescent="0.2">
      <c r="A5383" s="138"/>
      <c r="B5383" s="91"/>
      <c r="C5383" s="92"/>
      <c r="H5383" s="148"/>
    </row>
    <row r="5384" spans="1:8" s="147" customFormat="1" ht="12.75" x14ac:dyDescent="0.2">
      <c r="A5384" s="138"/>
      <c r="B5384" s="91"/>
      <c r="C5384" s="92"/>
      <c r="H5384" s="148"/>
    </row>
    <row r="5385" spans="1:8" s="147" customFormat="1" ht="12.75" x14ac:dyDescent="0.2">
      <c r="A5385" s="138"/>
      <c r="B5385" s="91"/>
      <c r="C5385" s="92"/>
      <c r="H5385" s="148"/>
    </row>
    <row r="5386" spans="1:8" s="147" customFormat="1" ht="12.75" x14ac:dyDescent="0.2">
      <c r="A5386" s="138"/>
      <c r="B5386" s="91"/>
      <c r="C5386" s="92"/>
      <c r="H5386" s="148"/>
    </row>
    <row r="5387" spans="1:8" s="147" customFormat="1" ht="12.75" x14ac:dyDescent="0.2">
      <c r="A5387" s="138"/>
      <c r="B5387" s="91"/>
      <c r="C5387" s="92"/>
      <c r="H5387" s="148"/>
    </row>
    <row r="5388" spans="1:8" s="147" customFormat="1" ht="12.75" x14ac:dyDescent="0.2">
      <c r="A5388" s="138"/>
      <c r="B5388" s="91"/>
      <c r="C5388" s="92"/>
      <c r="H5388" s="148"/>
    </row>
    <row r="5389" spans="1:8" s="147" customFormat="1" ht="12.75" x14ac:dyDescent="0.2">
      <c r="A5389" s="138"/>
      <c r="B5389" s="91"/>
      <c r="C5389" s="92"/>
      <c r="H5389" s="148"/>
    </row>
    <row r="5390" spans="1:8" s="147" customFormat="1" ht="12.75" x14ac:dyDescent="0.2">
      <c r="A5390" s="138"/>
      <c r="B5390" s="91"/>
      <c r="C5390" s="92"/>
      <c r="H5390" s="148"/>
    </row>
    <row r="5391" spans="1:8" s="147" customFormat="1" ht="12.75" x14ac:dyDescent="0.2">
      <c r="A5391" s="138"/>
      <c r="B5391" s="91"/>
      <c r="C5391" s="92"/>
      <c r="H5391" s="148"/>
    </row>
    <row r="5392" spans="1:8" s="147" customFormat="1" ht="12.75" x14ac:dyDescent="0.2">
      <c r="A5392" s="138"/>
      <c r="B5392" s="91"/>
      <c r="C5392" s="92"/>
      <c r="H5392" s="148"/>
    </row>
    <row r="5393" spans="1:8" s="147" customFormat="1" ht="12.75" x14ac:dyDescent="0.2">
      <c r="A5393" s="138"/>
      <c r="B5393" s="91"/>
      <c r="C5393" s="92"/>
      <c r="H5393" s="148"/>
    </row>
    <row r="5394" spans="1:8" s="147" customFormat="1" ht="12.75" x14ac:dyDescent="0.2">
      <c r="A5394" s="138"/>
      <c r="B5394" s="91"/>
      <c r="C5394" s="92"/>
      <c r="H5394" s="148"/>
    </row>
    <row r="5395" spans="1:8" s="147" customFormat="1" ht="12.75" x14ac:dyDescent="0.2">
      <c r="A5395" s="138"/>
      <c r="B5395" s="91"/>
      <c r="C5395" s="92"/>
      <c r="H5395" s="148"/>
    </row>
    <row r="5396" spans="1:8" s="147" customFormat="1" ht="12.75" x14ac:dyDescent="0.2">
      <c r="A5396" s="138"/>
      <c r="B5396" s="91"/>
      <c r="C5396" s="92"/>
      <c r="H5396" s="148"/>
    </row>
    <row r="5397" spans="1:8" s="147" customFormat="1" ht="12.75" x14ac:dyDescent="0.2">
      <c r="A5397" s="138"/>
      <c r="B5397" s="91"/>
      <c r="C5397" s="92"/>
      <c r="H5397" s="148"/>
    </row>
    <row r="5398" spans="1:8" s="147" customFormat="1" ht="12.75" x14ac:dyDescent="0.2">
      <c r="A5398" s="138"/>
      <c r="B5398" s="91"/>
      <c r="C5398" s="92"/>
      <c r="H5398" s="148"/>
    </row>
    <row r="5399" spans="1:8" s="147" customFormat="1" ht="12.75" x14ac:dyDescent="0.2">
      <c r="A5399" s="138"/>
      <c r="B5399" s="91"/>
      <c r="C5399" s="92"/>
      <c r="H5399" s="148"/>
    </row>
    <row r="5400" spans="1:8" s="147" customFormat="1" ht="12.75" x14ac:dyDescent="0.2">
      <c r="A5400" s="138"/>
      <c r="B5400" s="91"/>
      <c r="C5400" s="92"/>
      <c r="H5400" s="148"/>
    </row>
    <row r="5401" spans="1:8" s="147" customFormat="1" ht="12.75" x14ac:dyDescent="0.2">
      <c r="A5401" s="138"/>
      <c r="B5401" s="91"/>
      <c r="C5401" s="92"/>
      <c r="H5401" s="148"/>
    </row>
    <row r="5402" spans="1:8" s="147" customFormat="1" ht="12.75" x14ac:dyDescent="0.2">
      <c r="A5402" s="138"/>
      <c r="B5402" s="91"/>
      <c r="C5402" s="92"/>
      <c r="H5402" s="148"/>
    </row>
    <row r="5403" spans="1:8" s="147" customFormat="1" ht="12.75" x14ac:dyDescent="0.2">
      <c r="A5403" s="138"/>
      <c r="B5403" s="91"/>
      <c r="C5403" s="92"/>
      <c r="H5403" s="148"/>
    </row>
    <row r="5404" spans="1:8" s="147" customFormat="1" ht="12.75" x14ac:dyDescent="0.2">
      <c r="A5404" s="138"/>
      <c r="B5404" s="91"/>
      <c r="C5404" s="92"/>
      <c r="H5404" s="148"/>
    </row>
    <row r="5405" spans="1:8" s="147" customFormat="1" ht="12.75" x14ac:dyDescent="0.2">
      <c r="A5405" s="138"/>
      <c r="B5405" s="91"/>
      <c r="C5405" s="92"/>
      <c r="H5405" s="148"/>
    </row>
    <row r="5406" spans="1:8" s="147" customFormat="1" ht="12.75" x14ac:dyDescent="0.2">
      <c r="A5406" s="138"/>
      <c r="B5406" s="91"/>
      <c r="C5406" s="92"/>
      <c r="H5406" s="148"/>
    </row>
    <row r="5407" spans="1:8" s="147" customFormat="1" ht="12.75" x14ac:dyDescent="0.2">
      <c r="A5407" s="138"/>
      <c r="B5407" s="91"/>
      <c r="C5407" s="92"/>
      <c r="H5407" s="148"/>
    </row>
    <row r="5408" spans="1:8" s="147" customFormat="1" ht="12.75" x14ac:dyDescent="0.2">
      <c r="A5408" s="138"/>
      <c r="B5408" s="91"/>
      <c r="C5408" s="92"/>
      <c r="H5408" s="148"/>
    </row>
    <row r="5409" spans="1:8" s="147" customFormat="1" ht="12.75" x14ac:dyDescent="0.2">
      <c r="A5409" s="138"/>
      <c r="B5409" s="91"/>
      <c r="C5409" s="92"/>
      <c r="H5409" s="148"/>
    </row>
    <row r="5410" spans="1:8" s="147" customFormat="1" ht="12.75" x14ac:dyDescent="0.2">
      <c r="A5410" s="138"/>
      <c r="B5410" s="91"/>
      <c r="C5410" s="92"/>
      <c r="H5410" s="148"/>
    </row>
    <row r="5411" spans="1:8" s="147" customFormat="1" ht="12.75" x14ac:dyDescent="0.2">
      <c r="A5411" s="138"/>
      <c r="B5411" s="91"/>
      <c r="C5411" s="92"/>
      <c r="H5411" s="148"/>
    </row>
    <row r="5412" spans="1:8" s="147" customFormat="1" ht="12.75" x14ac:dyDescent="0.2">
      <c r="A5412" s="138"/>
      <c r="B5412" s="91"/>
      <c r="C5412" s="92"/>
      <c r="H5412" s="148"/>
    </row>
    <row r="5413" spans="1:8" s="147" customFormat="1" ht="12.75" x14ac:dyDescent="0.2">
      <c r="A5413" s="138"/>
      <c r="B5413" s="91"/>
      <c r="C5413" s="92"/>
      <c r="H5413" s="148"/>
    </row>
    <row r="5414" spans="1:8" s="147" customFormat="1" ht="12.75" x14ac:dyDescent="0.2">
      <c r="A5414" s="138"/>
      <c r="B5414" s="91"/>
      <c r="C5414" s="92"/>
      <c r="H5414" s="148"/>
    </row>
    <row r="5415" spans="1:8" s="147" customFormat="1" ht="12.75" x14ac:dyDescent="0.2">
      <c r="A5415" s="138"/>
      <c r="B5415" s="91"/>
      <c r="C5415" s="92"/>
      <c r="H5415" s="148"/>
    </row>
    <row r="5416" spans="1:8" s="147" customFormat="1" ht="12.75" x14ac:dyDescent="0.2">
      <c r="A5416" s="138"/>
      <c r="B5416" s="91"/>
      <c r="C5416" s="92"/>
      <c r="H5416" s="148"/>
    </row>
    <row r="5417" spans="1:8" s="147" customFormat="1" ht="12.75" x14ac:dyDescent="0.2">
      <c r="A5417" s="138"/>
      <c r="B5417" s="91"/>
      <c r="C5417" s="92"/>
      <c r="H5417" s="148"/>
    </row>
    <row r="5418" spans="1:8" s="147" customFormat="1" ht="12.75" x14ac:dyDescent="0.2">
      <c r="A5418" s="138"/>
      <c r="B5418" s="91"/>
      <c r="C5418" s="92"/>
      <c r="H5418" s="148"/>
    </row>
    <row r="5419" spans="1:8" s="147" customFormat="1" ht="12.75" x14ac:dyDescent="0.2">
      <c r="A5419" s="138"/>
      <c r="B5419" s="91"/>
      <c r="C5419" s="92"/>
      <c r="H5419" s="148"/>
    </row>
    <row r="5420" spans="1:8" s="147" customFormat="1" ht="12.75" x14ac:dyDescent="0.2">
      <c r="A5420" s="138"/>
      <c r="B5420" s="91"/>
      <c r="C5420" s="92"/>
      <c r="H5420" s="148"/>
    </row>
  </sheetData>
  <mergeCells count="1">
    <mergeCell ref="B7:C7"/>
  </mergeCells>
  <dataValidations count="1">
    <dataValidation type="decimal" allowBlank="1" showInputMessage="1" showErrorMessage="1" sqref="D51:D65536 IZ9:SR65536 SV9:ACN65536 ACR9:AMJ65536 AMN9:AWF65536 AWJ9:BGB65536 BGF9:BPX65536 BQB9:BZT65536 BZX9:CJP65536 CJT9:CTL65536 CTP9:DDH65536 DDL9:DND65536 DNH9:DWZ65536 DXD9:EGV65536 EGZ9:EQR65536 EQV9:FAN65536 FAR9:FKJ65536 FKN9:FUF65536 FUJ9:GEB65536 GEF9:GNX65536 GOB9:GXT65536 GXX9:HHP65536 HHT9:HRL65536 HRP9:IBH65536 IBL9:ILD65536 ILH9:IUZ65536 IVD9:JEV65536 JEZ9:JOR65536 JOV9:JYN65536 JYR9:KIJ65536 KIN9:KSF65536 KSJ9:LCB65536 LCF9:LLX65536 LMB9:LVT65536 LVX9:MFP65536 MFT9:MPL65536 MPP9:MZH65536 MZL9:NJD65536 NJH9:NSZ65536 NTD9:OCV65536 OCZ9:OMR65536 OMV9:OWN65536 OWR9:PGJ65536 PGN9:PQF65536 PQJ9:QAB65536 QAF9:QJX65536 QKB9:QTT65536 QTX9:RDP65536 RDT9:RNL65536 RNP9:RXH65536 RXL9:SHD65536 SHH9:SQZ65536 SRD9:TAV65536 TAZ9:TKR65536 TKV9:TUN65536 TUR9:UEJ65536 UEN9:UOF65536 UOJ9:UYB65536 UYF9:VHX65536 VIB9:VRT65536 VRX9:WBP65536 WBT9:WLL65536 WLP9:WVH65536 WVL9:XFD65536 D65545:IV131072 IZ65545:SR131072 SV65545:ACN131072 ACR65545:AMJ131072 AMN65545:AWF131072 AWJ65545:BGB131072 BGF65545:BPX131072 BQB65545:BZT131072 BZX65545:CJP131072 CJT65545:CTL131072 CTP65545:DDH131072 DDL65545:DND131072 DNH65545:DWZ131072 DXD65545:EGV131072 EGZ65545:EQR131072 EQV65545:FAN131072 FAR65545:FKJ131072 FKN65545:FUF131072 FUJ65545:GEB131072 GEF65545:GNX131072 GOB65545:GXT131072 GXX65545:HHP131072 HHT65545:HRL131072 HRP65545:IBH131072 IBL65545:ILD131072 ILH65545:IUZ131072 IVD65545:JEV131072 JEZ65545:JOR131072 JOV65545:JYN131072 JYR65545:KIJ131072 KIN65545:KSF131072 KSJ65545:LCB131072 LCF65545:LLX131072 LMB65545:LVT131072 LVX65545:MFP131072 MFT65545:MPL131072 MPP65545:MZH131072 MZL65545:NJD131072 NJH65545:NSZ131072 NTD65545:OCV131072 OCZ65545:OMR131072 OMV65545:OWN131072 OWR65545:PGJ131072 PGN65545:PQF131072 PQJ65545:QAB131072 QAF65545:QJX131072 QKB65545:QTT131072 QTX65545:RDP131072 RDT65545:RNL131072 RNP65545:RXH131072 RXL65545:SHD131072 SHH65545:SQZ131072 SRD65545:TAV131072 TAZ65545:TKR131072 TKV65545:TUN131072 TUR65545:UEJ131072 UEN65545:UOF131072 UOJ65545:UYB131072 UYF65545:VHX131072 VIB65545:VRT131072 VRX65545:WBP131072 WBT65545:WLL131072 WLP65545:WVH131072 WVL65545:XFD131072 D131081:IV196608 IZ131081:SR196608 SV131081:ACN196608 ACR131081:AMJ196608 AMN131081:AWF196608 AWJ131081:BGB196608 BGF131081:BPX196608 BQB131081:BZT196608 BZX131081:CJP196608 CJT131081:CTL196608 CTP131081:DDH196608 DDL131081:DND196608 DNH131081:DWZ196608 DXD131081:EGV196608 EGZ131081:EQR196608 EQV131081:FAN196608 FAR131081:FKJ196608 FKN131081:FUF196608 FUJ131081:GEB196608 GEF131081:GNX196608 GOB131081:GXT196608 GXX131081:HHP196608 HHT131081:HRL196608 HRP131081:IBH196608 IBL131081:ILD196608 ILH131081:IUZ196608 IVD131081:JEV196608 JEZ131081:JOR196608 JOV131081:JYN196608 JYR131081:KIJ196608 KIN131081:KSF196608 KSJ131081:LCB196608 LCF131081:LLX196608 LMB131081:LVT196608 LVX131081:MFP196608 MFT131081:MPL196608 MPP131081:MZH196608 MZL131081:NJD196608 NJH131081:NSZ196608 NTD131081:OCV196608 OCZ131081:OMR196608 OMV131081:OWN196608 OWR131081:PGJ196608 PGN131081:PQF196608 PQJ131081:QAB196608 QAF131081:QJX196608 QKB131081:QTT196608 QTX131081:RDP196608 RDT131081:RNL196608 RNP131081:RXH196608 RXL131081:SHD196608 SHH131081:SQZ196608 SRD131081:TAV196608 TAZ131081:TKR196608 TKV131081:TUN196608 TUR131081:UEJ196608 UEN131081:UOF196608 UOJ131081:UYB196608 UYF131081:VHX196608 VIB131081:VRT196608 VRX131081:WBP196608 WBT131081:WLL196608 WLP131081:WVH196608 WVL131081:XFD196608 D196617:IV262144 IZ196617:SR262144 SV196617:ACN262144 ACR196617:AMJ262144 AMN196617:AWF262144 AWJ196617:BGB262144 BGF196617:BPX262144 BQB196617:BZT262144 BZX196617:CJP262144 CJT196617:CTL262144 CTP196617:DDH262144 DDL196617:DND262144 DNH196617:DWZ262144 DXD196617:EGV262144 EGZ196617:EQR262144 EQV196617:FAN262144 FAR196617:FKJ262144 FKN196617:FUF262144 FUJ196617:GEB262144 GEF196617:GNX262144 GOB196617:GXT262144 GXX196617:HHP262144 HHT196617:HRL262144 HRP196617:IBH262144 IBL196617:ILD262144 ILH196617:IUZ262144 IVD196617:JEV262144 JEZ196617:JOR262144 JOV196617:JYN262144 JYR196617:KIJ262144 KIN196617:KSF262144 KSJ196617:LCB262144 LCF196617:LLX262144 LMB196617:LVT262144 LVX196617:MFP262144 MFT196617:MPL262144 MPP196617:MZH262144 MZL196617:NJD262144 NJH196617:NSZ262144 NTD196617:OCV262144 OCZ196617:OMR262144 OMV196617:OWN262144 OWR196617:PGJ262144 PGN196617:PQF262144 PQJ196617:QAB262144 QAF196617:QJX262144 QKB196617:QTT262144 QTX196617:RDP262144 RDT196617:RNL262144 RNP196617:RXH262144 RXL196617:SHD262144 SHH196617:SQZ262144 SRD196617:TAV262144 TAZ196617:TKR262144 TKV196617:TUN262144 TUR196617:UEJ262144 UEN196617:UOF262144 UOJ196617:UYB262144 UYF196617:VHX262144 VIB196617:VRT262144 VRX196617:WBP262144 WBT196617:WLL262144 WLP196617:WVH262144 WVL196617:XFD262144 D262153:IV327680 IZ262153:SR327680 SV262153:ACN327680 ACR262153:AMJ327680 AMN262153:AWF327680 AWJ262153:BGB327680 BGF262153:BPX327680 BQB262153:BZT327680 BZX262153:CJP327680 CJT262153:CTL327680 CTP262153:DDH327680 DDL262153:DND327680 DNH262153:DWZ327680 DXD262153:EGV327680 EGZ262153:EQR327680 EQV262153:FAN327680 FAR262153:FKJ327680 FKN262153:FUF327680 FUJ262153:GEB327680 GEF262153:GNX327680 GOB262153:GXT327680 GXX262153:HHP327680 HHT262153:HRL327680 HRP262153:IBH327680 IBL262153:ILD327680 ILH262153:IUZ327680 IVD262153:JEV327680 JEZ262153:JOR327680 JOV262153:JYN327680 JYR262153:KIJ327680 KIN262153:KSF327680 KSJ262153:LCB327680 LCF262153:LLX327680 LMB262153:LVT327680 LVX262153:MFP327680 MFT262153:MPL327680 MPP262153:MZH327680 MZL262153:NJD327680 NJH262153:NSZ327680 NTD262153:OCV327680 OCZ262153:OMR327680 OMV262153:OWN327680 OWR262153:PGJ327680 PGN262153:PQF327680 PQJ262153:QAB327680 QAF262153:QJX327680 QKB262153:QTT327680 QTX262153:RDP327680 RDT262153:RNL327680 RNP262153:RXH327680 RXL262153:SHD327680 SHH262153:SQZ327680 SRD262153:TAV327680 TAZ262153:TKR327680 TKV262153:TUN327680 TUR262153:UEJ327680 UEN262153:UOF327680 UOJ262153:UYB327680 UYF262153:VHX327680 VIB262153:VRT327680 VRX262153:WBP327680 WBT262153:WLL327680 WLP262153:WVH327680 WVL262153:XFD327680 D327689:IV393216 IZ327689:SR393216 SV327689:ACN393216 ACR327689:AMJ393216 AMN327689:AWF393216 AWJ327689:BGB393216 BGF327689:BPX393216 BQB327689:BZT393216 BZX327689:CJP393216 CJT327689:CTL393216 CTP327689:DDH393216 DDL327689:DND393216 DNH327689:DWZ393216 DXD327689:EGV393216 EGZ327689:EQR393216 EQV327689:FAN393216 FAR327689:FKJ393216 FKN327689:FUF393216 FUJ327689:GEB393216 GEF327689:GNX393216 GOB327689:GXT393216 GXX327689:HHP393216 HHT327689:HRL393216 HRP327689:IBH393216 IBL327689:ILD393216 ILH327689:IUZ393216 IVD327689:JEV393216 JEZ327689:JOR393216 JOV327689:JYN393216 JYR327689:KIJ393216 KIN327689:KSF393216 KSJ327689:LCB393216 LCF327689:LLX393216 LMB327689:LVT393216 LVX327689:MFP393216 MFT327689:MPL393216 MPP327689:MZH393216 MZL327689:NJD393216 NJH327689:NSZ393216 NTD327689:OCV393216 OCZ327689:OMR393216 OMV327689:OWN393216 OWR327689:PGJ393216 PGN327689:PQF393216 PQJ327689:QAB393216 QAF327689:QJX393216 QKB327689:QTT393216 QTX327689:RDP393216 RDT327689:RNL393216 RNP327689:RXH393216 RXL327689:SHD393216 SHH327689:SQZ393216 SRD327689:TAV393216 TAZ327689:TKR393216 TKV327689:TUN393216 TUR327689:UEJ393216 UEN327689:UOF393216 UOJ327689:UYB393216 UYF327689:VHX393216 VIB327689:VRT393216 VRX327689:WBP393216 WBT327689:WLL393216 WLP327689:WVH393216 WVL327689:XFD393216 D393225:IV458752 IZ393225:SR458752 SV393225:ACN458752 ACR393225:AMJ458752 AMN393225:AWF458752 AWJ393225:BGB458752 BGF393225:BPX458752 BQB393225:BZT458752 BZX393225:CJP458752 CJT393225:CTL458752 CTP393225:DDH458752 DDL393225:DND458752 DNH393225:DWZ458752 DXD393225:EGV458752 EGZ393225:EQR458752 EQV393225:FAN458752 FAR393225:FKJ458752 FKN393225:FUF458752 FUJ393225:GEB458752 GEF393225:GNX458752 GOB393225:GXT458752 GXX393225:HHP458752 HHT393225:HRL458752 HRP393225:IBH458752 IBL393225:ILD458752 ILH393225:IUZ458752 IVD393225:JEV458752 JEZ393225:JOR458752 JOV393225:JYN458752 JYR393225:KIJ458752 KIN393225:KSF458752 KSJ393225:LCB458752 LCF393225:LLX458752 LMB393225:LVT458752 LVX393225:MFP458752 MFT393225:MPL458752 MPP393225:MZH458752 MZL393225:NJD458752 NJH393225:NSZ458752 NTD393225:OCV458752 OCZ393225:OMR458752 OMV393225:OWN458752 OWR393225:PGJ458752 PGN393225:PQF458752 PQJ393225:QAB458752 QAF393225:QJX458752 QKB393225:QTT458752 QTX393225:RDP458752 RDT393225:RNL458752 RNP393225:RXH458752 RXL393225:SHD458752 SHH393225:SQZ458752 SRD393225:TAV458752 TAZ393225:TKR458752 TKV393225:TUN458752 TUR393225:UEJ458752 UEN393225:UOF458752 UOJ393225:UYB458752 UYF393225:VHX458752 VIB393225:VRT458752 VRX393225:WBP458752 WBT393225:WLL458752 WLP393225:WVH458752 WVL393225:XFD458752 D458761:IV524288 IZ458761:SR524288 SV458761:ACN524288 ACR458761:AMJ524288 AMN458761:AWF524288 AWJ458761:BGB524288 BGF458761:BPX524288 BQB458761:BZT524288 BZX458761:CJP524288 CJT458761:CTL524288 CTP458761:DDH524288 DDL458761:DND524288 DNH458761:DWZ524288 DXD458761:EGV524288 EGZ458761:EQR524288 EQV458761:FAN524288 FAR458761:FKJ524288 FKN458761:FUF524288 FUJ458761:GEB524288 GEF458761:GNX524288 GOB458761:GXT524288 GXX458761:HHP524288 HHT458761:HRL524288 HRP458761:IBH524288 IBL458761:ILD524288 ILH458761:IUZ524288 IVD458761:JEV524288 JEZ458761:JOR524288 JOV458761:JYN524288 JYR458761:KIJ524288 KIN458761:KSF524288 KSJ458761:LCB524288 LCF458761:LLX524288 LMB458761:LVT524288 LVX458761:MFP524288 MFT458761:MPL524288 MPP458761:MZH524288 MZL458761:NJD524288 NJH458761:NSZ524288 NTD458761:OCV524288 OCZ458761:OMR524288 OMV458761:OWN524288 OWR458761:PGJ524288 PGN458761:PQF524288 PQJ458761:QAB524288 QAF458761:QJX524288 QKB458761:QTT524288 QTX458761:RDP524288 RDT458761:RNL524288 RNP458761:RXH524288 RXL458761:SHD524288 SHH458761:SQZ524288 SRD458761:TAV524288 TAZ458761:TKR524288 TKV458761:TUN524288 TUR458761:UEJ524288 UEN458761:UOF524288 UOJ458761:UYB524288 UYF458761:VHX524288 VIB458761:VRT524288 VRX458761:WBP524288 WBT458761:WLL524288 WLP458761:WVH524288 WVL458761:XFD524288 D524297:IV589824 IZ524297:SR589824 SV524297:ACN589824 ACR524297:AMJ589824 AMN524297:AWF589824 AWJ524297:BGB589824 BGF524297:BPX589824 BQB524297:BZT589824 BZX524297:CJP589824 CJT524297:CTL589824 CTP524297:DDH589824 DDL524297:DND589824 DNH524297:DWZ589824 DXD524297:EGV589824 EGZ524297:EQR589824 EQV524297:FAN589824 FAR524297:FKJ589824 FKN524297:FUF589824 FUJ524297:GEB589824 GEF524297:GNX589824 GOB524297:GXT589824 GXX524297:HHP589824 HHT524297:HRL589824 HRP524297:IBH589824 IBL524297:ILD589824 ILH524297:IUZ589824 IVD524297:JEV589824 JEZ524297:JOR589824 JOV524297:JYN589824 JYR524297:KIJ589824 KIN524297:KSF589824 KSJ524297:LCB589824 LCF524297:LLX589824 LMB524297:LVT589824 LVX524297:MFP589824 MFT524297:MPL589824 MPP524297:MZH589824 MZL524297:NJD589824 NJH524297:NSZ589824 NTD524297:OCV589824 OCZ524297:OMR589824 OMV524297:OWN589824 OWR524297:PGJ589824 PGN524297:PQF589824 PQJ524297:QAB589824 QAF524297:QJX589824 QKB524297:QTT589824 QTX524297:RDP589824 RDT524297:RNL589824 RNP524297:RXH589824 RXL524297:SHD589824 SHH524297:SQZ589824 SRD524297:TAV589824 TAZ524297:TKR589824 TKV524297:TUN589824 TUR524297:UEJ589824 UEN524297:UOF589824 UOJ524297:UYB589824 UYF524297:VHX589824 VIB524297:VRT589824 VRX524297:WBP589824 WBT524297:WLL589824 WLP524297:WVH589824 WVL524297:XFD589824 D589833:IV655360 IZ589833:SR655360 SV589833:ACN655360 ACR589833:AMJ655360 AMN589833:AWF655360 AWJ589833:BGB655360 BGF589833:BPX655360 BQB589833:BZT655360 BZX589833:CJP655360 CJT589833:CTL655360 CTP589833:DDH655360 DDL589833:DND655360 DNH589833:DWZ655360 DXD589833:EGV655360 EGZ589833:EQR655360 EQV589833:FAN655360 FAR589833:FKJ655360 FKN589833:FUF655360 FUJ589833:GEB655360 GEF589833:GNX655360 GOB589833:GXT655360 GXX589833:HHP655360 HHT589833:HRL655360 HRP589833:IBH655360 IBL589833:ILD655360 ILH589833:IUZ655360 IVD589833:JEV655360 JEZ589833:JOR655360 JOV589833:JYN655360 JYR589833:KIJ655360 KIN589833:KSF655360 KSJ589833:LCB655360 LCF589833:LLX655360 LMB589833:LVT655360 LVX589833:MFP655360 MFT589833:MPL655360 MPP589833:MZH655360 MZL589833:NJD655360 NJH589833:NSZ655360 NTD589833:OCV655360 OCZ589833:OMR655360 OMV589833:OWN655360 OWR589833:PGJ655360 PGN589833:PQF655360 PQJ589833:QAB655360 QAF589833:QJX655360 QKB589833:QTT655360 QTX589833:RDP655360 RDT589833:RNL655360 RNP589833:RXH655360 RXL589833:SHD655360 SHH589833:SQZ655360 SRD589833:TAV655360 TAZ589833:TKR655360 TKV589833:TUN655360 TUR589833:UEJ655360 UEN589833:UOF655360 UOJ589833:UYB655360 UYF589833:VHX655360 VIB589833:VRT655360 VRX589833:WBP655360 WBT589833:WLL655360 WLP589833:WVH655360 WVL589833:XFD655360 D655369:IV720896 IZ655369:SR720896 SV655369:ACN720896 ACR655369:AMJ720896 AMN655369:AWF720896 AWJ655369:BGB720896 BGF655369:BPX720896 BQB655369:BZT720896 BZX655369:CJP720896 CJT655369:CTL720896 CTP655369:DDH720896 DDL655369:DND720896 DNH655369:DWZ720896 DXD655369:EGV720896 EGZ655369:EQR720896 EQV655369:FAN720896 FAR655369:FKJ720896 FKN655369:FUF720896 FUJ655369:GEB720896 GEF655369:GNX720896 GOB655369:GXT720896 GXX655369:HHP720896 HHT655369:HRL720896 HRP655369:IBH720896 IBL655369:ILD720896 ILH655369:IUZ720896 IVD655369:JEV720896 JEZ655369:JOR720896 JOV655369:JYN720896 JYR655369:KIJ720896 KIN655369:KSF720896 KSJ655369:LCB720896 LCF655369:LLX720896 LMB655369:LVT720896 LVX655369:MFP720896 MFT655369:MPL720896 MPP655369:MZH720896 MZL655369:NJD720896 NJH655369:NSZ720896 NTD655369:OCV720896 OCZ655369:OMR720896 OMV655369:OWN720896 OWR655369:PGJ720896 PGN655369:PQF720896 PQJ655369:QAB720896 QAF655369:QJX720896 QKB655369:QTT720896 QTX655369:RDP720896 RDT655369:RNL720896 RNP655369:RXH720896 RXL655369:SHD720896 SHH655369:SQZ720896 SRD655369:TAV720896 TAZ655369:TKR720896 TKV655369:TUN720896 TUR655369:UEJ720896 UEN655369:UOF720896 UOJ655369:UYB720896 UYF655369:VHX720896 VIB655369:VRT720896 VRX655369:WBP720896 WBT655369:WLL720896 WLP655369:WVH720896 WVL655369:XFD720896 D720905:IV786432 IZ720905:SR786432 SV720905:ACN786432 ACR720905:AMJ786432 AMN720905:AWF786432 AWJ720905:BGB786432 BGF720905:BPX786432 BQB720905:BZT786432 BZX720905:CJP786432 CJT720905:CTL786432 CTP720905:DDH786432 DDL720905:DND786432 DNH720905:DWZ786432 DXD720905:EGV786432 EGZ720905:EQR786432 EQV720905:FAN786432 FAR720905:FKJ786432 FKN720905:FUF786432 FUJ720905:GEB786432 GEF720905:GNX786432 GOB720905:GXT786432 GXX720905:HHP786432 HHT720905:HRL786432 HRP720905:IBH786432 IBL720905:ILD786432 ILH720905:IUZ786432 IVD720905:JEV786432 JEZ720905:JOR786432 JOV720905:JYN786432 JYR720905:KIJ786432 KIN720905:KSF786432 KSJ720905:LCB786432 LCF720905:LLX786432 LMB720905:LVT786432 LVX720905:MFP786432 MFT720905:MPL786432 MPP720905:MZH786432 MZL720905:NJD786432 NJH720905:NSZ786432 NTD720905:OCV786432 OCZ720905:OMR786432 OMV720905:OWN786432 OWR720905:PGJ786432 PGN720905:PQF786432 PQJ720905:QAB786432 QAF720905:QJX786432 QKB720905:QTT786432 QTX720905:RDP786432 RDT720905:RNL786432 RNP720905:RXH786432 RXL720905:SHD786432 SHH720905:SQZ786432 SRD720905:TAV786432 TAZ720905:TKR786432 TKV720905:TUN786432 TUR720905:UEJ786432 UEN720905:UOF786432 UOJ720905:UYB786432 UYF720905:VHX786432 VIB720905:VRT786432 VRX720905:WBP786432 WBT720905:WLL786432 WLP720905:WVH786432 WVL720905:XFD786432 D786441:IV851968 IZ786441:SR851968 SV786441:ACN851968 ACR786441:AMJ851968 AMN786441:AWF851968 AWJ786441:BGB851968 BGF786441:BPX851968 BQB786441:BZT851968 BZX786441:CJP851968 CJT786441:CTL851968 CTP786441:DDH851968 DDL786441:DND851968 DNH786441:DWZ851968 DXD786441:EGV851968 EGZ786441:EQR851968 EQV786441:FAN851968 FAR786441:FKJ851968 FKN786441:FUF851968 FUJ786441:GEB851968 GEF786441:GNX851968 GOB786441:GXT851968 GXX786441:HHP851968 HHT786441:HRL851968 HRP786441:IBH851968 IBL786441:ILD851968 ILH786441:IUZ851968 IVD786441:JEV851968 JEZ786441:JOR851968 JOV786441:JYN851968 JYR786441:KIJ851968 KIN786441:KSF851968 KSJ786441:LCB851968 LCF786441:LLX851968 LMB786441:LVT851968 LVX786441:MFP851968 MFT786441:MPL851968 MPP786441:MZH851968 MZL786441:NJD851968 NJH786441:NSZ851968 NTD786441:OCV851968 OCZ786441:OMR851968 OMV786441:OWN851968 OWR786441:PGJ851968 PGN786441:PQF851968 PQJ786441:QAB851968 QAF786441:QJX851968 QKB786441:QTT851968 QTX786441:RDP851968 RDT786441:RNL851968 RNP786441:RXH851968 RXL786441:SHD851968 SHH786441:SQZ851968 SRD786441:TAV851968 TAZ786441:TKR851968 TKV786441:TUN851968 TUR786441:UEJ851968 UEN786441:UOF851968 UOJ786441:UYB851968 UYF786441:VHX851968 VIB786441:VRT851968 VRX786441:WBP851968 WBT786441:WLL851968 WLP786441:WVH851968 WVL786441:XFD851968 D851977:IV917504 IZ851977:SR917504 SV851977:ACN917504 ACR851977:AMJ917504 AMN851977:AWF917504 AWJ851977:BGB917504 BGF851977:BPX917504 BQB851977:BZT917504 BZX851977:CJP917504 CJT851977:CTL917504 CTP851977:DDH917504 DDL851977:DND917504 DNH851977:DWZ917504 DXD851977:EGV917504 EGZ851977:EQR917504 EQV851977:FAN917504 FAR851977:FKJ917504 FKN851977:FUF917504 FUJ851977:GEB917504 GEF851977:GNX917504 GOB851977:GXT917504 GXX851977:HHP917504 HHT851977:HRL917504 HRP851977:IBH917504 IBL851977:ILD917504 ILH851977:IUZ917504 IVD851977:JEV917504 JEZ851977:JOR917504 JOV851977:JYN917504 JYR851977:KIJ917504 KIN851977:KSF917504 KSJ851977:LCB917504 LCF851977:LLX917504 LMB851977:LVT917504 LVX851977:MFP917504 MFT851977:MPL917504 MPP851977:MZH917504 MZL851977:NJD917504 NJH851977:NSZ917504 NTD851977:OCV917504 OCZ851977:OMR917504 OMV851977:OWN917504 OWR851977:PGJ917504 PGN851977:PQF917504 PQJ851977:QAB917504 QAF851977:QJX917504 QKB851977:QTT917504 QTX851977:RDP917504 RDT851977:RNL917504 RNP851977:RXH917504 RXL851977:SHD917504 SHH851977:SQZ917504 SRD851977:TAV917504 TAZ851977:TKR917504 TKV851977:TUN917504 TUR851977:UEJ917504 UEN851977:UOF917504 UOJ851977:UYB917504 UYF851977:VHX917504 VIB851977:VRT917504 VRX851977:WBP917504 WBT851977:WLL917504 WLP851977:WVH917504 WVL851977:XFD917504 D917513:IV983040 IZ917513:SR983040 SV917513:ACN983040 ACR917513:AMJ983040 AMN917513:AWF983040 AWJ917513:BGB983040 BGF917513:BPX983040 BQB917513:BZT983040 BZX917513:CJP983040 CJT917513:CTL983040 CTP917513:DDH983040 DDL917513:DND983040 DNH917513:DWZ983040 DXD917513:EGV983040 EGZ917513:EQR983040 EQV917513:FAN983040 FAR917513:FKJ983040 FKN917513:FUF983040 FUJ917513:GEB983040 GEF917513:GNX983040 GOB917513:GXT983040 GXX917513:HHP983040 HHT917513:HRL983040 HRP917513:IBH983040 IBL917513:ILD983040 ILH917513:IUZ983040 IVD917513:JEV983040 JEZ917513:JOR983040 JOV917513:JYN983040 JYR917513:KIJ983040 KIN917513:KSF983040 KSJ917513:LCB983040 LCF917513:LLX983040 LMB917513:LVT983040 LVX917513:MFP983040 MFT917513:MPL983040 MPP917513:MZH983040 MZL917513:NJD983040 NJH917513:NSZ983040 NTD917513:OCV983040 OCZ917513:OMR983040 OMV917513:OWN983040 OWR917513:PGJ983040 PGN917513:PQF983040 PQJ917513:QAB983040 QAF917513:QJX983040 QKB917513:QTT983040 QTX917513:RDP983040 RDT917513:RNL983040 RNP917513:RXH983040 RXL917513:SHD983040 SHH917513:SQZ983040 SRD917513:TAV983040 TAZ917513:TKR983040 TKV917513:TUN983040 TUR917513:UEJ983040 UEN917513:UOF983040 UOJ917513:UYB983040 UYF917513:VHX983040 VIB917513:VRT983040 VRX917513:WBP983040 WBT917513:WLL983040 WLP917513:WVH983040 WVL917513:XFD983040 D983049:IV1048576 IZ983049:SR1048576 SV983049:ACN1048576 ACR983049:AMJ1048576 AMN983049:AWF1048576 AWJ983049:BGB1048576 BGF983049:BPX1048576 BQB983049:BZT1048576 BZX983049:CJP1048576 CJT983049:CTL1048576 CTP983049:DDH1048576 DDL983049:DND1048576 DNH983049:DWZ1048576 DXD983049:EGV1048576 EGZ983049:EQR1048576 EQV983049:FAN1048576 FAR983049:FKJ1048576 FKN983049:FUF1048576 FUJ983049:GEB1048576 GEF983049:GNX1048576 GOB983049:GXT1048576 GXX983049:HHP1048576 HHT983049:HRL1048576 HRP983049:IBH1048576 IBL983049:ILD1048576 ILH983049:IUZ1048576 IVD983049:JEV1048576 JEZ983049:JOR1048576 JOV983049:JYN1048576 JYR983049:KIJ1048576 KIN983049:KSF1048576 KSJ983049:LCB1048576 LCF983049:LLX1048576 LMB983049:LVT1048576 LVX983049:MFP1048576 MFT983049:MPL1048576 MPP983049:MZH1048576 MZL983049:NJD1048576 NJH983049:NSZ1048576 NTD983049:OCV1048576 OCZ983049:OMR1048576 OMV983049:OWN1048576 OWR983049:PGJ1048576 PGN983049:PQF1048576 PQJ983049:QAB1048576 QAF983049:QJX1048576 QKB983049:QTT1048576 QTX983049:RDP1048576 RDT983049:RNL1048576 RNP983049:RXH1048576 RXL983049:SHD1048576 SHH983049:SQZ1048576 SRD983049:TAV1048576 TAZ983049:TKR1048576 TKV983049:TUN1048576 TUR983049:UEJ1048576 UEN983049:UOF1048576 UOJ983049:UYB1048576 UYF983049:VHX1048576 VIB983049:VRT1048576 VRX983049:WBP1048576 WBT983049:WLL1048576 WLP983049:WVH1048576 WVL983049:XFD1048576 E9:IV65536 D9:D49 B50:D50 B51:C51" xr:uid="{EDAFCBD9-39B2-4B06-A567-6AAA07B7AC21}">
      <formula1>-999999999999.99</formula1>
      <formula2>999999999999.99</formula2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5FB1D-E4A5-4E76-BE1B-6E93D39BA070}">
  <sheetPr codeName="Sheet8"/>
  <dimension ref="A1:AH10"/>
  <sheetViews>
    <sheetView topLeftCell="A2" workbookViewId="0">
      <selection activeCell="B11" sqref="B11"/>
    </sheetView>
  </sheetViews>
  <sheetFormatPr baseColWidth="10" defaultColWidth="11.42578125" defaultRowHeight="11.25" x14ac:dyDescent="0.2"/>
  <cols>
    <col min="1" max="1" width="2.140625" style="84" customWidth="1"/>
    <col min="2" max="2" width="8.42578125" style="84" customWidth="1"/>
    <col min="3" max="3" width="43.7109375" style="94" customWidth="1"/>
    <col min="4" max="34" width="3.28515625" style="135" customWidth="1"/>
    <col min="35" max="203" width="18.7109375" style="95" customWidth="1"/>
    <col min="204" max="256" width="11.42578125" style="95"/>
    <col min="257" max="257" width="2.140625" style="95" customWidth="1"/>
    <col min="258" max="258" width="8.42578125" style="95" customWidth="1"/>
    <col min="259" max="259" width="43.7109375" style="95" customWidth="1"/>
    <col min="260" max="290" width="3.28515625" style="95" customWidth="1"/>
    <col min="291" max="459" width="18.7109375" style="95" customWidth="1"/>
    <col min="460" max="512" width="11.42578125" style="95"/>
    <col min="513" max="513" width="2.140625" style="95" customWidth="1"/>
    <col min="514" max="514" width="8.42578125" style="95" customWidth="1"/>
    <col min="515" max="515" width="43.7109375" style="95" customWidth="1"/>
    <col min="516" max="546" width="3.28515625" style="95" customWidth="1"/>
    <col min="547" max="715" width="18.7109375" style="95" customWidth="1"/>
    <col min="716" max="768" width="11.42578125" style="95"/>
    <col min="769" max="769" width="2.140625" style="95" customWidth="1"/>
    <col min="770" max="770" width="8.42578125" style="95" customWidth="1"/>
    <col min="771" max="771" width="43.7109375" style="95" customWidth="1"/>
    <col min="772" max="802" width="3.28515625" style="95" customWidth="1"/>
    <col min="803" max="971" width="18.7109375" style="95" customWidth="1"/>
    <col min="972" max="1024" width="11.42578125" style="95"/>
    <col min="1025" max="1025" width="2.140625" style="95" customWidth="1"/>
    <col min="1026" max="1026" width="8.42578125" style="95" customWidth="1"/>
    <col min="1027" max="1027" width="43.7109375" style="95" customWidth="1"/>
    <col min="1028" max="1058" width="3.28515625" style="95" customWidth="1"/>
    <col min="1059" max="1227" width="18.7109375" style="95" customWidth="1"/>
    <col min="1228" max="1280" width="11.42578125" style="95"/>
    <col min="1281" max="1281" width="2.140625" style="95" customWidth="1"/>
    <col min="1282" max="1282" width="8.42578125" style="95" customWidth="1"/>
    <col min="1283" max="1283" width="43.7109375" style="95" customWidth="1"/>
    <col min="1284" max="1314" width="3.28515625" style="95" customWidth="1"/>
    <col min="1315" max="1483" width="18.7109375" style="95" customWidth="1"/>
    <col min="1484" max="1536" width="11.42578125" style="95"/>
    <col min="1537" max="1537" width="2.140625" style="95" customWidth="1"/>
    <col min="1538" max="1538" width="8.42578125" style="95" customWidth="1"/>
    <col min="1539" max="1539" width="43.7109375" style="95" customWidth="1"/>
    <col min="1540" max="1570" width="3.28515625" style="95" customWidth="1"/>
    <col min="1571" max="1739" width="18.7109375" style="95" customWidth="1"/>
    <col min="1740" max="1792" width="11.42578125" style="95"/>
    <col min="1793" max="1793" width="2.140625" style="95" customWidth="1"/>
    <col min="1794" max="1794" width="8.42578125" style="95" customWidth="1"/>
    <col min="1795" max="1795" width="43.7109375" style="95" customWidth="1"/>
    <col min="1796" max="1826" width="3.28515625" style="95" customWidth="1"/>
    <col min="1827" max="1995" width="18.7109375" style="95" customWidth="1"/>
    <col min="1996" max="2048" width="11.42578125" style="95"/>
    <col min="2049" max="2049" width="2.140625" style="95" customWidth="1"/>
    <col min="2050" max="2050" width="8.42578125" style="95" customWidth="1"/>
    <col min="2051" max="2051" width="43.7109375" style="95" customWidth="1"/>
    <col min="2052" max="2082" width="3.28515625" style="95" customWidth="1"/>
    <col min="2083" max="2251" width="18.7109375" style="95" customWidth="1"/>
    <col min="2252" max="2304" width="11.42578125" style="95"/>
    <col min="2305" max="2305" width="2.140625" style="95" customWidth="1"/>
    <col min="2306" max="2306" width="8.42578125" style="95" customWidth="1"/>
    <col min="2307" max="2307" width="43.7109375" style="95" customWidth="1"/>
    <col min="2308" max="2338" width="3.28515625" style="95" customWidth="1"/>
    <col min="2339" max="2507" width="18.7109375" style="95" customWidth="1"/>
    <col min="2508" max="2560" width="11.42578125" style="95"/>
    <col min="2561" max="2561" width="2.140625" style="95" customWidth="1"/>
    <col min="2562" max="2562" width="8.42578125" style="95" customWidth="1"/>
    <col min="2563" max="2563" width="43.7109375" style="95" customWidth="1"/>
    <col min="2564" max="2594" width="3.28515625" style="95" customWidth="1"/>
    <col min="2595" max="2763" width="18.7109375" style="95" customWidth="1"/>
    <col min="2764" max="2816" width="11.42578125" style="95"/>
    <col min="2817" max="2817" width="2.140625" style="95" customWidth="1"/>
    <col min="2818" max="2818" width="8.42578125" style="95" customWidth="1"/>
    <col min="2819" max="2819" width="43.7109375" style="95" customWidth="1"/>
    <col min="2820" max="2850" width="3.28515625" style="95" customWidth="1"/>
    <col min="2851" max="3019" width="18.7109375" style="95" customWidth="1"/>
    <col min="3020" max="3072" width="11.42578125" style="95"/>
    <col min="3073" max="3073" width="2.140625" style="95" customWidth="1"/>
    <col min="3074" max="3074" width="8.42578125" style="95" customWidth="1"/>
    <col min="3075" max="3075" width="43.7109375" style="95" customWidth="1"/>
    <col min="3076" max="3106" width="3.28515625" style="95" customWidth="1"/>
    <col min="3107" max="3275" width="18.7109375" style="95" customWidth="1"/>
    <col min="3276" max="3328" width="11.42578125" style="95"/>
    <col min="3329" max="3329" width="2.140625" style="95" customWidth="1"/>
    <col min="3330" max="3330" width="8.42578125" style="95" customWidth="1"/>
    <col min="3331" max="3331" width="43.7109375" style="95" customWidth="1"/>
    <col min="3332" max="3362" width="3.28515625" style="95" customWidth="1"/>
    <col min="3363" max="3531" width="18.7109375" style="95" customWidth="1"/>
    <col min="3532" max="3584" width="11.42578125" style="95"/>
    <col min="3585" max="3585" width="2.140625" style="95" customWidth="1"/>
    <col min="3586" max="3586" width="8.42578125" style="95" customWidth="1"/>
    <col min="3587" max="3587" width="43.7109375" style="95" customWidth="1"/>
    <col min="3588" max="3618" width="3.28515625" style="95" customWidth="1"/>
    <col min="3619" max="3787" width="18.7109375" style="95" customWidth="1"/>
    <col min="3788" max="3840" width="11.42578125" style="95"/>
    <col min="3841" max="3841" width="2.140625" style="95" customWidth="1"/>
    <col min="3842" max="3842" width="8.42578125" style="95" customWidth="1"/>
    <col min="3843" max="3843" width="43.7109375" style="95" customWidth="1"/>
    <col min="3844" max="3874" width="3.28515625" style="95" customWidth="1"/>
    <col min="3875" max="4043" width="18.7109375" style="95" customWidth="1"/>
    <col min="4044" max="4096" width="11.42578125" style="95"/>
    <col min="4097" max="4097" width="2.140625" style="95" customWidth="1"/>
    <col min="4098" max="4098" width="8.42578125" style="95" customWidth="1"/>
    <col min="4099" max="4099" width="43.7109375" style="95" customWidth="1"/>
    <col min="4100" max="4130" width="3.28515625" style="95" customWidth="1"/>
    <col min="4131" max="4299" width="18.7109375" style="95" customWidth="1"/>
    <col min="4300" max="4352" width="11.42578125" style="95"/>
    <col min="4353" max="4353" width="2.140625" style="95" customWidth="1"/>
    <col min="4354" max="4354" width="8.42578125" style="95" customWidth="1"/>
    <col min="4355" max="4355" width="43.7109375" style="95" customWidth="1"/>
    <col min="4356" max="4386" width="3.28515625" style="95" customWidth="1"/>
    <col min="4387" max="4555" width="18.7109375" style="95" customWidth="1"/>
    <col min="4556" max="4608" width="11.42578125" style="95"/>
    <col min="4609" max="4609" width="2.140625" style="95" customWidth="1"/>
    <col min="4610" max="4610" width="8.42578125" style="95" customWidth="1"/>
    <col min="4611" max="4611" width="43.7109375" style="95" customWidth="1"/>
    <col min="4612" max="4642" width="3.28515625" style="95" customWidth="1"/>
    <col min="4643" max="4811" width="18.7109375" style="95" customWidth="1"/>
    <col min="4812" max="4864" width="11.42578125" style="95"/>
    <col min="4865" max="4865" width="2.140625" style="95" customWidth="1"/>
    <col min="4866" max="4866" width="8.42578125" style="95" customWidth="1"/>
    <col min="4867" max="4867" width="43.7109375" style="95" customWidth="1"/>
    <col min="4868" max="4898" width="3.28515625" style="95" customWidth="1"/>
    <col min="4899" max="5067" width="18.7109375" style="95" customWidth="1"/>
    <col min="5068" max="5120" width="11.42578125" style="95"/>
    <col min="5121" max="5121" width="2.140625" style="95" customWidth="1"/>
    <col min="5122" max="5122" width="8.42578125" style="95" customWidth="1"/>
    <col min="5123" max="5123" width="43.7109375" style="95" customWidth="1"/>
    <col min="5124" max="5154" width="3.28515625" style="95" customWidth="1"/>
    <col min="5155" max="5323" width="18.7109375" style="95" customWidth="1"/>
    <col min="5324" max="5376" width="11.42578125" style="95"/>
    <col min="5377" max="5377" width="2.140625" style="95" customWidth="1"/>
    <col min="5378" max="5378" width="8.42578125" style="95" customWidth="1"/>
    <col min="5379" max="5379" width="43.7109375" style="95" customWidth="1"/>
    <col min="5380" max="5410" width="3.28515625" style="95" customWidth="1"/>
    <col min="5411" max="5579" width="18.7109375" style="95" customWidth="1"/>
    <col min="5580" max="5632" width="11.42578125" style="95"/>
    <col min="5633" max="5633" width="2.140625" style="95" customWidth="1"/>
    <col min="5634" max="5634" width="8.42578125" style="95" customWidth="1"/>
    <col min="5635" max="5635" width="43.7109375" style="95" customWidth="1"/>
    <col min="5636" max="5666" width="3.28515625" style="95" customWidth="1"/>
    <col min="5667" max="5835" width="18.7109375" style="95" customWidth="1"/>
    <col min="5836" max="5888" width="11.42578125" style="95"/>
    <col min="5889" max="5889" width="2.140625" style="95" customWidth="1"/>
    <col min="5890" max="5890" width="8.42578125" style="95" customWidth="1"/>
    <col min="5891" max="5891" width="43.7109375" style="95" customWidth="1"/>
    <col min="5892" max="5922" width="3.28515625" style="95" customWidth="1"/>
    <col min="5923" max="6091" width="18.7109375" style="95" customWidth="1"/>
    <col min="6092" max="6144" width="11.42578125" style="95"/>
    <col min="6145" max="6145" width="2.140625" style="95" customWidth="1"/>
    <col min="6146" max="6146" width="8.42578125" style="95" customWidth="1"/>
    <col min="6147" max="6147" width="43.7109375" style="95" customWidth="1"/>
    <col min="6148" max="6178" width="3.28515625" style="95" customWidth="1"/>
    <col min="6179" max="6347" width="18.7109375" style="95" customWidth="1"/>
    <col min="6348" max="6400" width="11.42578125" style="95"/>
    <col min="6401" max="6401" width="2.140625" style="95" customWidth="1"/>
    <col min="6402" max="6402" width="8.42578125" style="95" customWidth="1"/>
    <col min="6403" max="6403" width="43.7109375" style="95" customWidth="1"/>
    <col min="6404" max="6434" width="3.28515625" style="95" customWidth="1"/>
    <col min="6435" max="6603" width="18.7109375" style="95" customWidth="1"/>
    <col min="6604" max="6656" width="11.42578125" style="95"/>
    <col min="6657" max="6657" width="2.140625" style="95" customWidth="1"/>
    <col min="6658" max="6658" width="8.42578125" style="95" customWidth="1"/>
    <col min="6659" max="6659" width="43.7109375" style="95" customWidth="1"/>
    <col min="6660" max="6690" width="3.28515625" style="95" customWidth="1"/>
    <col min="6691" max="6859" width="18.7109375" style="95" customWidth="1"/>
    <col min="6860" max="6912" width="11.42578125" style="95"/>
    <col min="6913" max="6913" width="2.140625" style="95" customWidth="1"/>
    <col min="6914" max="6914" width="8.42578125" style="95" customWidth="1"/>
    <col min="6915" max="6915" width="43.7109375" style="95" customWidth="1"/>
    <col min="6916" max="6946" width="3.28515625" style="95" customWidth="1"/>
    <col min="6947" max="7115" width="18.7109375" style="95" customWidth="1"/>
    <col min="7116" max="7168" width="11.42578125" style="95"/>
    <col min="7169" max="7169" width="2.140625" style="95" customWidth="1"/>
    <col min="7170" max="7170" width="8.42578125" style="95" customWidth="1"/>
    <col min="7171" max="7171" width="43.7109375" style="95" customWidth="1"/>
    <col min="7172" max="7202" width="3.28515625" style="95" customWidth="1"/>
    <col min="7203" max="7371" width="18.7109375" style="95" customWidth="1"/>
    <col min="7372" max="7424" width="11.42578125" style="95"/>
    <col min="7425" max="7425" width="2.140625" style="95" customWidth="1"/>
    <col min="7426" max="7426" width="8.42578125" style="95" customWidth="1"/>
    <col min="7427" max="7427" width="43.7109375" style="95" customWidth="1"/>
    <col min="7428" max="7458" width="3.28515625" style="95" customWidth="1"/>
    <col min="7459" max="7627" width="18.7109375" style="95" customWidth="1"/>
    <col min="7628" max="7680" width="11.42578125" style="95"/>
    <col min="7681" max="7681" width="2.140625" style="95" customWidth="1"/>
    <col min="7682" max="7682" width="8.42578125" style="95" customWidth="1"/>
    <col min="7683" max="7683" width="43.7109375" style="95" customWidth="1"/>
    <col min="7684" max="7714" width="3.28515625" style="95" customWidth="1"/>
    <col min="7715" max="7883" width="18.7109375" style="95" customWidth="1"/>
    <col min="7884" max="7936" width="11.42578125" style="95"/>
    <col min="7937" max="7937" width="2.140625" style="95" customWidth="1"/>
    <col min="7938" max="7938" width="8.42578125" style="95" customWidth="1"/>
    <col min="7939" max="7939" width="43.7109375" style="95" customWidth="1"/>
    <col min="7940" max="7970" width="3.28515625" style="95" customWidth="1"/>
    <col min="7971" max="8139" width="18.7109375" style="95" customWidth="1"/>
    <col min="8140" max="8192" width="11.42578125" style="95"/>
    <col min="8193" max="8193" width="2.140625" style="95" customWidth="1"/>
    <col min="8194" max="8194" width="8.42578125" style="95" customWidth="1"/>
    <col min="8195" max="8195" width="43.7109375" style="95" customWidth="1"/>
    <col min="8196" max="8226" width="3.28515625" style="95" customWidth="1"/>
    <col min="8227" max="8395" width="18.7109375" style="95" customWidth="1"/>
    <col min="8396" max="8448" width="11.42578125" style="95"/>
    <col min="8449" max="8449" width="2.140625" style="95" customWidth="1"/>
    <col min="8450" max="8450" width="8.42578125" style="95" customWidth="1"/>
    <col min="8451" max="8451" width="43.7109375" style="95" customWidth="1"/>
    <col min="8452" max="8482" width="3.28515625" style="95" customWidth="1"/>
    <col min="8483" max="8651" width="18.7109375" style="95" customWidth="1"/>
    <col min="8652" max="8704" width="11.42578125" style="95"/>
    <col min="8705" max="8705" width="2.140625" style="95" customWidth="1"/>
    <col min="8706" max="8706" width="8.42578125" style="95" customWidth="1"/>
    <col min="8707" max="8707" width="43.7109375" style="95" customWidth="1"/>
    <col min="8708" max="8738" width="3.28515625" style="95" customWidth="1"/>
    <col min="8739" max="8907" width="18.7109375" style="95" customWidth="1"/>
    <col min="8908" max="8960" width="11.42578125" style="95"/>
    <col min="8961" max="8961" width="2.140625" style="95" customWidth="1"/>
    <col min="8962" max="8962" width="8.42578125" style="95" customWidth="1"/>
    <col min="8963" max="8963" width="43.7109375" style="95" customWidth="1"/>
    <col min="8964" max="8994" width="3.28515625" style="95" customWidth="1"/>
    <col min="8995" max="9163" width="18.7109375" style="95" customWidth="1"/>
    <col min="9164" max="9216" width="11.42578125" style="95"/>
    <col min="9217" max="9217" width="2.140625" style="95" customWidth="1"/>
    <col min="9218" max="9218" width="8.42578125" style="95" customWidth="1"/>
    <col min="9219" max="9219" width="43.7109375" style="95" customWidth="1"/>
    <col min="9220" max="9250" width="3.28515625" style="95" customWidth="1"/>
    <col min="9251" max="9419" width="18.7109375" style="95" customWidth="1"/>
    <col min="9420" max="9472" width="11.42578125" style="95"/>
    <col min="9473" max="9473" width="2.140625" style="95" customWidth="1"/>
    <col min="9474" max="9474" width="8.42578125" style="95" customWidth="1"/>
    <col min="9475" max="9475" width="43.7109375" style="95" customWidth="1"/>
    <col min="9476" max="9506" width="3.28515625" style="95" customWidth="1"/>
    <col min="9507" max="9675" width="18.7109375" style="95" customWidth="1"/>
    <col min="9676" max="9728" width="11.42578125" style="95"/>
    <col min="9729" max="9729" width="2.140625" style="95" customWidth="1"/>
    <col min="9730" max="9730" width="8.42578125" style="95" customWidth="1"/>
    <col min="9731" max="9731" width="43.7109375" style="95" customWidth="1"/>
    <col min="9732" max="9762" width="3.28515625" style="95" customWidth="1"/>
    <col min="9763" max="9931" width="18.7109375" style="95" customWidth="1"/>
    <col min="9932" max="9984" width="11.42578125" style="95"/>
    <col min="9985" max="9985" width="2.140625" style="95" customWidth="1"/>
    <col min="9986" max="9986" width="8.42578125" style="95" customWidth="1"/>
    <col min="9987" max="9987" width="43.7109375" style="95" customWidth="1"/>
    <col min="9988" max="10018" width="3.28515625" style="95" customWidth="1"/>
    <col min="10019" max="10187" width="18.7109375" style="95" customWidth="1"/>
    <col min="10188" max="10240" width="11.42578125" style="95"/>
    <col min="10241" max="10241" width="2.140625" style="95" customWidth="1"/>
    <col min="10242" max="10242" width="8.42578125" style="95" customWidth="1"/>
    <col min="10243" max="10243" width="43.7109375" style="95" customWidth="1"/>
    <col min="10244" max="10274" width="3.28515625" style="95" customWidth="1"/>
    <col min="10275" max="10443" width="18.7109375" style="95" customWidth="1"/>
    <col min="10444" max="10496" width="11.42578125" style="95"/>
    <col min="10497" max="10497" width="2.140625" style="95" customWidth="1"/>
    <col min="10498" max="10498" width="8.42578125" style="95" customWidth="1"/>
    <col min="10499" max="10499" width="43.7109375" style="95" customWidth="1"/>
    <col min="10500" max="10530" width="3.28515625" style="95" customWidth="1"/>
    <col min="10531" max="10699" width="18.7109375" style="95" customWidth="1"/>
    <col min="10700" max="10752" width="11.42578125" style="95"/>
    <col min="10753" max="10753" width="2.140625" style="95" customWidth="1"/>
    <col min="10754" max="10754" width="8.42578125" style="95" customWidth="1"/>
    <col min="10755" max="10755" width="43.7109375" style="95" customWidth="1"/>
    <col min="10756" max="10786" width="3.28515625" style="95" customWidth="1"/>
    <col min="10787" max="10955" width="18.7109375" style="95" customWidth="1"/>
    <col min="10956" max="11008" width="11.42578125" style="95"/>
    <col min="11009" max="11009" width="2.140625" style="95" customWidth="1"/>
    <col min="11010" max="11010" width="8.42578125" style="95" customWidth="1"/>
    <col min="11011" max="11011" width="43.7109375" style="95" customWidth="1"/>
    <col min="11012" max="11042" width="3.28515625" style="95" customWidth="1"/>
    <col min="11043" max="11211" width="18.7109375" style="95" customWidth="1"/>
    <col min="11212" max="11264" width="11.42578125" style="95"/>
    <col min="11265" max="11265" width="2.140625" style="95" customWidth="1"/>
    <col min="11266" max="11266" width="8.42578125" style="95" customWidth="1"/>
    <col min="11267" max="11267" width="43.7109375" style="95" customWidth="1"/>
    <col min="11268" max="11298" width="3.28515625" style="95" customWidth="1"/>
    <col min="11299" max="11467" width="18.7109375" style="95" customWidth="1"/>
    <col min="11468" max="11520" width="11.42578125" style="95"/>
    <col min="11521" max="11521" width="2.140625" style="95" customWidth="1"/>
    <col min="11522" max="11522" width="8.42578125" style="95" customWidth="1"/>
    <col min="11523" max="11523" width="43.7109375" style="95" customWidth="1"/>
    <col min="11524" max="11554" width="3.28515625" style="95" customWidth="1"/>
    <col min="11555" max="11723" width="18.7109375" style="95" customWidth="1"/>
    <col min="11724" max="11776" width="11.42578125" style="95"/>
    <col min="11777" max="11777" width="2.140625" style="95" customWidth="1"/>
    <col min="11778" max="11778" width="8.42578125" style="95" customWidth="1"/>
    <col min="11779" max="11779" width="43.7109375" style="95" customWidth="1"/>
    <col min="11780" max="11810" width="3.28515625" style="95" customWidth="1"/>
    <col min="11811" max="11979" width="18.7109375" style="95" customWidth="1"/>
    <col min="11980" max="12032" width="11.42578125" style="95"/>
    <col min="12033" max="12033" width="2.140625" style="95" customWidth="1"/>
    <col min="12034" max="12034" width="8.42578125" style="95" customWidth="1"/>
    <col min="12035" max="12035" width="43.7109375" style="95" customWidth="1"/>
    <col min="12036" max="12066" width="3.28515625" style="95" customWidth="1"/>
    <col min="12067" max="12235" width="18.7109375" style="95" customWidth="1"/>
    <col min="12236" max="12288" width="11.42578125" style="95"/>
    <col min="12289" max="12289" width="2.140625" style="95" customWidth="1"/>
    <col min="12290" max="12290" width="8.42578125" style="95" customWidth="1"/>
    <col min="12291" max="12291" width="43.7109375" style="95" customWidth="1"/>
    <col min="12292" max="12322" width="3.28515625" style="95" customWidth="1"/>
    <col min="12323" max="12491" width="18.7109375" style="95" customWidth="1"/>
    <col min="12492" max="12544" width="11.42578125" style="95"/>
    <col min="12545" max="12545" width="2.140625" style="95" customWidth="1"/>
    <col min="12546" max="12546" width="8.42578125" style="95" customWidth="1"/>
    <col min="12547" max="12547" width="43.7109375" style="95" customWidth="1"/>
    <col min="12548" max="12578" width="3.28515625" style="95" customWidth="1"/>
    <col min="12579" max="12747" width="18.7109375" style="95" customWidth="1"/>
    <col min="12748" max="12800" width="11.42578125" style="95"/>
    <col min="12801" max="12801" width="2.140625" style="95" customWidth="1"/>
    <col min="12802" max="12802" width="8.42578125" style="95" customWidth="1"/>
    <col min="12803" max="12803" width="43.7109375" style="95" customWidth="1"/>
    <col min="12804" max="12834" width="3.28515625" style="95" customWidth="1"/>
    <col min="12835" max="13003" width="18.7109375" style="95" customWidth="1"/>
    <col min="13004" max="13056" width="11.42578125" style="95"/>
    <col min="13057" max="13057" width="2.140625" style="95" customWidth="1"/>
    <col min="13058" max="13058" width="8.42578125" style="95" customWidth="1"/>
    <col min="13059" max="13059" width="43.7109375" style="95" customWidth="1"/>
    <col min="13060" max="13090" width="3.28515625" style="95" customWidth="1"/>
    <col min="13091" max="13259" width="18.7109375" style="95" customWidth="1"/>
    <col min="13260" max="13312" width="11.42578125" style="95"/>
    <col min="13313" max="13313" width="2.140625" style="95" customWidth="1"/>
    <col min="13314" max="13314" width="8.42578125" style="95" customWidth="1"/>
    <col min="13315" max="13315" width="43.7109375" style="95" customWidth="1"/>
    <col min="13316" max="13346" width="3.28515625" style="95" customWidth="1"/>
    <col min="13347" max="13515" width="18.7109375" style="95" customWidth="1"/>
    <col min="13516" max="13568" width="11.42578125" style="95"/>
    <col min="13569" max="13569" width="2.140625" style="95" customWidth="1"/>
    <col min="13570" max="13570" width="8.42578125" style="95" customWidth="1"/>
    <col min="13571" max="13571" width="43.7109375" style="95" customWidth="1"/>
    <col min="13572" max="13602" width="3.28515625" style="95" customWidth="1"/>
    <col min="13603" max="13771" width="18.7109375" style="95" customWidth="1"/>
    <col min="13772" max="13824" width="11.42578125" style="95"/>
    <col min="13825" max="13825" width="2.140625" style="95" customWidth="1"/>
    <col min="13826" max="13826" width="8.42578125" style="95" customWidth="1"/>
    <col min="13827" max="13827" width="43.7109375" style="95" customWidth="1"/>
    <col min="13828" max="13858" width="3.28515625" style="95" customWidth="1"/>
    <col min="13859" max="14027" width="18.7109375" style="95" customWidth="1"/>
    <col min="14028" max="14080" width="11.42578125" style="95"/>
    <col min="14081" max="14081" width="2.140625" style="95" customWidth="1"/>
    <col min="14082" max="14082" width="8.42578125" style="95" customWidth="1"/>
    <col min="14083" max="14083" width="43.7109375" style="95" customWidth="1"/>
    <col min="14084" max="14114" width="3.28515625" style="95" customWidth="1"/>
    <col min="14115" max="14283" width="18.7109375" style="95" customWidth="1"/>
    <col min="14284" max="14336" width="11.42578125" style="95"/>
    <col min="14337" max="14337" width="2.140625" style="95" customWidth="1"/>
    <col min="14338" max="14338" width="8.42578125" style="95" customWidth="1"/>
    <col min="14339" max="14339" width="43.7109375" style="95" customWidth="1"/>
    <col min="14340" max="14370" width="3.28515625" style="95" customWidth="1"/>
    <col min="14371" max="14539" width="18.7109375" style="95" customWidth="1"/>
    <col min="14540" max="14592" width="11.42578125" style="95"/>
    <col min="14593" max="14593" width="2.140625" style="95" customWidth="1"/>
    <col min="14594" max="14594" width="8.42578125" style="95" customWidth="1"/>
    <col min="14595" max="14595" width="43.7109375" style="95" customWidth="1"/>
    <col min="14596" max="14626" width="3.28515625" style="95" customWidth="1"/>
    <col min="14627" max="14795" width="18.7109375" style="95" customWidth="1"/>
    <col min="14796" max="14848" width="11.42578125" style="95"/>
    <col min="14849" max="14849" width="2.140625" style="95" customWidth="1"/>
    <col min="14850" max="14850" width="8.42578125" style="95" customWidth="1"/>
    <col min="14851" max="14851" width="43.7109375" style="95" customWidth="1"/>
    <col min="14852" max="14882" width="3.28515625" style="95" customWidth="1"/>
    <col min="14883" max="15051" width="18.7109375" style="95" customWidth="1"/>
    <col min="15052" max="15104" width="11.42578125" style="95"/>
    <col min="15105" max="15105" width="2.140625" style="95" customWidth="1"/>
    <col min="15106" max="15106" width="8.42578125" style="95" customWidth="1"/>
    <col min="15107" max="15107" width="43.7109375" style="95" customWidth="1"/>
    <col min="15108" max="15138" width="3.28515625" style="95" customWidth="1"/>
    <col min="15139" max="15307" width="18.7109375" style="95" customWidth="1"/>
    <col min="15308" max="15360" width="11.42578125" style="95"/>
    <col min="15361" max="15361" width="2.140625" style="95" customWidth="1"/>
    <col min="15362" max="15362" width="8.42578125" style="95" customWidth="1"/>
    <col min="15363" max="15363" width="43.7109375" style="95" customWidth="1"/>
    <col min="15364" max="15394" width="3.28515625" style="95" customWidth="1"/>
    <col min="15395" max="15563" width="18.7109375" style="95" customWidth="1"/>
    <col min="15564" max="15616" width="11.42578125" style="95"/>
    <col min="15617" max="15617" width="2.140625" style="95" customWidth="1"/>
    <col min="15618" max="15618" width="8.42578125" style="95" customWidth="1"/>
    <col min="15619" max="15619" width="43.7109375" style="95" customWidth="1"/>
    <col min="15620" max="15650" width="3.28515625" style="95" customWidth="1"/>
    <col min="15651" max="15819" width="18.7109375" style="95" customWidth="1"/>
    <col min="15820" max="15872" width="11.42578125" style="95"/>
    <col min="15873" max="15873" width="2.140625" style="95" customWidth="1"/>
    <col min="15874" max="15874" width="8.42578125" style="95" customWidth="1"/>
    <col min="15875" max="15875" width="43.7109375" style="95" customWidth="1"/>
    <col min="15876" max="15906" width="3.28515625" style="95" customWidth="1"/>
    <col min="15907" max="16075" width="18.7109375" style="95" customWidth="1"/>
    <col min="16076" max="16128" width="11.42578125" style="95"/>
    <col min="16129" max="16129" width="2.140625" style="95" customWidth="1"/>
    <col min="16130" max="16130" width="8.42578125" style="95" customWidth="1"/>
    <col min="16131" max="16131" width="43.7109375" style="95" customWidth="1"/>
    <col min="16132" max="16162" width="3.28515625" style="95" customWidth="1"/>
    <col min="16163" max="16331" width="18.7109375" style="95" customWidth="1"/>
    <col min="16332" max="16384" width="11.42578125" style="95"/>
  </cols>
  <sheetData>
    <row r="1" spans="1:34" s="83" customFormat="1" ht="13.5" hidden="1" customHeight="1" x14ac:dyDescent="0.2">
      <c r="A1" s="82" t="s">
        <v>155</v>
      </c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</row>
    <row r="2" spans="1:34" s="83" customFormat="1" ht="13.5" customHeight="1" x14ac:dyDescent="0.2">
      <c r="A2" s="84"/>
      <c r="C2" s="85" t="s">
        <v>156</v>
      </c>
      <c r="D2" s="123" t="s">
        <v>157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</row>
    <row r="3" spans="1:34" s="83" customFormat="1" ht="13.5" customHeight="1" x14ac:dyDescent="0.2">
      <c r="A3" s="84"/>
      <c r="C3" s="85" t="s">
        <v>158</v>
      </c>
      <c r="D3" s="123" t="s">
        <v>159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4"/>
      <c r="AE3" s="125" t="s">
        <v>160</v>
      </c>
      <c r="AF3" s="125"/>
      <c r="AG3" s="123"/>
      <c r="AH3" s="123"/>
    </row>
    <row r="4" spans="1:34" s="83" customFormat="1" ht="13.5" customHeight="1" x14ac:dyDescent="0.2">
      <c r="A4" s="84"/>
      <c r="C4" s="85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  <c r="R4" s="123"/>
      <c r="S4" s="123"/>
      <c r="T4" s="123"/>
      <c r="U4" s="123"/>
      <c r="V4" s="123"/>
      <c r="W4" s="123"/>
      <c r="X4" s="123"/>
      <c r="Y4" s="123"/>
      <c r="Z4" s="123"/>
      <c r="AA4" s="123"/>
      <c r="AB4" s="123"/>
      <c r="AC4" s="123"/>
      <c r="AD4" s="126"/>
      <c r="AE4" s="125" t="s">
        <v>161</v>
      </c>
      <c r="AF4" s="125"/>
      <c r="AG4" s="123"/>
      <c r="AH4" s="123"/>
    </row>
    <row r="5" spans="1:34" s="83" customFormat="1" ht="13.5" customHeight="1" x14ac:dyDescent="0.2">
      <c r="A5" s="84"/>
      <c r="C5" s="85" t="s">
        <v>162</v>
      </c>
      <c r="D5" s="123" t="s">
        <v>163</v>
      </c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7"/>
      <c r="AE5" s="125" t="s">
        <v>164</v>
      </c>
      <c r="AF5" s="125"/>
      <c r="AG5" s="123"/>
      <c r="AH5" s="123"/>
    </row>
    <row r="6" spans="1:34" s="86" customFormat="1" ht="13.5" customHeight="1" x14ac:dyDescent="0.2">
      <c r="A6" s="84"/>
      <c r="B6" s="83"/>
      <c r="C6" s="83"/>
      <c r="D6" s="128" t="s">
        <v>165</v>
      </c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</row>
    <row r="7" spans="1:34" s="86" customFormat="1" ht="13.5" customHeight="1" x14ac:dyDescent="0.2">
      <c r="A7" s="84"/>
      <c r="C7" s="83"/>
      <c r="D7" s="129" t="s">
        <v>166</v>
      </c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</row>
    <row r="8" spans="1:34" s="86" customFormat="1" ht="13.5" customHeight="1" x14ac:dyDescent="0.2">
      <c r="A8" s="87"/>
      <c r="B8" s="171" t="s">
        <v>167</v>
      </c>
      <c r="C8" s="171"/>
      <c r="D8" s="131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  <c r="AH8" s="122"/>
    </row>
    <row r="9" spans="1:34" s="90" customFormat="1" ht="13.5" customHeight="1" x14ac:dyDescent="0.2">
      <c r="A9" s="84"/>
      <c r="B9" s="88" t="s">
        <v>0</v>
      </c>
      <c r="C9" s="89" t="s">
        <v>1</v>
      </c>
      <c r="D9" s="132">
        <v>1</v>
      </c>
      <c r="E9" s="132">
        <v>2</v>
      </c>
      <c r="F9" s="132">
        <v>3</v>
      </c>
      <c r="G9" s="132">
        <v>4</v>
      </c>
      <c r="H9" s="132">
        <v>5</v>
      </c>
      <c r="I9" s="132">
        <v>6</v>
      </c>
      <c r="J9" s="132">
        <v>7</v>
      </c>
      <c r="K9" s="132">
        <v>8</v>
      </c>
      <c r="L9" s="132">
        <v>9</v>
      </c>
      <c r="M9" s="132">
        <v>10</v>
      </c>
      <c r="N9" s="132">
        <v>11</v>
      </c>
      <c r="O9" s="132">
        <v>12</v>
      </c>
      <c r="P9" s="132">
        <v>13</v>
      </c>
      <c r="Q9" s="132">
        <v>14</v>
      </c>
      <c r="R9" s="132">
        <v>15</v>
      </c>
      <c r="S9" s="132">
        <v>16</v>
      </c>
      <c r="T9" s="132">
        <v>17</v>
      </c>
      <c r="U9" s="132">
        <v>18</v>
      </c>
      <c r="V9" s="132">
        <v>19</v>
      </c>
      <c r="W9" s="132">
        <v>20</v>
      </c>
      <c r="X9" s="132">
        <v>21</v>
      </c>
      <c r="Y9" s="132">
        <v>22</v>
      </c>
      <c r="Z9" s="132">
        <v>23</v>
      </c>
      <c r="AA9" s="132">
        <v>24</v>
      </c>
      <c r="AB9" s="132">
        <v>25</v>
      </c>
      <c r="AC9" s="132">
        <v>26</v>
      </c>
      <c r="AD9" s="132">
        <v>27</v>
      </c>
      <c r="AE9" s="132">
        <v>28</v>
      </c>
      <c r="AF9" s="132">
        <v>29</v>
      </c>
      <c r="AG9" s="132">
        <v>30</v>
      </c>
      <c r="AH9" s="132">
        <v>31</v>
      </c>
    </row>
    <row r="10" spans="1:34" s="93" customFormat="1" ht="13.5" customHeight="1" x14ac:dyDescent="0.2">
      <c r="A10" s="84"/>
      <c r="B10" s="91"/>
      <c r="C10" s="92"/>
      <c r="D10" s="133"/>
      <c r="E10" s="133"/>
      <c r="F10" s="134"/>
      <c r="G10" s="134"/>
      <c r="H10" s="133"/>
      <c r="I10" s="133"/>
      <c r="J10" s="133"/>
      <c r="K10" s="133"/>
      <c r="L10" s="133"/>
      <c r="M10" s="134"/>
      <c r="N10" s="134"/>
      <c r="O10" s="133"/>
      <c r="P10" s="133"/>
      <c r="Q10" s="133"/>
      <c r="R10" s="133"/>
      <c r="S10" s="133"/>
      <c r="T10" s="134"/>
      <c r="U10" s="134"/>
      <c r="V10" s="133"/>
      <c r="W10" s="133"/>
      <c r="X10" s="133"/>
      <c r="Y10" s="133"/>
      <c r="Z10" s="133"/>
      <c r="AA10" s="134"/>
      <c r="AB10" s="134"/>
      <c r="AC10" s="133"/>
      <c r="AD10" s="133"/>
      <c r="AE10" s="133"/>
      <c r="AF10" s="133"/>
      <c r="AG10" s="133"/>
      <c r="AH10" s="134"/>
    </row>
  </sheetData>
  <mergeCells count="1">
    <mergeCell ref="B8:C8"/>
  </mergeCells>
  <dataValidations count="2">
    <dataValidation allowBlank="1" showDropDown="1" showInputMessage="1" showErrorMessage="1" errorTitle="Atención" sqref="D9:AH9 IZ9:KD9 SV9:TZ9 ACR9:ADV9 AMN9:ANR9 AWJ9:AXN9 BGF9:BHJ9 BQB9:BRF9 BZX9:CBB9 CJT9:CKX9 CTP9:CUT9 DDL9:DEP9 DNH9:DOL9 DXD9:DYH9 EGZ9:EID9 EQV9:ERZ9 FAR9:FBV9 FKN9:FLR9 FUJ9:FVN9 GEF9:GFJ9 GOB9:GPF9 GXX9:GZB9 HHT9:HIX9 HRP9:HST9 IBL9:ICP9 ILH9:IML9 IVD9:IWH9 JEZ9:JGD9 JOV9:JPZ9 JYR9:JZV9 KIN9:KJR9 KSJ9:KTN9 LCF9:LDJ9 LMB9:LNF9 LVX9:LXB9 MFT9:MGX9 MPP9:MQT9 MZL9:NAP9 NJH9:NKL9 NTD9:NUH9 OCZ9:OED9 OMV9:ONZ9 OWR9:OXV9 PGN9:PHR9 PQJ9:PRN9 QAF9:QBJ9 QKB9:QLF9 QTX9:QVB9 RDT9:REX9 RNP9:ROT9 RXL9:RYP9 SHH9:SIL9 SRD9:SSH9 TAZ9:TCD9 TKV9:TLZ9 TUR9:TVV9 UEN9:UFR9 UOJ9:UPN9 UYF9:UZJ9 VIB9:VJF9 VRX9:VTB9 WBT9:WCX9 WLP9:WMT9 WVL9:WWP9 D65505:AH65505 IZ65505:KD65505 SV65505:TZ65505 ACR65505:ADV65505 AMN65505:ANR65505 AWJ65505:AXN65505 BGF65505:BHJ65505 BQB65505:BRF65505 BZX65505:CBB65505 CJT65505:CKX65505 CTP65505:CUT65505 DDL65505:DEP65505 DNH65505:DOL65505 DXD65505:DYH65505 EGZ65505:EID65505 EQV65505:ERZ65505 FAR65505:FBV65505 FKN65505:FLR65505 FUJ65505:FVN65505 GEF65505:GFJ65505 GOB65505:GPF65505 GXX65505:GZB65505 HHT65505:HIX65505 HRP65505:HST65505 IBL65505:ICP65505 ILH65505:IML65505 IVD65505:IWH65505 JEZ65505:JGD65505 JOV65505:JPZ65505 JYR65505:JZV65505 KIN65505:KJR65505 KSJ65505:KTN65505 LCF65505:LDJ65505 LMB65505:LNF65505 LVX65505:LXB65505 MFT65505:MGX65505 MPP65505:MQT65505 MZL65505:NAP65505 NJH65505:NKL65505 NTD65505:NUH65505 OCZ65505:OED65505 OMV65505:ONZ65505 OWR65505:OXV65505 PGN65505:PHR65505 PQJ65505:PRN65505 QAF65505:QBJ65505 QKB65505:QLF65505 QTX65505:QVB65505 RDT65505:REX65505 RNP65505:ROT65505 RXL65505:RYP65505 SHH65505:SIL65505 SRD65505:SSH65505 TAZ65505:TCD65505 TKV65505:TLZ65505 TUR65505:TVV65505 UEN65505:UFR65505 UOJ65505:UPN65505 UYF65505:UZJ65505 VIB65505:VJF65505 VRX65505:VTB65505 WBT65505:WCX65505 WLP65505:WMT65505 WVL65505:WWP65505 D131041:AH131041 IZ131041:KD131041 SV131041:TZ131041 ACR131041:ADV131041 AMN131041:ANR131041 AWJ131041:AXN131041 BGF131041:BHJ131041 BQB131041:BRF131041 BZX131041:CBB131041 CJT131041:CKX131041 CTP131041:CUT131041 DDL131041:DEP131041 DNH131041:DOL131041 DXD131041:DYH131041 EGZ131041:EID131041 EQV131041:ERZ131041 FAR131041:FBV131041 FKN131041:FLR131041 FUJ131041:FVN131041 GEF131041:GFJ131041 GOB131041:GPF131041 GXX131041:GZB131041 HHT131041:HIX131041 HRP131041:HST131041 IBL131041:ICP131041 ILH131041:IML131041 IVD131041:IWH131041 JEZ131041:JGD131041 JOV131041:JPZ131041 JYR131041:JZV131041 KIN131041:KJR131041 KSJ131041:KTN131041 LCF131041:LDJ131041 LMB131041:LNF131041 LVX131041:LXB131041 MFT131041:MGX131041 MPP131041:MQT131041 MZL131041:NAP131041 NJH131041:NKL131041 NTD131041:NUH131041 OCZ131041:OED131041 OMV131041:ONZ131041 OWR131041:OXV131041 PGN131041:PHR131041 PQJ131041:PRN131041 QAF131041:QBJ131041 QKB131041:QLF131041 QTX131041:QVB131041 RDT131041:REX131041 RNP131041:ROT131041 RXL131041:RYP131041 SHH131041:SIL131041 SRD131041:SSH131041 TAZ131041:TCD131041 TKV131041:TLZ131041 TUR131041:TVV131041 UEN131041:UFR131041 UOJ131041:UPN131041 UYF131041:UZJ131041 VIB131041:VJF131041 VRX131041:VTB131041 WBT131041:WCX131041 WLP131041:WMT131041 WVL131041:WWP131041 D196577:AH196577 IZ196577:KD196577 SV196577:TZ196577 ACR196577:ADV196577 AMN196577:ANR196577 AWJ196577:AXN196577 BGF196577:BHJ196577 BQB196577:BRF196577 BZX196577:CBB196577 CJT196577:CKX196577 CTP196577:CUT196577 DDL196577:DEP196577 DNH196577:DOL196577 DXD196577:DYH196577 EGZ196577:EID196577 EQV196577:ERZ196577 FAR196577:FBV196577 FKN196577:FLR196577 FUJ196577:FVN196577 GEF196577:GFJ196577 GOB196577:GPF196577 GXX196577:GZB196577 HHT196577:HIX196577 HRP196577:HST196577 IBL196577:ICP196577 ILH196577:IML196577 IVD196577:IWH196577 JEZ196577:JGD196577 JOV196577:JPZ196577 JYR196577:JZV196577 KIN196577:KJR196577 KSJ196577:KTN196577 LCF196577:LDJ196577 LMB196577:LNF196577 LVX196577:LXB196577 MFT196577:MGX196577 MPP196577:MQT196577 MZL196577:NAP196577 NJH196577:NKL196577 NTD196577:NUH196577 OCZ196577:OED196577 OMV196577:ONZ196577 OWR196577:OXV196577 PGN196577:PHR196577 PQJ196577:PRN196577 QAF196577:QBJ196577 QKB196577:QLF196577 QTX196577:QVB196577 RDT196577:REX196577 RNP196577:ROT196577 RXL196577:RYP196577 SHH196577:SIL196577 SRD196577:SSH196577 TAZ196577:TCD196577 TKV196577:TLZ196577 TUR196577:TVV196577 UEN196577:UFR196577 UOJ196577:UPN196577 UYF196577:UZJ196577 VIB196577:VJF196577 VRX196577:VTB196577 WBT196577:WCX196577 WLP196577:WMT196577 WVL196577:WWP196577 D262113:AH262113 IZ262113:KD262113 SV262113:TZ262113 ACR262113:ADV262113 AMN262113:ANR262113 AWJ262113:AXN262113 BGF262113:BHJ262113 BQB262113:BRF262113 BZX262113:CBB262113 CJT262113:CKX262113 CTP262113:CUT262113 DDL262113:DEP262113 DNH262113:DOL262113 DXD262113:DYH262113 EGZ262113:EID262113 EQV262113:ERZ262113 FAR262113:FBV262113 FKN262113:FLR262113 FUJ262113:FVN262113 GEF262113:GFJ262113 GOB262113:GPF262113 GXX262113:GZB262113 HHT262113:HIX262113 HRP262113:HST262113 IBL262113:ICP262113 ILH262113:IML262113 IVD262113:IWH262113 JEZ262113:JGD262113 JOV262113:JPZ262113 JYR262113:JZV262113 KIN262113:KJR262113 KSJ262113:KTN262113 LCF262113:LDJ262113 LMB262113:LNF262113 LVX262113:LXB262113 MFT262113:MGX262113 MPP262113:MQT262113 MZL262113:NAP262113 NJH262113:NKL262113 NTD262113:NUH262113 OCZ262113:OED262113 OMV262113:ONZ262113 OWR262113:OXV262113 PGN262113:PHR262113 PQJ262113:PRN262113 QAF262113:QBJ262113 QKB262113:QLF262113 QTX262113:QVB262113 RDT262113:REX262113 RNP262113:ROT262113 RXL262113:RYP262113 SHH262113:SIL262113 SRD262113:SSH262113 TAZ262113:TCD262113 TKV262113:TLZ262113 TUR262113:TVV262113 UEN262113:UFR262113 UOJ262113:UPN262113 UYF262113:UZJ262113 VIB262113:VJF262113 VRX262113:VTB262113 WBT262113:WCX262113 WLP262113:WMT262113 WVL262113:WWP262113 D327649:AH327649 IZ327649:KD327649 SV327649:TZ327649 ACR327649:ADV327649 AMN327649:ANR327649 AWJ327649:AXN327649 BGF327649:BHJ327649 BQB327649:BRF327649 BZX327649:CBB327649 CJT327649:CKX327649 CTP327649:CUT327649 DDL327649:DEP327649 DNH327649:DOL327649 DXD327649:DYH327649 EGZ327649:EID327649 EQV327649:ERZ327649 FAR327649:FBV327649 FKN327649:FLR327649 FUJ327649:FVN327649 GEF327649:GFJ327649 GOB327649:GPF327649 GXX327649:GZB327649 HHT327649:HIX327649 HRP327649:HST327649 IBL327649:ICP327649 ILH327649:IML327649 IVD327649:IWH327649 JEZ327649:JGD327649 JOV327649:JPZ327649 JYR327649:JZV327649 KIN327649:KJR327649 KSJ327649:KTN327649 LCF327649:LDJ327649 LMB327649:LNF327649 LVX327649:LXB327649 MFT327649:MGX327649 MPP327649:MQT327649 MZL327649:NAP327649 NJH327649:NKL327649 NTD327649:NUH327649 OCZ327649:OED327649 OMV327649:ONZ327649 OWR327649:OXV327649 PGN327649:PHR327649 PQJ327649:PRN327649 QAF327649:QBJ327649 QKB327649:QLF327649 QTX327649:QVB327649 RDT327649:REX327649 RNP327649:ROT327649 RXL327649:RYP327649 SHH327649:SIL327649 SRD327649:SSH327649 TAZ327649:TCD327649 TKV327649:TLZ327649 TUR327649:TVV327649 UEN327649:UFR327649 UOJ327649:UPN327649 UYF327649:UZJ327649 VIB327649:VJF327649 VRX327649:VTB327649 WBT327649:WCX327649 WLP327649:WMT327649 WVL327649:WWP327649 D393185:AH393185 IZ393185:KD393185 SV393185:TZ393185 ACR393185:ADV393185 AMN393185:ANR393185 AWJ393185:AXN393185 BGF393185:BHJ393185 BQB393185:BRF393185 BZX393185:CBB393185 CJT393185:CKX393185 CTP393185:CUT393185 DDL393185:DEP393185 DNH393185:DOL393185 DXD393185:DYH393185 EGZ393185:EID393185 EQV393185:ERZ393185 FAR393185:FBV393185 FKN393185:FLR393185 FUJ393185:FVN393185 GEF393185:GFJ393185 GOB393185:GPF393185 GXX393185:GZB393185 HHT393185:HIX393185 HRP393185:HST393185 IBL393185:ICP393185 ILH393185:IML393185 IVD393185:IWH393185 JEZ393185:JGD393185 JOV393185:JPZ393185 JYR393185:JZV393185 KIN393185:KJR393185 KSJ393185:KTN393185 LCF393185:LDJ393185 LMB393185:LNF393185 LVX393185:LXB393185 MFT393185:MGX393185 MPP393185:MQT393185 MZL393185:NAP393185 NJH393185:NKL393185 NTD393185:NUH393185 OCZ393185:OED393185 OMV393185:ONZ393185 OWR393185:OXV393185 PGN393185:PHR393185 PQJ393185:PRN393185 QAF393185:QBJ393185 QKB393185:QLF393185 QTX393185:QVB393185 RDT393185:REX393185 RNP393185:ROT393185 RXL393185:RYP393185 SHH393185:SIL393185 SRD393185:SSH393185 TAZ393185:TCD393185 TKV393185:TLZ393185 TUR393185:TVV393185 UEN393185:UFR393185 UOJ393185:UPN393185 UYF393185:UZJ393185 VIB393185:VJF393185 VRX393185:VTB393185 WBT393185:WCX393185 WLP393185:WMT393185 WVL393185:WWP393185 D458721:AH458721 IZ458721:KD458721 SV458721:TZ458721 ACR458721:ADV458721 AMN458721:ANR458721 AWJ458721:AXN458721 BGF458721:BHJ458721 BQB458721:BRF458721 BZX458721:CBB458721 CJT458721:CKX458721 CTP458721:CUT458721 DDL458721:DEP458721 DNH458721:DOL458721 DXD458721:DYH458721 EGZ458721:EID458721 EQV458721:ERZ458721 FAR458721:FBV458721 FKN458721:FLR458721 FUJ458721:FVN458721 GEF458721:GFJ458721 GOB458721:GPF458721 GXX458721:GZB458721 HHT458721:HIX458721 HRP458721:HST458721 IBL458721:ICP458721 ILH458721:IML458721 IVD458721:IWH458721 JEZ458721:JGD458721 JOV458721:JPZ458721 JYR458721:JZV458721 KIN458721:KJR458721 KSJ458721:KTN458721 LCF458721:LDJ458721 LMB458721:LNF458721 LVX458721:LXB458721 MFT458721:MGX458721 MPP458721:MQT458721 MZL458721:NAP458721 NJH458721:NKL458721 NTD458721:NUH458721 OCZ458721:OED458721 OMV458721:ONZ458721 OWR458721:OXV458721 PGN458721:PHR458721 PQJ458721:PRN458721 QAF458721:QBJ458721 QKB458721:QLF458721 QTX458721:QVB458721 RDT458721:REX458721 RNP458721:ROT458721 RXL458721:RYP458721 SHH458721:SIL458721 SRD458721:SSH458721 TAZ458721:TCD458721 TKV458721:TLZ458721 TUR458721:TVV458721 UEN458721:UFR458721 UOJ458721:UPN458721 UYF458721:UZJ458721 VIB458721:VJF458721 VRX458721:VTB458721 WBT458721:WCX458721 WLP458721:WMT458721 WVL458721:WWP458721 D524257:AH524257 IZ524257:KD524257 SV524257:TZ524257 ACR524257:ADV524257 AMN524257:ANR524257 AWJ524257:AXN524257 BGF524257:BHJ524257 BQB524257:BRF524257 BZX524257:CBB524257 CJT524257:CKX524257 CTP524257:CUT524257 DDL524257:DEP524257 DNH524257:DOL524257 DXD524257:DYH524257 EGZ524257:EID524257 EQV524257:ERZ524257 FAR524257:FBV524257 FKN524257:FLR524257 FUJ524257:FVN524257 GEF524257:GFJ524257 GOB524257:GPF524257 GXX524257:GZB524257 HHT524257:HIX524257 HRP524257:HST524257 IBL524257:ICP524257 ILH524257:IML524257 IVD524257:IWH524257 JEZ524257:JGD524257 JOV524257:JPZ524257 JYR524257:JZV524257 KIN524257:KJR524257 KSJ524257:KTN524257 LCF524257:LDJ524257 LMB524257:LNF524257 LVX524257:LXB524257 MFT524257:MGX524257 MPP524257:MQT524257 MZL524257:NAP524257 NJH524257:NKL524257 NTD524257:NUH524257 OCZ524257:OED524257 OMV524257:ONZ524257 OWR524257:OXV524257 PGN524257:PHR524257 PQJ524257:PRN524257 QAF524257:QBJ524257 QKB524257:QLF524257 QTX524257:QVB524257 RDT524257:REX524257 RNP524257:ROT524257 RXL524257:RYP524257 SHH524257:SIL524257 SRD524257:SSH524257 TAZ524257:TCD524257 TKV524257:TLZ524257 TUR524257:TVV524257 UEN524257:UFR524257 UOJ524257:UPN524257 UYF524257:UZJ524257 VIB524257:VJF524257 VRX524257:VTB524257 WBT524257:WCX524257 WLP524257:WMT524257 WVL524257:WWP524257 D589793:AH589793 IZ589793:KD589793 SV589793:TZ589793 ACR589793:ADV589793 AMN589793:ANR589793 AWJ589793:AXN589793 BGF589793:BHJ589793 BQB589793:BRF589793 BZX589793:CBB589793 CJT589793:CKX589793 CTP589793:CUT589793 DDL589793:DEP589793 DNH589793:DOL589793 DXD589793:DYH589793 EGZ589793:EID589793 EQV589793:ERZ589793 FAR589793:FBV589793 FKN589793:FLR589793 FUJ589793:FVN589793 GEF589793:GFJ589793 GOB589793:GPF589793 GXX589793:GZB589793 HHT589793:HIX589793 HRP589793:HST589793 IBL589793:ICP589793 ILH589793:IML589793 IVD589793:IWH589793 JEZ589793:JGD589793 JOV589793:JPZ589793 JYR589793:JZV589793 KIN589793:KJR589793 KSJ589793:KTN589793 LCF589793:LDJ589793 LMB589793:LNF589793 LVX589793:LXB589793 MFT589793:MGX589793 MPP589793:MQT589793 MZL589793:NAP589793 NJH589793:NKL589793 NTD589793:NUH589793 OCZ589793:OED589793 OMV589793:ONZ589793 OWR589793:OXV589793 PGN589793:PHR589793 PQJ589793:PRN589793 QAF589793:QBJ589793 QKB589793:QLF589793 QTX589793:QVB589793 RDT589793:REX589793 RNP589793:ROT589793 RXL589793:RYP589793 SHH589793:SIL589793 SRD589793:SSH589793 TAZ589793:TCD589793 TKV589793:TLZ589793 TUR589793:TVV589793 UEN589793:UFR589793 UOJ589793:UPN589793 UYF589793:UZJ589793 VIB589793:VJF589793 VRX589793:VTB589793 WBT589793:WCX589793 WLP589793:WMT589793 WVL589793:WWP589793 D655329:AH655329 IZ655329:KD655329 SV655329:TZ655329 ACR655329:ADV655329 AMN655329:ANR655329 AWJ655329:AXN655329 BGF655329:BHJ655329 BQB655329:BRF655329 BZX655329:CBB655329 CJT655329:CKX655329 CTP655329:CUT655329 DDL655329:DEP655329 DNH655329:DOL655329 DXD655329:DYH655329 EGZ655329:EID655329 EQV655329:ERZ655329 FAR655329:FBV655329 FKN655329:FLR655329 FUJ655329:FVN655329 GEF655329:GFJ655329 GOB655329:GPF655329 GXX655329:GZB655329 HHT655329:HIX655329 HRP655329:HST655329 IBL655329:ICP655329 ILH655329:IML655329 IVD655329:IWH655329 JEZ655329:JGD655329 JOV655329:JPZ655329 JYR655329:JZV655329 KIN655329:KJR655329 KSJ655329:KTN655329 LCF655329:LDJ655329 LMB655329:LNF655329 LVX655329:LXB655329 MFT655329:MGX655329 MPP655329:MQT655329 MZL655329:NAP655329 NJH655329:NKL655329 NTD655329:NUH655329 OCZ655329:OED655329 OMV655329:ONZ655329 OWR655329:OXV655329 PGN655329:PHR655329 PQJ655329:PRN655329 QAF655329:QBJ655329 QKB655329:QLF655329 QTX655329:QVB655329 RDT655329:REX655329 RNP655329:ROT655329 RXL655329:RYP655329 SHH655329:SIL655329 SRD655329:SSH655329 TAZ655329:TCD655329 TKV655329:TLZ655329 TUR655329:TVV655329 UEN655329:UFR655329 UOJ655329:UPN655329 UYF655329:UZJ655329 VIB655329:VJF655329 VRX655329:VTB655329 WBT655329:WCX655329 WLP655329:WMT655329 WVL655329:WWP655329 D720865:AH720865 IZ720865:KD720865 SV720865:TZ720865 ACR720865:ADV720865 AMN720865:ANR720865 AWJ720865:AXN720865 BGF720865:BHJ720865 BQB720865:BRF720865 BZX720865:CBB720865 CJT720865:CKX720865 CTP720865:CUT720865 DDL720865:DEP720865 DNH720865:DOL720865 DXD720865:DYH720865 EGZ720865:EID720865 EQV720865:ERZ720865 FAR720865:FBV720865 FKN720865:FLR720865 FUJ720865:FVN720865 GEF720865:GFJ720865 GOB720865:GPF720865 GXX720865:GZB720865 HHT720865:HIX720865 HRP720865:HST720865 IBL720865:ICP720865 ILH720865:IML720865 IVD720865:IWH720865 JEZ720865:JGD720865 JOV720865:JPZ720865 JYR720865:JZV720865 KIN720865:KJR720865 KSJ720865:KTN720865 LCF720865:LDJ720865 LMB720865:LNF720865 LVX720865:LXB720865 MFT720865:MGX720865 MPP720865:MQT720865 MZL720865:NAP720865 NJH720865:NKL720865 NTD720865:NUH720865 OCZ720865:OED720865 OMV720865:ONZ720865 OWR720865:OXV720865 PGN720865:PHR720865 PQJ720865:PRN720865 QAF720865:QBJ720865 QKB720865:QLF720865 QTX720865:QVB720865 RDT720865:REX720865 RNP720865:ROT720865 RXL720865:RYP720865 SHH720865:SIL720865 SRD720865:SSH720865 TAZ720865:TCD720865 TKV720865:TLZ720865 TUR720865:TVV720865 UEN720865:UFR720865 UOJ720865:UPN720865 UYF720865:UZJ720865 VIB720865:VJF720865 VRX720865:VTB720865 WBT720865:WCX720865 WLP720865:WMT720865 WVL720865:WWP720865 D786401:AH786401 IZ786401:KD786401 SV786401:TZ786401 ACR786401:ADV786401 AMN786401:ANR786401 AWJ786401:AXN786401 BGF786401:BHJ786401 BQB786401:BRF786401 BZX786401:CBB786401 CJT786401:CKX786401 CTP786401:CUT786401 DDL786401:DEP786401 DNH786401:DOL786401 DXD786401:DYH786401 EGZ786401:EID786401 EQV786401:ERZ786401 FAR786401:FBV786401 FKN786401:FLR786401 FUJ786401:FVN786401 GEF786401:GFJ786401 GOB786401:GPF786401 GXX786401:GZB786401 HHT786401:HIX786401 HRP786401:HST786401 IBL786401:ICP786401 ILH786401:IML786401 IVD786401:IWH786401 JEZ786401:JGD786401 JOV786401:JPZ786401 JYR786401:JZV786401 KIN786401:KJR786401 KSJ786401:KTN786401 LCF786401:LDJ786401 LMB786401:LNF786401 LVX786401:LXB786401 MFT786401:MGX786401 MPP786401:MQT786401 MZL786401:NAP786401 NJH786401:NKL786401 NTD786401:NUH786401 OCZ786401:OED786401 OMV786401:ONZ786401 OWR786401:OXV786401 PGN786401:PHR786401 PQJ786401:PRN786401 QAF786401:QBJ786401 QKB786401:QLF786401 QTX786401:QVB786401 RDT786401:REX786401 RNP786401:ROT786401 RXL786401:RYP786401 SHH786401:SIL786401 SRD786401:SSH786401 TAZ786401:TCD786401 TKV786401:TLZ786401 TUR786401:TVV786401 UEN786401:UFR786401 UOJ786401:UPN786401 UYF786401:UZJ786401 VIB786401:VJF786401 VRX786401:VTB786401 WBT786401:WCX786401 WLP786401:WMT786401 WVL786401:WWP786401 D851937:AH851937 IZ851937:KD851937 SV851937:TZ851937 ACR851937:ADV851937 AMN851937:ANR851937 AWJ851937:AXN851937 BGF851937:BHJ851937 BQB851937:BRF851937 BZX851937:CBB851937 CJT851937:CKX851937 CTP851937:CUT851937 DDL851937:DEP851937 DNH851937:DOL851937 DXD851937:DYH851937 EGZ851937:EID851937 EQV851937:ERZ851937 FAR851937:FBV851937 FKN851937:FLR851937 FUJ851937:FVN851937 GEF851937:GFJ851937 GOB851937:GPF851937 GXX851937:GZB851937 HHT851937:HIX851937 HRP851937:HST851937 IBL851937:ICP851937 ILH851937:IML851937 IVD851937:IWH851937 JEZ851937:JGD851937 JOV851937:JPZ851937 JYR851937:JZV851937 KIN851937:KJR851937 KSJ851937:KTN851937 LCF851937:LDJ851937 LMB851937:LNF851937 LVX851937:LXB851937 MFT851937:MGX851937 MPP851937:MQT851937 MZL851937:NAP851937 NJH851937:NKL851937 NTD851937:NUH851937 OCZ851937:OED851937 OMV851937:ONZ851937 OWR851937:OXV851937 PGN851937:PHR851937 PQJ851937:PRN851937 QAF851937:QBJ851937 QKB851937:QLF851937 QTX851937:QVB851937 RDT851937:REX851937 RNP851937:ROT851937 RXL851937:RYP851937 SHH851937:SIL851937 SRD851937:SSH851937 TAZ851937:TCD851937 TKV851937:TLZ851937 TUR851937:TVV851937 UEN851937:UFR851937 UOJ851937:UPN851937 UYF851937:UZJ851937 VIB851937:VJF851937 VRX851937:VTB851937 WBT851937:WCX851937 WLP851937:WMT851937 WVL851937:WWP851937 D917473:AH917473 IZ917473:KD917473 SV917473:TZ917473 ACR917473:ADV917473 AMN917473:ANR917473 AWJ917473:AXN917473 BGF917473:BHJ917473 BQB917473:BRF917473 BZX917473:CBB917473 CJT917473:CKX917473 CTP917473:CUT917473 DDL917473:DEP917473 DNH917473:DOL917473 DXD917473:DYH917473 EGZ917473:EID917473 EQV917473:ERZ917473 FAR917473:FBV917473 FKN917473:FLR917473 FUJ917473:FVN917473 GEF917473:GFJ917473 GOB917473:GPF917473 GXX917473:GZB917473 HHT917473:HIX917473 HRP917473:HST917473 IBL917473:ICP917473 ILH917473:IML917473 IVD917473:IWH917473 JEZ917473:JGD917473 JOV917473:JPZ917473 JYR917473:JZV917473 KIN917473:KJR917473 KSJ917473:KTN917473 LCF917473:LDJ917473 LMB917473:LNF917473 LVX917473:LXB917473 MFT917473:MGX917473 MPP917473:MQT917473 MZL917473:NAP917473 NJH917473:NKL917473 NTD917473:NUH917473 OCZ917473:OED917473 OMV917473:ONZ917473 OWR917473:OXV917473 PGN917473:PHR917473 PQJ917473:PRN917473 QAF917473:QBJ917473 QKB917473:QLF917473 QTX917473:QVB917473 RDT917473:REX917473 RNP917473:ROT917473 RXL917473:RYP917473 SHH917473:SIL917473 SRD917473:SSH917473 TAZ917473:TCD917473 TKV917473:TLZ917473 TUR917473:TVV917473 UEN917473:UFR917473 UOJ917473:UPN917473 UYF917473:UZJ917473 VIB917473:VJF917473 VRX917473:VTB917473 WBT917473:WCX917473 WLP917473:WMT917473 WVL917473:WWP917473 D983009:AH983009 IZ983009:KD983009 SV983009:TZ983009 ACR983009:ADV983009 AMN983009:ANR983009 AWJ983009:AXN983009 BGF983009:BHJ983009 BQB983009:BRF983009 BZX983009:CBB983009 CJT983009:CKX983009 CTP983009:CUT983009 DDL983009:DEP983009 DNH983009:DOL983009 DXD983009:DYH983009 EGZ983009:EID983009 EQV983009:ERZ983009 FAR983009:FBV983009 FKN983009:FLR983009 FUJ983009:FVN983009 GEF983009:GFJ983009 GOB983009:GPF983009 GXX983009:GZB983009 HHT983009:HIX983009 HRP983009:HST983009 IBL983009:ICP983009 ILH983009:IML983009 IVD983009:IWH983009 JEZ983009:JGD983009 JOV983009:JPZ983009 JYR983009:JZV983009 KIN983009:KJR983009 KSJ983009:KTN983009 LCF983009:LDJ983009 LMB983009:LNF983009 LVX983009:LXB983009 MFT983009:MGX983009 MPP983009:MQT983009 MZL983009:NAP983009 NJH983009:NKL983009 NTD983009:NUH983009 OCZ983009:OED983009 OMV983009:ONZ983009 OWR983009:OXV983009 PGN983009:PHR983009 PQJ983009:PRN983009 QAF983009:QBJ983009 QKB983009:QLF983009 QTX983009:QVB983009 RDT983009:REX983009 RNP983009:ROT983009 RXL983009:RYP983009 SHH983009:SIL983009 SRD983009:SSH983009 TAZ983009:TCD983009 TKV983009:TLZ983009 TUR983009:TVV983009 UEN983009:UFR983009 UOJ983009:UPN983009 UYF983009:UZJ983009 VIB983009:VJF983009 VRX983009:VTB983009 WBT983009:WCX983009 WLP983009:WMT983009 WVL983009:WWP983009" xr:uid="{ACB97230-921F-4EB3-800B-730FD853A97A}"/>
    <dataValidation type="list" allowBlank="1" showDropDown="1" showInputMessage="1" showErrorMessage="1" errorTitle="Atención" error="Debe informar un valor válido para la celda: X, x, I ó i" sqref="D65506:AH131032 IZ65506:KD131032 SV65506:TZ131032 ACR65506:ADV131032 AMN65506:ANR131032 AWJ65506:AXN131032 BGF65506:BHJ131032 BQB65506:BRF131032 BZX65506:CBB131032 CJT65506:CKX131032 CTP65506:CUT131032 DDL65506:DEP131032 DNH65506:DOL131032 DXD65506:DYH131032 EGZ65506:EID131032 EQV65506:ERZ131032 FAR65506:FBV131032 FKN65506:FLR131032 FUJ65506:FVN131032 GEF65506:GFJ131032 GOB65506:GPF131032 GXX65506:GZB131032 HHT65506:HIX131032 HRP65506:HST131032 IBL65506:ICP131032 ILH65506:IML131032 IVD65506:IWH131032 JEZ65506:JGD131032 JOV65506:JPZ131032 JYR65506:JZV131032 KIN65506:KJR131032 KSJ65506:KTN131032 LCF65506:LDJ131032 LMB65506:LNF131032 LVX65506:LXB131032 MFT65506:MGX131032 MPP65506:MQT131032 MZL65506:NAP131032 NJH65506:NKL131032 NTD65506:NUH131032 OCZ65506:OED131032 OMV65506:ONZ131032 OWR65506:OXV131032 PGN65506:PHR131032 PQJ65506:PRN131032 QAF65506:QBJ131032 QKB65506:QLF131032 QTX65506:QVB131032 RDT65506:REX131032 RNP65506:ROT131032 RXL65506:RYP131032 SHH65506:SIL131032 SRD65506:SSH131032 TAZ65506:TCD131032 TKV65506:TLZ131032 TUR65506:TVV131032 UEN65506:UFR131032 UOJ65506:UPN131032 UYF65506:UZJ131032 VIB65506:VJF131032 VRX65506:VTB131032 WBT65506:WCX131032 WLP65506:WMT131032 WVL65506:WWP131032 D131042:AH196568 IZ131042:KD196568 SV131042:TZ196568 ACR131042:ADV196568 AMN131042:ANR196568 AWJ131042:AXN196568 BGF131042:BHJ196568 BQB131042:BRF196568 BZX131042:CBB196568 CJT131042:CKX196568 CTP131042:CUT196568 DDL131042:DEP196568 DNH131042:DOL196568 DXD131042:DYH196568 EGZ131042:EID196568 EQV131042:ERZ196568 FAR131042:FBV196568 FKN131042:FLR196568 FUJ131042:FVN196568 GEF131042:GFJ196568 GOB131042:GPF196568 GXX131042:GZB196568 HHT131042:HIX196568 HRP131042:HST196568 IBL131042:ICP196568 ILH131042:IML196568 IVD131042:IWH196568 JEZ131042:JGD196568 JOV131042:JPZ196568 JYR131042:JZV196568 KIN131042:KJR196568 KSJ131042:KTN196568 LCF131042:LDJ196568 LMB131042:LNF196568 LVX131042:LXB196568 MFT131042:MGX196568 MPP131042:MQT196568 MZL131042:NAP196568 NJH131042:NKL196568 NTD131042:NUH196568 OCZ131042:OED196568 OMV131042:ONZ196568 OWR131042:OXV196568 PGN131042:PHR196568 PQJ131042:PRN196568 QAF131042:QBJ196568 QKB131042:QLF196568 QTX131042:QVB196568 RDT131042:REX196568 RNP131042:ROT196568 RXL131042:RYP196568 SHH131042:SIL196568 SRD131042:SSH196568 TAZ131042:TCD196568 TKV131042:TLZ196568 TUR131042:TVV196568 UEN131042:UFR196568 UOJ131042:UPN196568 UYF131042:UZJ196568 VIB131042:VJF196568 VRX131042:VTB196568 WBT131042:WCX196568 WLP131042:WMT196568 WVL131042:WWP196568 D196578:AH262104 IZ196578:KD262104 SV196578:TZ262104 ACR196578:ADV262104 AMN196578:ANR262104 AWJ196578:AXN262104 BGF196578:BHJ262104 BQB196578:BRF262104 BZX196578:CBB262104 CJT196578:CKX262104 CTP196578:CUT262104 DDL196578:DEP262104 DNH196578:DOL262104 DXD196578:DYH262104 EGZ196578:EID262104 EQV196578:ERZ262104 FAR196578:FBV262104 FKN196578:FLR262104 FUJ196578:FVN262104 GEF196578:GFJ262104 GOB196578:GPF262104 GXX196578:GZB262104 HHT196578:HIX262104 HRP196578:HST262104 IBL196578:ICP262104 ILH196578:IML262104 IVD196578:IWH262104 JEZ196578:JGD262104 JOV196578:JPZ262104 JYR196578:JZV262104 KIN196578:KJR262104 KSJ196578:KTN262104 LCF196578:LDJ262104 LMB196578:LNF262104 LVX196578:LXB262104 MFT196578:MGX262104 MPP196578:MQT262104 MZL196578:NAP262104 NJH196578:NKL262104 NTD196578:NUH262104 OCZ196578:OED262104 OMV196578:ONZ262104 OWR196578:OXV262104 PGN196578:PHR262104 PQJ196578:PRN262104 QAF196578:QBJ262104 QKB196578:QLF262104 QTX196578:QVB262104 RDT196578:REX262104 RNP196578:ROT262104 RXL196578:RYP262104 SHH196578:SIL262104 SRD196578:SSH262104 TAZ196578:TCD262104 TKV196578:TLZ262104 TUR196578:TVV262104 UEN196578:UFR262104 UOJ196578:UPN262104 UYF196578:UZJ262104 VIB196578:VJF262104 VRX196578:VTB262104 WBT196578:WCX262104 WLP196578:WMT262104 WVL196578:WWP262104 D262114:AH327640 IZ262114:KD327640 SV262114:TZ327640 ACR262114:ADV327640 AMN262114:ANR327640 AWJ262114:AXN327640 BGF262114:BHJ327640 BQB262114:BRF327640 BZX262114:CBB327640 CJT262114:CKX327640 CTP262114:CUT327640 DDL262114:DEP327640 DNH262114:DOL327640 DXD262114:DYH327640 EGZ262114:EID327640 EQV262114:ERZ327640 FAR262114:FBV327640 FKN262114:FLR327640 FUJ262114:FVN327640 GEF262114:GFJ327640 GOB262114:GPF327640 GXX262114:GZB327640 HHT262114:HIX327640 HRP262114:HST327640 IBL262114:ICP327640 ILH262114:IML327640 IVD262114:IWH327640 JEZ262114:JGD327640 JOV262114:JPZ327640 JYR262114:JZV327640 KIN262114:KJR327640 KSJ262114:KTN327640 LCF262114:LDJ327640 LMB262114:LNF327640 LVX262114:LXB327640 MFT262114:MGX327640 MPP262114:MQT327640 MZL262114:NAP327640 NJH262114:NKL327640 NTD262114:NUH327640 OCZ262114:OED327640 OMV262114:ONZ327640 OWR262114:OXV327640 PGN262114:PHR327640 PQJ262114:PRN327640 QAF262114:QBJ327640 QKB262114:QLF327640 QTX262114:QVB327640 RDT262114:REX327640 RNP262114:ROT327640 RXL262114:RYP327640 SHH262114:SIL327640 SRD262114:SSH327640 TAZ262114:TCD327640 TKV262114:TLZ327640 TUR262114:TVV327640 UEN262114:UFR327640 UOJ262114:UPN327640 UYF262114:UZJ327640 VIB262114:VJF327640 VRX262114:VTB327640 WBT262114:WCX327640 WLP262114:WMT327640 WVL262114:WWP327640 D327650:AH393176 IZ327650:KD393176 SV327650:TZ393176 ACR327650:ADV393176 AMN327650:ANR393176 AWJ327650:AXN393176 BGF327650:BHJ393176 BQB327650:BRF393176 BZX327650:CBB393176 CJT327650:CKX393176 CTP327650:CUT393176 DDL327650:DEP393176 DNH327650:DOL393176 DXD327650:DYH393176 EGZ327650:EID393176 EQV327650:ERZ393176 FAR327650:FBV393176 FKN327650:FLR393176 FUJ327650:FVN393176 GEF327650:GFJ393176 GOB327650:GPF393176 GXX327650:GZB393176 HHT327650:HIX393176 HRP327650:HST393176 IBL327650:ICP393176 ILH327650:IML393176 IVD327650:IWH393176 JEZ327650:JGD393176 JOV327650:JPZ393176 JYR327650:JZV393176 KIN327650:KJR393176 KSJ327650:KTN393176 LCF327650:LDJ393176 LMB327650:LNF393176 LVX327650:LXB393176 MFT327650:MGX393176 MPP327650:MQT393176 MZL327650:NAP393176 NJH327650:NKL393176 NTD327650:NUH393176 OCZ327650:OED393176 OMV327650:ONZ393176 OWR327650:OXV393176 PGN327650:PHR393176 PQJ327650:PRN393176 QAF327650:QBJ393176 QKB327650:QLF393176 QTX327650:QVB393176 RDT327650:REX393176 RNP327650:ROT393176 RXL327650:RYP393176 SHH327650:SIL393176 SRD327650:SSH393176 TAZ327650:TCD393176 TKV327650:TLZ393176 TUR327650:TVV393176 UEN327650:UFR393176 UOJ327650:UPN393176 UYF327650:UZJ393176 VIB327650:VJF393176 VRX327650:VTB393176 WBT327650:WCX393176 WLP327650:WMT393176 WVL327650:WWP393176 D393186:AH458712 IZ393186:KD458712 SV393186:TZ458712 ACR393186:ADV458712 AMN393186:ANR458712 AWJ393186:AXN458712 BGF393186:BHJ458712 BQB393186:BRF458712 BZX393186:CBB458712 CJT393186:CKX458712 CTP393186:CUT458712 DDL393186:DEP458712 DNH393186:DOL458712 DXD393186:DYH458712 EGZ393186:EID458712 EQV393186:ERZ458712 FAR393186:FBV458712 FKN393186:FLR458712 FUJ393186:FVN458712 GEF393186:GFJ458712 GOB393186:GPF458712 GXX393186:GZB458712 HHT393186:HIX458712 HRP393186:HST458712 IBL393186:ICP458712 ILH393186:IML458712 IVD393186:IWH458712 JEZ393186:JGD458712 JOV393186:JPZ458712 JYR393186:JZV458712 KIN393186:KJR458712 KSJ393186:KTN458712 LCF393186:LDJ458712 LMB393186:LNF458712 LVX393186:LXB458712 MFT393186:MGX458712 MPP393186:MQT458712 MZL393186:NAP458712 NJH393186:NKL458712 NTD393186:NUH458712 OCZ393186:OED458712 OMV393186:ONZ458712 OWR393186:OXV458712 PGN393186:PHR458712 PQJ393186:PRN458712 QAF393186:QBJ458712 QKB393186:QLF458712 QTX393186:QVB458712 RDT393186:REX458712 RNP393186:ROT458712 RXL393186:RYP458712 SHH393186:SIL458712 SRD393186:SSH458712 TAZ393186:TCD458712 TKV393186:TLZ458712 TUR393186:TVV458712 UEN393186:UFR458712 UOJ393186:UPN458712 UYF393186:UZJ458712 VIB393186:VJF458712 VRX393186:VTB458712 WBT393186:WCX458712 WLP393186:WMT458712 WVL393186:WWP458712 D458722:AH524248 IZ458722:KD524248 SV458722:TZ524248 ACR458722:ADV524248 AMN458722:ANR524248 AWJ458722:AXN524248 BGF458722:BHJ524248 BQB458722:BRF524248 BZX458722:CBB524248 CJT458722:CKX524248 CTP458722:CUT524248 DDL458722:DEP524248 DNH458722:DOL524248 DXD458722:DYH524248 EGZ458722:EID524248 EQV458722:ERZ524248 FAR458722:FBV524248 FKN458722:FLR524248 FUJ458722:FVN524248 GEF458722:GFJ524248 GOB458722:GPF524248 GXX458722:GZB524248 HHT458722:HIX524248 HRP458722:HST524248 IBL458722:ICP524248 ILH458722:IML524248 IVD458722:IWH524248 JEZ458722:JGD524248 JOV458722:JPZ524248 JYR458722:JZV524248 KIN458722:KJR524248 KSJ458722:KTN524248 LCF458722:LDJ524248 LMB458722:LNF524248 LVX458722:LXB524248 MFT458722:MGX524248 MPP458722:MQT524248 MZL458722:NAP524248 NJH458722:NKL524248 NTD458722:NUH524248 OCZ458722:OED524248 OMV458722:ONZ524248 OWR458722:OXV524248 PGN458722:PHR524248 PQJ458722:PRN524248 QAF458722:QBJ524248 QKB458722:QLF524248 QTX458722:QVB524248 RDT458722:REX524248 RNP458722:ROT524248 RXL458722:RYP524248 SHH458722:SIL524248 SRD458722:SSH524248 TAZ458722:TCD524248 TKV458722:TLZ524248 TUR458722:TVV524248 UEN458722:UFR524248 UOJ458722:UPN524248 UYF458722:UZJ524248 VIB458722:VJF524248 VRX458722:VTB524248 WBT458722:WCX524248 WLP458722:WMT524248 WVL458722:WWP524248 D524258:AH589784 IZ524258:KD589784 SV524258:TZ589784 ACR524258:ADV589784 AMN524258:ANR589784 AWJ524258:AXN589784 BGF524258:BHJ589784 BQB524258:BRF589784 BZX524258:CBB589784 CJT524258:CKX589784 CTP524258:CUT589784 DDL524258:DEP589784 DNH524258:DOL589784 DXD524258:DYH589784 EGZ524258:EID589784 EQV524258:ERZ589784 FAR524258:FBV589784 FKN524258:FLR589784 FUJ524258:FVN589784 GEF524258:GFJ589784 GOB524258:GPF589784 GXX524258:GZB589784 HHT524258:HIX589784 HRP524258:HST589784 IBL524258:ICP589784 ILH524258:IML589784 IVD524258:IWH589784 JEZ524258:JGD589784 JOV524258:JPZ589784 JYR524258:JZV589784 KIN524258:KJR589784 KSJ524258:KTN589784 LCF524258:LDJ589784 LMB524258:LNF589784 LVX524258:LXB589784 MFT524258:MGX589784 MPP524258:MQT589784 MZL524258:NAP589784 NJH524258:NKL589784 NTD524258:NUH589784 OCZ524258:OED589784 OMV524258:ONZ589784 OWR524258:OXV589784 PGN524258:PHR589784 PQJ524258:PRN589784 QAF524258:QBJ589784 QKB524258:QLF589784 QTX524258:QVB589784 RDT524258:REX589784 RNP524258:ROT589784 RXL524258:RYP589784 SHH524258:SIL589784 SRD524258:SSH589784 TAZ524258:TCD589784 TKV524258:TLZ589784 TUR524258:TVV589784 UEN524258:UFR589784 UOJ524258:UPN589784 UYF524258:UZJ589784 VIB524258:VJF589784 VRX524258:VTB589784 WBT524258:WCX589784 WLP524258:WMT589784 WVL524258:WWP589784 D589794:AH655320 IZ589794:KD655320 SV589794:TZ655320 ACR589794:ADV655320 AMN589794:ANR655320 AWJ589794:AXN655320 BGF589794:BHJ655320 BQB589794:BRF655320 BZX589794:CBB655320 CJT589794:CKX655320 CTP589794:CUT655320 DDL589794:DEP655320 DNH589794:DOL655320 DXD589794:DYH655320 EGZ589794:EID655320 EQV589794:ERZ655320 FAR589794:FBV655320 FKN589794:FLR655320 FUJ589794:FVN655320 GEF589794:GFJ655320 GOB589794:GPF655320 GXX589794:GZB655320 HHT589794:HIX655320 HRP589794:HST655320 IBL589794:ICP655320 ILH589794:IML655320 IVD589794:IWH655320 JEZ589794:JGD655320 JOV589794:JPZ655320 JYR589794:JZV655320 KIN589794:KJR655320 KSJ589794:KTN655320 LCF589794:LDJ655320 LMB589794:LNF655320 LVX589794:LXB655320 MFT589794:MGX655320 MPP589794:MQT655320 MZL589794:NAP655320 NJH589794:NKL655320 NTD589794:NUH655320 OCZ589794:OED655320 OMV589794:ONZ655320 OWR589794:OXV655320 PGN589794:PHR655320 PQJ589794:PRN655320 QAF589794:QBJ655320 QKB589794:QLF655320 QTX589794:QVB655320 RDT589794:REX655320 RNP589794:ROT655320 RXL589794:RYP655320 SHH589794:SIL655320 SRD589794:SSH655320 TAZ589794:TCD655320 TKV589794:TLZ655320 TUR589794:TVV655320 UEN589794:UFR655320 UOJ589794:UPN655320 UYF589794:UZJ655320 VIB589794:VJF655320 VRX589794:VTB655320 WBT589794:WCX655320 WLP589794:WMT655320 WVL589794:WWP655320 D655330:AH720856 IZ655330:KD720856 SV655330:TZ720856 ACR655330:ADV720856 AMN655330:ANR720856 AWJ655330:AXN720856 BGF655330:BHJ720856 BQB655330:BRF720856 BZX655330:CBB720856 CJT655330:CKX720856 CTP655330:CUT720856 DDL655330:DEP720856 DNH655330:DOL720856 DXD655330:DYH720856 EGZ655330:EID720856 EQV655330:ERZ720856 FAR655330:FBV720856 FKN655330:FLR720856 FUJ655330:FVN720856 GEF655330:GFJ720856 GOB655330:GPF720856 GXX655330:GZB720856 HHT655330:HIX720856 HRP655330:HST720856 IBL655330:ICP720856 ILH655330:IML720856 IVD655330:IWH720856 JEZ655330:JGD720856 JOV655330:JPZ720856 JYR655330:JZV720856 KIN655330:KJR720856 KSJ655330:KTN720856 LCF655330:LDJ720856 LMB655330:LNF720856 LVX655330:LXB720856 MFT655330:MGX720856 MPP655330:MQT720856 MZL655330:NAP720856 NJH655330:NKL720856 NTD655330:NUH720856 OCZ655330:OED720856 OMV655330:ONZ720856 OWR655330:OXV720856 PGN655330:PHR720856 PQJ655330:PRN720856 QAF655330:QBJ720856 QKB655330:QLF720856 QTX655330:QVB720856 RDT655330:REX720856 RNP655330:ROT720856 RXL655330:RYP720856 SHH655330:SIL720856 SRD655330:SSH720856 TAZ655330:TCD720856 TKV655330:TLZ720856 TUR655330:TVV720856 UEN655330:UFR720856 UOJ655330:UPN720856 UYF655330:UZJ720856 VIB655330:VJF720856 VRX655330:VTB720856 WBT655330:WCX720856 WLP655330:WMT720856 WVL655330:WWP720856 D720866:AH786392 IZ720866:KD786392 SV720866:TZ786392 ACR720866:ADV786392 AMN720866:ANR786392 AWJ720866:AXN786392 BGF720866:BHJ786392 BQB720866:BRF786392 BZX720866:CBB786392 CJT720866:CKX786392 CTP720866:CUT786392 DDL720866:DEP786392 DNH720866:DOL786392 DXD720866:DYH786392 EGZ720866:EID786392 EQV720866:ERZ786392 FAR720866:FBV786392 FKN720866:FLR786392 FUJ720866:FVN786392 GEF720866:GFJ786392 GOB720866:GPF786392 GXX720866:GZB786392 HHT720866:HIX786392 HRP720866:HST786392 IBL720866:ICP786392 ILH720866:IML786392 IVD720866:IWH786392 JEZ720866:JGD786392 JOV720866:JPZ786392 JYR720866:JZV786392 KIN720866:KJR786392 KSJ720866:KTN786392 LCF720866:LDJ786392 LMB720866:LNF786392 LVX720866:LXB786392 MFT720866:MGX786392 MPP720866:MQT786392 MZL720866:NAP786392 NJH720866:NKL786392 NTD720866:NUH786392 OCZ720866:OED786392 OMV720866:ONZ786392 OWR720866:OXV786392 PGN720866:PHR786392 PQJ720866:PRN786392 QAF720866:QBJ786392 QKB720866:QLF786392 QTX720866:QVB786392 RDT720866:REX786392 RNP720866:ROT786392 RXL720866:RYP786392 SHH720866:SIL786392 SRD720866:SSH786392 TAZ720866:TCD786392 TKV720866:TLZ786392 TUR720866:TVV786392 UEN720866:UFR786392 UOJ720866:UPN786392 UYF720866:UZJ786392 VIB720866:VJF786392 VRX720866:VTB786392 WBT720866:WCX786392 WLP720866:WMT786392 WVL720866:WWP786392 D786402:AH851928 IZ786402:KD851928 SV786402:TZ851928 ACR786402:ADV851928 AMN786402:ANR851928 AWJ786402:AXN851928 BGF786402:BHJ851928 BQB786402:BRF851928 BZX786402:CBB851928 CJT786402:CKX851928 CTP786402:CUT851928 DDL786402:DEP851928 DNH786402:DOL851928 DXD786402:DYH851928 EGZ786402:EID851928 EQV786402:ERZ851928 FAR786402:FBV851928 FKN786402:FLR851928 FUJ786402:FVN851928 GEF786402:GFJ851928 GOB786402:GPF851928 GXX786402:GZB851928 HHT786402:HIX851928 HRP786402:HST851928 IBL786402:ICP851928 ILH786402:IML851928 IVD786402:IWH851928 JEZ786402:JGD851928 JOV786402:JPZ851928 JYR786402:JZV851928 KIN786402:KJR851928 KSJ786402:KTN851928 LCF786402:LDJ851928 LMB786402:LNF851928 LVX786402:LXB851928 MFT786402:MGX851928 MPP786402:MQT851928 MZL786402:NAP851928 NJH786402:NKL851928 NTD786402:NUH851928 OCZ786402:OED851928 OMV786402:ONZ851928 OWR786402:OXV851928 PGN786402:PHR851928 PQJ786402:PRN851928 QAF786402:QBJ851928 QKB786402:QLF851928 QTX786402:QVB851928 RDT786402:REX851928 RNP786402:ROT851928 RXL786402:RYP851928 SHH786402:SIL851928 SRD786402:SSH851928 TAZ786402:TCD851928 TKV786402:TLZ851928 TUR786402:TVV851928 UEN786402:UFR851928 UOJ786402:UPN851928 UYF786402:UZJ851928 VIB786402:VJF851928 VRX786402:VTB851928 WBT786402:WCX851928 WLP786402:WMT851928 WVL786402:WWP851928 D851938:AH917464 IZ851938:KD917464 SV851938:TZ917464 ACR851938:ADV917464 AMN851938:ANR917464 AWJ851938:AXN917464 BGF851938:BHJ917464 BQB851938:BRF917464 BZX851938:CBB917464 CJT851938:CKX917464 CTP851938:CUT917464 DDL851938:DEP917464 DNH851938:DOL917464 DXD851938:DYH917464 EGZ851938:EID917464 EQV851938:ERZ917464 FAR851938:FBV917464 FKN851938:FLR917464 FUJ851938:FVN917464 GEF851938:GFJ917464 GOB851938:GPF917464 GXX851938:GZB917464 HHT851938:HIX917464 HRP851938:HST917464 IBL851938:ICP917464 ILH851938:IML917464 IVD851938:IWH917464 JEZ851938:JGD917464 JOV851938:JPZ917464 JYR851938:JZV917464 KIN851938:KJR917464 KSJ851938:KTN917464 LCF851938:LDJ917464 LMB851938:LNF917464 LVX851938:LXB917464 MFT851938:MGX917464 MPP851938:MQT917464 MZL851938:NAP917464 NJH851938:NKL917464 NTD851938:NUH917464 OCZ851938:OED917464 OMV851938:ONZ917464 OWR851938:OXV917464 PGN851938:PHR917464 PQJ851938:PRN917464 QAF851938:QBJ917464 QKB851938:QLF917464 QTX851938:QVB917464 RDT851938:REX917464 RNP851938:ROT917464 RXL851938:RYP917464 SHH851938:SIL917464 SRD851938:SSH917464 TAZ851938:TCD917464 TKV851938:TLZ917464 TUR851938:TVV917464 UEN851938:UFR917464 UOJ851938:UPN917464 UYF851938:UZJ917464 VIB851938:VJF917464 VRX851938:VTB917464 WBT851938:WCX917464 WLP851938:WMT917464 WVL851938:WWP917464 D917474:AH983000 IZ917474:KD983000 SV917474:TZ983000 ACR917474:ADV983000 AMN917474:ANR983000 AWJ917474:AXN983000 BGF917474:BHJ983000 BQB917474:BRF983000 BZX917474:CBB983000 CJT917474:CKX983000 CTP917474:CUT983000 DDL917474:DEP983000 DNH917474:DOL983000 DXD917474:DYH983000 EGZ917474:EID983000 EQV917474:ERZ983000 FAR917474:FBV983000 FKN917474:FLR983000 FUJ917474:FVN983000 GEF917474:GFJ983000 GOB917474:GPF983000 GXX917474:GZB983000 HHT917474:HIX983000 HRP917474:HST983000 IBL917474:ICP983000 ILH917474:IML983000 IVD917474:IWH983000 JEZ917474:JGD983000 JOV917474:JPZ983000 JYR917474:JZV983000 KIN917474:KJR983000 KSJ917474:KTN983000 LCF917474:LDJ983000 LMB917474:LNF983000 LVX917474:LXB983000 MFT917474:MGX983000 MPP917474:MQT983000 MZL917474:NAP983000 NJH917474:NKL983000 NTD917474:NUH983000 OCZ917474:OED983000 OMV917474:ONZ983000 OWR917474:OXV983000 PGN917474:PHR983000 PQJ917474:PRN983000 QAF917474:QBJ983000 QKB917474:QLF983000 QTX917474:QVB983000 RDT917474:REX983000 RNP917474:ROT983000 RXL917474:RYP983000 SHH917474:SIL983000 SRD917474:SSH983000 TAZ917474:TCD983000 TKV917474:TLZ983000 TUR917474:TVV983000 UEN917474:UFR983000 UOJ917474:UPN983000 UYF917474:UZJ983000 VIB917474:VJF983000 VRX917474:VTB983000 WBT917474:WCX983000 WLP917474:WMT983000 WVL917474:WWP983000 D983010:AH1048576 IZ983010:KD1048576 SV983010:TZ1048576 ACR983010:ADV1048576 AMN983010:ANR1048576 AWJ983010:AXN1048576 BGF983010:BHJ1048576 BQB983010:BRF1048576 BZX983010:CBB1048576 CJT983010:CKX1048576 CTP983010:CUT1048576 DDL983010:DEP1048576 DNH983010:DOL1048576 DXD983010:DYH1048576 EGZ983010:EID1048576 EQV983010:ERZ1048576 FAR983010:FBV1048576 FKN983010:FLR1048576 FUJ983010:FVN1048576 GEF983010:GFJ1048576 GOB983010:GPF1048576 GXX983010:GZB1048576 HHT983010:HIX1048576 HRP983010:HST1048576 IBL983010:ICP1048576 ILH983010:IML1048576 IVD983010:IWH1048576 JEZ983010:JGD1048576 JOV983010:JPZ1048576 JYR983010:JZV1048576 KIN983010:KJR1048576 KSJ983010:KTN1048576 LCF983010:LDJ1048576 LMB983010:LNF1048576 LVX983010:LXB1048576 MFT983010:MGX1048576 MPP983010:MQT1048576 MZL983010:NAP1048576 NJH983010:NKL1048576 NTD983010:NUH1048576 OCZ983010:OED1048576 OMV983010:ONZ1048576 OWR983010:OXV1048576 PGN983010:PHR1048576 PQJ983010:PRN1048576 QAF983010:QBJ1048576 QKB983010:QLF1048576 QTX983010:QVB1048576 RDT983010:REX1048576 RNP983010:ROT1048576 RXL983010:RYP1048576 SHH983010:SIL1048576 SRD983010:SSH1048576 TAZ983010:TCD1048576 TKV983010:TLZ1048576 TUR983010:TVV1048576 UEN983010:UFR1048576 UOJ983010:UPN1048576 UYF983010:UZJ1048576 VIB983010:VJF1048576 VRX983010:VTB1048576 WBT983010:WCX1048576 WLP983010:WMT1048576 WVL983010:WWP1048576 WVL10:WWP65496 WLP10:WMT65496 WBT10:WCX65496 VRX10:VTB65496 VIB10:VJF65496 UYF10:UZJ65496 UOJ10:UPN65496 UEN10:UFR65496 TUR10:TVV65496 TKV10:TLZ65496 TAZ10:TCD65496 SRD10:SSH65496 SHH10:SIL65496 RXL10:RYP65496 RNP10:ROT65496 RDT10:REX65496 QTX10:QVB65496 QKB10:QLF65496 QAF10:QBJ65496 PQJ10:PRN65496 PGN10:PHR65496 OWR10:OXV65496 OMV10:ONZ65496 OCZ10:OED65496 NTD10:NUH65496 NJH10:NKL65496 MZL10:NAP65496 MPP10:MQT65496 MFT10:MGX65496 LVX10:LXB65496 LMB10:LNF65496 LCF10:LDJ65496 KSJ10:KTN65496 KIN10:KJR65496 JYR10:JZV65496 JOV10:JPZ65496 JEZ10:JGD65496 IVD10:IWH65496 ILH10:IML65496 IBL10:ICP65496 HRP10:HST65496 HHT10:HIX65496 GXX10:GZB65496 GOB10:GPF65496 GEF10:GFJ65496 FUJ10:FVN65496 FKN10:FLR65496 FAR10:FBV65496 EQV10:ERZ65496 EGZ10:EID65496 DXD10:DYH65496 DNH10:DOL65496 DDL10:DEP65496 CTP10:CUT65496 CJT10:CKX65496 BZX10:CBB65496 BQB10:BRF65496 BGF10:BHJ65496 AWJ10:AXN65496 AMN10:ANR65496 ACR10:ADV65496 SV10:TZ65496 IZ10:KD65496 D10:AH65496" xr:uid="{E4F6E7BA-2065-4B4D-89FD-C4C023D9C79A}">
      <formula1>"X,x,I,i"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B26B2-2A70-4287-8075-34E633E6CA2F}">
  <sheetPr codeName="Sheet1"/>
  <dimension ref="A1:P114"/>
  <sheetViews>
    <sheetView workbookViewId="0"/>
  </sheetViews>
  <sheetFormatPr baseColWidth="10" defaultColWidth="9.140625" defaultRowHeight="15" x14ac:dyDescent="0.25"/>
  <cols>
    <col min="4" max="4" width="43.140625" bestFit="1" customWidth="1"/>
    <col min="5" max="5" width="10.42578125" bestFit="1" customWidth="1"/>
    <col min="9" max="9" width="15.5703125" bestFit="1" customWidth="1"/>
    <col min="10" max="10" width="10.42578125" bestFit="1" customWidth="1"/>
    <col min="11" max="11" width="16.28515625" bestFit="1" customWidth="1"/>
    <col min="12" max="12" width="10.42578125" bestFit="1" customWidth="1"/>
    <col min="13" max="13" width="8.5703125" bestFit="1" customWidth="1"/>
    <col min="15" max="15" width="12" bestFit="1" customWidth="1"/>
    <col min="16" max="16" width="10.5703125" bestFit="1" customWidth="1"/>
  </cols>
  <sheetData>
    <row r="1" spans="2:16" x14ac:dyDescent="0.25">
      <c r="E1" s="172" t="s">
        <v>184</v>
      </c>
      <c r="F1" s="174" t="s">
        <v>185</v>
      </c>
      <c r="G1" s="174"/>
      <c r="H1" s="174"/>
      <c r="I1" s="172" t="s">
        <v>186</v>
      </c>
      <c r="J1" s="172" t="s">
        <v>187</v>
      </c>
      <c r="K1" s="172" t="s">
        <v>188</v>
      </c>
      <c r="L1" s="172" t="s">
        <v>189</v>
      </c>
      <c r="M1" s="172" t="s">
        <v>190</v>
      </c>
    </row>
    <row r="2" spans="2:16" x14ac:dyDescent="0.25">
      <c r="E2" s="173"/>
      <c r="F2" s="121" t="s">
        <v>191</v>
      </c>
      <c r="G2" s="121" t="s">
        <v>192</v>
      </c>
      <c r="H2" s="121" t="s">
        <v>193</v>
      </c>
      <c r="I2" s="173"/>
      <c r="J2" s="173"/>
      <c r="K2" s="173"/>
      <c r="L2" s="173"/>
      <c r="M2" s="173"/>
      <c r="O2" t="s">
        <v>204</v>
      </c>
    </row>
    <row r="3" spans="2:16" x14ac:dyDescent="0.25">
      <c r="B3" s="175" t="s">
        <v>182</v>
      </c>
      <c r="C3">
        <v>11488</v>
      </c>
      <c r="D3" t="s">
        <v>14</v>
      </c>
      <c r="E3" s="113">
        <v>44562</v>
      </c>
      <c r="F3" s="114">
        <f ca="1">DATEDIF(E3,NOW(),"Y")</f>
        <v>2</v>
      </c>
      <c r="G3" s="114">
        <f ca="1">DATEDIF(E3,NOW(),"YM")</f>
        <v>9</v>
      </c>
      <c r="H3" s="114">
        <f ca="1">DATEDIF(E3,NOW(),"MD")</f>
        <v>8</v>
      </c>
      <c r="I3" s="119" t="s">
        <v>194</v>
      </c>
      <c r="J3" s="113">
        <v>45493</v>
      </c>
      <c r="K3" s="113">
        <v>45505</v>
      </c>
      <c r="L3" s="113">
        <f>K3+VLOOKUP(I3,TIPOS,2,FALSE)</f>
        <v>45540</v>
      </c>
      <c r="M3">
        <f ca="1">IFERROR(DATEDIF(NOW(),L3,"D"),0)</f>
        <v>0</v>
      </c>
      <c r="O3" s="119" t="s">
        <v>194</v>
      </c>
      <c r="P3" s="120">
        <v>35</v>
      </c>
    </row>
    <row r="4" spans="2:16" x14ac:dyDescent="0.25">
      <c r="B4" s="175"/>
      <c r="C4">
        <v>11467</v>
      </c>
      <c r="D4" t="s">
        <v>15</v>
      </c>
      <c r="E4" s="113">
        <v>45342</v>
      </c>
      <c r="F4" s="114">
        <f ca="1">DATEDIF(E4,NOW(),"Y")</f>
        <v>0</v>
      </c>
      <c r="G4" s="114">
        <f ca="1">DATEDIF(E4,NOW(),"YM")</f>
        <v>7</v>
      </c>
      <c r="H4" s="114">
        <f ca="1">DATEDIF(E4,NOW(),"MD")</f>
        <v>19</v>
      </c>
      <c r="I4" s="119" t="s">
        <v>195</v>
      </c>
      <c r="J4" s="113">
        <v>45488</v>
      </c>
      <c r="K4" s="113">
        <v>45505</v>
      </c>
      <c r="L4" s="113">
        <f>K4+VLOOKUP(I4,TIPOS,2,FALSE)</f>
        <v>45550</v>
      </c>
      <c r="M4">
        <f t="shared" ref="M4:M6" ca="1" si="0">IFERROR(DATEDIF(NOW(),L4,"D"),0)</f>
        <v>0</v>
      </c>
      <c r="O4" s="119" t="s">
        <v>195</v>
      </c>
      <c r="P4" s="120">
        <v>45</v>
      </c>
    </row>
    <row r="5" spans="2:16" x14ac:dyDescent="0.25">
      <c r="B5" s="175"/>
      <c r="C5">
        <v>11482</v>
      </c>
      <c r="D5" t="s">
        <v>17</v>
      </c>
      <c r="E5" s="113">
        <v>45488</v>
      </c>
      <c r="F5" s="114">
        <f ca="1">DATEDIF(E5,NOW(),"Y")</f>
        <v>0</v>
      </c>
      <c r="G5" s="114">
        <f ca="1">DATEDIF(E5,NOW(),"YM")</f>
        <v>2</v>
      </c>
      <c r="H5" s="114">
        <f ca="1">DATEDIF(E5,NOW(),"MD")</f>
        <v>24</v>
      </c>
      <c r="I5" s="119" t="s">
        <v>195</v>
      </c>
      <c r="J5" s="113">
        <v>45536</v>
      </c>
      <c r="K5" s="113">
        <v>45537</v>
      </c>
      <c r="L5" s="113">
        <f>K5+VLOOKUP(I5,TIPOS,2,FALSE)</f>
        <v>45582</v>
      </c>
      <c r="M5">
        <f t="shared" ca="1" si="0"/>
        <v>8</v>
      </c>
      <c r="O5" s="119"/>
      <c r="P5" s="120"/>
    </row>
    <row r="6" spans="2:16" x14ac:dyDescent="0.25">
      <c r="B6" s="175"/>
      <c r="C6">
        <v>11524</v>
      </c>
      <c r="D6" t="s">
        <v>116</v>
      </c>
      <c r="E6" s="113">
        <v>45489</v>
      </c>
      <c r="F6" s="114">
        <f ca="1">DATEDIF(E6,NOW(),"Y")</f>
        <v>0</v>
      </c>
      <c r="G6" s="114">
        <f ca="1">DATEDIF(E6,NOW(),"YM")</f>
        <v>2</v>
      </c>
      <c r="H6" s="114">
        <f ca="1">DATEDIF(E6,NOW(),"MD")</f>
        <v>23</v>
      </c>
      <c r="I6" s="119" t="s">
        <v>194</v>
      </c>
      <c r="J6" s="113">
        <v>45505</v>
      </c>
      <c r="K6" s="113">
        <v>45519</v>
      </c>
      <c r="L6" s="113">
        <f>K6+VLOOKUP(I6,TIPOS,2,FALSE)</f>
        <v>45554</v>
      </c>
      <c r="M6">
        <f t="shared" ca="1" si="0"/>
        <v>0</v>
      </c>
      <c r="O6" s="119"/>
      <c r="P6" s="120"/>
    </row>
    <row r="7" spans="2:16" x14ac:dyDescent="0.25">
      <c r="B7" s="175"/>
      <c r="C7">
        <v>11490</v>
      </c>
      <c r="D7" t="s">
        <v>93</v>
      </c>
      <c r="I7" s="120"/>
    </row>
    <row r="8" spans="2:16" x14ac:dyDescent="0.25">
      <c r="B8" s="175"/>
      <c r="C8">
        <v>11438</v>
      </c>
      <c r="D8" t="s">
        <v>2</v>
      </c>
      <c r="I8" s="120"/>
    </row>
    <row r="9" spans="2:16" x14ac:dyDescent="0.25">
      <c r="B9" s="175"/>
      <c r="C9">
        <v>11375</v>
      </c>
      <c r="D9" t="s">
        <v>98</v>
      </c>
      <c r="I9" s="120"/>
    </row>
    <row r="10" spans="2:16" x14ac:dyDescent="0.25">
      <c r="B10" s="175"/>
      <c r="C10">
        <v>11505</v>
      </c>
      <c r="D10" t="s">
        <v>99</v>
      </c>
      <c r="I10" s="120"/>
    </row>
    <row r="11" spans="2:16" x14ac:dyDescent="0.25">
      <c r="B11" s="175"/>
      <c r="C11">
        <v>11525</v>
      </c>
      <c r="D11" t="s">
        <v>118</v>
      </c>
      <c r="I11" s="120"/>
      <c r="O11" s="117" t="s">
        <v>196</v>
      </c>
      <c r="P11" s="118" t="s">
        <v>203</v>
      </c>
    </row>
    <row r="12" spans="2:16" x14ac:dyDescent="0.25">
      <c r="B12" s="175"/>
      <c r="C12">
        <v>2096</v>
      </c>
      <c r="D12" t="s">
        <v>7</v>
      </c>
      <c r="I12" s="120"/>
      <c r="O12" s="62" t="s">
        <v>197</v>
      </c>
      <c r="P12" s="118" t="s">
        <v>198</v>
      </c>
    </row>
    <row r="13" spans="2:16" x14ac:dyDescent="0.25">
      <c r="B13" s="175"/>
      <c r="C13">
        <v>11459</v>
      </c>
      <c r="D13" t="s">
        <v>47</v>
      </c>
      <c r="I13" s="120"/>
      <c r="O13" s="116" t="s">
        <v>199</v>
      </c>
      <c r="P13" s="118" t="s">
        <v>200</v>
      </c>
    </row>
    <row r="14" spans="2:16" x14ac:dyDescent="0.25">
      <c r="B14" s="175"/>
      <c r="C14">
        <v>11461</v>
      </c>
      <c r="D14" t="s">
        <v>49</v>
      </c>
      <c r="I14" s="120"/>
      <c r="O14" s="115" t="s">
        <v>201</v>
      </c>
      <c r="P14" s="118" t="s">
        <v>202</v>
      </c>
    </row>
    <row r="15" spans="2:16" x14ac:dyDescent="0.25">
      <c r="B15" s="175"/>
      <c r="C15">
        <v>11523</v>
      </c>
      <c r="D15" t="s">
        <v>117</v>
      </c>
      <c r="I15" s="120"/>
    </row>
    <row r="16" spans="2:16" x14ac:dyDescent="0.25">
      <c r="B16" s="175"/>
      <c r="C16">
        <v>11483</v>
      </c>
      <c r="D16" t="s">
        <v>18</v>
      </c>
      <c r="I16" s="120"/>
    </row>
    <row r="17" spans="2:9" x14ac:dyDescent="0.25">
      <c r="B17" s="175"/>
      <c r="C17">
        <v>11487</v>
      </c>
      <c r="D17" t="s">
        <v>19</v>
      </c>
      <c r="I17" s="120"/>
    </row>
    <row r="18" spans="2:9" x14ac:dyDescent="0.25">
      <c r="B18" s="175" t="s">
        <v>52</v>
      </c>
      <c r="C18">
        <v>11411</v>
      </c>
      <c r="D18" t="s">
        <v>21</v>
      </c>
      <c r="I18" s="120"/>
    </row>
    <row r="19" spans="2:9" x14ac:dyDescent="0.25">
      <c r="B19" s="175"/>
      <c r="C19">
        <v>11414</v>
      </c>
      <c r="D19" t="s">
        <v>22</v>
      </c>
      <c r="I19" s="120"/>
    </row>
    <row r="20" spans="2:9" x14ac:dyDescent="0.25">
      <c r="B20" s="175"/>
      <c r="C20">
        <v>11453</v>
      </c>
      <c r="D20" t="s">
        <v>23</v>
      </c>
      <c r="I20" s="120"/>
    </row>
    <row r="21" spans="2:9" x14ac:dyDescent="0.25">
      <c r="B21" s="175"/>
      <c r="C21">
        <v>11451</v>
      </c>
      <c r="D21" t="s">
        <v>24</v>
      </c>
      <c r="I21" s="120"/>
    </row>
    <row r="22" spans="2:9" x14ac:dyDescent="0.25">
      <c r="B22" s="175"/>
      <c r="C22">
        <v>11415</v>
      </c>
      <c r="D22" t="s">
        <v>25</v>
      </c>
      <c r="I22" s="120"/>
    </row>
    <row r="23" spans="2:9" x14ac:dyDescent="0.25">
      <c r="B23" s="175"/>
      <c r="C23">
        <v>11413</v>
      </c>
      <c r="D23" t="s">
        <v>26</v>
      </c>
      <c r="I23" s="120"/>
    </row>
    <row r="24" spans="2:9" x14ac:dyDescent="0.25">
      <c r="B24" s="175"/>
      <c r="C24">
        <v>11503</v>
      </c>
      <c r="D24" t="s">
        <v>16</v>
      </c>
      <c r="I24" s="120"/>
    </row>
    <row r="25" spans="2:9" x14ac:dyDescent="0.25">
      <c r="B25" s="175"/>
      <c r="C25">
        <v>11450</v>
      </c>
      <c r="D25" t="s">
        <v>27</v>
      </c>
      <c r="I25" s="120"/>
    </row>
    <row r="26" spans="2:9" x14ac:dyDescent="0.25">
      <c r="B26" s="175"/>
      <c r="C26">
        <v>11473</v>
      </c>
      <c r="D26" t="s">
        <v>28</v>
      </c>
      <c r="I26" s="120"/>
    </row>
    <row r="27" spans="2:9" x14ac:dyDescent="0.25">
      <c r="B27" s="175"/>
      <c r="C27">
        <v>11454</v>
      </c>
      <c r="D27" t="s">
        <v>29</v>
      </c>
      <c r="I27" s="120"/>
    </row>
    <row r="28" spans="2:9" x14ac:dyDescent="0.25">
      <c r="B28" s="175"/>
      <c r="C28">
        <v>11479</v>
      </c>
      <c r="D28" t="s">
        <v>30</v>
      </c>
      <c r="I28" s="120"/>
    </row>
    <row r="29" spans="2:9" x14ac:dyDescent="0.25">
      <c r="B29" s="175"/>
      <c r="C29">
        <v>11489</v>
      </c>
      <c r="D29" t="s">
        <v>31</v>
      </c>
      <c r="I29" s="120"/>
    </row>
    <row r="30" spans="2:9" x14ac:dyDescent="0.25">
      <c r="B30" s="175"/>
      <c r="C30">
        <v>11423</v>
      </c>
      <c r="D30" t="s">
        <v>32</v>
      </c>
      <c r="I30" s="120"/>
    </row>
    <row r="31" spans="2:9" x14ac:dyDescent="0.25">
      <c r="B31" s="175"/>
      <c r="C31">
        <v>11464</v>
      </c>
      <c r="D31" t="s">
        <v>96</v>
      </c>
      <c r="I31" s="120"/>
    </row>
    <row r="32" spans="2:9" x14ac:dyDescent="0.25">
      <c r="B32" s="175"/>
      <c r="C32">
        <v>11492</v>
      </c>
      <c r="D32" t="s">
        <v>94</v>
      </c>
      <c r="I32" s="120"/>
    </row>
    <row r="33" spans="2:9" x14ac:dyDescent="0.25">
      <c r="B33" s="175"/>
      <c r="C33">
        <v>11465</v>
      </c>
      <c r="D33" t="s">
        <v>33</v>
      </c>
      <c r="I33" s="120"/>
    </row>
    <row r="34" spans="2:9" x14ac:dyDescent="0.25">
      <c r="B34" s="175"/>
      <c r="C34">
        <v>11292</v>
      </c>
      <c r="D34" t="s">
        <v>4</v>
      </c>
    </row>
    <row r="35" spans="2:9" x14ac:dyDescent="0.25">
      <c r="B35" s="175"/>
      <c r="C35">
        <v>11474</v>
      </c>
      <c r="D35" t="s">
        <v>34</v>
      </c>
    </row>
    <row r="36" spans="2:9" x14ac:dyDescent="0.25">
      <c r="B36" s="175"/>
      <c r="C36">
        <v>11462</v>
      </c>
      <c r="D36" t="s">
        <v>35</v>
      </c>
    </row>
    <row r="37" spans="2:9" x14ac:dyDescent="0.25">
      <c r="B37" s="175"/>
      <c r="C37">
        <v>11441</v>
      </c>
      <c r="D37" t="s">
        <v>36</v>
      </c>
    </row>
    <row r="38" spans="2:9" x14ac:dyDescent="0.25">
      <c r="B38" s="175"/>
      <c r="C38">
        <v>11376</v>
      </c>
      <c r="D38" t="s">
        <v>37</v>
      </c>
    </row>
    <row r="39" spans="2:9" x14ac:dyDescent="0.25">
      <c r="B39" s="175"/>
      <c r="C39">
        <v>11420</v>
      </c>
      <c r="D39" t="s">
        <v>38</v>
      </c>
    </row>
    <row r="40" spans="2:9" x14ac:dyDescent="0.25">
      <c r="B40" s="175"/>
      <c r="C40">
        <v>11442</v>
      </c>
      <c r="D40" t="s">
        <v>39</v>
      </c>
    </row>
    <row r="41" spans="2:9" x14ac:dyDescent="0.25">
      <c r="B41" s="175"/>
      <c r="C41">
        <v>11439</v>
      </c>
      <c r="D41" t="s">
        <v>40</v>
      </c>
    </row>
    <row r="42" spans="2:9" x14ac:dyDescent="0.25">
      <c r="B42" s="175"/>
      <c r="C42">
        <v>11471</v>
      </c>
      <c r="D42" t="s">
        <v>41</v>
      </c>
    </row>
    <row r="43" spans="2:9" x14ac:dyDescent="0.25">
      <c r="B43" s="175"/>
      <c r="C43">
        <v>11472</v>
      </c>
      <c r="D43" t="s">
        <v>42</v>
      </c>
    </row>
    <row r="44" spans="2:9" x14ac:dyDescent="0.25">
      <c r="B44" s="175"/>
      <c r="C44">
        <v>11460</v>
      </c>
      <c r="D44" t="s">
        <v>43</v>
      </c>
    </row>
    <row r="45" spans="2:9" x14ac:dyDescent="0.25">
      <c r="B45" s="175"/>
      <c r="C45">
        <v>11419</v>
      </c>
      <c r="D45" t="s">
        <v>44</v>
      </c>
    </row>
    <row r="46" spans="2:9" x14ac:dyDescent="0.25">
      <c r="B46" s="175"/>
      <c r="C46">
        <v>11416</v>
      </c>
      <c r="D46" t="s">
        <v>45</v>
      </c>
    </row>
    <row r="47" spans="2:9" x14ac:dyDescent="0.25">
      <c r="B47" s="175"/>
      <c r="C47">
        <v>11452</v>
      </c>
      <c r="D47" t="s">
        <v>46</v>
      </c>
    </row>
    <row r="48" spans="2:9" x14ac:dyDescent="0.25">
      <c r="B48" s="175"/>
      <c r="C48">
        <v>11470</v>
      </c>
      <c r="D48" t="s">
        <v>48</v>
      </c>
    </row>
    <row r="49" spans="1:5" x14ac:dyDescent="0.25">
      <c r="B49" s="175"/>
      <c r="C49">
        <v>11491</v>
      </c>
      <c r="D49" t="s">
        <v>95</v>
      </c>
    </row>
    <row r="50" spans="1:5" x14ac:dyDescent="0.25">
      <c r="B50" s="175"/>
      <c r="C50">
        <v>11412</v>
      </c>
      <c r="D50" t="s">
        <v>50</v>
      </c>
    </row>
    <row r="51" spans="1:5" x14ac:dyDescent="0.25">
      <c r="B51" s="175"/>
      <c r="C51">
        <v>11418</v>
      </c>
      <c r="D51" t="s">
        <v>51</v>
      </c>
    </row>
    <row r="52" spans="1:5" x14ac:dyDescent="0.25">
      <c r="A52" s="175" t="s">
        <v>183</v>
      </c>
      <c r="B52" s="175" t="s">
        <v>81</v>
      </c>
      <c r="C52">
        <v>11290</v>
      </c>
      <c r="D52" t="s">
        <v>3</v>
      </c>
      <c r="E52" s="91">
        <v>11430</v>
      </c>
    </row>
    <row r="53" spans="1:5" x14ac:dyDescent="0.25">
      <c r="A53" s="175"/>
      <c r="B53" s="175"/>
      <c r="C53">
        <v>11291</v>
      </c>
      <c r="D53" t="s">
        <v>6</v>
      </c>
      <c r="E53" s="91">
        <v>11431</v>
      </c>
    </row>
    <row r="54" spans="1:5" x14ac:dyDescent="0.25">
      <c r="A54" s="175"/>
      <c r="B54" s="175"/>
      <c r="C54">
        <v>11363</v>
      </c>
      <c r="D54" t="s">
        <v>5</v>
      </c>
      <c r="E54" s="91">
        <v>11448</v>
      </c>
    </row>
    <row r="55" spans="1:5" x14ac:dyDescent="0.25">
      <c r="A55" s="175"/>
      <c r="B55" s="175"/>
      <c r="C55">
        <v>11401</v>
      </c>
      <c r="D55" t="s">
        <v>108</v>
      </c>
      <c r="E55" s="91">
        <v>11494</v>
      </c>
    </row>
    <row r="56" spans="1:5" x14ac:dyDescent="0.25">
      <c r="A56" s="175"/>
      <c r="B56" s="175"/>
      <c r="C56">
        <v>11406</v>
      </c>
      <c r="D56" t="s">
        <v>73</v>
      </c>
      <c r="E56" s="91">
        <v>11433</v>
      </c>
    </row>
    <row r="57" spans="1:5" x14ac:dyDescent="0.25">
      <c r="A57" s="175"/>
      <c r="B57" s="175"/>
      <c r="C57">
        <v>11407</v>
      </c>
      <c r="D57" t="s">
        <v>80</v>
      </c>
      <c r="E57" s="91">
        <v>11511</v>
      </c>
    </row>
    <row r="58" spans="1:5" x14ac:dyDescent="0.25">
      <c r="A58" s="175"/>
      <c r="B58" s="175"/>
      <c r="C58">
        <v>11408</v>
      </c>
      <c r="D58" t="s">
        <v>64</v>
      </c>
      <c r="E58" s="91">
        <v>11449</v>
      </c>
    </row>
    <row r="59" spans="1:5" x14ac:dyDescent="0.25">
      <c r="A59" s="175"/>
      <c r="B59" s="175"/>
      <c r="C59">
        <v>11421</v>
      </c>
      <c r="D59" t="s">
        <v>62</v>
      </c>
      <c r="E59" s="91">
        <v>11401</v>
      </c>
    </row>
    <row r="60" spans="1:5" x14ac:dyDescent="0.25">
      <c r="A60" s="175"/>
      <c r="B60" s="175"/>
      <c r="C60">
        <v>11422</v>
      </c>
      <c r="D60" t="s">
        <v>69</v>
      </c>
      <c r="E60" s="91">
        <v>11485</v>
      </c>
    </row>
    <row r="61" spans="1:5" x14ac:dyDescent="0.25">
      <c r="A61" s="175"/>
      <c r="B61" s="175"/>
      <c r="C61">
        <v>11428</v>
      </c>
      <c r="D61" t="s">
        <v>65</v>
      </c>
      <c r="E61" s="91">
        <v>11499</v>
      </c>
    </row>
    <row r="62" spans="1:5" x14ac:dyDescent="0.25">
      <c r="A62" s="175"/>
      <c r="B62" s="175"/>
      <c r="C62">
        <v>11430</v>
      </c>
      <c r="D62" t="s">
        <v>53</v>
      </c>
      <c r="E62" s="91">
        <v>11421</v>
      </c>
    </row>
    <row r="63" spans="1:5" x14ac:dyDescent="0.25">
      <c r="A63" s="175"/>
      <c r="B63" s="175"/>
      <c r="C63">
        <v>11431</v>
      </c>
      <c r="D63" t="s">
        <v>54</v>
      </c>
      <c r="E63" s="91">
        <v>11484</v>
      </c>
    </row>
    <row r="64" spans="1:5" x14ac:dyDescent="0.25">
      <c r="A64" s="175"/>
      <c r="B64" s="175"/>
      <c r="C64">
        <v>11432</v>
      </c>
      <c r="D64" t="s">
        <v>68</v>
      </c>
      <c r="E64" s="91">
        <v>11502</v>
      </c>
    </row>
    <row r="65" spans="1:5" x14ac:dyDescent="0.25">
      <c r="A65" s="175"/>
      <c r="B65" s="175"/>
      <c r="C65">
        <v>11433</v>
      </c>
      <c r="D65" t="s">
        <v>57</v>
      </c>
      <c r="E65" s="91">
        <v>11408</v>
      </c>
    </row>
    <row r="66" spans="1:5" x14ac:dyDescent="0.25">
      <c r="A66" s="175"/>
      <c r="B66" s="175"/>
      <c r="C66">
        <v>11434</v>
      </c>
      <c r="D66" t="s">
        <v>76</v>
      </c>
      <c r="E66" s="91">
        <v>11428</v>
      </c>
    </row>
    <row r="67" spans="1:5" x14ac:dyDescent="0.25">
      <c r="A67" s="175"/>
      <c r="B67" s="175"/>
      <c r="C67">
        <v>11444</v>
      </c>
      <c r="D67" t="s">
        <v>75</v>
      </c>
      <c r="E67" s="91">
        <v>11445</v>
      </c>
    </row>
    <row r="68" spans="1:5" x14ac:dyDescent="0.25">
      <c r="A68" s="175"/>
      <c r="B68" s="175"/>
      <c r="C68">
        <v>11445</v>
      </c>
      <c r="D68" t="s">
        <v>67</v>
      </c>
      <c r="E68" s="91">
        <v>11432</v>
      </c>
    </row>
    <row r="69" spans="1:5" x14ac:dyDescent="0.25">
      <c r="A69" s="175"/>
      <c r="B69" s="175"/>
      <c r="C69">
        <v>11448</v>
      </c>
      <c r="D69" t="s">
        <v>55</v>
      </c>
      <c r="E69" s="91">
        <v>11422</v>
      </c>
    </row>
    <row r="70" spans="1:5" x14ac:dyDescent="0.25">
      <c r="A70" s="175"/>
      <c r="B70" s="175"/>
      <c r="C70">
        <v>11449</v>
      </c>
      <c r="D70" t="s">
        <v>58</v>
      </c>
      <c r="E70" s="91">
        <v>11506</v>
      </c>
    </row>
    <row r="71" spans="1:5" x14ac:dyDescent="0.25">
      <c r="A71" s="175"/>
      <c r="B71" s="175"/>
      <c r="C71">
        <v>11455</v>
      </c>
      <c r="D71" t="s">
        <v>77</v>
      </c>
      <c r="E71" s="91">
        <v>11478</v>
      </c>
    </row>
    <row r="72" spans="1:5" x14ac:dyDescent="0.25">
      <c r="A72" s="175"/>
      <c r="B72" s="175"/>
      <c r="C72">
        <v>11456</v>
      </c>
      <c r="D72" t="s">
        <v>72</v>
      </c>
      <c r="E72" s="91">
        <v>11477</v>
      </c>
    </row>
    <row r="73" spans="1:5" x14ac:dyDescent="0.25">
      <c r="A73" s="175"/>
      <c r="B73" s="175"/>
      <c r="C73">
        <v>11457</v>
      </c>
      <c r="D73" t="s">
        <v>61</v>
      </c>
      <c r="E73" s="91">
        <v>11517</v>
      </c>
    </row>
    <row r="74" spans="1:5" x14ac:dyDescent="0.25">
      <c r="A74" s="175"/>
      <c r="B74" s="175"/>
      <c r="C74">
        <v>11458</v>
      </c>
      <c r="D74" t="s">
        <v>60</v>
      </c>
      <c r="E74" s="91">
        <v>11514</v>
      </c>
    </row>
    <row r="75" spans="1:5" x14ac:dyDescent="0.25">
      <c r="A75" s="175"/>
      <c r="B75" s="175"/>
      <c r="C75">
        <v>11463</v>
      </c>
      <c r="D75" t="s">
        <v>79</v>
      </c>
      <c r="E75" s="91">
        <v>11500</v>
      </c>
    </row>
    <row r="76" spans="1:5" x14ac:dyDescent="0.25">
      <c r="A76" s="175"/>
      <c r="B76" s="175"/>
      <c r="C76">
        <v>11469</v>
      </c>
      <c r="D76" t="s">
        <v>74</v>
      </c>
      <c r="E76" s="91">
        <v>11501</v>
      </c>
    </row>
    <row r="77" spans="1:5" x14ac:dyDescent="0.25">
      <c r="A77" s="175"/>
      <c r="B77" s="175"/>
      <c r="C77">
        <v>11475</v>
      </c>
      <c r="D77" t="s">
        <v>56</v>
      </c>
      <c r="E77" s="91">
        <v>11456</v>
      </c>
    </row>
    <row r="78" spans="1:5" x14ac:dyDescent="0.25">
      <c r="A78" s="175"/>
      <c r="B78" s="175"/>
      <c r="C78">
        <v>11477</v>
      </c>
      <c r="D78" t="s">
        <v>71</v>
      </c>
      <c r="E78" s="91">
        <v>11495</v>
      </c>
    </row>
    <row r="79" spans="1:5" x14ac:dyDescent="0.25">
      <c r="A79" s="175"/>
      <c r="B79" s="175"/>
      <c r="C79">
        <v>11478</v>
      </c>
      <c r="D79" t="s">
        <v>70</v>
      </c>
      <c r="E79" s="91">
        <v>11496</v>
      </c>
    </row>
    <row r="80" spans="1:5" x14ac:dyDescent="0.25">
      <c r="A80" s="175"/>
      <c r="B80" s="175"/>
      <c r="C80">
        <v>11480</v>
      </c>
      <c r="D80" t="s">
        <v>66</v>
      </c>
      <c r="E80" s="91">
        <v>11493</v>
      </c>
    </row>
    <row r="81" spans="1:5" x14ac:dyDescent="0.25">
      <c r="A81" s="175"/>
      <c r="B81" s="175"/>
      <c r="C81">
        <v>11484</v>
      </c>
      <c r="D81" t="s">
        <v>63</v>
      </c>
      <c r="E81" s="91">
        <v>11406</v>
      </c>
    </row>
    <row r="82" spans="1:5" x14ac:dyDescent="0.25">
      <c r="A82" s="175"/>
      <c r="B82" s="175"/>
      <c r="C82">
        <v>11485</v>
      </c>
      <c r="D82" t="s">
        <v>59</v>
      </c>
      <c r="E82" s="91">
        <v>11497</v>
      </c>
    </row>
    <row r="83" spans="1:5" x14ac:dyDescent="0.25">
      <c r="A83" s="175"/>
      <c r="B83" s="175" t="s">
        <v>82</v>
      </c>
      <c r="C83">
        <v>11493</v>
      </c>
      <c r="D83" t="s">
        <v>83</v>
      </c>
      <c r="E83" s="91">
        <v>11531</v>
      </c>
    </row>
    <row r="84" spans="1:5" x14ac:dyDescent="0.25">
      <c r="A84" s="175"/>
      <c r="B84" s="175"/>
      <c r="C84">
        <v>11494</v>
      </c>
      <c r="D84" t="s">
        <v>84</v>
      </c>
      <c r="E84" s="91">
        <v>11469</v>
      </c>
    </row>
    <row r="85" spans="1:5" x14ac:dyDescent="0.25">
      <c r="A85" s="175"/>
      <c r="B85" s="175"/>
      <c r="C85">
        <v>11495</v>
      </c>
      <c r="D85" t="s">
        <v>92</v>
      </c>
      <c r="E85" s="91">
        <v>11444</v>
      </c>
    </row>
    <row r="86" spans="1:5" x14ac:dyDescent="0.25">
      <c r="A86" s="175"/>
      <c r="B86" s="175"/>
      <c r="C86">
        <v>11496</v>
      </c>
      <c r="D86" t="s">
        <v>86</v>
      </c>
      <c r="E86" s="91">
        <v>11434</v>
      </c>
    </row>
    <row r="87" spans="1:5" x14ac:dyDescent="0.25">
      <c r="A87" s="175"/>
      <c r="B87" s="175"/>
      <c r="C87">
        <v>11497</v>
      </c>
      <c r="D87" t="s">
        <v>87</v>
      </c>
      <c r="E87" s="91">
        <v>11498</v>
      </c>
    </row>
    <row r="88" spans="1:5" x14ac:dyDescent="0.25">
      <c r="A88" s="175"/>
      <c r="B88" s="175"/>
      <c r="C88">
        <v>11498</v>
      </c>
      <c r="D88" t="s">
        <v>88</v>
      </c>
      <c r="E88" s="91">
        <v>11455</v>
      </c>
    </row>
    <row r="89" spans="1:5" x14ac:dyDescent="0.25">
      <c r="A89" s="175"/>
      <c r="B89" s="175"/>
      <c r="C89">
        <v>11499</v>
      </c>
      <c r="D89" t="s">
        <v>89</v>
      </c>
      <c r="E89" s="91">
        <v>11463</v>
      </c>
    </row>
    <row r="90" spans="1:5" x14ac:dyDescent="0.25">
      <c r="A90" s="175"/>
      <c r="B90" s="175"/>
      <c r="C90">
        <v>11500</v>
      </c>
      <c r="D90" t="s">
        <v>90</v>
      </c>
      <c r="E90" s="91">
        <v>11528</v>
      </c>
    </row>
    <row r="91" spans="1:5" x14ac:dyDescent="0.25">
      <c r="A91" s="175"/>
      <c r="B91" s="175"/>
      <c r="C91">
        <v>11501</v>
      </c>
      <c r="D91" t="s">
        <v>85</v>
      </c>
      <c r="E91" s="91">
        <v>11526</v>
      </c>
    </row>
    <row r="92" spans="1:5" x14ac:dyDescent="0.25">
      <c r="A92" s="175"/>
      <c r="B92" s="175"/>
      <c r="C92">
        <v>11502</v>
      </c>
      <c r="D92" t="s">
        <v>91</v>
      </c>
      <c r="E92" s="91">
        <v>11407</v>
      </c>
    </row>
    <row r="93" spans="1:5" x14ac:dyDescent="0.25">
      <c r="A93" s="175"/>
      <c r="B93" s="175"/>
      <c r="C93">
        <v>11504</v>
      </c>
      <c r="D93" t="s">
        <v>78</v>
      </c>
    </row>
    <row r="94" spans="1:5" x14ac:dyDescent="0.25">
      <c r="A94" s="175"/>
      <c r="B94" s="175"/>
      <c r="C94">
        <v>11506</v>
      </c>
      <c r="D94" t="s">
        <v>100</v>
      </c>
    </row>
    <row r="95" spans="1:5" x14ac:dyDescent="0.25">
      <c r="A95" s="175"/>
      <c r="B95" s="175"/>
      <c r="C95">
        <v>11507</v>
      </c>
      <c r="D95" t="s">
        <v>97</v>
      </c>
    </row>
    <row r="96" spans="1:5" x14ac:dyDescent="0.25">
      <c r="A96" s="175"/>
      <c r="B96" s="175"/>
      <c r="C96">
        <v>11509</v>
      </c>
      <c r="D96" t="s">
        <v>102</v>
      </c>
    </row>
    <row r="97" spans="1:4" x14ac:dyDescent="0.25">
      <c r="A97" s="175"/>
      <c r="B97" s="175"/>
      <c r="C97">
        <v>11510</v>
      </c>
      <c r="D97" t="s">
        <v>101</v>
      </c>
    </row>
    <row r="98" spans="1:4" x14ac:dyDescent="0.25">
      <c r="A98" s="175"/>
      <c r="B98" s="175"/>
      <c r="C98">
        <v>11511</v>
      </c>
      <c r="D98" t="s">
        <v>103</v>
      </c>
    </row>
    <row r="99" spans="1:4" x14ac:dyDescent="0.25">
      <c r="A99" s="175"/>
      <c r="B99" s="175"/>
      <c r="C99">
        <v>11514</v>
      </c>
      <c r="D99" t="s">
        <v>107</v>
      </c>
    </row>
    <row r="100" spans="1:4" x14ac:dyDescent="0.25">
      <c r="A100" s="175"/>
      <c r="B100" s="175"/>
      <c r="C100">
        <v>11515</v>
      </c>
      <c r="D100" t="s">
        <v>109</v>
      </c>
    </row>
    <row r="101" spans="1:4" x14ac:dyDescent="0.25">
      <c r="A101" s="175"/>
      <c r="B101" s="175"/>
      <c r="C101">
        <v>11516</v>
      </c>
      <c r="D101" t="s">
        <v>104</v>
      </c>
    </row>
    <row r="102" spans="1:4" x14ac:dyDescent="0.25">
      <c r="A102" s="175"/>
      <c r="B102" s="175"/>
      <c r="C102">
        <v>11517</v>
      </c>
      <c r="D102" t="s">
        <v>105</v>
      </c>
    </row>
    <row r="103" spans="1:4" x14ac:dyDescent="0.25">
      <c r="A103" s="175"/>
      <c r="B103" s="175"/>
      <c r="C103">
        <v>11518</v>
      </c>
      <c r="D103" t="s">
        <v>106</v>
      </c>
    </row>
    <row r="104" spans="1:4" x14ac:dyDescent="0.25">
      <c r="A104" s="175"/>
      <c r="B104" s="175"/>
      <c r="C104">
        <v>11520</v>
      </c>
      <c r="D104" t="s">
        <v>111</v>
      </c>
    </row>
    <row r="105" spans="1:4" x14ac:dyDescent="0.25">
      <c r="A105" s="175"/>
      <c r="B105" s="175"/>
      <c r="C105">
        <v>11521</v>
      </c>
      <c r="D105" t="s">
        <v>113</v>
      </c>
    </row>
    <row r="106" spans="1:4" x14ac:dyDescent="0.25">
      <c r="A106" s="175"/>
      <c r="B106" s="175"/>
      <c r="C106">
        <v>11522</v>
      </c>
      <c r="D106" t="s">
        <v>112</v>
      </c>
    </row>
    <row r="107" spans="1:4" x14ac:dyDescent="0.25">
      <c r="A107" s="175"/>
      <c r="B107" s="175"/>
      <c r="C107">
        <v>11526</v>
      </c>
      <c r="D107" t="s">
        <v>114</v>
      </c>
    </row>
    <row r="108" spans="1:4" x14ac:dyDescent="0.25">
      <c r="A108" s="175"/>
      <c r="B108" s="175"/>
      <c r="C108">
        <v>11527</v>
      </c>
      <c r="D108" t="s">
        <v>115</v>
      </c>
    </row>
    <row r="109" spans="1:4" x14ac:dyDescent="0.25">
      <c r="A109" s="175"/>
      <c r="B109" s="175"/>
      <c r="C109">
        <v>11528</v>
      </c>
      <c r="D109" t="s">
        <v>121</v>
      </c>
    </row>
    <row r="110" spans="1:4" x14ac:dyDescent="0.25">
      <c r="A110" s="175"/>
      <c r="B110" s="175"/>
      <c r="C110">
        <v>11529</v>
      </c>
      <c r="D110" t="s">
        <v>119</v>
      </c>
    </row>
    <row r="111" spans="1:4" x14ac:dyDescent="0.25">
      <c r="A111" s="175"/>
      <c r="B111" s="175"/>
      <c r="C111">
        <v>11530</v>
      </c>
      <c r="D111" t="s">
        <v>120</v>
      </c>
    </row>
    <row r="112" spans="1:4" x14ac:dyDescent="0.25">
      <c r="A112" s="175"/>
      <c r="B112" s="175"/>
      <c r="C112">
        <v>11531</v>
      </c>
      <c r="D112" t="s">
        <v>122</v>
      </c>
    </row>
    <row r="113" spans="1:4" x14ac:dyDescent="0.25">
      <c r="A113" s="175"/>
      <c r="B113" s="175"/>
      <c r="C113">
        <v>11533</v>
      </c>
      <c r="D113" t="s">
        <v>154</v>
      </c>
    </row>
    <row r="114" spans="1:4" x14ac:dyDescent="0.25">
      <c r="A114" s="175"/>
      <c r="B114" s="175"/>
      <c r="D114" t="s">
        <v>110</v>
      </c>
    </row>
  </sheetData>
  <sortState xmlns:xlrd2="http://schemas.microsoft.com/office/spreadsheetml/2017/richdata2" ref="C52:D114">
    <sortCondition ref="C52:C114"/>
  </sortState>
  <mergeCells count="12">
    <mergeCell ref="A52:A114"/>
    <mergeCell ref="B52:B82"/>
    <mergeCell ref="B83:B114"/>
    <mergeCell ref="B18:B51"/>
    <mergeCell ref="B3:B17"/>
    <mergeCell ref="K1:K2"/>
    <mergeCell ref="L1:L2"/>
    <mergeCell ref="M1:M2"/>
    <mergeCell ref="F1:H1"/>
    <mergeCell ref="E1:E2"/>
    <mergeCell ref="I1:I2"/>
    <mergeCell ref="J1:J2"/>
  </mergeCells>
  <conditionalFormatting sqref="C3:C114 E52:E92">
    <cfRule type="duplicateValues" dxfId="140" priority="10"/>
  </conditionalFormatting>
  <conditionalFormatting sqref="M3:M15">
    <cfRule type="cellIs" dxfId="139" priority="6" operator="greaterThan">
      <formula>10</formula>
    </cfRule>
    <cfRule type="cellIs" dxfId="138" priority="8" operator="between">
      <formula>1</formula>
      <formula>5</formula>
    </cfRule>
    <cfRule type="cellIs" dxfId="137" priority="11" operator="between">
      <formula>6</formula>
      <formula>10</formula>
    </cfRule>
  </conditionalFormatting>
  <conditionalFormatting sqref="M3:M15">
    <cfRule type="containsBlanks" dxfId="136" priority="3">
      <formula>LEN(TRIM(M3))=0</formula>
    </cfRule>
    <cfRule type="cellIs" dxfId="135" priority="5" operator="lessThan">
      <formula>1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A53EC-03FD-4D65-9068-F0D4E2CF6243}">
  <sheetPr codeName="Sheet13"/>
  <dimension ref="A1:AI7"/>
  <sheetViews>
    <sheetView zoomScale="85" zoomScaleNormal="85" workbookViewId="0">
      <selection sqref="A1:XFD1048576"/>
    </sheetView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9" customWidth="1"/>
    <col min="7" max="9" width="6.5703125" style="1" customWidth="1"/>
    <col min="10" max="10" width="6.5703125" style="79" customWidth="1"/>
    <col min="11" max="13" width="6.5703125" style="1" customWidth="1"/>
    <col min="14" max="14" width="6.5703125" style="79" customWidth="1"/>
    <col min="15" max="17" width="6.5703125" style="1" customWidth="1"/>
    <col min="18" max="18" width="6.5703125" style="79" customWidth="1"/>
    <col min="19" max="21" width="6.5703125" style="1" customWidth="1"/>
    <col min="22" max="22" width="6.5703125" style="79" customWidth="1"/>
    <col min="23" max="24" width="6.5703125" style="1" customWidth="1"/>
    <col min="25" max="25" width="6.5703125" customWidth="1"/>
    <col min="26" max="26" width="6.5703125" style="62" customWidth="1"/>
    <col min="27" max="29" width="6.5703125" customWidth="1"/>
    <col min="30" max="30" width="6.5703125" style="62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</row>
    <row r="2" spans="1:35" ht="15.75" thickBot="1" x14ac:dyDescent="0.3">
      <c r="A2" s="66"/>
      <c r="B2" s="9" t="s">
        <v>149</v>
      </c>
      <c r="C2" s="183" t="s">
        <v>123</v>
      </c>
      <c r="D2" s="185" t="s">
        <v>1051</v>
      </c>
      <c r="E2" s="186"/>
      <c r="F2" s="186"/>
      <c r="G2" s="187"/>
      <c r="H2" s="176" t="s">
        <v>1052</v>
      </c>
      <c r="I2" s="177"/>
      <c r="J2" s="177"/>
      <c r="K2" s="178"/>
      <c r="L2" s="176" t="s">
        <v>1053</v>
      </c>
      <c r="M2" s="177"/>
      <c r="N2" s="177"/>
      <c r="O2" s="178"/>
      <c r="P2" s="176" t="s">
        <v>1054</v>
      </c>
      <c r="Q2" s="177"/>
      <c r="R2" s="177"/>
      <c r="S2" s="178"/>
      <c r="T2" s="176" t="s">
        <v>1055</v>
      </c>
      <c r="U2" s="177"/>
      <c r="V2" s="177"/>
      <c r="W2" s="178"/>
      <c r="X2" s="176" t="s">
        <v>1056</v>
      </c>
      <c r="Y2" s="177"/>
      <c r="Z2" s="177"/>
      <c r="AA2" s="178"/>
      <c r="AB2" s="179" t="s">
        <v>1057</v>
      </c>
      <c r="AC2" s="177"/>
      <c r="AD2" s="177"/>
      <c r="AE2" s="178"/>
      <c r="AF2" s="180" t="s">
        <v>12</v>
      </c>
      <c r="AH2" t="s">
        <v>151</v>
      </c>
      <c r="AI2">
        <v>2024</v>
      </c>
    </row>
    <row r="3" spans="1:35" ht="18.75" customHeight="1" thickBot="1" x14ac:dyDescent="0.3">
      <c r="A3" s="20"/>
      <c r="B3" s="9"/>
      <c r="C3" s="184"/>
      <c r="D3" s="10" t="s">
        <v>124</v>
      </c>
      <c r="E3" s="11" t="s">
        <v>125</v>
      </c>
      <c r="F3" s="80" t="s">
        <v>126</v>
      </c>
      <c r="G3" s="12" t="s">
        <v>127</v>
      </c>
      <c r="H3" s="13" t="s">
        <v>124</v>
      </c>
      <c r="I3" s="14" t="s">
        <v>125</v>
      </c>
      <c r="J3" s="76" t="s">
        <v>126</v>
      </c>
      <c r="K3" s="15" t="s">
        <v>127</v>
      </c>
      <c r="L3" s="13" t="s">
        <v>124</v>
      </c>
      <c r="M3" s="14" t="s">
        <v>125</v>
      </c>
      <c r="N3" s="76" t="s">
        <v>126</v>
      </c>
      <c r="O3" s="15" t="s">
        <v>127</v>
      </c>
      <c r="P3" s="13" t="s">
        <v>124</v>
      </c>
      <c r="Q3" s="14" t="s">
        <v>125</v>
      </c>
      <c r="R3" s="76" t="s">
        <v>126</v>
      </c>
      <c r="S3" s="15" t="s">
        <v>127</v>
      </c>
      <c r="T3" s="13" t="s">
        <v>124</v>
      </c>
      <c r="U3" s="14" t="s">
        <v>125</v>
      </c>
      <c r="V3" s="76" t="s">
        <v>126</v>
      </c>
      <c r="W3" s="15" t="s">
        <v>127</v>
      </c>
      <c r="X3" s="13" t="s">
        <v>124</v>
      </c>
      <c r="Y3" s="14" t="s">
        <v>125</v>
      </c>
      <c r="Z3" s="59" t="s">
        <v>126</v>
      </c>
      <c r="AA3" s="15" t="s">
        <v>127</v>
      </c>
      <c r="AB3" s="13" t="s">
        <v>124</v>
      </c>
      <c r="AC3" s="14" t="s">
        <v>125</v>
      </c>
      <c r="AD3" s="59" t="s">
        <v>126</v>
      </c>
      <c r="AE3" s="15" t="s">
        <v>127</v>
      </c>
      <c r="AF3" s="181"/>
    </row>
    <row r="4" spans="1:35" ht="15.75" thickBot="1" x14ac:dyDescent="0.3">
      <c r="A4" s="112">
        <v>1</v>
      </c>
      <c r="B4" s="98"/>
      <c r="C4" s="21"/>
      <c r="D4" s="99"/>
      <c r="E4" s="100"/>
      <c r="F4" s="101"/>
      <c r="G4" s="102"/>
      <c r="H4" s="99"/>
      <c r="I4" s="100"/>
      <c r="J4" s="101"/>
      <c r="K4" s="102"/>
      <c r="L4" s="99"/>
      <c r="M4" s="100"/>
      <c r="N4" s="101"/>
      <c r="O4" s="102"/>
      <c r="P4" s="99"/>
      <c r="Q4" s="100"/>
      <c r="R4" s="101"/>
      <c r="S4" s="102"/>
      <c r="T4" s="99"/>
      <c r="U4" s="100"/>
      <c r="V4" s="101"/>
      <c r="W4" s="102"/>
      <c r="X4" s="99"/>
      <c r="Y4" s="100"/>
      <c r="Z4" s="103"/>
      <c r="AA4" s="102"/>
      <c r="AB4" s="99"/>
      <c r="AC4" s="100"/>
      <c r="AD4" s="103"/>
      <c r="AE4" s="102"/>
      <c r="AF4" s="104">
        <f>F4+J4+N4+R4+V4+Z4+AD4</f>
        <v>0</v>
      </c>
      <c r="AG4">
        <f>SUM(AF4:AF7)</f>
        <v>0</v>
      </c>
    </row>
    <row r="5" spans="1:35" x14ac:dyDescent="0.25">
      <c r="A5" s="16"/>
      <c r="B5" s="25"/>
      <c r="C5" s="96"/>
      <c r="D5" s="64"/>
      <c r="E5" s="65"/>
      <c r="F5" s="78"/>
      <c r="G5" s="81"/>
      <c r="H5" s="64"/>
      <c r="I5" s="65"/>
      <c r="J5" s="78"/>
      <c r="K5" s="81"/>
      <c r="L5" s="64"/>
      <c r="M5" s="65"/>
      <c r="N5" s="78"/>
      <c r="O5" s="81"/>
      <c r="P5" s="64"/>
      <c r="Q5" s="65"/>
      <c r="R5" s="78"/>
      <c r="S5" s="81"/>
      <c r="T5" s="64"/>
      <c r="U5" s="65"/>
      <c r="V5" s="78"/>
      <c r="W5" s="81"/>
      <c r="X5" s="64"/>
      <c r="Y5" s="65"/>
      <c r="Z5" s="61"/>
      <c r="AA5" s="81"/>
      <c r="AB5" s="64"/>
      <c r="AC5" s="65"/>
      <c r="AD5" s="61"/>
      <c r="AE5" s="63"/>
      <c r="AF5" s="97">
        <f>F5+J5+N5+R5+V5+Z5+AD5</f>
        <v>0</v>
      </c>
    </row>
    <row r="6" spans="1:35" x14ac:dyDescent="0.25">
      <c r="A6" s="16"/>
      <c r="B6" s="9"/>
      <c r="C6" s="22"/>
      <c r="D6" s="17"/>
      <c r="E6" s="18"/>
      <c r="F6" s="77"/>
      <c r="G6" s="19"/>
      <c r="H6" s="17"/>
      <c r="I6" s="18"/>
      <c r="J6" s="77"/>
      <c r="K6" s="19"/>
      <c r="L6" s="17"/>
      <c r="M6" s="18"/>
      <c r="N6" s="77"/>
      <c r="O6" s="19"/>
      <c r="P6" s="17"/>
      <c r="Q6" s="18"/>
      <c r="R6" s="77"/>
      <c r="S6" s="19"/>
      <c r="T6" s="17"/>
      <c r="U6" s="18"/>
      <c r="V6" s="77"/>
      <c r="W6" s="19"/>
      <c r="X6" s="17"/>
      <c r="Y6" s="18"/>
      <c r="Z6" s="60"/>
      <c r="AA6" s="19"/>
      <c r="AB6" s="17"/>
      <c r="AC6" s="18"/>
      <c r="AD6" s="60"/>
      <c r="AE6" s="23"/>
      <c r="AF6" s="97">
        <f t="shared" ref="AF6:AF7" si="0">F6+J6+N6+R6+V6+Z6+AD6</f>
        <v>0</v>
      </c>
    </row>
    <row r="7" spans="1:35" ht="15.75" thickBot="1" x14ac:dyDescent="0.3">
      <c r="A7" s="20"/>
      <c r="B7" s="26"/>
      <c r="C7" s="24"/>
      <c r="D7" s="107"/>
      <c r="E7" s="105"/>
      <c r="F7" s="108"/>
      <c r="G7" s="109"/>
      <c r="H7" s="107"/>
      <c r="I7" s="105"/>
      <c r="J7" s="108"/>
      <c r="K7" s="109"/>
      <c r="L7" s="107"/>
      <c r="M7" s="105"/>
      <c r="N7" s="108"/>
      <c r="O7" s="109"/>
      <c r="P7" s="107"/>
      <c r="Q7" s="105"/>
      <c r="R7" s="108"/>
      <c r="S7" s="109"/>
      <c r="T7" s="107"/>
      <c r="U7" s="105"/>
      <c r="V7" s="108"/>
      <c r="W7" s="109"/>
      <c r="X7" s="107"/>
      <c r="Y7" s="105"/>
      <c r="Z7" s="110"/>
      <c r="AA7" s="109"/>
      <c r="AB7" s="107"/>
      <c r="AC7" s="105"/>
      <c r="AD7" s="110"/>
      <c r="AE7" s="106"/>
      <c r="AF7" s="111">
        <f t="shared" si="0"/>
        <v>0</v>
      </c>
    </row>
  </sheetData>
  <mergeCells count="10">
    <mergeCell ref="X2:AA2"/>
    <mergeCell ref="AB2:AE2"/>
    <mergeCell ref="AF2:AF3"/>
    <mergeCell ref="B1:AF1"/>
    <mergeCell ref="C2:C3"/>
    <mergeCell ref="D2:G2"/>
    <mergeCell ref="H2:K2"/>
    <mergeCell ref="L2:O2"/>
    <mergeCell ref="P2:S2"/>
    <mergeCell ref="T2:W2"/>
  </mergeCells>
  <conditionalFormatting sqref="B4:B7">
    <cfRule type="duplicateValues" dxfId="134" priority="20094"/>
  </conditionalFormatting>
  <conditionalFormatting sqref="B4:B7">
    <cfRule type="duplicateValues" dxfId="133" priority="20095"/>
    <cfRule type="duplicateValues" dxfId="132" priority="20096"/>
    <cfRule type="duplicateValues" dxfId="131" priority="20097"/>
  </conditionalFormatting>
  <conditionalFormatting sqref="B4:B19888">
    <cfRule type="duplicateValues" dxfId="130" priority="20099"/>
    <cfRule type="duplicateValues" dxfId="129" priority="20100"/>
  </conditionalFormatting>
  <conditionalFormatting sqref="B4:B19887">
    <cfRule type="duplicateValues" dxfId="128" priority="20103"/>
  </conditionalFormatting>
  <conditionalFormatting sqref="B4:B19886">
    <cfRule type="duplicateValues" dxfId="127" priority="20105"/>
  </conditionalFormatting>
  <conditionalFormatting sqref="B4:B19677">
    <cfRule type="duplicateValues" dxfId="126" priority="20108"/>
  </conditionalFormatting>
  <conditionalFormatting sqref="B4:B19674">
    <cfRule type="duplicateValues" dxfId="125" priority="20110"/>
  </conditionalFormatting>
  <conditionalFormatting sqref="B4:B19676">
    <cfRule type="duplicateValues" dxfId="124" priority="20112"/>
  </conditionalFormatting>
  <conditionalFormatting sqref="B4:B19673">
    <cfRule type="duplicateValues" dxfId="123" priority="20114"/>
  </conditionalFormatting>
  <conditionalFormatting sqref="B4:B19559">
    <cfRule type="duplicateValues" dxfId="122" priority="20116"/>
    <cfRule type="duplicateValues" dxfId="121" priority="20117"/>
    <cfRule type="duplicateValues" dxfId="120" priority="20118"/>
    <cfRule type="duplicateValues" dxfId="119" priority="20119"/>
    <cfRule type="duplicateValues" dxfId="118" priority="20120"/>
    <cfRule type="duplicateValues" dxfId="117" priority="20121"/>
    <cfRule type="duplicateValues" dxfId="116" priority="20122"/>
    <cfRule type="duplicateValues" dxfId="115" priority="20123"/>
    <cfRule type="duplicateValues" dxfId="114" priority="20124"/>
    <cfRule type="duplicateValues" dxfId="113" priority="20125"/>
    <cfRule type="duplicateValues" dxfId="112" priority="20126"/>
    <cfRule type="duplicateValues" dxfId="111" priority="20127"/>
    <cfRule type="duplicateValues" dxfId="110" priority="20128"/>
  </conditionalFormatting>
  <conditionalFormatting sqref="B4:B19559">
    <cfRule type="duplicateValues" dxfId="109" priority="20142"/>
  </conditionalFormatting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C6FA-4D77-4695-B211-A25892C4AA6A}">
  <sheetPr codeName="Sheet7"/>
  <dimension ref="A1:AA1"/>
  <sheetViews>
    <sheetView workbookViewId="0"/>
  </sheetViews>
  <sheetFormatPr baseColWidth="10" defaultColWidth="9.140625" defaultRowHeight="15" x14ac:dyDescent="0.25"/>
  <cols>
    <col min="1" max="1" width="17.85546875" bestFit="1" customWidth="1"/>
    <col min="2" max="2" width="11.28515625" bestFit="1" customWidth="1"/>
    <col min="3" max="3" width="13.28515625" bestFit="1" customWidth="1"/>
    <col min="4" max="4" width="6.7109375" bestFit="1" customWidth="1"/>
    <col min="5" max="5" width="9.42578125" bestFit="1" customWidth="1"/>
    <col min="6" max="6" width="9.7109375" bestFit="1" customWidth="1"/>
    <col min="7" max="7" width="19.140625" bestFit="1" customWidth="1"/>
    <col min="8" max="8" width="11.42578125" bestFit="1" customWidth="1"/>
  </cols>
  <sheetData>
    <row r="1" spans="1:27" x14ac:dyDescent="0.25">
      <c r="A1" t="s">
        <v>803</v>
      </c>
      <c r="B1" t="s">
        <v>804</v>
      </c>
      <c r="C1" t="s">
        <v>805</v>
      </c>
      <c r="D1" t="s">
        <v>806</v>
      </c>
      <c r="E1" t="s">
        <v>807</v>
      </c>
      <c r="F1" t="s">
        <v>126</v>
      </c>
      <c r="G1" t="s">
        <v>808</v>
      </c>
      <c r="H1" t="s">
        <v>205</v>
      </c>
      <c r="AA1" t="s">
        <v>1072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1149A-D1B5-45FB-91DC-C5340E4CCF83}">
  <sheetPr codeName="Sheet10"/>
  <dimension ref="A1:AA126"/>
  <sheetViews>
    <sheetView topLeftCell="A49" workbookViewId="0">
      <selection activeCell="E127" sqref="E127"/>
    </sheetView>
  </sheetViews>
  <sheetFormatPr baseColWidth="10" defaultColWidth="9.140625" defaultRowHeight="15" x14ac:dyDescent="0.25"/>
  <cols>
    <col min="1" max="1" width="7.5703125" bestFit="1" customWidth="1"/>
    <col min="2" max="2" width="10.85546875" bestFit="1" customWidth="1"/>
    <col min="3" max="3" width="6" bestFit="1" customWidth="1"/>
    <col min="4" max="4" width="42.85546875" bestFit="1" customWidth="1"/>
    <col min="5" max="5" width="20.85546875" bestFit="1" customWidth="1"/>
    <col min="6" max="6" width="21.140625" bestFit="1" customWidth="1"/>
    <col min="7" max="7" width="15.28515625" bestFit="1" customWidth="1"/>
    <col min="8" max="9" width="10.42578125" bestFit="1" customWidth="1"/>
    <col min="10" max="10" width="11.140625" bestFit="1" customWidth="1"/>
    <col min="11" max="11" width="17.85546875" bestFit="1" customWidth="1"/>
    <col min="12" max="12" width="17.7109375" bestFit="1" customWidth="1"/>
    <col min="13" max="13" width="19" bestFit="1" customWidth="1"/>
    <col min="14" max="14" width="8.5703125" bestFit="1" customWidth="1"/>
    <col min="15" max="15" width="15.7109375" bestFit="1" customWidth="1"/>
    <col min="16" max="16" width="27.28515625" bestFit="1" customWidth="1"/>
    <col min="17" max="17" width="20.140625" bestFit="1" customWidth="1"/>
    <col min="18" max="18" width="12.85546875" bestFit="1" customWidth="1"/>
    <col min="19" max="19" width="25.28515625" bestFit="1" customWidth="1"/>
    <col min="20" max="20" width="14" bestFit="1" customWidth="1"/>
  </cols>
  <sheetData>
    <row r="1" spans="1:27" x14ac:dyDescent="0.25">
      <c r="A1" t="s">
        <v>809</v>
      </c>
      <c r="B1" t="s">
        <v>810</v>
      </c>
      <c r="C1" t="s">
        <v>811</v>
      </c>
      <c r="D1" t="s">
        <v>812</v>
      </c>
      <c r="E1" t="s">
        <v>124</v>
      </c>
      <c r="F1" t="s">
        <v>813</v>
      </c>
      <c r="G1" t="s">
        <v>185</v>
      </c>
      <c r="H1" t="s">
        <v>814</v>
      </c>
      <c r="I1" t="s">
        <v>815</v>
      </c>
      <c r="J1" t="s">
        <v>816</v>
      </c>
      <c r="K1" t="s">
        <v>817</v>
      </c>
      <c r="L1" t="s">
        <v>818</v>
      </c>
      <c r="M1" t="s">
        <v>819</v>
      </c>
      <c r="N1" t="s">
        <v>820</v>
      </c>
      <c r="O1" t="s">
        <v>821</v>
      </c>
      <c r="P1" t="s">
        <v>822</v>
      </c>
      <c r="Q1" t="s">
        <v>823</v>
      </c>
      <c r="R1" t="s">
        <v>824</v>
      </c>
      <c r="S1" t="s">
        <v>825</v>
      </c>
      <c r="T1" t="s">
        <v>826</v>
      </c>
      <c r="AA1" s="154" t="s">
        <v>1071</v>
      </c>
    </row>
    <row r="2" spans="1:27" x14ac:dyDescent="0.25">
      <c r="A2">
        <v>6</v>
      </c>
      <c r="B2" t="s">
        <v>215</v>
      </c>
      <c r="C2">
        <v>11488</v>
      </c>
      <c r="D2" t="s">
        <v>14</v>
      </c>
      <c r="E2" t="s">
        <v>182</v>
      </c>
      <c r="F2">
        <v>300</v>
      </c>
      <c r="G2" s="113">
        <v>45376</v>
      </c>
      <c r="H2" s="113">
        <v>45376</v>
      </c>
      <c r="I2" s="113">
        <v>45541</v>
      </c>
      <c r="J2" t="s">
        <v>207</v>
      </c>
      <c r="K2" s="113"/>
      <c r="L2" s="113">
        <v>45676</v>
      </c>
      <c r="M2" t="s">
        <v>212</v>
      </c>
      <c r="N2" t="s">
        <v>212</v>
      </c>
    </row>
    <row r="3" spans="1:27" x14ac:dyDescent="0.25">
      <c r="A3">
        <v>2</v>
      </c>
      <c r="B3" t="s">
        <v>209</v>
      </c>
      <c r="C3">
        <v>11467</v>
      </c>
      <c r="D3" t="s">
        <v>15</v>
      </c>
      <c r="E3" t="s">
        <v>182</v>
      </c>
      <c r="F3">
        <v>300</v>
      </c>
      <c r="G3" s="113">
        <v>45160</v>
      </c>
      <c r="H3" s="113">
        <v>45537</v>
      </c>
      <c r="I3" s="113"/>
      <c r="J3" t="s">
        <v>210</v>
      </c>
      <c r="K3" s="113"/>
      <c r="L3" s="113">
        <v>45837</v>
      </c>
      <c r="M3" t="s">
        <v>827</v>
      </c>
      <c r="N3" t="s">
        <v>208</v>
      </c>
    </row>
    <row r="4" spans="1:27" x14ac:dyDescent="0.25">
      <c r="A4">
        <v>4</v>
      </c>
      <c r="B4" t="s">
        <v>213</v>
      </c>
      <c r="C4">
        <v>11482</v>
      </c>
      <c r="D4" t="s">
        <v>17</v>
      </c>
      <c r="E4" t="s">
        <v>182</v>
      </c>
      <c r="F4">
        <v>300</v>
      </c>
      <c r="G4" s="113">
        <v>45369</v>
      </c>
      <c r="H4" s="113">
        <v>45369</v>
      </c>
      <c r="I4" s="113">
        <v>45541</v>
      </c>
      <c r="J4" t="s">
        <v>207</v>
      </c>
      <c r="K4" s="113"/>
      <c r="L4" s="113">
        <v>45669</v>
      </c>
      <c r="M4" t="s">
        <v>212</v>
      </c>
      <c r="N4" t="s">
        <v>212</v>
      </c>
    </row>
    <row r="5" spans="1:27" x14ac:dyDescent="0.25">
      <c r="A5">
        <v>13</v>
      </c>
      <c r="B5" t="s">
        <v>222</v>
      </c>
      <c r="C5">
        <v>11490</v>
      </c>
      <c r="D5" t="s">
        <v>93</v>
      </c>
      <c r="E5" t="s">
        <v>182</v>
      </c>
      <c r="F5">
        <v>300</v>
      </c>
      <c r="G5" s="113">
        <v>45384</v>
      </c>
      <c r="H5" s="113">
        <v>45384</v>
      </c>
      <c r="I5" s="113">
        <v>45541</v>
      </c>
      <c r="J5" t="s">
        <v>207</v>
      </c>
      <c r="K5" s="113"/>
      <c r="L5" s="113">
        <v>45684</v>
      </c>
      <c r="M5" t="s">
        <v>212</v>
      </c>
      <c r="N5" t="s">
        <v>212</v>
      </c>
    </row>
    <row r="6" spans="1:27" x14ac:dyDescent="0.25">
      <c r="A6">
        <v>8</v>
      </c>
      <c r="B6" t="s">
        <v>218</v>
      </c>
      <c r="C6">
        <v>11438</v>
      </c>
      <c r="D6" t="s">
        <v>2</v>
      </c>
      <c r="E6" t="s">
        <v>182</v>
      </c>
      <c r="F6">
        <v>100</v>
      </c>
      <c r="G6" s="113">
        <v>44166</v>
      </c>
      <c r="H6" s="113">
        <v>45166</v>
      </c>
      <c r="I6" s="113"/>
      <c r="J6" t="s">
        <v>210</v>
      </c>
      <c r="K6" s="113"/>
      <c r="L6" s="113"/>
      <c r="M6" t="s">
        <v>827</v>
      </c>
      <c r="N6" t="s">
        <v>208</v>
      </c>
    </row>
    <row r="7" spans="1:27" x14ac:dyDescent="0.25">
      <c r="A7">
        <v>7</v>
      </c>
      <c r="B7" t="s">
        <v>216</v>
      </c>
      <c r="C7">
        <v>11375</v>
      </c>
      <c r="D7" t="s">
        <v>217</v>
      </c>
      <c r="E7" t="s">
        <v>182</v>
      </c>
      <c r="F7">
        <v>300</v>
      </c>
      <c r="G7" s="113">
        <v>45040</v>
      </c>
      <c r="H7" s="113">
        <v>45440</v>
      </c>
      <c r="I7" s="113">
        <v>45541</v>
      </c>
      <c r="J7" t="s">
        <v>207</v>
      </c>
      <c r="K7" s="113"/>
      <c r="L7" s="113">
        <v>45740</v>
      </c>
      <c r="M7" t="s">
        <v>827</v>
      </c>
      <c r="N7" t="s">
        <v>208</v>
      </c>
    </row>
    <row r="8" spans="1:27" x14ac:dyDescent="0.25">
      <c r="A8">
        <v>1</v>
      </c>
      <c r="B8" t="s">
        <v>206</v>
      </c>
      <c r="C8">
        <v>11505</v>
      </c>
      <c r="D8" t="s">
        <v>99</v>
      </c>
      <c r="E8" t="s">
        <v>182</v>
      </c>
      <c r="F8">
        <v>300</v>
      </c>
      <c r="G8" s="113">
        <v>45033</v>
      </c>
      <c r="H8" s="113">
        <v>45418</v>
      </c>
      <c r="I8" s="113">
        <v>45541</v>
      </c>
      <c r="J8" t="s">
        <v>207</v>
      </c>
      <c r="K8" s="113"/>
      <c r="L8" s="113">
        <v>45718</v>
      </c>
      <c r="M8" t="s">
        <v>827</v>
      </c>
      <c r="N8" t="s">
        <v>208</v>
      </c>
    </row>
    <row r="9" spans="1:27" x14ac:dyDescent="0.25">
      <c r="A9">
        <v>12</v>
      </c>
      <c r="B9" t="s">
        <v>220</v>
      </c>
      <c r="C9">
        <v>11525</v>
      </c>
      <c r="D9" t="s">
        <v>221</v>
      </c>
      <c r="E9" t="s">
        <v>182</v>
      </c>
      <c r="F9">
        <v>300</v>
      </c>
      <c r="G9" s="113">
        <v>45478</v>
      </c>
      <c r="H9" s="113">
        <v>45478</v>
      </c>
      <c r="I9" s="113"/>
      <c r="J9" t="s">
        <v>210</v>
      </c>
      <c r="K9" s="113"/>
      <c r="L9" s="113">
        <v>45778</v>
      </c>
    </row>
    <row r="10" spans="1:27" x14ac:dyDescent="0.25">
      <c r="A10">
        <v>82</v>
      </c>
      <c r="B10" t="s">
        <v>317</v>
      </c>
      <c r="C10">
        <v>11459</v>
      </c>
      <c r="D10" t="s">
        <v>47</v>
      </c>
      <c r="E10" t="s">
        <v>182</v>
      </c>
      <c r="F10">
        <v>300</v>
      </c>
      <c r="G10" s="113">
        <v>36404</v>
      </c>
      <c r="H10" s="113">
        <v>45217</v>
      </c>
      <c r="I10" s="113">
        <v>45513</v>
      </c>
      <c r="J10" t="s">
        <v>207</v>
      </c>
      <c r="K10" s="113">
        <v>45558</v>
      </c>
      <c r="L10" s="113"/>
      <c r="M10" t="s">
        <v>827</v>
      </c>
      <c r="N10" t="s">
        <v>208</v>
      </c>
    </row>
    <row r="11" spans="1:27" x14ac:dyDescent="0.25">
      <c r="A11">
        <v>9</v>
      </c>
      <c r="B11" t="s">
        <v>219</v>
      </c>
      <c r="C11">
        <v>2096</v>
      </c>
      <c r="D11" t="s">
        <v>7</v>
      </c>
      <c r="E11" t="s">
        <v>182</v>
      </c>
      <c r="F11">
        <v>100</v>
      </c>
      <c r="G11" s="113">
        <v>32722</v>
      </c>
      <c r="H11" s="113">
        <v>44621</v>
      </c>
      <c r="I11" s="113"/>
      <c r="J11" t="s">
        <v>210</v>
      </c>
      <c r="K11" s="113"/>
      <c r="L11" s="113"/>
      <c r="M11" t="s">
        <v>827</v>
      </c>
      <c r="N11" t="s">
        <v>208</v>
      </c>
    </row>
    <row r="12" spans="1:27" x14ac:dyDescent="0.25">
      <c r="A12">
        <v>80</v>
      </c>
      <c r="B12" t="s">
        <v>315</v>
      </c>
      <c r="C12">
        <v>11461</v>
      </c>
      <c r="D12" t="s">
        <v>49</v>
      </c>
      <c r="E12" t="s">
        <v>182</v>
      </c>
      <c r="F12">
        <v>300</v>
      </c>
      <c r="G12" s="113">
        <v>36161</v>
      </c>
      <c r="H12" s="113">
        <v>45218</v>
      </c>
      <c r="I12" s="113">
        <v>45513</v>
      </c>
      <c r="J12" t="s">
        <v>207</v>
      </c>
      <c r="K12" s="113">
        <v>45558</v>
      </c>
      <c r="L12" s="113"/>
      <c r="M12" t="s">
        <v>827</v>
      </c>
      <c r="N12" t="s">
        <v>208</v>
      </c>
    </row>
    <row r="13" spans="1:27" x14ac:dyDescent="0.25">
      <c r="A13">
        <v>11</v>
      </c>
      <c r="B13" t="s">
        <v>364</v>
      </c>
      <c r="C13">
        <v>11523</v>
      </c>
      <c r="D13" t="s">
        <v>365</v>
      </c>
      <c r="E13" t="s">
        <v>182</v>
      </c>
      <c r="F13">
        <v>300</v>
      </c>
      <c r="G13" s="113">
        <v>45478</v>
      </c>
      <c r="H13" s="113">
        <v>45478</v>
      </c>
      <c r="I13" s="113">
        <v>45528</v>
      </c>
      <c r="J13" t="s">
        <v>207</v>
      </c>
      <c r="K13" s="113"/>
      <c r="L13" s="113">
        <v>45778</v>
      </c>
    </row>
    <row r="14" spans="1:27" x14ac:dyDescent="0.25">
      <c r="A14">
        <v>3</v>
      </c>
      <c r="B14" t="s">
        <v>211</v>
      </c>
      <c r="C14">
        <v>11483</v>
      </c>
      <c r="D14" t="s">
        <v>18</v>
      </c>
      <c r="E14" t="s">
        <v>182</v>
      </c>
      <c r="F14">
        <v>300</v>
      </c>
      <c r="G14" s="113">
        <v>45369</v>
      </c>
      <c r="H14" s="113">
        <v>45369</v>
      </c>
      <c r="I14" s="113">
        <v>45541</v>
      </c>
      <c r="J14" t="s">
        <v>207</v>
      </c>
      <c r="K14" s="113"/>
      <c r="L14" s="113">
        <v>45669</v>
      </c>
      <c r="M14" t="s">
        <v>212</v>
      </c>
      <c r="N14" t="s">
        <v>212</v>
      </c>
    </row>
    <row r="15" spans="1:27" x14ac:dyDescent="0.25">
      <c r="A15">
        <v>5</v>
      </c>
      <c r="B15" t="s">
        <v>214</v>
      </c>
      <c r="C15">
        <v>11487</v>
      </c>
      <c r="D15" t="s">
        <v>19</v>
      </c>
      <c r="E15" t="s">
        <v>182</v>
      </c>
      <c r="F15">
        <v>300</v>
      </c>
      <c r="G15" s="113">
        <v>45376</v>
      </c>
      <c r="H15" s="113">
        <v>45376</v>
      </c>
      <c r="I15" s="113">
        <v>45541</v>
      </c>
      <c r="J15" t="s">
        <v>207</v>
      </c>
      <c r="K15" s="113"/>
      <c r="L15" s="113">
        <v>45676</v>
      </c>
      <c r="M15" t="s">
        <v>212</v>
      </c>
      <c r="N15" t="s">
        <v>212</v>
      </c>
    </row>
    <row r="16" spans="1:27" x14ac:dyDescent="0.25">
      <c r="A16">
        <v>36</v>
      </c>
      <c r="B16" t="s">
        <v>253</v>
      </c>
      <c r="C16">
        <v>11323</v>
      </c>
      <c r="D16" t="s">
        <v>254</v>
      </c>
      <c r="E16" t="s">
        <v>224</v>
      </c>
      <c r="F16">
        <v>300</v>
      </c>
      <c r="G16" s="113">
        <v>44805</v>
      </c>
      <c r="H16" s="113">
        <v>44805</v>
      </c>
      <c r="I16" s="113">
        <v>45058</v>
      </c>
      <c r="J16" t="s">
        <v>207</v>
      </c>
      <c r="K16" s="113">
        <v>45103</v>
      </c>
      <c r="L16" s="113">
        <v>45105</v>
      </c>
    </row>
    <row r="17" spans="1:14" x14ac:dyDescent="0.25">
      <c r="A17">
        <v>37</v>
      </c>
      <c r="B17" t="s">
        <v>255</v>
      </c>
      <c r="C17">
        <v>11350</v>
      </c>
      <c r="D17" t="s">
        <v>256</v>
      </c>
      <c r="E17" t="s">
        <v>224</v>
      </c>
      <c r="F17">
        <v>300</v>
      </c>
      <c r="G17" s="113">
        <v>44873</v>
      </c>
      <c r="H17" s="113">
        <v>44873</v>
      </c>
      <c r="I17" s="113">
        <v>45107</v>
      </c>
      <c r="J17" t="s">
        <v>207</v>
      </c>
      <c r="K17" s="113">
        <v>45152</v>
      </c>
      <c r="L17" s="113">
        <v>45173</v>
      </c>
    </row>
    <row r="18" spans="1:14" x14ac:dyDescent="0.25">
      <c r="A18">
        <v>15</v>
      </c>
      <c r="B18" t="s">
        <v>225</v>
      </c>
      <c r="C18">
        <v>11494</v>
      </c>
      <c r="D18" t="s">
        <v>84</v>
      </c>
      <c r="E18" t="s">
        <v>224</v>
      </c>
      <c r="F18">
        <v>300</v>
      </c>
      <c r="G18" s="113">
        <v>45104</v>
      </c>
      <c r="H18" s="113">
        <v>45397</v>
      </c>
      <c r="I18" s="113"/>
      <c r="J18" t="s">
        <v>210</v>
      </c>
      <c r="K18" s="113"/>
      <c r="L18" s="113">
        <v>45697</v>
      </c>
      <c r="M18" t="s">
        <v>828</v>
      </c>
      <c r="N18" t="s">
        <v>208</v>
      </c>
    </row>
    <row r="19" spans="1:14" x14ac:dyDescent="0.25">
      <c r="A19">
        <v>25</v>
      </c>
      <c r="B19" t="s">
        <v>238</v>
      </c>
      <c r="C19">
        <v>11449</v>
      </c>
      <c r="D19" t="s">
        <v>58</v>
      </c>
      <c r="E19" t="s">
        <v>224</v>
      </c>
      <c r="F19">
        <v>300</v>
      </c>
      <c r="G19" s="113">
        <v>45170</v>
      </c>
      <c r="H19" s="113">
        <v>45525</v>
      </c>
      <c r="I19" s="113"/>
      <c r="J19" t="s">
        <v>210</v>
      </c>
      <c r="K19" s="113"/>
      <c r="L19" s="113">
        <v>45825</v>
      </c>
      <c r="M19" t="s">
        <v>208</v>
      </c>
      <c r="N19" t="s">
        <v>208</v>
      </c>
    </row>
    <row r="20" spans="1:14" x14ac:dyDescent="0.25">
      <c r="B20" t="s">
        <v>1064</v>
      </c>
      <c r="C20">
        <v>11536</v>
      </c>
      <c r="D20" t="s">
        <v>1065</v>
      </c>
      <c r="E20" t="s">
        <v>224</v>
      </c>
      <c r="G20" s="113"/>
      <c r="H20" s="113"/>
      <c r="I20" s="113"/>
      <c r="K20" s="113"/>
      <c r="L20" s="113"/>
    </row>
    <row r="21" spans="1:14" x14ac:dyDescent="0.25">
      <c r="A21">
        <v>41</v>
      </c>
      <c r="B21" t="s">
        <v>262</v>
      </c>
      <c r="C21">
        <v>11290</v>
      </c>
      <c r="D21" t="s">
        <v>3</v>
      </c>
      <c r="E21" t="s">
        <v>224</v>
      </c>
      <c r="F21">
        <v>100</v>
      </c>
      <c r="G21" s="113">
        <v>44105</v>
      </c>
      <c r="H21" s="113">
        <v>44743</v>
      </c>
      <c r="I21" s="113"/>
      <c r="J21" t="s">
        <v>210</v>
      </c>
      <c r="K21" s="113"/>
      <c r="L21" s="113">
        <v>45043</v>
      </c>
      <c r="M21" t="s">
        <v>212</v>
      </c>
    </row>
    <row r="22" spans="1:14" x14ac:dyDescent="0.25">
      <c r="A22">
        <v>30</v>
      </c>
      <c r="B22" t="s">
        <v>247</v>
      </c>
      <c r="C22">
        <v>11401</v>
      </c>
      <c r="D22" t="s">
        <v>108</v>
      </c>
      <c r="E22" t="s">
        <v>224</v>
      </c>
      <c r="F22">
        <v>300</v>
      </c>
      <c r="G22" s="113">
        <v>45104</v>
      </c>
      <c r="H22" s="113">
        <v>45461</v>
      </c>
      <c r="I22" s="113"/>
      <c r="J22" t="s">
        <v>210</v>
      </c>
      <c r="K22" s="113"/>
      <c r="L22" s="113">
        <v>45761</v>
      </c>
      <c r="M22" t="s">
        <v>828</v>
      </c>
      <c r="N22" t="s">
        <v>212</v>
      </c>
    </row>
    <row r="23" spans="1:14" x14ac:dyDescent="0.25">
      <c r="A23">
        <v>16</v>
      </c>
      <c r="B23" t="s">
        <v>226</v>
      </c>
      <c r="C23">
        <v>11499</v>
      </c>
      <c r="D23" t="s">
        <v>89</v>
      </c>
      <c r="E23" t="s">
        <v>224</v>
      </c>
      <c r="F23">
        <v>300</v>
      </c>
      <c r="G23" s="113">
        <v>45091</v>
      </c>
      <c r="H23" s="113">
        <v>45397</v>
      </c>
      <c r="I23" s="113"/>
      <c r="J23" t="s">
        <v>210</v>
      </c>
      <c r="K23" s="113"/>
      <c r="L23" s="113">
        <v>45697</v>
      </c>
      <c r="M23" t="s">
        <v>828</v>
      </c>
      <c r="N23" t="s">
        <v>208</v>
      </c>
    </row>
    <row r="24" spans="1:14" x14ac:dyDescent="0.25">
      <c r="A24">
        <v>37</v>
      </c>
      <c r="B24" t="s">
        <v>361</v>
      </c>
      <c r="C24">
        <v>11509</v>
      </c>
      <c r="D24" t="s">
        <v>102</v>
      </c>
      <c r="E24" t="s">
        <v>224</v>
      </c>
      <c r="F24">
        <v>300</v>
      </c>
      <c r="G24" s="113">
        <v>45446</v>
      </c>
      <c r="H24" s="113">
        <v>45446</v>
      </c>
      <c r="I24" s="113">
        <v>45521</v>
      </c>
      <c r="J24" t="s">
        <v>207</v>
      </c>
      <c r="K24" s="113">
        <v>45566</v>
      </c>
      <c r="L24" s="113">
        <v>45746</v>
      </c>
    </row>
    <row r="25" spans="1:14" x14ac:dyDescent="0.25">
      <c r="A25">
        <v>28</v>
      </c>
      <c r="B25" t="s">
        <v>243</v>
      </c>
      <c r="C25">
        <v>11426</v>
      </c>
      <c r="D25" t="s">
        <v>244</v>
      </c>
      <c r="E25" t="s">
        <v>224</v>
      </c>
      <c r="F25">
        <v>300</v>
      </c>
      <c r="G25" s="113">
        <v>45159</v>
      </c>
      <c r="H25" s="113">
        <v>45159</v>
      </c>
      <c r="I25" s="113">
        <v>45253</v>
      </c>
      <c r="J25" t="s">
        <v>207</v>
      </c>
      <c r="K25" s="113">
        <v>45298</v>
      </c>
      <c r="L25" s="113">
        <v>45459</v>
      </c>
      <c r="M25" t="s">
        <v>828</v>
      </c>
    </row>
    <row r="26" spans="1:14" x14ac:dyDescent="0.25">
      <c r="A26">
        <v>26</v>
      </c>
      <c r="B26" t="s">
        <v>239</v>
      </c>
      <c r="C26">
        <v>11427</v>
      </c>
      <c r="D26" t="s">
        <v>240</v>
      </c>
      <c r="E26" t="s">
        <v>224</v>
      </c>
      <c r="F26">
        <v>300</v>
      </c>
      <c r="G26" s="113">
        <v>45159</v>
      </c>
      <c r="H26" s="113">
        <v>45159</v>
      </c>
      <c r="I26" s="113">
        <v>45247</v>
      </c>
      <c r="J26" t="s">
        <v>207</v>
      </c>
      <c r="K26" s="113">
        <v>45292</v>
      </c>
      <c r="L26" s="113">
        <v>45459</v>
      </c>
      <c r="M26" t="s">
        <v>208</v>
      </c>
    </row>
    <row r="27" spans="1:14" x14ac:dyDescent="0.25">
      <c r="A27">
        <v>38</v>
      </c>
      <c r="B27" t="s">
        <v>255</v>
      </c>
      <c r="C27">
        <v>11342</v>
      </c>
      <c r="D27" t="s">
        <v>257</v>
      </c>
      <c r="E27" t="s">
        <v>224</v>
      </c>
      <c r="F27">
        <v>300</v>
      </c>
      <c r="G27" s="113">
        <v>44847</v>
      </c>
      <c r="H27" s="113">
        <v>44847</v>
      </c>
      <c r="I27" s="113">
        <v>45058</v>
      </c>
      <c r="J27" t="s">
        <v>207</v>
      </c>
      <c r="K27" s="113">
        <v>45103</v>
      </c>
      <c r="L27" s="113">
        <v>45147</v>
      </c>
    </row>
    <row r="28" spans="1:14" x14ac:dyDescent="0.25">
      <c r="A28">
        <v>42</v>
      </c>
      <c r="B28" t="s">
        <v>263</v>
      </c>
      <c r="C28">
        <v>11363</v>
      </c>
      <c r="D28" t="s">
        <v>5</v>
      </c>
      <c r="E28" t="s">
        <v>224</v>
      </c>
      <c r="F28">
        <v>100</v>
      </c>
      <c r="G28" s="113">
        <v>44655</v>
      </c>
      <c r="H28" s="113">
        <v>45006</v>
      </c>
      <c r="I28" s="113"/>
      <c r="J28" t="s">
        <v>210</v>
      </c>
      <c r="K28" s="113"/>
      <c r="L28" s="113">
        <v>45306</v>
      </c>
      <c r="M28" t="s">
        <v>828</v>
      </c>
      <c r="N28" t="s">
        <v>208</v>
      </c>
    </row>
    <row r="29" spans="1:14" x14ac:dyDescent="0.25">
      <c r="A29">
        <v>43</v>
      </c>
      <c r="B29" t="s">
        <v>264</v>
      </c>
      <c r="C29">
        <v>11291</v>
      </c>
      <c r="D29" t="s">
        <v>6</v>
      </c>
      <c r="E29" t="s">
        <v>224</v>
      </c>
      <c r="F29">
        <v>100</v>
      </c>
      <c r="G29" s="113">
        <v>44105</v>
      </c>
      <c r="H29" s="113">
        <v>44760</v>
      </c>
      <c r="I29" s="113"/>
      <c r="J29" t="s">
        <v>210</v>
      </c>
      <c r="K29" s="113"/>
      <c r="L29" s="113">
        <v>45060</v>
      </c>
      <c r="M29" t="s">
        <v>829</v>
      </c>
      <c r="N29" t="s">
        <v>208</v>
      </c>
    </row>
    <row r="30" spans="1:14" x14ac:dyDescent="0.25">
      <c r="A30">
        <v>17</v>
      </c>
      <c r="B30" t="s">
        <v>227</v>
      </c>
      <c r="C30">
        <v>11502</v>
      </c>
      <c r="D30" t="s">
        <v>91</v>
      </c>
      <c r="E30" t="s">
        <v>224</v>
      </c>
      <c r="F30">
        <v>300</v>
      </c>
      <c r="G30" s="113">
        <v>45076</v>
      </c>
      <c r="H30" s="113">
        <v>45397</v>
      </c>
      <c r="I30" s="113"/>
      <c r="J30" t="s">
        <v>210</v>
      </c>
      <c r="K30" s="113"/>
      <c r="L30" s="113">
        <v>45697</v>
      </c>
      <c r="M30" t="s">
        <v>208</v>
      </c>
      <c r="N30" t="s">
        <v>208</v>
      </c>
    </row>
    <row r="31" spans="1:14" x14ac:dyDescent="0.25">
      <c r="A31">
        <v>39</v>
      </c>
      <c r="B31" t="s">
        <v>258</v>
      </c>
      <c r="C31">
        <v>11344</v>
      </c>
      <c r="D31" t="s">
        <v>259</v>
      </c>
      <c r="E31" t="s">
        <v>224</v>
      </c>
      <c r="F31">
        <v>300</v>
      </c>
      <c r="G31" s="113">
        <v>44854</v>
      </c>
      <c r="H31" s="113">
        <v>44854</v>
      </c>
      <c r="I31" s="113">
        <v>45058</v>
      </c>
      <c r="J31" t="s">
        <v>207</v>
      </c>
      <c r="K31" s="113">
        <v>45103</v>
      </c>
      <c r="L31" s="113">
        <v>45154</v>
      </c>
    </row>
    <row r="32" spans="1:14" x14ac:dyDescent="0.25">
      <c r="A32">
        <v>32</v>
      </c>
      <c r="B32" t="s">
        <v>249</v>
      </c>
      <c r="C32">
        <v>11408</v>
      </c>
      <c r="D32" t="s">
        <v>64</v>
      </c>
      <c r="E32" t="s">
        <v>224</v>
      </c>
      <c r="F32">
        <v>300</v>
      </c>
      <c r="G32" s="113">
        <v>45139</v>
      </c>
      <c r="H32" s="113">
        <v>45474</v>
      </c>
      <c r="I32" s="113"/>
      <c r="J32" t="s">
        <v>210</v>
      </c>
      <c r="K32" s="113"/>
      <c r="L32" s="113">
        <v>45774</v>
      </c>
      <c r="M32" t="s">
        <v>828</v>
      </c>
      <c r="N32" t="s">
        <v>208</v>
      </c>
    </row>
    <row r="33" spans="1:14" x14ac:dyDescent="0.25">
      <c r="A33">
        <v>33</v>
      </c>
      <c r="B33" t="s">
        <v>250</v>
      </c>
      <c r="C33">
        <v>11428</v>
      </c>
      <c r="D33" t="s">
        <v>170</v>
      </c>
      <c r="E33" t="s">
        <v>224</v>
      </c>
      <c r="F33">
        <v>300</v>
      </c>
      <c r="G33" s="113">
        <v>45159</v>
      </c>
      <c r="H33" s="113">
        <v>45474</v>
      </c>
      <c r="I33" s="113"/>
      <c r="J33" t="s">
        <v>210</v>
      </c>
      <c r="K33" s="113"/>
      <c r="L33" s="113">
        <v>45774</v>
      </c>
      <c r="M33" t="s">
        <v>828</v>
      </c>
      <c r="N33" t="s">
        <v>208</v>
      </c>
    </row>
    <row r="34" spans="1:14" x14ac:dyDescent="0.25">
      <c r="A34">
        <v>46</v>
      </c>
      <c r="B34" t="s">
        <v>268</v>
      </c>
      <c r="C34">
        <v>11478</v>
      </c>
      <c r="D34" t="s">
        <v>70</v>
      </c>
      <c r="E34" t="s">
        <v>224</v>
      </c>
      <c r="F34">
        <v>300</v>
      </c>
      <c r="G34" s="113">
        <v>45363</v>
      </c>
      <c r="H34" s="113">
        <v>45518</v>
      </c>
      <c r="I34" s="113"/>
      <c r="J34" t="s">
        <v>210</v>
      </c>
      <c r="K34" s="113"/>
      <c r="L34" s="113">
        <v>45818</v>
      </c>
      <c r="M34" t="s">
        <v>212</v>
      </c>
      <c r="N34" t="s">
        <v>212</v>
      </c>
    </row>
    <row r="35" spans="1:14" x14ac:dyDescent="0.25">
      <c r="A35">
        <v>24</v>
      </c>
      <c r="B35" t="s">
        <v>354</v>
      </c>
      <c r="C35">
        <v>11520</v>
      </c>
      <c r="D35" t="s">
        <v>111</v>
      </c>
      <c r="E35" t="s">
        <v>224</v>
      </c>
      <c r="F35">
        <v>300</v>
      </c>
      <c r="G35" s="113">
        <v>45478</v>
      </c>
      <c r="H35" s="113">
        <v>45478</v>
      </c>
      <c r="I35" s="113">
        <v>45526</v>
      </c>
      <c r="J35" t="s">
        <v>207</v>
      </c>
      <c r="K35" s="113"/>
      <c r="L35" s="113">
        <v>45778</v>
      </c>
    </row>
    <row r="36" spans="1:14" x14ac:dyDescent="0.25">
      <c r="B36" t="s">
        <v>269</v>
      </c>
      <c r="C36">
        <v>11534</v>
      </c>
      <c r="D36" t="s">
        <v>270</v>
      </c>
      <c r="E36" t="s">
        <v>224</v>
      </c>
      <c r="F36">
        <v>300</v>
      </c>
      <c r="G36" s="113">
        <v>45544</v>
      </c>
      <c r="H36" s="113">
        <v>45544</v>
      </c>
      <c r="I36" s="113"/>
      <c r="J36" t="s">
        <v>210</v>
      </c>
      <c r="K36" s="113"/>
      <c r="L36" s="113"/>
    </row>
    <row r="37" spans="1:14" x14ac:dyDescent="0.25">
      <c r="A37">
        <v>29</v>
      </c>
      <c r="B37" t="s">
        <v>245</v>
      </c>
      <c r="C37">
        <v>11429</v>
      </c>
      <c r="D37" t="s">
        <v>246</v>
      </c>
      <c r="E37" t="s">
        <v>224</v>
      </c>
      <c r="F37">
        <v>300</v>
      </c>
      <c r="G37" s="113">
        <v>45159</v>
      </c>
      <c r="H37" s="113">
        <v>45159</v>
      </c>
      <c r="I37" s="113">
        <v>45254</v>
      </c>
      <c r="J37" t="s">
        <v>207</v>
      </c>
      <c r="K37" s="113">
        <v>45299</v>
      </c>
      <c r="L37" s="113">
        <v>45459</v>
      </c>
      <c r="M37" t="s">
        <v>828</v>
      </c>
      <c r="N37" t="s">
        <v>212</v>
      </c>
    </row>
    <row r="38" spans="1:14" x14ac:dyDescent="0.25">
      <c r="A38">
        <v>45</v>
      </c>
      <c r="B38" t="s">
        <v>266</v>
      </c>
      <c r="C38">
        <v>11514</v>
      </c>
      <c r="D38" t="s">
        <v>267</v>
      </c>
      <c r="E38" t="s">
        <v>224</v>
      </c>
      <c r="F38">
        <v>300</v>
      </c>
      <c r="G38" s="113">
        <v>45461</v>
      </c>
      <c r="H38" s="113">
        <v>45461</v>
      </c>
      <c r="I38" s="113"/>
      <c r="J38" t="s">
        <v>210</v>
      </c>
      <c r="K38" s="113"/>
      <c r="L38" s="113">
        <v>45761</v>
      </c>
      <c r="M38" t="s">
        <v>828</v>
      </c>
      <c r="N38" t="s">
        <v>212</v>
      </c>
    </row>
    <row r="39" spans="1:14" x14ac:dyDescent="0.25">
      <c r="A39">
        <v>18</v>
      </c>
      <c r="B39" t="s">
        <v>228</v>
      </c>
      <c r="C39">
        <v>11500</v>
      </c>
      <c r="D39" t="s">
        <v>90</v>
      </c>
      <c r="E39" t="s">
        <v>224</v>
      </c>
      <c r="F39">
        <v>300</v>
      </c>
      <c r="G39" s="113">
        <v>45104</v>
      </c>
      <c r="H39" s="113">
        <v>45397</v>
      </c>
      <c r="I39" s="113"/>
      <c r="J39" t="s">
        <v>210</v>
      </c>
      <c r="K39" s="113"/>
      <c r="L39" s="113">
        <v>45697</v>
      </c>
      <c r="M39" t="s">
        <v>208</v>
      </c>
      <c r="N39" t="s">
        <v>208</v>
      </c>
    </row>
    <row r="40" spans="1:14" x14ac:dyDescent="0.25">
      <c r="A40">
        <v>31</v>
      </c>
      <c r="B40" t="s">
        <v>248</v>
      </c>
      <c r="C40">
        <v>11501</v>
      </c>
      <c r="D40" t="s">
        <v>85</v>
      </c>
      <c r="E40" t="s">
        <v>224</v>
      </c>
      <c r="F40">
        <v>300</v>
      </c>
      <c r="G40" s="113">
        <v>45071</v>
      </c>
      <c r="H40" s="113">
        <v>45397</v>
      </c>
      <c r="I40" s="113"/>
      <c r="J40" t="s">
        <v>210</v>
      </c>
      <c r="K40" s="113"/>
      <c r="L40" s="113">
        <v>45697</v>
      </c>
      <c r="M40" t="s">
        <v>208</v>
      </c>
      <c r="N40" t="s">
        <v>208</v>
      </c>
    </row>
    <row r="41" spans="1:14" x14ac:dyDescent="0.25">
      <c r="A41">
        <v>19</v>
      </c>
      <c r="B41" t="s">
        <v>229</v>
      </c>
      <c r="C41">
        <v>11495</v>
      </c>
      <c r="D41" t="s">
        <v>92</v>
      </c>
      <c r="E41" t="s">
        <v>224</v>
      </c>
      <c r="F41">
        <v>300</v>
      </c>
      <c r="G41" s="113">
        <v>45076</v>
      </c>
      <c r="H41" s="113">
        <v>45397</v>
      </c>
      <c r="I41" s="113"/>
      <c r="J41" t="s">
        <v>210</v>
      </c>
      <c r="K41" s="113"/>
      <c r="L41" s="113">
        <v>45697</v>
      </c>
      <c r="M41" t="s">
        <v>828</v>
      </c>
      <c r="N41" t="s">
        <v>208</v>
      </c>
    </row>
    <row r="42" spans="1:14" x14ac:dyDescent="0.25">
      <c r="A42">
        <v>20</v>
      </c>
      <c r="B42" t="s">
        <v>230</v>
      </c>
      <c r="C42">
        <v>11496</v>
      </c>
      <c r="D42" t="s">
        <v>86</v>
      </c>
      <c r="E42" t="s">
        <v>224</v>
      </c>
      <c r="F42">
        <v>300</v>
      </c>
      <c r="G42" s="113">
        <v>45071</v>
      </c>
      <c r="H42" s="113">
        <v>45397</v>
      </c>
      <c r="I42" s="113"/>
      <c r="J42" t="s">
        <v>210</v>
      </c>
      <c r="K42" s="113"/>
      <c r="L42" s="113">
        <v>45697</v>
      </c>
      <c r="M42" t="s">
        <v>828</v>
      </c>
      <c r="N42" t="s">
        <v>208</v>
      </c>
    </row>
    <row r="43" spans="1:14" x14ac:dyDescent="0.25">
      <c r="A43">
        <v>21</v>
      </c>
      <c r="B43" t="s">
        <v>231</v>
      </c>
      <c r="C43">
        <v>11493</v>
      </c>
      <c r="D43" t="s">
        <v>83</v>
      </c>
      <c r="E43" t="s">
        <v>224</v>
      </c>
      <c r="F43">
        <v>300</v>
      </c>
      <c r="G43" s="113">
        <v>45092</v>
      </c>
      <c r="H43" s="113">
        <v>45397</v>
      </c>
      <c r="I43" s="113"/>
      <c r="J43" t="s">
        <v>210</v>
      </c>
      <c r="K43" s="113"/>
      <c r="L43" s="113">
        <v>45697</v>
      </c>
      <c r="M43" t="s">
        <v>828</v>
      </c>
      <c r="N43" t="s">
        <v>208</v>
      </c>
    </row>
    <row r="44" spans="1:14" x14ac:dyDescent="0.25">
      <c r="A44">
        <v>34</v>
      </c>
      <c r="B44" t="s">
        <v>251</v>
      </c>
      <c r="C44">
        <v>11406</v>
      </c>
      <c r="D44" t="s">
        <v>172</v>
      </c>
      <c r="E44" t="s">
        <v>224</v>
      </c>
      <c r="F44">
        <v>300</v>
      </c>
      <c r="G44" s="113">
        <v>45139</v>
      </c>
      <c r="H44" s="113">
        <v>45474</v>
      </c>
      <c r="I44" s="113"/>
      <c r="J44" t="s">
        <v>210</v>
      </c>
      <c r="K44" s="113"/>
      <c r="L44" s="113">
        <v>45774</v>
      </c>
      <c r="M44" t="s">
        <v>828</v>
      </c>
      <c r="N44" t="s">
        <v>208</v>
      </c>
    </row>
    <row r="45" spans="1:14" x14ac:dyDescent="0.25">
      <c r="A45">
        <v>22</v>
      </c>
      <c r="B45" t="s">
        <v>232</v>
      </c>
      <c r="C45">
        <v>11497</v>
      </c>
      <c r="D45" t="s">
        <v>87</v>
      </c>
      <c r="E45" t="s">
        <v>224</v>
      </c>
      <c r="F45">
        <v>300</v>
      </c>
      <c r="G45" s="113">
        <v>45091</v>
      </c>
      <c r="H45" s="113">
        <v>45397</v>
      </c>
      <c r="I45" s="113"/>
      <c r="J45" t="s">
        <v>210</v>
      </c>
      <c r="K45" s="113"/>
      <c r="L45" s="113">
        <v>45697</v>
      </c>
      <c r="M45" t="s">
        <v>828</v>
      </c>
      <c r="N45" t="s">
        <v>208</v>
      </c>
    </row>
    <row r="46" spans="1:14" x14ac:dyDescent="0.25">
      <c r="A46">
        <v>14</v>
      </c>
      <c r="B46" t="s">
        <v>223</v>
      </c>
      <c r="C46">
        <v>11531</v>
      </c>
      <c r="D46" t="s">
        <v>122</v>
      </c>
      <c r="E46" t="s">
        <v>224</v>
      </c>
      <c r="F46">
        <v>300</v>
      </c>
      <c r="G46" s="113">
        <v>45496</v>
      </c>
      <c r="H46" s="113">
        <v>45496</v>
      </c>
      <c r="I46" s="113"/>
      <c r="J46" t="s">
        <v>210</v>
      </c>
      <c r="K46" s="113"/>
      <c r="L46" s="113">
        <v>45796</v>
      </c>
    </row>
    <row r="47" spans="1:14" x14ac:dyDescent="0.25">
      <c r="A47">
        <v>24</v>
      </c>
      <c r="B47" t="s">
        <v>235</v>
      </c>
      <c r="C47">
        <v>11469</v>
      </c>
      <c r="D47" t="s">
        <v>236</v>
      </c>
      <c r="E47" t="s">
        <v>224</v>
      </c>
      <c r="F47">
        <v>300</v>
      </c>
      <c r="G47" s="113">
        <v>45323</v>
      </c>
      <c r="H47" s="113">
        <v>45323</v>
      </c>
      <c r="I47" s="113"/>
      <c r="J47" t="s">
        <v>210</v>
      </c>
      <c r="K47" s="113"/>
      <c r="L47" s="113">
        <v>45623</v>
      </c>
      <c r="M47" t="s">
        <v>212</v>
      </c>
      <c r="N47" t="s">
        <v>237</v>
      </c>
    </row>
    <row r="48" spans="1:14" x14ac:dyDescent="0.25">
      <c r="A48">
        <v>23</v>
      </c>
      <c r="B48" t="s">
        <v>233</v>
      </c>
      <c r="C48">
        <v>11498</v>
      </c>
      <c r="D48" t="s">
        <v>234</v>
      </c>
      <c r="E48" t="s">
        <v>224</v>
      </c>
      <c r="F48">
        <v>300</v>
      </c>
      <c r="G48" s="113">
        <v>45071</v>
      </c>
      <c r="H48" s="113">
        <v>45397</v>
      </c>
      <c r="I48" s="113"/>
      <c r="J48" t="s">
        <v>210</v>
      </c>
      <c r="K48" s="113"/>
      <c r="L48" s="113">
        <v>45697</v>
      </c>
      <c r="M48" t="s">
        <v>828</v>
      </c>
      <c r="N48" t="s">
        <v>208</v>
      </c>
    </row>
    <row r="49" spans="1:14" x14ac:dyDescent="0.25">
      <c r="A49">
        <v>27</v>
      </c>
      <c r="B49" t="s">
        <v>241</v>
      </c>
      <c r="C49">
        <v>11443</v>
      </c>
      <c r="D49" t="s">
        <v>242</v>
      </c>
      <c r="E49" t="s">
        <v>224</v>
      </c>
      <c r="F49">
        <v>300</v>
      </c>
      <c r="G49" s="113">
        <v>45168</v>
      </c>
      <c r="H49" s="113">
        <v>45168</v>
      </c>
      <c r="I49" s="113">
        <v>45247</v>
      </c>
      <c r="J49" t="s">
        <v>207</v>
      </c>
      <c r="K49" s="113">
        <v>45292</v>
      </c>
      <c r="L49" s="113">
        <v>45468</v>
      </c>
      <c r="M49" t="s">
        <v>828</v>
      </c>
      <c r="N49" t="s">
        <v>212</v>
      </c>
    </row>
    <row r="50" spans="1:14" x14ac:dyDescent="0.25">
      <c r="A50">
        <v>40</v>
      </c>
      <c r="B50" t="s">
        <v>260</v>
      </c>
      <c r="C50">
        <v>11312</v>
      </c>
      <c r="D50" t="s">
        <v>261</v>
      </c>
      <c r="E50" t="s">
        <v>224</v>
      </c>
      <c r="F50">
        <v>300</v>
      </c>
      <c r="G50" s="113">
        <v>44797</v>
      </c>
      <c r="H50" s="113">
        <v>44797</v>
      </c>
      <c r="I50" s="113">
        <v>45058</v>
      </c>
      <c r="J50" t="s">
        <v>207</v>
      </c>
      <c r="K50" s="113">
        <v>45103</v>
      </c>
      <c r="L50" s="113">
        <v>45097</v>
      </c>
    </row>
    <row r="51" spans="1:14" x14ac:dyDescent="0.25">
      <c r="B51" t="s">
        <v>800</v>
      </c>
      <c r="C51">
        <v>11483</v>
      </c>
      <c r="D51" t="s">
        <v>1066</v>
      </c>
      <c r="E51" t="s">
        <v>224</v>
      </c>
      <c r="G51" s="113"/>
      <c r="H51" s="113"/>
      <c r="I51" s="113"/>
      <c r="K51" s="113"/>
      <c r="L51" s="113"/>
    </row>
    <row r="52" spans="1:14" x14ac:dyDescent="0.25">
      <c r="A52">
        <v>44</v>
      </c>
      <c r="B52" t="s">
        <v>265</v>
      </c>
      <c r="C52">
        <v>11504</v>
      </c>
      <c r="D52" t="s">
        <v>78</v>
      </c>
      <c r="E52" t="s">
        <v>224</v>
      </c>
      <c r="F52">
        <v>100</v>
      </c>
      <c r="G52" s="113">
        <v>45089</v>
      </c>
      <c r="H52" s="113">
        <v>45413</v>
      </c>
      <c r="I52" s="113"/>
      <c r="J52" t="s">
        <v>210</v>
      </c>
      <c r="K52" s="113"/>
      <c r="L52" s="113">
        <v>45713</v>
      </c>
      <c r="M52" t="s">
        <v>828</v>
      </c>
      <c r="N52" t="s">
        <v>208</v>
      </c>
    </row>
    <row r="53" spans="1:14" x14ac:dyDescent="0.25">
      <c r="A53">
        <v>35</v>
      </c>
      <c r="B53" t="s">
        <v>252</v>
      </c>
      <c r="C53">
        <v>11407</v>
      </c>
      <c r="D53" t="s">
        <v>80</v>
      </c>
      <c r="E53" t="s">
        <v>224</v>
      </c>
      <c r="F53">
        <v>300</v>
      </c>
      <c r="G53" s="113">
        <v>45139</v>
      </c>
      <c r="H53" s="113">
        <v>45474</v>
      </c>
      <c r="I53" s="113"/>
      <c r="J53" t="s">
        <v>210</v>
      </c>
      <c r="K53" s="113"/>
      <c r="L53" s="113">
        <v>45774</v>
      </c>
      <c r="M53" t="s">
        <v>828</v>
      </c>
      <c r="N53" t="s">
        <v>208</v>
      </c>
    </row>
    <row r="54" spans="1:14" x14ac:dyDescent="0.25">
      <c r="A54">
        <v>78</v>
      </c>
      <c r="B54" t="s">
        <v>357</v>
      </c>
      <c r="C54">
        <v>11515</v>
      </c>
      <c r="D54" t="s">
        <v>358</v>
      </c>
      <c r="E54" t="s">
        <v>273</v>
      </c>
      <c r="F54">
        <v>300</v>
      </c>
      <c r="G54" s="113">
        <v>45468</v>
      </c>
      <c r="H54" s="113">
        <v>45468</v>
      </c>
      <c r="I54" s="113">
        <v>45524</v>
      </c>
      <c r="J54" t="s">
        <v>207</v>
      </c>
      <c r="K54" s="113">
        <v>45569</v>
      </c>
      <c r="L54" s="113">
        <v>45768</v>
      </c>
    </row>
    <row r="55" spans="1:14" x14ac:dyDescent="0.25">
      <c r="A55">
        <v>55</v>
      </c>
      <c r="B55" t="s">
        <v>281</v>
      </c>
      <c r="C55">
        <v>11430</v>
      </c>
      <c r="D55" t="s">
        <v>168</v>
      </c>
      <c r="E55" t="s">
        <v>273</v>
      </c>
      <c r="F55">
        <v>300</v>
      </c>
      <c r="G55" s="113">
        <v>44893</v>
      </c>
      <c r="H55" s="113">
        <v>45525</v>
      </c>
      <c r="I55" s="113"/>
      <c r="J55" t="s">
        <v>210</v>
      </c>
      <c r="K55" s="113"/>
      <c r="L55" s="113">
        <v>45825</v>
      </c>
      <c r="M55" t="s">
        <v>828</v>
      </c>
      <c r="N55" t="s">
        <v>208</v>
      </c>
    </row>
    <row r="56" spans="1:14" x14ac:dyDescent="0.25">
      <c r="A56">
        <v>53</v>
      </c>
      <c r="B56" t="s">
        <v>279</v>
      </c>
      <c r="C56">
        <v>11431</v>
      </c>
      <c r="D56" t="s">
        <v>54</v>
      </c>
      <c r="E56" t="s">
        <v>273</v>
      </c>
      <c r="F56">
        <v>300</v>
      </c>
      <c r="G56" s="113">
        <v>44893</v>
      </c>
      <c r="H56" s="113">
        <v>45525</v>
      </c>
      <c r="I56" s="113"/>
      <c r="J56" t="s">
        <v>210</v>
      </c>
      <c r="K56" s="113"/>
      <c r="L56" s="113">
        <v>45825</v>
      </c>
      <c r="M56" t="s">
        <v>828</v>
      </c>
      <c r="N56" t="s">
        <v>208</v>
      </c>
    </row>
    <row r="57" spans="1:14" x14ac:dyDescent="0.25">
      <c r="A57">
        <v>61</v>
      </c>
      <c r="B57" t="s">
        <v>288</v>
      </c>
      <c r="C57">
        <v>11448</v>
      </c>
      <c r="D57" t="s">
        <v>289</v>
      </c>
      <c r="E57" t="s">
        <v>273</v>
      </c>
      <c r="F57">
        <v>300</v>
      </c>
      <c r="G57" s="113">
        <v>45174</v>
      </c>
      <c r="H57" s="113">
        <v>45525</v>
      </c>
      <c r="I57" s="113"/>
      <c r="J57" t="s">
        <v>210</v>
      </c>
      <c r="K57" s="113"/>
      <c r="L57" s="113">
        <v>45825</v>
      </c>
      <c r="M57" t="s">
        <v>828</v>
      </c>
      <c r="N57" t="s">
        <v>208</v>
      </c>
    </row>
    <row r="58" spans="1:14" x14ac:dyDescent="0.25">
      <c r="A58">
        <v>63</v>
      </c>
      <c r="B58" t="s">
        <v>353</v>
      </c>
      <c r="C58">
        <v>11475</v>
      </c>
      <c r="D58" t="s">
        <v>56</v>
      </c>
      <c r="E58" t="s">
        <v>273</v>
      </c>
      <c r="F58">
        <v>300</v>
      </c>
      <c r="G58" s="113">
        <v>45363</v>
      </c>
      <c r="H58" s="113">
        <v>45363</v>
      </c>
      <c r="I58" s="113">
        <v>45506</v>
      </c>
      <c r="J58" t="s">
        <v>207</v>
      </c>
      <c r="K58" s="113"/>
      <c r="L58" s="113">
        <v>45663</v>
      </c>
      <c r="M58" t="s">
        <v>212</v>
      </c>
      <c r="N58" t="s">
        <v>212</v>
      </c>
    </row>
    <row r="59" spans="1:14" x14ac:dyDescent="0.25">
      <c r="A59">
        <v>56</v>
      </c>
      <c r="B59" t="s">
        <v>282</v>
      </c>
      <c r="C59">
        <v>11433</v>
      </c>
      <c r="D59" t="s">
        <v>283</v>
      </c>
      <c r="E59" t="s">
        <v>273</v>
      </c>
      <c r="F59">
        <v>300</v>
      </c>
      <c r="G59" s="113">
        <v>44893</v>
      </c>
      <c r="H59" s="113">
        <v>45525</v>
      </c>
      <c r="I59" s="113"/>
      <c r="J59" t="s">
        <v>210</v>
      </c>
      <c r="K59" s="113"/>
      <c r="L59" s="113">
        <v>45825</v>
      </c>
      <c r="M59" t="s">
        <v>828</v>
      </c>
      <c r="N59" t="s">
        <v>208</v>
      </c>
    </row>
    <row r="60" spans="1:14" x14ac:dyDescent="0.25">
      <c r="A60">
        <v>69</v>
      </c>
      <c r="B60" t="s">
        <v>296</v>
      </c>
      <c r="C60">
        <v>11511</v>
      </c>
      <c r="D60" t="s">
        <v>169</v>
      </c>
      <c r="E60" t="s">
        <v>273</v>
      </c>
      <c r="F60">
        <v>300</v>
      </c>
      <c r="G60" s="113">
        <v>45446</v>
      </c>
      <c r="H60" s="113">
        <v>45446</v>
      </c>
      <c r="I60" s="113"/>
      <c r="J60" t="s">
        <v>210</v>
      </c>
      <c r="K60" s="113"/>
      <c r="L60" s="113">
        <v>45746</v>
      </c>
    </row>
    <row r="61" spans="1:14" x14ac:dyDescent="0.25">
      <c r="A61">
        <v>67</v>
      </c>
      <c r="B61" t="s">
        <v>295</v>
      </c>
      <c r="C61">
        <v>11485</v>
      </c>
      <c r="D61" t="s">
        <v>830</v>
      </c>
      <c r="E61" t="s">
        <v>273</v>
      </c>
      <c r="F61">
        <v>300</v>
      </c>
      <c r="G61" s="113">
        <v>45372</v>
      </c>
      <c r="H61" s="113">
        <v>45376</v>
      </c>
      <c r="I61" s="113"/>
      <c r="J61" t="s">
        <v>210</v>
      </c>
      <c r="K61" s="113"/>
      <c r="L61" s="113">
        <v>45676</v>
      </c>
    </row>
    <row r="62" spans="1:14" x14ac:dyDescent="0.25">
      <c r="A62">
        <v>58</v>
      </c>
      <c r="B62" t="s">
        <v>285</v>
      </c>
      <c r="C62">
        <v>11458</v>
      </c>
      <c r="D62" t="s">
        <v>60</v>
      </c>
      <c r="E62" t="s">
        <v>273</v>
      </c>
      <c r="F62">
        <v>300</v>
      </c>
      <c r="G62" s="113">
        <v>44902</v>
      </c>
      <c r="H62" s="113">
        <v>45210</v>
      </c>
      <c r="I62" s="113">
        <v>45509</v>
      </c>
      <c r="J62" t="s">
        <v>207</v>
      </c>
      <c r="K62" s="113">
        <v>45554</v>
      </c>
      <c r="L62" s="113">
        <v>45510</v>
      </c>
      <c r="M62" t="s">
        <v>828</v>
      </c>
      <c r="N62" t="s">
        <v>208</v>
      </c>
    </row>
    <row r="63" spans="1:14" x14ac:dyDescent="0.25">
      <c r="A63">
        <v>52</v>
      </c>
      <c r="B63" t="s">
        <v>278</v>
      </c>
      <c r="C63">
        <v>11457</v>
      </c>
      <c r="D63" t="s">
        <v>61</v>
      </c>
      <c r="E63" t="s">
        <v>273</v>
      </c>
      <c r="F63">
        <v>300</v>
      </c>
      <c r="G63" s="113">
        <v>44854</v>
      </c>
      <c r="H63" s="113">
        <v>45209</v>
      </c>
      <c r="I63" s="113">
        <v>45509</v>
      </c>
      <c r="J63" t="s">
        <v>207</v>
      </c>
      <c r="K63" s="113">
        <v>45554</v>
      </c>
      <c r="L63" s="113">
        <v>45509</v>
      </c>
      <c r="M63" t="s">
        <v>828</v>
      </c>
      <c r="N63" t="s">
        <v>208</v>
      </c>
    </row>
    <row r="64" spans="1:14" x14ac:dyDescent="0.25">
      <c r="A64">
        <v>68</v>
      </c>
      <c r="B64" t="s">
        <v>355</v>
      </c>
      <c r="C64">
        <v>11518</v>
      </c>
      <c r="D64" t="s">
        <v>356</v>
      </c>
      <c r="E64" t="s">
        <v>273</v>
      </c>
      <c r="F64">
        <v>300</v>
      </c>
      <c r="G64" s="113">
        <v>45470</v>
      </c>
      <c r="H64" s="113">
        <v>45470</v>
      </c>
      <c r="I64" s="113">
        <v>45524</v>
      </c>
      <c r="J64" t="s">
        <v>207</v>
      </c>
      <c r="K64" s="113">
        <v>45569</v>
      </c>
      <c r="L64" s="113"/>
    </row>
    <row r="65" spans="1:14" x14ac:dyDescent="0.25">
      <c r="A65">
        <v>50</v>
      </c>
      <c r="B65" t="s">
        <v>276</v>
      </c>
      <c r="C65">
        <v>11421</v>
      </c>
      <c r="D65" t="s">
        <v>62</v>
      </c>
      <c r="E65" t="s">
        <v>273</v>
      </c>
      <c r="F65">
        <v>300</v>
      </c>
      <c r="G65" s="113">
        <v>44797</v>
      </c>
      <c r="H65" s="113">
        <v>45525</v>
      </c>
      <c r="I65" s="113"/>
      <c r="J65" t="s">
        <v>210</v>
      </c>
      <c r="K65" s="113"/>
      <c r="L65" s="113">
        <v>45825</v>
      </c>
      <c r="M65" t="s">
        <v>828</v>
      </c>
      <c r="N65" t="s">
        <v>208</v>
      </c>
    </row>
    <row r="66" spans="1:14" x14ac:dyDescent="0.25">
      <c r="A66">
        <v>66</v>
      </c>
      <c r="B66" t="s">
        <v>294</v>
      </c>
      <c r="C66">
        <v>11484</v>
      </c>
      <c r="D66" t="s">
        <v>63</v>
      </c>
      <c r="E66" t="s">
        <v>273</v>
      </c>
      <c r="F66">
        <v>300</v>
      </c>
      <c r="G66" s="113">
        <v>45372</v>
      </c>
      <c r="H66" s="113">
        <v>45372</v>
      </c>
      <c r="I66" s="113"/>
      <c r="J66" t="s">
        <v>210</v>
      </c>
      <c r="K66" s="113"/>
      <c r="L66" s="113">
        <v>45672</v>
      </c>
      <c r="M66" t="s">
        <v>212</v>
      </c>
      <c r="N66" t="s">
        <v>212</v>
      </c>
    </row>
    <row r="67" spans="1:14" x14ac:dyDescent="0.25">
      <c r="A67">
        <v>76</v>
      </c>
      <c r="B67" t="s">
        <v>350</v>
      </c>
      <c r="C67">
        <v>11529</v>
      </c>
      <c r="D67" t="s">
        <v>119</v>
      </c>
      <c r="E67" t="s">
        <v>273</v>
      </c>
      <c r="F67">
        <v>300</v>
      </c>
      <c r="G67" s="113">
        <v>45496</v>
      </c>
      <c r="H67" s="113">
        <v>45496</v>
      </c>
      <c r="I67" s="113">
        <v>45502</v>
      </c>
      <c r="K67" s="113"/>
      <c r="L67" s="113">
        <v>45796</v>
      </c>
    </row>
    <row r="68" spans="1:14" x14ac:dyDescent="0.25">
      <c r="A68">
        <v>73</v>
      </c>
      <c r="B68" t="s">
        <v>362</v>
      </c>
      <c r="C68">
        <v>11510</v>
      </c>
      <c r="D68" t="s">
        <v>101</v>
      </c>
      <c r="E68" t="s">
        <v>273</v>
      </c>
      <c r="F68">
        <v>300</v>
      </c>
      <c r="G68" s="113">
        <v>45446</v>
      </c>
      <c r="H68" s="113">
        <v>45446</v>
      </c>
      <c r="I68" s="113">
        <v>45524</v>
      </c>
      <c r="J68" t="s">
        <v>207</v>
      </c>
      <c r="K68" s="113">
        <v>45569</v>
      </c>
      <c r="L68" s="113">
        <v>45746</v>
      </c>
    </row>
    <row r="69" spans="1:14" x14ac:dyDescent="0.25">
      <c r="A69">
        <v>72</v>
      </c>
      <c r="B69" t="s">
        <v>363</v>
      </c>
      <c r="C69">
        <v>11507</v>
      </c>
      <c r="D69" t="s">
        <v>97</v>
      </c>
      <c r="E69" t="s">
        <v>273</v>
      </c>
      <c r="F69">
        <v>300</v>
      </c>
      <c r="G69" s="113">
        <v>45441</v>
      </c>
      <c r="H69" s="113">
        <v>45441</v>
      </c>
      <c r="I69" s="113">
        <v>45524</v>
      </c>
      <c r="J69" t="s">
        <v>207</v>
      </c>
      <c r="K69" s="113">
        <v>45569</v>
      </c>
      <c r="L69" s="113">
        <v>45741</v>
      </c>
      <c r="M69" t="s">
        <v>212</v>
      </c>
      <c r="N69" t="s">
        <v>212</v>
      </c>
    </row>
    <row r="70" spans="1:14" x14ac:dyDescent="0.25">
      <c r="A70">
        <v>60</v>
      </c>
      <c r="B70" t="s">
        <v>287</v>
      </c>
      <c r="C70">
        <v>11445</v>
      </c>
      <c r="D70" t="s">
        <v>67</v>
      </c>
      <c r="E70" t="s">
        <v>273</v>
      </c>
      <c r="F70">
        <v>300</v>
      </c>
      <c r="G70" s="113">
        <v>45008</v>
      </c>
      <c r="H70" s="113">
        <v>45525</v>
      </c>
      <c r="I70" s="113"/>
      <c r="J70" t="s">
        <v>210</v>
      </c>
      <c r="K70" s="113"/>
      <c r="L70" s="113">
        <v>45825</v>
      </c>
      <c r="M70" t="s">
        <v>828</v>
      </c>
      <c r="N70" t="s">
        <v>208</v>
      </c>
    </row>
    <row r="71" spans="1:14" x14ac:dyDescent="0.25">
      <c r="A71">
        <v>54</v>
      </c>
      <c r="B71" t="s">
        <v>280</v>
      </c>
      <c r="C71">
        <v>11432</v>
      </c>
      <c r="D71" t="s">
        <v>171</v>
      </c>
      <c r="E71" t="s">
        <v>273</v>
      </c>
      <c r="F71">
        <v>300</v>
      </c>
      <c r="G71" s="113">
        <v>44893</v>
      </c>
      <c r="H71" s="113">
        <v>45525</v>
      </c>
      <c r="I71" s="113"/>
      <c r="J71" t="s">
        <v>210</v>
      </c>
      <c r="K71" s="113"/>
      <c r="L71" s="113">
        <v>45825</v>
      </c>
      <c r="M71" t="s">
        <v>828</v>
      </c>
      <c r="N71" t="s">
        <v>208</v>
      </c>
    </row>
    <row r="72" spans="1:14" x14ac:dyDescent="0.25">
      <c r="A72">
        <v>51</v>
      </c>
      <c r="B72" t="s">
        <v>277</v>
      </c>
      <c r="C72">
        <v>11422</v>
      </c>
      <c r="D72" t="s">
        <v>69</v>
      </c>
      <c r="E72" t="s">
        <v>273</v>
      </c>
      <c r="F72">
        <v>300</v>
      </c>
      <c r="G72" s="113">
        <v>44797</v>
      </c>
      <c r="H72" s="113">
        <v>45154</v>
      </c>
      <c r="I72" s="113"/>
      <c r="J72" t="s">
        <v>210</v>
      </c>
      <c r="K72" s="113"/>
      <c r="L72" s="113">
        <v>45454</v>
      </c>
      <c r="M72" t="s">
        <v>828</v>
      </c>
      <c r="N72" t="s">
        <v>208</v>
      </c>
    </row>
    <row r="73" spans="1:14" x14ac:dyDescent="0.25">
      <c r="A73">
        <v>70</v>
      </c>
      <c r="B73" t="s">
        <v>297</v>
      </c>
      <c r="C73">
        <v>11506</v>
      </c>
      <c r="D73" t="s">
        <v>100</v>
      </c>
      <c r="E73" t="s">
        <v>273</v>
      </c>
      <c r="F73">
        <v>300</v>
      </c>
      <c r="G73" s="113">
        <v>45441</v>
      </c>
      <c r="H73" s="113">
        <v>45441</v>
      </c>
      <c r="I73" s="113"/>
      <c r="J73" t="s">
        <v>210</v>
      </c>
      <c r="K73" s="113"/>
      <c r="L73" s="113">
        <v>45741</v>
      </c>
      <c r="M73" t="s">
        <v>212</v>
      </c>
      <c r="N73" t="s">
        <v>212</v>
      </c>
    </row>
    <row r="74" spans="1:14" x14ac:dyDescent="0.25">
      <c r="A74">
        <v>65</v>
      </c>
      <c r="B74" t="s">
        <v>293</v>
      </c>
      <c r="C74">
        <v>11477</v>
      </c>
      <c r="D74" t="s">
        <v>71</v>
      </c>
      <c r="E74" t="s">
        <v>273</v>
      </c>
      <c r="F74">
        <v>300</v>
      </c>
      <c r="G74" s="113">
        <v>45363</v>
      </c>
      <c r="H74" s="113">
        <v>45363</v>
      </c>
      <c r="I74" s="113"/>
      <c r="J74" t="s">
        <v>210</v>
      </c>
      <c r="K74" s="113"/>
      <c r="L74" s="113">
        <v>45663</v>
      </c>
      <c r="M74" t="s">
        <v>212</v>
      </c>
      <c r="N74" t="s">
        <v>212</v>
      </c>
    </row>
    <row r="75" spans="1:14" x14ac:dyDescent="0.25">
      <c r="C75">
        <v>11517</v>
      </c>
      <c r="D75" t="s">
        <v>105</v>
      </c>
      <c r="E75" t="s">
        <v>273</v>
      </c>
      <c r="F75">
        <v>300</v>
      </c>
      <c r="G75" s="113">
        <v>45474</v>
      </c>
      <c r="H75" s="113">
        <v>45474</v>
      </c>
      <c r="I75" s="113">
        <v>45534</v>
      </c>
      <c r="J75" t="s">
        <v>207</v>
      </c>
      <c r="K75" s="113"/>
      <c r="L75" s="113">
        <v>45774</v>
      </c>
    </row>
    <row r="76" spans="1:14" x14ac:dyDescent="0.25">
      <c r="A76">
        <v>62</v>
      </c>
      <c r="B76" t="s">
        <v>290</v>
      </c>
      <c r="C76">
        <v>11456</v>
      </c>
      <c r="D76" t="s">
        <v>72</v>
      </c>
      <c r="E76" t="s">
        <v>273</v>
      </c>
      <c r="F76">
        <v>300</v>
      </c>
      <c r="G76" s="113">
        <v>45209</v>
      </c>
      <c r="H76" s="113">
        <v>45525</v>
      </c>
      <c r="I76" s="113"/>
      <c r="J76" t="s">
        <v>210</v>
      </c>
      <c r="K76" s="113"/>
      <c r="L76" s="113">
        <v>45825</v>
      </c>
      <c r="M76" t="s">
        <v>828</v>
      </c>
      <c r="N76" t="s">
        <v>208</v>
      </c>
    </row>
    <row r="77" spans="1:14" x14ac:dyDescent="0.25">
      <c r="A77">
        <v>77</v>
      </c>
      <c r="B77" t="s">
        <v>351</v>
      </c>
      <c r="C77">
        <v>11530</v>
      </c>
      <c r="D77" t="s">
        <v>120</v>
      </c>
      <c r="E77" t="s">
        <v>273</v>
      </c>
      <c r="F77">
        <v>300</v>
      </c>
      <c r="G77" s="113">
        <v>45496</v>
      </c>
      <c r="H77" s="113">
        <v>45496</v>
      </c>
      <c r="I77" s="113">
        <v>45502</v>
      </c>
      <c r="K77" s="113"/>
      <c r="L77" s="113">
        <v>45796</v>
      </c>
    </row>
    <row r="78" spans="1:14" x14ac:dyDescent="0.25">
      <c r="A78">
        <v>47</v>
      </c>
      <c r="B78" t="s">
        <v>271</v>
      </c>
      <c r="C78">
        <v>11533</v>
      </c>
      <c r="D78" t="s">
        <v>272</v>
      </c>
      <c r="E78" t="s">
        <v>273</v>
      </c>
      <c r="F78">
        <v>100</v>
      </c>
      <c r="G78" s="113">
        <v>45526</v>
      </c>
      <c r="H78" s="113">
        <v>45526</v>
      </c>
      <c r="I78" s="113"/>
      <c r="J78" t="s">
        <v>210</v>
      </c>
      <c r="K78" s="113"/>
      <c r="L78" s="113"/>
    </row>
    <row r="79" spans="1:14" x14ac:dyDescent="0.25">
      <c r="A79">
        <v>59</v>
      </c>
      <c r="B79" t="s">
        <v>286</v>
      </c>
      <c r="C79">
        <v>11444</v>
      </c>
      <c r="D79" t="s">
        <v>75</v>
      </c>
      <c r="E79" t="s">
        <v>273</v>
      </c>
      <c r="F79">
        <v>300</v>
      </c>
      <c r="G79" s="113">
        <v>45007</v>
      </c>
      <c r="H79" s="113">
        <v>45525</v>
      </c>
      <c r="I79" s="113"/>
      <c r="J79" t="s">
        <v>210</v>
      </c>
      <c r="K79" s="113"/>
      <c r="L79" s="113">
        <v>45825</v>
      </c>
      <c r="M79" t="s">
        <v>208</v>
      </c>
      <c r="N79" t="s">
        <v>208</v>
      </c>
    </row>
    <row r="80" spans="1:14" x14ac:dyDescent="0.25">
      <c r="A80">
        <v>57</v>
      </c>
      <c r="B80" t="s">
        <v>284</v>
      </c>
      <c r="C80">
        <v>11434</v>
      </c>
      <c r="D80" t="s">
        <v>76</v>
      </c>
      <c r="E80" t="s">
        <v>273</v>
      </c>
      <c r="F80">
        <v>300</v>
      </c>
      <c r="G80" s="113">
        <v>44893</v>
      </c>
      <c r="H80" s="113">
        <v>45525</v>
      </c>
      <c r="I80" s="113"/>
      <c r="J80" t="s">
        <v>210</v>
      </c>
      <c r="K80" s="113"/>
      <c r="L80" s="113">
        <v>45825</v>
      </c>
      <c r="M80" t="s">
        <v>208</v>
      </c>
      <c r="N80" t="s">
        <v>208</v>
      </c>
    </row>
    <row r="81" spans="1:14" x14ac:dyDescent="0.25">
      <c r="A81">
        <v>63</v>
      </c>
      <c r="B81" t="s">
        <v>291</v>
      </c>
      <c r="C81">
        <v>11455</v>
      </c>
      <c r="D81" t="s">
        <v>173</v>
      </c>
      <c r="E81" t="s">
        <v>273</v>
      </c>
      <c r="F81">
        <v>300</v>
      </c>
      <c r="G81" s="113">
        <v>45209</v>
      </c>
      <c r="H81" s="113">
        <v>45525</v>
      </c>
      <c r="I81" s="113"/>
      <c r="J81" t="s">
        <v>210</v>
      </c>
      <c r="K81" s="113"/>
      <c r="L81" s="113">
        <v>45825</v>
      </c>
      <c r="M81" t="s">
        <v>828</v>
      </c>
      <c r="N81" t="s">
        <v>208</v>
      </c>
    </row>
    <row r="82" spans="1:14" x14ac:dyDescent="0.25">
      <c r="A82">
        <v>64</v>
      </c>
      <c r="B82" t="s">
        <v>292</v>
      </c>
      <c r="C82">
        <v>11463</v>
      </c>
      <c r="D82" t="s">
        <v>174</v>
      </c>
      <c r="E82" t="s">
        <v>273</v>
      </c>
      <c r="F82">
        <v>300</v>
      </c>
      <c r="G82" s="113">
        <v>45224</v>
      </c>
      <c r="H82" s="113">
        <v>45525</v>
      </c>
      <c r="I82" s="113"/>
      <c r="J82" t="s">
        <v>210</v>
      </c>
      <c r="K82" s="113"/>
      <c r="L82" s="113">
        <v>45825</v>
      </c>
      <c r="M82" t="s">
        <v>208</v>
      </c>
      <c r="N82" t="s">
        <v>212</v>
      </c>
    </row>
    <row r="83" spans="1:14" x14ac:dyDescent="0.25">
      <c r="A83">
        <v>48</v>
      </c>
      <c r="B83" t="s">
        <v>274</v>
      </c>
      <c r="C83">
        <v>11528</v>
      </c>
      <c r="D83" t="s">
        <v>121</v>
      </c>
      <c r="E83" t="s">
        <v>273</v>
      </c>
      <c r="F83">
        <v>300</v>
      </c>
      <c r="G83" s="113">
        <v>45488</v>
      </c>
      <c r="H83" s="113">
        <v>45488</v>
      </c>
      <c r="I83" s="113"/>
      <c r="J83" t="s">
        <v>210</v>
      </c>
      <c r="K83" s="113"/>
      <c r="L83" s="113">
        <v>45788</v>
      </c>
    </row>
    <row r="84" spans="1:14" x14ac:dyDescent="0.25">
      <c r="A84">
        <v>49</v>
      </c>
      <c r="B84" t="s">
        <v>275</v>
      </c>
      <c r="C84">
        <v>11526</v>
      </c>
      <c r="D84" t="s">
        <v>175</v>
      </c>
      <c r="E84" t="s">
        <v>273</v>
      </c>
      <c r="F84">
        <v>300</v>
      </c>
      <c r="G84" s="113">
        <v>45485</v>
      </c>
      <c r="H84" s="113">
        <v>45485</v>
      </c>
      <c r="I84" s="113"/>
      <c r="J84" t="s">
        <v>210</v>
      </c>
      <c r="K84" s="113"/>
      <c r="L84" s="113">
        <v>45785</v>
      </c>
    </row>
    <row r="85" spans="1:14" x14ac:dyDescent="0.25">
      <c r="A85">
        <v>70</v>
      </c>
      <c r="B85" t="s">
        <v>352</v>
      </c>
      <c r="C85">
        <v>11527</v>
      </c>
      <c r="D85" t="s">
        <v>115</v>
      </c>
      <c r="E85" t="s">
        <v>273</v>
      </c>
      <c r="F85">
        <v>300</v>
      </c>
      <c r="G85" s="113">
        <v>45488</v>
      </c>
      <c r="H85" s="113">
        <v>45488</v>
      </c>
      <c r="I85" s="113">
        <v>45513</v>
      </c>
      <c r="J85" t="s">
        <v>207</v>
      </c>
      <c r="K85" s="113"/>
      <c r="L85" s="113"/>
    </row>
    <row r="86" spans="1:14" x14ac:dyDescent="0.25">
      <c r="A86">
        <v>72</v>
      </c>
      <c r="B86" t="s">
        <v>301</v>
      </c>
      <c r="C86">
        <v>11278</v>
      </c>
      <c r="D86" t="s">
        <v>302</v>
      </c>
      <c r="E86" t="s">
        <v>300</v>
      </c>
      <c r="F86">
        <v>189</v>
      </c>
      <c r="G86" s="113">
        <v>41163</v>
      </c>
      <c r="H86" s="113">
        <v>44621</v>
      </c>
      <c r="I86" s="113"/>
      <c r="J86" t="s">
        <v>210</v>
      </c>
      <c r="K86" s="113"/>
      <c r="L86" s="113"/>
    </row>
    <row r="87" spans="1:14" x14ac:dyDescent="0.25">
      <c r="A87">
        <v>73</v>
      </c>
      <c r="B87" t="s">
        <v>303</v>
      </c>
      <c r="C87">
        <v>11486</v>
      </c>
      <c r="D87" t="s">
        <v>304</v>
      </c>
      <c r="E87" t="s">
        <v>300</v>
      </c>
      <c r="F87">
        <v>100</v>
      </c>
      <c r="G87" s="113">
        <v>45369</v>
      </c>
      <c r="H87" s="113">
        <v>45369</v>
      </c>
      <c r="I87" s="113"/>
      <c r="J87" t="s">
        <v>210</v>
      </c>
      <c r="K87" s="113"/>
      <c r="L87" s="113"/>
    </row>
    <row r="88" spans="1:14" x14ac:dyDescent="0.25">
      <c r="A88">
        <v>74</v>
      </c>
      <c r="B88" t="s">
        <v>223</v>
      </c>
      <c r="C88">
        <v>11277</v>
      </c>
      <c r="D88" t="s">
        <v>305</v>
      </c>
      <c r="E88" t="s">
        <v>300</v>
      </c>
      <c r="F88">
        <v>100</v>
      </c>
      <c r="G88" s="113">
        <v>41275</v>
      </c>
      <c r="H88" s="113">
        <v>44621</v>
      </c>
      <c r="I88" s="113"/>
      <c r="J88" t="s">
        <v>210</v>
      </c>
      <c r="K88" s="113"/>
      <c r="L88" s="113"/>
    </row>
    <row r="89" spans="1:14" x14ac:dyDescent="0.25">
      <c r="A89">
        <v>118</v>
      </c>
      <c r="B89" t="s">
        <v>359</v>
      </c>
      <c r="C89">
        <v>11513</v>
      </c>
      <c r="D89" t="s">
        <v>360</v>
      </c>
      <c r="E89" t="s">
        <v>300</v>
      </c>
      <c r="F89">
        <v>100</v>
      </c>
      <c r="G89" s="113">
        <v>45462</v>
      </c>
      <c r="H89" s="113">
        <v>45462</v>
      </c>
      <c r="I89" s="113">
        <v>45494</v>
      </c>
      <c r="J89" t="s">
        <v>207</v>
      </c>
      <c r="K89" s="113"/>
      <c r="L89" s="113"/>
    </row>
    <row r="90" spans="1:14" x14ac:dyDescent="0.25">
      <c r="A90">
        <v>75</v>
      </c>
      <c r="B90" t="s">
        <v>306</v>
      </c>
      <c r="C90">
        <v>11279</v>
      </c>
      <c r="D90" t="s">
        <v>307</v>
      </c>
      <c r="E90" t="s">
        <v>300</v>
      </c>
      <c r="F90">
        <v>100</v>
      </c>
      <c r="G90" s="113">
        <v>42949</v>
      </c>
      <c r="H90" s="113">
        <v>44621</v>
      </c>
      <c r="I90" s="113"/>
      <c r="J90" t="s">
        <v>210</v>
      </c>
      <c r="K90" s="113"/>
      <c r="L90" s="113"/>
    </row>
    <row r="91" spans="1:14" x14ac:dyDescent="0.25">
      <c r="A91">
        <v>76</v>
      </c>
      <c r="B91" t="s">
        <v>308</v>
      </c>
      <c r="C91">
        <v>11294</v>
      </c>
      <c r="D91" t="s">
        <v>309</v>
      </c>
      <c r="E91" t="s">
        <v>300</v>
      </c>
      <c r="F91">
        <v>100</v>
      </c>
      <c r="G91" s="113">
        <v>44774</v>
      </c>
      <c r="H91" s="113">
        <v>44774</v>
      </c>
      <c r="I91" s="113"/>
      <c r="J91" t="s">
        <v>210</v>
      </c>
      <c r="K91" s="113"/>
      <c r="L91" s="113"/>
    </row>
    <row r="92" spans="1:14" x14ac:dyDescent="0.25">
      <c r="A92">
        <v>71</v>
      </c>
      <c r="B92" t="s">
        <v>298</v>
      </c>
      <c r="C92">
        <v>11532</v>
      </c>
      <c r="D92" t="s">
        <v>299</v>
      </c>
      <c r="E92" t="s">
        <v>300</v>
      </c>
      <c r="F92">
        <v>100</v>
      </c>
      <c r="G92" s="113">
        <v>45505</v>
      </c>
      <c r="H92" s="113">
        <v>45505</v>
      </c>
      <c r="I92" s="113"/>
      <c r="J92" t="s">
        <v>210</v>
      </c>
      <c r="K92" s="113"/>
      <c r="L92" s="113"/>
    </row>
    <row r="93" spans="1:14" x14ac:dyDescent="0.25">
      <c r="A93">
        <v>99</v>
      </c>
      <c r="B93" t="s">
        <v>335</v>
      </c>
      <c r="C93">
        <v>11411</v>
      </c>
      <c r="D93" t="s">
        <v>21</v>
      </c>
      <c r="E93" t="s">
        <v>312</v>
      </c>
      <c r="F93">
        <v>389</v>
      </c>
      <c r="G93" s="113">
        <v>44105</v>
      </c>
      <c r="H93" s="113">
        <v>45505</v>
      </c>
      <c r="I93" s="113"/>
      <c r="J93" t="s">
        <v>210</v>
      </c>
      <c r="K93" s="113"/>
      <c r="L93" s="113">
        <v>45805</v>
      </c>
      <c r="M93" t="s">
        <v>827</v>
      </c>
      <c r="N93" t="s">
        <v>208</v>
      </c>
    </row>
    <row r="94" spans="1:14" x14ac:dyDescent="0.25">
      <c r="A94">
        <v>96</v>
      </c>
      <c r="B94" t="s">
        <v>332</v>
      </c>
      <c r="C94">
        <v>11414</v>
      </c>
      <c r="D94" t="s">
        <v>22</v>
      </c>
      <c r="E94" t="s">
        <v>312</v>
      </c>
      <c r="F94">
        <v>389</v>
      </c>
      <c r="G94" s="113">
        <v>44417</v>
      </c>
      <c r="H94" s="113">
        <v>45505</v>
      </c>
      <c r="I94" s="113"/>
      <c r="J94" t="s">
        <v>210</v>
      </c>
      <c r="K94" s="113"/>
      <c r="L94" s="113">
        <v>45805</v>
      </c>
      <c r="M94" t="s">
        <v>827</v>
      </c>
      <c r="N94" t="s">
        <v>208</v>
      </c>
    </row>
    <row r="95" spans="1:14" x14ac:dyDescent="0.25">
      <c r="A95">
        <v>85</v>
      </c>
      <c r="B95" t="s">
        <v>320</v>
      </c>
      <c r="C95">
        <v>11453</v>
      </c>
      <c r="D95" t="s">
        <v>23</v>
      </c>
      <c r="E95" t="s">
        <v>312</v>
      </c>
      <c r="F95">
        <v>300</v>
      </c>
      <c r="G95" s="113">
        <v>44652</v>
      </c>
      <c r="H95" s="113">
        <v>45505</v>
      </c>
      <c r="I95" s="113"/>
      <c r="J95" t="s">
        <v>210</v>
      </c>
      <c r="K95" s="113"/>
      <c r="L95" s="113">
        <v>45805</v>
      </c>
      <c r="M95" t="s">
        <v>208</v>
      </c>
      <c r="N95" t="s">
        <v>208</v>
      </c>
    </row>
    <row r="96" spans="1:14" x14ac:dyDescent="0.25">
      <c r="A96">
        <v>83</v>
      </c>
      <c r="B96" t="s">
        <v>337</v>
      </c>
      <c r="C96">
        <v>11451</v>
      </c>
      <c r="D96" t="s">
        <v>338</v>
      </c>
      <c r="E96" t="s">
        <v>312</v>
      </c>
      <c r="F96">
        <v>300</v>
      </c>
      <c r="G96" s="113">
        <v>32005</v>
      </c>
      <c r="H96" s="113">
        <v>45187</v>
      </c>
      <c r="I96" s="113">
        <v>45476</v>
      </c>
      <c r="J96" t="s">
        <v>207</v>
      </c>
      <c r="K96" s="113">
        <v>45521</v>
      </c>
      <c r="L96" s="113"/>
      <c r="M96" t="s">
        <v>212</v>
      </c>
      <c r="N96" t="s">
        <v>208</v>
      </c>
    </row>
    <row r="97" spans="1:14" x14ac:dyDescent="0.25">
      <c r="A97">
        <v>97</v>
      </c>
      <c r="B97" t="s">
        <v>333</v>
      </c>
      <c r="C97">
        <v>11415</v>
      </c>
      <c r="D97" t="s">
        <v>25</v>
      </c>
      <c r="E97" t="s">
        <v>312</v>
      </c>
      <c r="F97">
        <v>300</v>
      </c>
      <c r="G97" s="113">
        <v>44774</v>
      </c>
      <c r="H97" s="113">
        <v>45505</v>
      </c>
      <c r="I97" s="113"/>
      <c r="J97" t="s">
        <v>210</v>
      </c>
      <c r="K97" s="113"/>
      <c r="L97" s="113">
        <v>45805</v>
      </c>
      <c r="M97" t="s">
        <v>827</v>
      </c>
      <c r="N97" t="s">
        <v>208</v>
      </c>
    </row>
    <row r="98" spans="1:14" x14ac:dyDescent="0.25">
      <c r="A98">
        <v>108</v>
      </c>
      <c r="B98" t="s">
        <v>310</v>
      </c>
      <c r="C98">
        <v>11360</v>
      </c>
      <c r="D98" t="s">
        <v>311</v>
      </c>
      <c r="E98" t="s">
        <v>312</v>
      </c>
      <c r="F98">
        <v>300</v>
      </c>
      <c r="G98" s="113">
        <v>44652</v>
      </c>
      <c r="H98" s="113">
        <v>44998</v>
      </c>
      <c r="I98" s="113">
        <v>45352</v>
      </c>
      <c r="J98" t="s">
        <v>207</v>
      </c>
      <c r="K98" s="113">
        <v>45397</v>
      </c>
      <c r="L98" s="113"/>
    </row>
    <row r="99" spans="1:14" x14ac:dyDescent="0.25">
      <c r="A99">
        <v>86</v>
      </c>
      <c r="B99" t="s">
        <v>321</v>
      </c>
      <c r="C99">
        <v>11503</v>
      </c>
      <c r="D99" t="s">
        <v>16</v>
      </c>
      <c r="E99" t="s">
        <v>312</v>
      </c>
      <c r="F99">
        <v>300</v>
      </c>
      <c r="G99" s="113">
        <v>37956</v>
      </c>
      <c r="H99" s="113">
        <v>45516</v>
      </c>
      <c r="I99" s="113"/>
      <c r="J99" t="s">
        <v>210</v>
      </c>
      <c r="K99" s="113"/>
      <c r="L99" s="113">
        <v>45816</v>
      </c>
      <c r="M99" t="s">
        <v>827</v>
      </c>
      <c r="N99" t="s">
        <v>208</v>
      </c>
    </row>
    <row r="100" spans="1:14" x14ac:dyDescent="0.25">
      <c r="A100">
        <v>95</v>
      </c>
      <c r="B100" t="s">
        <v>331</v>
      </c>
      <c r="C100">
        <v>11413</v>
      </c>
      <c r="D100" t="s">
        <v>26</v>
      </c>
      <c r="E100" t="s">
        <v>312</v>
      </c>
      <c r="F100">
        <v>300</v>
      </c>
      <c r="G100" s="113">
        <v>44166</v>
      </c>
      <c r="H100" s="113">
        <v>45505</v>
      </c>
      <c r="I100" s="113"/>
      <c r="J100" t="s">
        <v>210</v>
      </c>
      <c r="K100" s="113"/>
      <c r="L100" s="113">
        <v>45805</v>
      </c>
      <c r="M100" t="s">
        <v>827</v>
      </c>
      <c r="N100" t="s">
        <v>208</v>
      </c>
    </row>
    <row r="101" spans="1:14" x14ac:dyDescent="0.25">
      <c r="A101">
        <v>87</v>
      </c>
      <c r="B101" t="s">
        <v>322</v>
      </c>
      <c r="C101">
        <v>11450</v>
      </c>
      <c r="D101" t="s">
        <v>27</v>
      </c>
      <c r="E101" t="s">
        <v>312</v>
      </c>
      <c r="F101">
        <v>300</v>
      </c>
      <c r="G101" s="113">
        <v>37956</v>
      </c>
      <c r="H101" s="113">
        <v>45524</v>
      </c>
      <c r="I101" s="113"/>
      <c r="J101" t="s">
        <v>210</v>
      </c>
      <c r="K101" s="113"/>
      <c r="L101" s="113">
        <v>45824</v>
      </c>
      <c r="M101" t="s">
        <v>827</v>
      </c>
      <c r="N101" t="s">
        <v>208</v>
      </c>
    </row>
    <row r="102" spans="1:14" x14ac:dyDescent="0.25">
      <c r="A102">
        <v>112</v>
      </c>
      <c r="B102" t="s">
        <v>349</v>
      </c>
      <c r="C102">
        <v>11473</v>
      </c>
      <c r="D102" t="s">
        <v>28</v>
      </c>
      <c r="E102" t="s">
        <v>312</v>
      </c>
      <c r="F102">
        <v>300</v>
      </c>
      <c r="G102" s="113">
        <v>45362</v>
      </c>
      <c r="H102" s="113">
        <v>45505</v>
      </c>
      <c r="I102" s="113"/>
      <c r="J102" t="s">
        <v>210</v>
      </c>
      <c r="K102" s="113"/>
      <c r="L102" s="113">
        <v>45805</v>
      </c>
      <c r="M102" t="s">
        <v>212</v>
      </c>
      <c r="N102" t="s">
        <v>212</v>
      </c>
    </row>
    <row r="103" spans="1:14" x14ac:dyDescent="0.25">
      <c r="A103">
        <v>107</v>
      </c>
      <c r="B103" t="s">
        <v>313</v>
      </c>
      <c r="C103">
        <v>11454</v>
      </c>
      <c r="D103" t="s">
        <v>29</v>
      </c>
      <c r="E103" t="s">
        <v>312</v>
      </c>
      <c r="F103">
        <v>300</v>
      </c>
      <c r="G103" s="113">
        <v>44844</v>
      </c>
      <c r="H103" s="113">
        <v>45187</v>
      </c>
      <c r="I103" s="113">
        <v>45418</v>
      </c>
      <c r="J103" t="s">
        <v>207</v>
      </c>
      <c r="K103" s="113">
        <v>45463</v>
      </c>
      <c r="L103" s="113"/>
      <c r="M103" t="s">
        <v>827</v>
      </c>
      <c r="N103" t="s">
        <v>208</v>
      </c>
    </row>
    <row r="104" spans="1:14" x14ac:dyDescent="0.25">
      <c r="A104">
        <v>103</v>
      </c>
      <c r="B104" t="s">
        <v>340</v>
      </c>
      <c r="C104">
        <v>11479</v>
      </c>
      <c r="D104" t="s">
        <v>30</v>
      </c>
      <c r="E104" t="s">
        <v>312</v>
      </c>
      <c r="F104">
        <v>300</v>
      </c>
      <c r="G104" s="113">
        <v>44872</v>
      </c>
      <c r="H104" s="113">
        <v>45362</v>
      </c>
      <c r="I104" s="113"/>
      <c r="J104" t="s">
        <v>210</v>
      </c>
      <c r="K104" s="113"/>
      <c r="L104" s="113">
        <v>45662</v>
      </c>
      <c r="M104" t="s">
        <v>827</v>
      </c>
      <c r="N104" t="s">
        <v>208</v>
      </c>
    </row>
    <row r="105" spans="1:14" x14ac:dyDescent="0.25">
      <c r="A105">
        <v>105</v>
      </c>
      <c r="B105" t="s">
        <v>316</v>
      </c>
      <c r="C105">
        <v>11489</v>
      </c>
      <c r="D105" t="s">
        <v>31</v>
      </c>
      <c r="E105" t="s">
        <v>312</v>
      </c>
      <c r="F105">
        <v>300</v>
      </c>
      <c r="G105" s="113">
        <v>45378</v>
      </c>
      <c r="H105" s="113">
        <v>45378</v>
      </c>
      <c r="I105" s="113">
        <v>45443</v>
      </c>
      <c r="J105" t="s">
        <v>207</v>
      </c>
      <c r="K105" s="113">
        <v>45488</v>
      </c>
      <c r="L105" s="113"/>
      <c r="M105" t="s">
        <v>212</v>
      </c>
      <c r="N105" t="s">
        <v>212</v>
      </c>
    </row>
    <row r="106" spans="1:14" x14ac:dyDescent="0.25">
      <c r="A106">
        <v>92</v>
      </c>
      <c r="B106" t="s">
        <v>327</v>
      </c>
      <c r="C106">
        <v>11423</v>
      </c>
      <c r="D106" t="s">
        <v>32</v>
      </c>
      <c r="E106" t="s">
        <v>312</v>
      </c>
      <c r="F106">
        <v>389</v>
      </c>
      <c r="G106" s="113">
        <v>44166</v>
      </c>
      <c r="H106" s="113">
        <v>45505</v>
      </c>
      <c r="I106" s="113"/>
      <c r="J106" t="s">
        <v>210</v>
      </c>
      <c r="K106" s="113"/>
      <c r="L106" s="113">
        <v>45805</v>
      </c>
      <c r="M106" t="s">
        <v>827</v>
      </c>
      <c r="N106" t="s">
        <v>208</v>
      </c>
    </row>
    <row r="107" spans="1:14" x14ac:dyDescent="0.25">
      <c r="A107">
        <v>78</v>
      </c>
      <c r="B107" t="s">
        <v>328</v>
      </c>
      <c r="C107">
        <v>11464</v>
      </c>
      <c r="D107" t="s">
        <v>329</v>
      </c>
      <c r="E107" t="s">
        <v>312</v>
      </c>
      <c r="F107">
        <v>300</v>
      </c>
      <c r="G107" s="113">
        <v>44641</v>
      </c>
      <c r="H107" s="113">
        <v>45224</v>
      </c>
      <c r="I107" s="113">
        <v>45476</v>
      </c>
      <c r="J107" t="s">
        <v>207</v>
      </c>
      <c r="K107" s="113">
        <v>45521</v>
      </c>
      <c r="L107" s="113"/>
      <c r="M107" t="s">
        <v>827</v>
      </c>
      <c r="N107" t="s">
        <v>208</v>
      </c>
    </row>
    <row r="108" spans="1:14" x14ac:dyDescent="0.25">
      <c r="A108">
        <v>106</v>
      </c>
      <c r="B108" t="s">
        <v>323</v>
      </c>
      <c r="C108">
        <v>11492</v>
      </c>
      <c r="D108" t="s">
        <v>94</v>
      </c>
      <c r="E108" t="s">
        <v>312</v>
      </c>
      <c r="F108">
        <v>300</v>
      </c>
      <c r="G108" s="113">
        <v>45384</v>
      </c>
      <c r="H108" s="113">
        <v>45384</v>
      </c>
      <c r="I108" s="113">
        <v>45450</v>
      </c>
      <c r="J108" t="s">
        <v>207</v>
      </c>
      <c r="K108" s="113">
        <v>45495</v>
      </c>
      <c r="L108" s="113"/>
    </row>
    <row r="109" spans="1:14" x14ac:dyDescent="0.25">
      <c r="A109">
        <v>77</v>
      </c>
      <c r="B109" t="s">
        <v>348</v>
      </c>
      <c r="C109">
        <v>11465</v>
      </c>
      <c r="D109" t="s">
        <v>33</v>
      </c>
      <c r="E109" t="s">
        <v>312</v>
      </c>
      <c r="F109">
        <v>300</v>
      </c>
      <c r="G109" s="113">
        <v>44652</v>
      </c>
      <c r="H109" s="113">
        <v>45229</v>
      </c>
      <c r="I109" s="113">
        <v>45512</v>
      </c>
      <c r="J109" t="s">
        <v>207</v>
      </c>
      <c r="K109" s="113">
        <v>45557</v>
      </c>
      <c r="L109" s="113"/>
      <c r="M109" t="s">
        <v>827</v>
      </c>
      <c r="N109" t="s">
        <v>208</v>
      </c>
    </row>
    <row r="110" spans="1:14" x14ac:dyDescent="0.25">
      <c r="A110">
        <v>104</v>
      </c>
      <c r="B110" t="s">
        <v>319</v>
      </c>
      <c r="C110">
        <v>11474</v>
      </c>
      <c r="D110" t="s">
        <v>34</v>
      </c>
      <c r="E110" t="s">
        <v>312</v>
      </c>
      <c r="F110">
        <v>300</v>
      </c>
      <c r="G110" s="113">
        <v>45362</v>
      </c>
      <c r="H110" s="113">
        <v>45362</v>
      </c>
      <c r="I110" s="113">
        <v>45446</v>
      </c>
      <c r="J110" t="s">
        <v>207</v>
      </c>
      <c r="K110" s="113">
        <v>45491</v>
      </c>
      <c r="L110" s="113"/>
      <c r="M110" t="s">
        <v>212</v>
      </c>
      <c r="N110" t="s">
        <v>212</v>
      </c>
    </row>
    <row r="111" spans="1:14" x14ac:dyDescent="0.25">
      <c r="A111">
        <v>109</v>
      </c>
      <c r="B111" t="s">
        <v>346</v>
      </c>
      <c r="C111">
        <v>11292</v>
      </c>
      <c r="D111" t="s">
        <v>4</v>
      </c>
      <c r="E111" t="s">
        <v>312</v>
      </c>
      <c r="F111">
        <v>100</v>
      </c>
      <c r="G111" s="113">
        <v>43318</v>
      </c>
      <c r="H111" s="113">
        <v>44768</v>
      </c>
      <c r="I111" s="113"/>
      <c r="J111" t="s">
        <v>210</v>
      </c>
      <c r="K111" s="113"/>
      <c r="L111" s="113"/>
      <c r="M111" t="s">
        <v>831</v>
      </c>
      <c r="N111" t="s">
        <v>208</v>
      </c>
    </row>
    <row r="112" spans="1:14" x14ac:dyDescent="0.25">
      <c r="A112">
        <v>79</v>
      </c>
      <c r="B112" t="s">
        <v>345</v>
      </c>
      <c r="C112">
        <v>11462</v>
      </c>
      <c r="D112" t="s">
        <v>35</v>
      </c>
      <c r="E112" t="s">
        <v>312</v>
      </c>
      <c r="F112">
        <v>300</v>
      </c>
      <c r="G112" s="113">
        <v>36404</v>
      </c>
      <c r="H112" s="113">
        <v>45222</v>
      </c>
      <c r="I112" s="113">
        <v>45504</v>
      </c>
      <c r="J112" t="s">
        <v>207</v>
      </c>
      <c r="K112" s="113">
        <v>45549</v>
      </c>
      <c r="L112" s="113"/>
      <c r="M112" t="s">
        <v>827</v>
      </c>
      <c r="N112" t="s">
        <v>208</v>
      </c>
    </row>
    <row r="113" spans="1:14" x14ac:dyDescent="0.25">
      <c r="A113">
        <v>89</v>
      </c>
      <c r="B113" t="s">
        <v>324</v>
      </c>
      <c r="C113">
        <v>11441</v>
      </c>
      <c r="D113" t="s">
        <v>36</v>
      </c>
      <c r="E113" t="s">
        <v>312</v>
      </c>
      <c r="F113">
        <v>300</v>
      </c>
      <c r="G113" s="113">
        <v>44623</v>
      </c>
      <c r="H113" s="113">
        <v>45524</v>
      </c>
      <c r="I113" s="113"/>
      <c r="J113" t="s">
        <v>210</v>
      </c>
      <c r="K113" s="113"/>
      <c r="L113" s="113">
        <v>45824</v>
      </c>
      <c r="M113" t="s">
        <v>827</v>
      </c>
      <c r="N113" t="s">
        <v>208</v>
      </c>
    </row>
    <row r="114" spans="1:14" x14ac:dyDescent="0.25">
      <c r="A114">
        <v>110</v>
      </c>
      <c r="B114" t="s">
        <v>347</v>
      </c>
      <c r="C114">
        <v>11376</v>
      </c>
      <c r="D114" t="s">
        <v>37</v>
      </c>
      <c r="E114" t="s">
        <v>312</v>
      </c>
      <c r="F114">
        <v>100</v>
      </c>
      <c r="G114" s="113">
        <v>45048</v>
      </c>
      <c r="H114" s="113">
        <v>45048</v>
      </c>
      <c r="I114" s="113"/>
      <c r="J114" t="s">
        <v>210</v>
      </c>
      <c r="K114" s="113"/>
      <c r="L114" s="113">
        <v>45348</v>
      </c>
      <c r="M114" t="s">
        <v>827</v>
      </c>
      <c r="N114" t="s">
        <v>208</v>
      </c>
    </row>
    <row r="115" spans="1:14" x14ac:dyDescent="0.25">
      <c r="A115">
        <v>91</v>
      </c>
      <c r="B115" t="s">
        <v>326</v>
      </c>
      <c r="C115">
        <v>11420</v>
      </c>
      <c r="D115" t="s">
        <v>38</v>
      </c>
      <c r="E115" t="s">
        <v>312</v>
      </c>
      <c r="F115">
        <v>300</v>
      </c>
      <c r="G115" s="113">
        <v>44795</v>
      </c>
      <c r="H115" s="113">
        <v>45505</v>
      </c>
      <c r="I115" s="113"/>
      <c r="J115" t="s">
        <v>210</v>
      </c>
      <c r="K115" s="113"/>
      <c r="L115" s="113">
        <v>45805</v>
      </c>
      <c r="M115" t="s">
        <v>827</v>
      </c>
      <c r="N115" t="s">
        <v>208</v>
      </c>
    </row>
    <row r="116" spans="1:14" x14ac:dyDescent="0.25">
      <c r="A116">
        <v>88</v>
      </c>
      <c r="B116" t="s">
        <v>318</v>
      </c>
      <c r="C116">
        <v>11442</v>
      </c>
      <c r="D116" t="s">
        <v>39</v>
      </c>
      <c r="E116" t="s">
        <v>312</v>
      </c>
      <c r="F116">
        <v>300</v>
      </c>
      <c r="G116" s="113">
        <v>37956</v>
      </c>
      <c r="H116" s="113">
        <v>45166</v>
      </c>
      <c r="I116" s="113">
        <v>45444</v>
      </c>
      <c r="J116" t="s">
        <v>207</v>
      </c>
      <c r="K116" s="113">
        <v>45489</v>
      </c>
      <c r="L116" s="113"/>
      <c r="M116" t="s">
        <v>827</v>
      </c>
      <c r="N116" t="s">
        <v>212</v>
      </c>
    </row>
    <row r="117" spans="1:14" x14ac:dyDescent="0.25">
      <c r="A117">
        <v>101</v>
      </c>
      <c r="B117" t="s">
        <v>342</v>
      </c>
      <c r="C117">
        <v>11471</v>
      </c>
      <c r="D117" t="s">
        <v>41</v>
      </c>
      <c r="E117" t="s">
        <v>312</v>
      </c>
      <c r="F117">
        <v>300</v>
      </c>
      <c r="G117" s="113">
        <v>45054</v>
      </c>
      <c r="H117" s="113">
        <v>45355</v>
      </c>
      <c r="I117" s="113">
        <v>45476</v>
      </c>
      <c r="J117" t="s">
        <v>207</v>
      </c>
      <c r="K117" s="113">
        <v>45521</v>
      </c>
      <c r="L117" s="113"/>
      <c r="M117" t="s">
        <v>827</v>
      </c>
      <c r="N117" t="s">
        <v>212</v>
      </c>
    </row>
    <row r="118" spans="1:14" x14ac:dyDescent="0.25">
      <c r="A118">
        <v>102</v>
      </c>
      <c r="B118" t="s">
        <v>343</v>
      </c>
      <c r="C118">
        <v>11472</v>
      </c>
      <c r="D118" t="s">
        <v>42</v>
      </c>
      <c r="E118" t="s">
        <v>312</v>
      </c>
      <c r="F118">
        <v>300</v>
      </c>
      <c r="G118" s="113">
        <v>44844</v>
      </c>
      <c r="H118" s="113">
        <v>45355</v>
      </c>
      <c r="I118" s="113">
        <v>45476</v>
      </c>
      <c r="J118" t="s">
        <v>207</v>
      </c>
      <c r="K118" s="113">
        <v>45521</v>
      </c>
      <c r="L118" s="113"/>
      <c r="M118" t="s">
        <v>208</v>
      </c>
      <c r="N118" t="s">
        <v>212</v>
      </c>
    </row>
    <row r="119" spans="1:14" x14ac:dyDescent="0.25">
      <c r="A119">
        <v>81</v>
      </c>
      <c r="B119" t="s">
        <v>336</v>
      </c>
      <c r="C119">
        <v>11460</v>
      </c>
      <c r="D119" t="s">
        <v>43</v>
      </c>
      <c r="E119" t="s">
        <v>312</v>
      </c>
      <c r="F119">
        <v>300</v>
      </c>
      <c r="G119" s="113">
        <v>36404</v>
      </c>
      <c r="H119" s="113">
        <v>45217</v>
      </c>
      <c r="I119" s="113">
        <v>45476</v>
      </c>
      <c r="J119" t="s">
        <v>207</v>
      </c>
      <c r="K119" s="113">
        <v>45521</v>
      </c>
      <c r="L119" s="113"/>
      <c r="M119" t="s">
        <v>827</v>
      </c>
      <c r="N119" t="s">
        <v>208</v>
      </c>
    </row>
    <row r="120" spans="1:14" x14ac:dyDescent="0.25">
      <c r="A120">
        <v>90</v>
      </c>
      <c r="B120" t="s">
        <v>325</v>
      </c>
      <c r="C120">
        <v>11419</v>
      </c>
      <c r="D120" t="s">
        <v>44</v>
      </c>
      <c r="E120" t="s">
        <v>312</v>
      </c>
      <c r="F120">
        <v>300</v>
      </c>
      <c r="G120" s="113">
        <v>44105</v>
      </c>
      <c r="H120" s="113">
        <v>45506</v>
      </c>
      <c r="I120" s="113"/>
      <c r="J120" t="s">
        <v>210</v>
      </c>
      <c r="K120" s="113"/>
      <c r="L120" s="113">
        <v>45806</v>
      </c>
      <c r="M120" t="s">
        <v>827</v>
      </c>
      <c r="N120" t="s">
        <v>208</v>
      </c>
    </row>
    <row r="121" spans="1:14" x14ac:dyDescent="0.25">
      <c r="A121">
        <v>98</v>
      </c>
      <c r="B121" t="s">
        <v>334</v>
      </c>
      <c r="C121">
        <v>11416</v>
      </c>
      <c r="D121" t="s">
        <v>45</v>
      </c>
      <c r="E121" t="s">
        <v>312</v>
      </c>
      <c r="F121">
        <v>300</v>
      </c>
      <c r="G121" s="113">
        <v>44774</v>
      </c>
      <c r="H121" s="113">
        <v>45505</v>
      </c>
      <c r="I121" s="113"/>
      <c r="J121" t="s">
        <v>210</v>
      </c>
      <c r="K121" s="113"/>
      <c r="L121" s="113">
        <v>45805</v>
      </c>
      <c r="M121" t="s">
        <v>827</v>
      </c>
      <c r="N121" t="s">
        <v>208</v>
      </c>
    </row>
    <row r="122" spans="1:14" x14ac:dyDescent="0.25">
      <c r="A122">
        <v>84</v>
      </c>
      <c r="B122" t="s">
        <v>339</v>
      </c>
      <c r="C122">
        <v>11452</v>
      </c>
      <c r="D122" t="s">
        <v>46</v>
      </c>
      <c r="E122" t="s">
        <v>312</v>
      </c>
      <c r="F122">
        <v>300</v>
      </c>
      <c r="G122" s="113">
        <v>37672</v>
      </c>
      <c r="H122" s="113">
        <v>45187</v>
      </c>
      <c r="I122" s="113">
        <v>45476</v>
      </c>
      <c r="J122" t="s">
        <v>207</v>
      </c>
      <c r="K122" s="113">
        <v>45521</v>
      </c>
      <c r="L122" s="113"/>
      <c r="M122" t="s">
        <v>827</v>
      </c>
      <c r="N122" t="s">
        <v>208</v>
      </c>
    </row>
    <row r="123" spans="1:14" x14ac:dyDescent="0.25">
      <c r="A123">
        <v>100</v>
      </c>
      <c r="B123" t="s">
        <v>341</v>
      </c>
      <c r="C123">
        <v>11470</v>
      </c>
      <c r="D123" t="s">
        <v>48</v>
      </c>
      <c r="E123" t="s">
        <v>312</v>
      </c>
      <c r="F123">
        <v>300</v>
      </c>
      <c r="G123" s="113">
        <v>44796</v>
      </c>
      <c r="H123" s="113">
        <v>45355</v>
      </c>
      <c r="I123" s="113">
        <v>45476</v>
      </c>
      <c r="J123" t="s">
        <v>207</v>
      </c>
      <c r="K123" s="113">
        <v>45521</v>
      </c>
      <c r="L123" s="113"/>
      <c r="M123" t="s">
        <v>827</v>
      </c>
      <c r="N123" t="s">
        <v>208</v>
      </c>
    </row>
    <row r="124" spans="1:14" x14ac:dyDescent="0.25">
      <c r="A124">
        <v>111</v>
      </c>
      <c r="B124" t="s">
        <v>344</v>
      </c>
      <c r="C124">
        <v>11491</v>
      </c>
      <c r="D124" t="s">
        <v>95</v>
      </c>
      <c r="E124" t="s">
        <v>312</v>
      </c>
      <c r="F124">
        <v>300</v>
      </c>
      <c r="G124" s="113">
        <v>45384</v>
      </c>
      <c r="H124" s="113">
        <v>45384</v>
      </c>
      <c r="I124" s="113">
        <v>45476</v>
      </c>
      <c r="J124" t="s">
        <v>207</v>
      </c>
      <c r="K124" s="113">
        <v>45521</v>
      </c>
      <c r="L124" s="113"/>
    </row>
    <row r="125" spans="1:14" x14ac:dyDescent="0.25">
      <c r="A125">
        <v>93</v>
      </c>
      <c r="B125" t="s">
        <v>314</v>
      </c>
      <c r="C125">
        <v>11412</v>
      </c>
      <c r="D125" t="s">
        <v>50</v>
      </c>
      <c r="E125" t="s">
        <v>312</v>
      </c>
      <c r="F125">
        <v>300</v>
      </c>
      <c r="G125" s="113">
        <v>44013</v>
      </c>
      <c r="H125" s="113">
        <v>45146</v>
      </c>
      <c r="I125" s="113">
        <v>45436</v>
      </c>
      <c r="J125" t="s">
        <v>207</v>
      </c>
      <c r="K125" s="113">
        <v>45481</v>
      </c>
      <c r="L125" s="113"/>
      <c r="M125" t="s">
        <v>827</v>
      </c>
      <c r="N125" t="s">
        <v>208</v>
      </c>
    </row>
    <row r="126" spans="1:14" x14ac:dyDescent="0.25">
      <c r="A126">
        <v>94</v>
      </c>
      <c r="B126" t="s">
        <v>330</v>
      </c>
      <c r="C126">
        <v>11418</v>
      </c>
      <c r="D126" t="s">
        <v>51</v>
      </c>
      <c r="E126" t="s">
        <v>312</v>
      </c>
      <c r="F126">
        <v>300</v>
      </c>
      <c r="G126" s="113">
        <v>44774</v>
      </c>
      <c r="H126" s="113">
        <v>45530</v>
      </c>
      <c r="I126" s="113"/>
      <c r="J126" t="s">
        <v>210</v>
      </c>
      <c r="K126" s="113"/>
      <c r="L126" s="113">
        <v>45830</v>
      </c>
      <c r="M126" t="s">
        <v>827</v>
      </c>
      <c r="N126" t="s">
        <v>208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AA000-7CE7-47E9-A28F-E44C31076D79}">
  <sheetPr codeName="Sheet11"/>
  <dimension ref="A1:AA111"/>
  <sheetViews>
    <sheetView workbookViewId="0"/>
  </sheetViews>
  <sheetFormatPr baseColWidth="10" defaultColWidth="9.140625" defaultRowHeight="15" x14ac:dyDescent="0.25"/>
  <cols>
    <col min="1" max="1" width="17.85546875" bestFit="1" customWidth="1"/>
    <col min="2" max="2" width="59.85546875" bestFit="1" customWidth="1"/>
    <col min="3" max="3" width="13.28515625" bestFit="1" customWidth="1"/>
    <col min="4" max="4" width="16.140625" bestFit="1" customWidth="1"/>
    <col min="5" max="5" width="19.5703125" bestFit="1" customWidth="1"/>
    <col min="6" max="6" width="18.7109375" bestFit="1" customWidth="1"/>
    <col min="7" max="7" width="10.85546875" bestFit="1" customWidth="1"/>
    <col min="8" max="8" width="14.7109375" bestFit="1" customWidth="1"/>
    <col min="9" max="9" width="17.42578125" bestFit="1" customWidth="1"/>
    <col min="10" max="10" width="39" bestFit="1" customWidth="1"/>
    <col min="11" max="11" width="46.5703125" bestFit="1" customWidth="1"/>
    <col min="12" max="12" width="12.85546875" bestFit="1" customWidth="1"/>
    <col min="13" max="13" width="22" bestFit="1" customWidth="1"/>
    <col min="14" max="14" width="25.7109375" bestFit="1" customWidth="1"/>
  </cols>
  <sheetData>
    <row r="1" spans="1:27" x14ac:dyDescent="0.25">
      <c r="A1" t="s">
        <v>803</v>
      </c>
      <c r="B1" t="s">
        <v>832</v>
      </c>
      <c r="C1" t="s">
        <v>833</v>
      </c>
      <c r="D1" t="s">
        <v>834</v>
      </c>
      <c r="E1" t="s">
        <v>835</v>
      </c>
      <c r="F1" t="s">
        <v>836</v>
      </c>
      <c r="G1" t="s">
        <v>806</v>
      </c>
      <c r="H1" t="s">
        <v>837</v>
      </c>
      <c r="I1" t="s">
        <v>838</v>
      </c>
      <c r="J1" t="s">
        <v>839</v>
      </c>
      <c r="K1" t="s">
        <v>826</v>
      </c>
      <c r="L1" t="s">
        <v>840</v>
      </c>
      <c r="M1" t="s">
        <v>841</v>
      </c>
      <c r="N1" t="s">
        <v>842</v>
      </c>
      <c r="AA1" t="s">
        <v>1071</v>
      </c>
    </row>
    <row r="2" spans="1:27" x14ac:dyDescent="0.25">
      <c r="A2">
        <v>2</v>
      </c>
      <c r="B2" t="s">
        <v>1050</v>
      </c>
      <c r="C2" t="s">
        <v>366</v>
      </c>
      <c r="D2">
        <v>212354986</v>
      </c>
      <c r="E2" t="s">
        <v>843</v>
      </c>
      <c r="F2" t="s">
        <v>844</v>
      </c>
      <c r="G2" t="s">
        <v>262</v>
      </c>
      <c r="H2" t="s">
        <v>367</v>
      </c>
      <c r="I2" t="s">
        <v>368</v>
      </c>
      <c r="J2" t="s">
        <v>369</v>
      </c>
      <c r="K2" t="s">
        <v>370</v>
      </c>
      <c r="L2">
        <v>617973494</v>
      </c>
      <c r="M2" t="s">
        <v>371</v>
      </c>
      <c r="N2" t="s">
        <v>845</v>
      </c>
    </row>
    <row r="3" spans="1:27" x14ac:dyDescent="0.25">
      <c r="A3">
        <v>3</v>
      </c>
      <c r="B3" t="s">
        <v>372</v>
      </c>
      <c r="C3" t="s">
        <v>210</v>
      </c>
      <c r="D3">
        <v>287903666</v>
      </c>
      <c r="E3" t="s">
        <v>373</v>
      </c>
      <c r="F3" t="s">
        <v>374</v>
      </c>
      <c r="G3" t="s">
        <v>263</v>
      </c>
      <c r="H3" t="s">
        <v>367</v>
      </c>
      <c r="I3" t="s">
        <v>368</v>
      </c>
      <c r="J3" t="s">
        <v>375</v>
      </c>
      <c r="K3" t="s">
        <v>376</v>
      </c>
      <c r="L3">
        <v>676551215</v>
      </c>
      <c r="M3" t="s">
        <v>371</v>
      </c>
      <c r="N3" t="s">
        <v>846</v>
      </c>
    </row>
    <row r="4" spans="1:27" x14ac:dyDescent="0.25">
      <c r="A4">
        <v>4</v>
      </c>
      <c r="B4" t="s">
        <v>377</v>
      </c>
      <c r="C4" t="s">
        <v>366</v>
      </c>
      <c r="D4">
        <v>5065639</v>
      </c>
      <c r="E4" t="s">
        <v>847</v>
      </c>
      <c r="F4" t="s">
        <v>848</v>
      </c>
      <c r="G4" t="s">
        <v>264</v>
      </c>
      <c r="H4" t="s">
        <v>367</v>
      </c>
      <c r="I4" t="s">
        <v>378</v>
      </c>
      <c r="J4" t="s">
        <v>379</v>
      </c>
      <c r="K4" t="s">
        <v>380</v>
      </c>
      <c r="L4">
        <v>602112583</v>
      </c>
      <c r="M4" t="s">
        <v>371</v>
      </c>
      <c r="N4" t="s">
        <v>849</v>
      </c>
    </row>
    <row r="5" spans="1:27" x14ac:dyDescent="0.25">
      <c r="A5">
        <v>5</v>
      </c>
      <c r="B5" t="s">
        <v>381</v>
      </c>
      <c r="C5" t="s">
        <v>366</v>
      </c>
      <c r="D5">
        <v>777104523</v>
      </c>
      <c r="E5" t="s">
        <v>850</v>
      </c>
      <c r="F5" t="s">
        <v>851</v>
      </c>
      <c r="G5" t="s">
        <v>260</v>
      </c>
      <c r="H5" t="s">
        <v>367</v>
      </c>
      <c r="I5" t="s">
        <v>382</v>
      </c>
      <c r="J5" t="s">
        <v>383</v>
      </c>
      <c r="K5" t="s">
        <v>384</v>
      </c>
      <c r="L5">
        <v>666224433</v>
      </c>
      <c r="M5" t="s">
        <v>385</v>
      </c>
      <c r="N5" t="s">
        <v>852</v>
      </c>
    </row>
    <row r="6" spans="1:27" x14ac:dyDescent="0.25">
      <c r="A6">
        <v>6</v>
      </c>
      <c r="B6" t="s">
        <v>386</v>
      </c>
      <c r="C6" t="s">
        <v>210</v>
      </c>
      <c r="D6">
        <v>4031590531</v>
      </c>
      <c r="E6" t="s">
        <v>387</v>
      </c>
      <c r="F6" t="s">
        <v>388</v>
      </c>
      <c r="G6" t="s">
        <v>276</v>
      </c>
      <c r="H6" t="s">
        <v>367</v>
      </c>
      <c r="I6" t="s">
        <v>382</v>
      </c>
      <c r="J6" t="s">
        <v>389</v>
      </c>
      <c r="K6" t="s">
        <v>390</v>
      </c>
      <c r="L6">
        <v>679274660</v>
      </c>
      <c r="M6" t="s">
        <v>385</v>
      </c>
      <c r="N6" t="s">
        <v>853</v>
      </c>
    </row>
    <row r="7" spans="1:27" x14ac:dyDescent="0.25">
      <c r="A7">
        <v>7</v>
      </c>
      <c r="B7" t="s">
        <v>391</v>
      </c>
      <c r="C7" t="s">
        <v>210</v>
      </c>
      <c r="D7">
        <v>1418773763</v>
      </c>
      <c r="E7" t="s">
        <v>392</v>
      </c>
      <c r="F7" t="s">
        <v>393</v>
      </c>
      <c r="G7" t="s">
        <v>277</v>
      </c>
      <c r="H7" t="s">
        <v>367</v>
      </c>
      <c r="I7" t="s">
        <v>382</v>
      </c>
      <c r="J7" t="s">
        <v>394</v>
      </c>
      <c r="K7" t="s">
        <v>395</v>
      </c>
      <c r="L7">
        <v>547852663</v>
      </c>
      <c r="M7" t="s">
        <v>385</v>
      </c>
      <c r="N7" t="s">
        <v>854</v>
      </c>
    </row>
    <row r="8" spans="1:27" x14ac:dyDescent="0.25">
      <c r="A8">
        <v>8</v>
      </c>
      <c r="B8" t="s">
        <v>396</v>
      </c>
      <c r="C8" t="s">
        <v>366</v>
      </c>
      <c r="D8">
        <v>577265785</v>
      </c>
      <c r="E8" t="s">
        <v>855</v>
      </c>
      <c r="F8" t="s">
        <v>856</v>
      </c>
      <c r="G8" t="s">
        <v>253</v>
      </c>
      <c r="H8" t="s">
        <v>367</v>
      </c>
      <c r="I8" t="s">
        <v>382</v>
      </c>
      <c r="J8" t="s">
        <v>397</v>
      </c>
      <c r="K8" t="s">
        <v>398</v>
      </c>
      <c r="L8">
        <v>589654113</v>
      </c>
      <c r="M8" t="s">
        <v>385</v>
      </c>
      <c r="N8" t="s">
        <v>857</v>
      </c>
    </row>
    <row r="9" spans="1:27" x14ac:dyDescent="0.25">
      <c r="A9">
        <v>9</v>
      </c>
      <c r="B9" t="s">
        <v>399</v>
      </c>
      <c r="C9" t="s">
        <v>366</v>
      </c>
      <c r="D9">
        <v>387799972</v>
      </c>
      <c r="E9" t="s">
        <v>858</v>
      </c>
      <c r="F9" t="s">
        <v>859</v>
      </c>
      <c r="G9" t="s">
        <v>400</v>
      </c>
      <c r="H9" t="s">
        <v>367</v>
      </c>
      <c r="I9" t="s">
        <v>401</v>
      </c>
      <c r="J9" t="s">
        <v>402</v>
      </c>
      <c r="K9" t="s">
        <v>403</v>
      </c>
      <c r="L9">
        <v>549752568</v>
      </c>
      <c r="M9" t="s">
        <v>385</v>
      </c>
      <c r="N9" t="s">
        <v>860</v>
      </c>
    </row>
    <row r="10" spans="1:27" x14ac:dyDescent="0.25">
      <c r="A10">
        <v>10</v>
      </c>
      <c r="B10" t="s">
        <v>404</v>
      </c>
      <c r="C10" t="s">
        <v>366</v>
      </c>
      <c r="D10">
        <v>428639006</v>
      </c>
      <c r="E10" t="s">
        <v>861</v>
      </c>
      <c r="F10" t="s">
        <v>862</v>
      </c>
      <c r="G10" t="s">
        <v>258</v>
      </c>
      <c r="H10" t="s">
        <v>367</v>
      </c>
      <c r="I10" t="s">
        <v>382</v>
      </c>
      <c r="J10" t="s">
        <v>405</v>
      </c>
      <c r="K10" t="s">
        <v>406</v>
      </c>
      <c r="L10">
        <v>656374891</v>
      </c>
      <c r="M10" t="s">
        <v>385</v>
      </c>
      <c r="N10" t="s">
        <v>863</v>
      </c>
    </row>
    <row r="11" spans="1:27" x14ac:dyDescent="0.25">
      <c r="A11">
        <v>11</v>
      </c>
      <c r="B11" t="s">
        <v>407</v>
      </c>
      <c r="C11" t="s">
        <v>210</v>
      </c>
      <c r="D11">
        <v>287389730</v>
      </c>
      <c r="E11" t="s">
        <v>408</v>
      </c>
      <c r="F11" t="s">
        <v>409</v>
      </c>
      <c r="G11" t="s">
        <v>278</v>
      </c>
      <c r="H11" t="s">
        <v>367</v>
      </c>
      <c r="I11" t="s">
        <v>382</v>
      </c>
      <c r="J11" t="s">
        <v>410</v>
      </c>
      <c r="K11" t="s">
        <v>411</v>
      </c>
      <c r="L11">
        <v>584596215</v>
      </c>
      <c r="M11" t="s">
        <v>385</v>
      </c>
      <c r="N11" t="s">
        <v>864</v>
      </c>
    </row>
    <row r="12" spans="1:27" x14ac:dyDescent="0.25">
      <c r="A12">
        <v>12</v>
      </c>
      <c r="B12" t="s">
        <v>412</v>
      </c>
      <c r="C12" t="s">
        <v>366</v>
      </c>
      <c r="D12">
        <v>20426021</v>
      </c>
      <c r="E12" t="s">
        <v>865</v>
      </c>
      <c r="F12" t="s">
        <v>866</v>
      </c>
      <c r="G12" t="s">
        <v>255</v>
      </c>
      <c r="H12" t="s">
        <v>367</v>
      </c>
      <c r="I12" t="s">
        <v>378</v>
      </c>
      <c r="J12" t="s">
        <v>413</v>
      </c>
      <c r="K12" t="s">
        <v>414</v>
      </c>
      <c r="L12">
        <v>687524563</v>
      </c>
      <c r="M12" t="s">
        <v>385</v>
      </c>
      <c r="N12" t="s">
        <v>867</v>
      </c>
    </row>
    <row r="13" spans="1:27" x14ac:dyDescent="0.25">
      <c r="A13">
        <v>13</v>
      </c>
      <c r="B13" t="s">
        <v>415</v>
      </c>
      <c r="C13" t="s">
        <v>210</v>
      </c>
      <c r="D13">
        <v>4031355587</v>
      </c>
      <c r="E13" t="s">
        <v>416</v>
      </c>
      <c r="F13" t="s">
        <v>417</v>
      </c>
      <c r="G13" t="s">
        <v>284</v>
      </c>
      <c r="H13" t="s">
        <v>367</v>
      </c>
      <c r="I13" t="s">
        <v>401</v>
      </c>
      <c r="J13" t="s">
        <v>418</v>
      </c>
      <c r="K13" t="s">
        <v>419</v>
      </c>
      <c r="L13">
        <v>678475229</v>
      </c>
      <c r="M13" t="s">
        <v>385</v>
      </c>
      <c r="N13" t="s">
        <v>868</v>
      </c>
    </row>
    <row r="14" spans="1:27" x14ac:dyDescent="0.25">
      <c r="A14">
        <v>14</v>
      </c>
      <c r="B14" t="s">
        <v>420</v>
      </c>
      <c r="C14" t="s">
        <v>210</v>
      </c>
      <c r="D14">
        <v>1279383219</v>
      </c>
      <c r="E14" t="s">
        <v>421</v>
      </c>
      <c r="F14" t="s">
        <v>422</v>
      </c>
      <c r="G14" t="s">
        <v>282</v>
      </c>
      <c r="H14" t="s">
        <v>367</v>
      </c>
      <c r="I14" t="s">
        <v>423</v>
      </c>
      <c r="J14" t="s">
        <v>424</v>
      </c>
      <c r="K14" t="s">
        <v>425</v>
      </c>
      <c r="L14">
        <v>682479536</v>
      </c>
      <c r="M14" t="s">
        <v>385</v>
      </c>
      <c r="N14" t="s">
        <v>869</v>
      </c>
    </row>
    <row r="15" spans="1:27" x14ac:dyDescent="0.25">
      <c r="A15">
        <v>15</v>
      </c>
      <c r="B15" t="s">
        <v>426</v>
      </c>
      <c r="C15" t="s">
        <v>210</v>
      </c>
      <c r="D15">
        <v>271427346</v>
      </c>
      <c r="E15" t="s">
        <v>427</v>
      </c>
      <c r="F15" t="s">
        <v>428</v>
      </c>
      <c r="G15" t="s">
        <v>285</v>
      </c>
      <c r="H15" t="s">
        <v>367</v>
      </c>
      <c r="I15" t="s">
        <v>382</v>
      </c>
      <c r="J15" t="s">
        <v>429</v>
      </c>
      <c r="K15" t="s">
        <v>430</v>
      </c>
      <c r="L15">
        <v>684276983</v>
      </c>
      <c r="M15" t="s">
        <v>385</v>
      </c>
      <c r="N15" t="s">
        <v>870</v>
      </c>
    </row>
    <row r="16" spans="1:27" x14ac:dyDescent="0.25">
      <c r="A16">
        <v>16</v>
      </c>
      <c r="B16" t="s">
        <v>431</v>
      </c>
      <c r="C16" t="s">
        <v>210</v>
      </c>
      <c r="D16">
        <v>53335826</v>
      </c>
      <c r="E16" t="s">
        <v>432</v>
      </c>
      <c r="F16" t="s">
        <v>433</v>
      </c>
      <c r="G16" t="s">
        <v>280</v>
      </c>
      <c r="H16" t="s">
        <v>367</v>
      </c>
      <c r="I16" t="s">
        <v>423</v>
      </c>
      <c r="J16" t="s">
        <v>434</v>
      </c>
      <c r="K16" t="s">
        <v>435</v>
      </c>
      <c r="L16">
        <v>0</v>
      </c>
      <c r="M16" t="s">
        <v>385</v>
      </c>
      <c r="N16" t="s">
        <v>871</v>
      </c>
    </row>
    <row r="17" spans="1:14" x14ac:dyDescent="0.25">
      <c r="A17">
        <v>17</v>
      </c>
      <c r="B17" t="s">
        <v>436</v>
      </c>
      <c r="C17" t="s">
        <v>210</v>
      </c>
      <c r="D17">
        <v>294346162</v>
      </c>
      <c r="E17" t="s">
        <v>437</v>
      </c>
      <c r="F17" t="s">
        <v>438</v>
      </c>
      <c r="G17" t="s">
        <v>279</v>
      </c>
      <c r="H17" t="s">
        <v>367</v>
      </c>
      <c r="I17" t="s">
        <v>423</v>
      </c>
      <c r="J17" t="s">
        <v>434</v>
      </c>
      <c r="K17" t="s">
        <v>439</v>
      </c>
      <c r="L17">
        <v>0</v>
      </c>
      <c r="M17" t="s">
        <v>385</v>
      </c>
      <c r="N17" t="s">
        <v>872</v>
      </c>
    </row>
    <row r="18" spans="1:14" x14ac:dyDescent="0.25">
      <c r="A18">
        <v>18</v>
      </c>
      <c r="B18" t="s">
        <v>440</v>
      </c>
      <c r="C18" t="s">
        <v>210</v>
      </c>
      <c r="D18">
        <v>270878546</v>
      </c>
      <c r="E18" t="s">
        <v>441</v>
      </c>
      <c r="F18" t="s">
        <v>442</v>
      </c>
      <c r="G18" t="s">
        <v>281</v>
      </c>
      <c r="H18" t="s">
        <v>367</v>
      </c>
      <c r="I18" t="s">
        <v>423</v>
      </c>
      <c r="J18" t="s">
        <v>434</v>
      </c>
      <c r="K18" t="s">
        <v>443</v>
      </c>
      <c r="L18">
        <v>0</v>
      </c>
      <c r="M18" t="s">
        <v>385</v>
      </c>
      <c r="N18" t="s">
        <v>873</v>
      </c>
    </row>
    <row r="19" spans="1:14" x14ac:dyDescent="0.25">
      <c r="A19">
        <v>19</v>
      </c>
      <c r="B19" t="s">
        <v>444</v>
      </c>
      <c r="C19" t="s">
        <v>210</v>
      </c>
      <c r="D19">
        <v>271427538</v>
      </c>
      <c r="E19" t="s">
        <v>445</v>
      </c>
      <c r="F19" t="s">
        <v>446</v>
      </c>
      <c r="G19" t="s">
        <v>286</v>
      </c>
      <c r="H19" t="s">
        <v>367</v>
      </c>
      <c r="I19" t="s">
        <v>368</v>
      </c>
      <c r="J19" t="s">
        <v>434</v>
      </c>
      <c r="K19" t="s">
        <v>447</v>
      </c>
      <c r="L19">
        <v>0</v>
      </c>
      <c r="M19" t="s">
        <v>385</v>
      </c>
      <c r="N19" t="s">
        <v>874</v>
      </c>
    </row>
    <row r="20" spans="1:14" x14ac:dyDescent="0.25">
      <c r="A20">
        <v>20</v>
      </c>
      <c r="B20" t="s">
        <v>448</v>
      </c>
      <c r="C20" t="s">
        <v>210</v>
      </c>
      <c r="D20">
        <v>285253394</v>
      </c>
      <c r="E20" t="s">
        <v>449</v>
      </c>
      <c r="F20" t="s">
        <v>450</v>
      </c>
      <c r="G20" t="s">
        <v>287</v>
      </c>
      <c r="H20" t="s">
        <v>367</v>
      </c>
      <c r="I20" t="s">
        <v>423</v>
      </c>
      <c r="J20" t="s">
        <v>434</v>
      </c>
      <c r="K20" t="s">
        <v>447</v>
      </c>
      <c r="L20">
        <v>0</v>
      </c>
      <c r="M20" t="s">
        <v>385</v>
      </c>
      <c r="N20" t="s">
        <v>852</v>
      </c>
    </row>
    <row r="21" spans="1:14" x14ac:dyDescent="0.25">
      <c r="A21">
        <v>21</v>
      </c>
      <c r="B21" t="s">
        <v>451</v>
      </c>
      <c r="C21" t="s">
        <v>366</v>
      </c>
      <c r="D21">
        <v>739559256</v>
      </c>
      <c r="E21" t="s">
        <v>875</v>
      </c>
      <c r="F21" t="s">
        <v>876</v>
      </c>
      <c r="G21" t="s">
        <v>452</v>
      </c>
      <c r="H21" t="s">
        <v>367</v>
      </c>
      <c r="I21" t="s">
        <v>401</v>
      </c>
      <c r="J21" t="s">
        <v>434</v>
      </c>
      <c r="K21" t="s">
        <v>447</v>
      </c>
      <c r="L21">
        <v>0</v>
      </c>
      <c r="M21" t="s">
        <v>385</v>
      </c>
      <c r="N21" t="s">
        <v>877</v>
      </c>
    </row>
    <row r="22" spans="1:14" x14ac:dyDescent="0.25">
      <c r="A22">
        <v>22</v>
      </c>
      <c r="B22" t="s">
        <v>453</v>
      </c>
      <c r="C22" t="s">
        <v>366</v>
      </c>
      <c r="D22">
        <v>748821475</v>
      </c>
      <c r="E22" t="s">
        <v>878</v>
      </c>
      <c r="F22" t="s">
        <v>879</v>
      </c>
      <c r="G22" t="s">
        <v>454</v>
      </c>
      <c r="H22" t="s">
        <v>367</v>
      </c>
      <c r="I22" t="s">
        <v>368</v>
      </c>
      <c r="J22" t="s">
        <v>434</v>
      </c>
      <c r="K22" t="s">
        <v>447</v>
      </c>
      <c r="L22">
        <v>0</v>
      </c>
      <c r="M22" t="s">
        <v>385</v>
      </c>
      <c r="N22" t="s">
        <v>880</v>
      </c>
    </row>
    <row r="23" spans="1:14" x14ac:dyDescent="0.25">
      <c r="A23">
        <v>23</v>
      </c>
      <c r="B23" t="s">
        <v>455</v>
      </c>
      <c r="C23" t="s">
        <v>366</v>
      </c>
      <c r="D23">
        <v>964006835</v>
      </c>
      <c r="E23" t="s">
        <v>881</v>
      </c>
      <c r="F23" t="s">
        <v>882</v>
      </c>
      <c r="G23" t="s">
        <v>456</v>
      </c>
      <c r="H23" t="s">
        <v>367</v>
      </c>
      <c r="I23" t="s">
        <v>368</v>
      </c>
      <c r="J23" t="s">
        <v>379</v>
      </c>
      <c r="K23" t="s">
        <v>457</v>
      </c>
      <c r="L23">
        <v>666425687</v>
      </c>
      <c r="M23" t="s">
        <v>385</v>
      </c>
      <c r="N23" t="s">
        <v>883</v>
      </c>
    </row>
    <row r="24" spans="1:14" x14ac:dyDescent="0.25">
      <c r="A24">
        <v>24</v>
      </c>
      <c r="B24" t="s">
        <v>130</v>
      </c>
      <c r="C24" t="s">
        <v>210</v>
      </c>
      <c r="D24">
        <v>4030626515</v>
      </c>
      <c r="E24" t="s">
        <v>458</v>
      </c>
      <c r="F24" t="s">
        <v>459</v>
      </c>
      <c r="G24" t="s">
        <v>248</v>
      </c>
      <c r="H24" t="s">
        <v>367</v>
      </c>
      <c r="I24" t="s">
        <v>378</v>
      </c>
      <c r="J24" t="s">
        <v>460</v>
      </c>
      <c r="K24" t="s">
        <v>461</v>
      </c>
      <c r="L24">
        <v>645789552</v>
      </c>
      <c r="M24" t="s">
        <v>385</v>
      </c>
      <c r="N24" t="s">
        <v>884</v>
      </c>
    </row>
    <row r="25" spans="1:14" x14ac:dyDescent="0.25">
      <c r="A25">
        <v>25</v>
      </c>
      <c r="B25" t="s">
        <v>462</v>
      </c>
      <c r="C25" t="s">
        <v>366</v>
      </c>
      <c r="D25">
        <v>561731318</v>
      </c>
      <c r="E25" t="s">
        <v>885</v>
      </c>
      <c r="F25" t="s">
        <v>886</v>
      </c>
      <c r="G25" t="s">
        <v>463</v>
      </c>
      <c r="H25" t="s">
        <v>367</v>
      </c>
      <c r="I25" t="s">
        <v>423</v>
      </c>
      <c r="J25" t="s">
        <v>464</v>
      </c>
      <c r="K25" t="s">
        <v>465</v>
      </c>
      <c r="L25">
        <v>548763414</v>
      </c>
      <c r="M25" t="s">
        <v>385</v>
      </c>
      <c r="N25" t="s">
        <v>887</v>
      </c>
    </row>
    <row r="26" spans="1:14" x14ac:dyDescent="0.25">
      <c r="A26">
        <v>26</v>
      </c>
      <c r="B26" t="s">
        <v>466</v>
      </c>
      <c r="C26" t="s">
        <v>210</v>
      </c>
      <c r="D26">
        <v>4031186163</v>
      </c>
      <c r="E26" t="s">
        <v>467</v>
      </c>
      <c r="F26" t="s">
        <v>468</v>
      </c>
      <c r="G26" t="s">
        <v>230</v>
      </c>
      <c r="H26" t="s">
        <v>367</v>
      </c>
      <c r="I26" t="s">
        <v>401</v>
      </c>
      <c r="J26" t="s">
        <v>469</v>
      </c>
      <c r="K26" t="s">
        <v>470</v>
      </c>
      <c r="L26">
        <v>547925478</v>
      </c>
      <c r="M26" t="s">
        <v>385</v>
      </c>
      <c r="N26" t="s">
        <v>888</v>
      </c>
    </row>
    <row r="27" spans="1:14" x14ac:dyDescent="0.25">
      <c r="A27">
        <v>27</v>
      </c>
      <c r="B27" t="s">
        <v>471</v>
      </c>
      <c r="C27" t="s">
        <v>210</v>
      </c>
      <c r="D27">
        <v>4031089507</v>
      </c>
      <c r="E27" t="s">
        <v>472</v>
      </c>
      <c r="F27" t="s">
        <v>473</v>
      </c>
      <c r="G27" t="s">
        <v>233</v>
      </c>
      <c r="H27" t="s">
        <v>367</v>
      </c>
      <c r="I27" t="s">
        <v>378</v>
      </c>
      <c r="J27" t="s">
        <v>474</v>
      </c>
      <c r="K27" t="s">
        <v>475</v>
      </c>
      <c r="L27">
        <v>578946324</v>
      </c>
      <c r="M27" t="s">
        <v>385</v>
      </c>
      <c r="N27" t="s">
        <v>889</v>
      </c>
    </row>
    <row r="28" spans="1:14" x14ac:dyDescent="0.25">
      <c r="A28">
        <v>28</v>
      </c>
      <c r="B28" t="s">
        <v>476</v>
      </c>
      <c r="C28" t="s">
        <v>210</v>
      </c>
      <c r="D28">
        <v>295236498</v>
      </c>
      <c r="E28" t="s">
        <v>890</v>
      </c>
      <c r="F28" t="s">
        <v>891</v>
      </c>
      <c r="G28" t="s">
        <v>266</v>
      </c>
      <c r="H28" t="s">
        <v>367</v>
      </c>
      <c r="I28" t="s">
        <v>368</v>
      </c>
      <c r="J28" t="s">
        <v>477</v>
      </c>
      <c r="K28" t="s">
        <v>478</v>
      </c>
      <c r="L28">
        <v>587241478</v>
      </c>
      <c r="M28" t="s">
        <v>385</v>
      </c>
      <c r="N28" t="s">
        <v>892</v>
      </c>
    </row>
    <row r="29" spans="1:14" x14ac:dyDescent="0.25">
      <c r="A29">
        <v>29</v>
      </c>
      <c r="B29" t="s">
        <v>479</v>
      </c>
      <c r="C29" t="s">
        <v>210</v>
      </c>
      <c r="D29">
        <v>2768255075</v>
      </c>
      <c r="E29" t="s">
        <v>480</v>
      </c>
      <c r="F29" t="s">
        <v>481</v>
      </c>
      <c r="G29" t="s">
        <v>229</v>
      </c>
      <c r="H29" t="s">
        <v>367</v>
      </c>
      <c r="I29" t="s">
        <v>401</v>
      </c>
      <c r="J29" t="s">
        <v>482</v>
      </c>
      <c r="K29" t="s">
        <v>483</v>
      </c>
      <c r="L29">
        <v>578549636</v>
      </c>
      <c r="M29" t="s">
        <v>385</v>
      </c>
      <c r="N29" t="s">
        <v>893</v>
      </c>
    </row>
    <row r="30" spans="1:14" x14ac:dyDescent="0.25">
      <c r="A30">
        <v>30</v>
      </c>
      <c r="B30" t="s">
        <v>484</v>
      </c>
      <c r="C30" t="s">
        <v>366</v>
      </c>
      <c r="D30">
        <v>567596209</v>
      </c>
      <c r="E30" t="s">
        <v>894</v>
      </c>
      <c r="F30" t="s">
        <v>895</v>
      </c>
      <c r="G30" t="s">
        <v>485</v>
      </c>
      <c r="H30" t="s">
        <v>367</v>
      </c>
      <c r="I30" t="s">
        <v>423</v>
      </c>
      <c r="J30" t="s">
        <v>486</v>
      </c>
      <c r="K30" t="s">
        <v>487</v>
      </c>
      <c r="L30">
        <v>695965061</v>
      </c>
      <c r="M30" t="s">
        <v>385</v>
      </c>
      <c r="N30" t="s">
        <v>896</v>
      </c>
    </row>
    <row r="31" spans="1:14" x14ac:dyDescent="0.25">
      <c r="A31">
        <v>31</v>
      </c>
      <c r="B31" t="s">
        <v>488</v>
      </c>
      <c r="C31" t="s">
        <v>366</v>
      </c>
      <c r="D31">
        <v>803263016</v>
      </c>
      <c r="E31" t="s">
        <v>897</v>
      </c>
      <c r="F31" t="s">
        <v>898</v>
      </c>
      <c r="G31" t="s">
        <v>489</v>
      </c>
      <c r="H31" t="s">
        <v>367</v>
      </c>
      <c r="I31" t="s">
        <v>423</v>
      </c>
      <c r="J31" t="s">
        <v>490</v>
      </c>
      <c r="K31" t="s">
        <v>491</v>
      </c>
      <c r="L31">
        <v>695965061</v>
      </c>
      <c r="M31" t="s">
        <v>385</v>
      </c>
      <c r="N31" t="s">
        <v>899</v>
      </c>
    </row>
    <row r="32" spans="1:14" x14ac:dyDescent="0.25">
      <c r="A32">
        <v>32</v>
      </c>
      <c r="B32" t="s">
        <v>492</v>
      </c>
      <c r="C32" t="s">
        <v>366</v>
      </c>
      <c r="D32">
        <v>17423105</v>
      </c>
      <c r="E32" t="s">
        <v>900</v>
      </c>
      <c r="F32" t="s">
        <v>901</v>
      </c>
      <c r="G32" t="s">
        <v>493</v>
      </c>
      <c r="H32" t="s">
        <v>367</v>
      </c>
      <c r="I32" t="s">
        <v>401</v>
      </c>
      <c r="J32" t="s">
        <v>494</v>
      </c>
      <c r="K32" t="s">
        <v>495</v>
      </c>
      <c r="L32">
        <v>613297149</v>
      </c>
      <c r="M32" t="s">
        <v>385</v>
      </c>
      <c r="N32" t="s">
        <v>902</v>
      </c>
    </row>
    <row r="33" spans="1:14" x14ac:dyDescent="0.25">
      <c r="A33">
        <v>33</v>
      </c>
      <c r="B33" t="s">
        <v>496</v>
      </c>
      <c r="C33" t="s">
        <v>366</v>
      </c>
      <c r="D33">
        <v>578795553</v>
      </c>
      <c r="E33" t="s">
        <v>903</v>
      </c>
      <c r="F33" t="s">
        <v>904</v>
      </c>
      <c r="G33" t="s">
        <v>497</v>
      </c>
      <c r="H33" t="s">
        <v>367</v>
      </c>
      <c r="I33" t="s">
        <v>498</v>
      </c>
      <c r="J33" t="s">
        <v>499</v>
      </c>
      <c r="K33" t="s">
        <v>500</v>
      </c>
      <c r="L33">
        <v>625785540</v>
      </c>
      <c r="M33" t="s">
        <v>385</v>
      </c>
      <c r="N33" t="s">
        <v>905</v>
      </c>
    </row>
    <row r="34" spans="1:14" x14ac:dyDescent="0.25">
      <c r="A34">
        <v>34</v>
      </c>
      <c r="B34" t="s">
        <v>501</v>
      </c>
      <c r="C34" t="s">
        <v>366</v>
      </c>
      <c r="D34">
        <v>939935174</v>
      </c>
      <c r="E34" t="s">
        <v>906</v>
      </c>
      <c r="F34" t="s">
        <v>907</v>
      </c>
      <c r="G34" t="s">
        <v>502</v>
      </c>
      <c r="H34" t="s">
        <v>367</v>
      </c>
      <c r="I34" t="s">
        <v>503</v>
      </c>
      <c r="J34" t="s">
        <v>504</v>
      </c>
      <c r="K34" t="s">
        <v>505</v>
      </c>
      <c r="L34">
        <v>657821458</v>
      </c>
      <c r="M34" t="s">
        <v>385</v>
      </c>
      <c r="N34" t="s">
        <v>908</v>
      </c>
    </row>
    <row r="35" spans="1:14" x14ac:dyDescent="0.25">
      <c r="A35">
        <v>35</v>
      </c>
      <c r="B35" t="s">
        <v>506</v>
      </c>
      <c r="C35" t="s">
        <v>366</v>
      </c>
      <c r="D35">
        <v>520938461</v>
      </c>
      <c r="E35" t="s">
        <v>909</v>
      </c>
      <c r="F35" t="s">
        <v>910</v>
      </c>
      <c r="G35" t="s">
        <v>507</v>
      </c>
      <c r="H35" t="s">
        <v>367</v>
      </c>
      <c r="I35" t="s">
        <v>423</v>
      </c>
      <c r="J35" t="s">
        <v>508</v>
      </c>
      <c r="K35" t="s">
        <v>509</v>
      </c>
      <c r="L35">
        <v>587958478</v>
      </c>
      <c r="M35" t="s">
        <v>385</v>
      </c>
      <c r="N35" t="s">
        <v>911</v>
      </c>
    </row>
    <row r="36" spans="1:14" x14ac:dyDescent="0.25">
      <c r="A36">
        <v>36</v>
      </c>
      <c r="B36" t="s">
        <v>510</v>
      </c>
      <c r="C36" t="s">
        <v>210</v>
      </c>
      <c r="D36">
        <v>2768166723</v>
      </c>
      <c r="E36" t="s">
        <v>511</v>
      </c>
      <c r="F36" t="s">
        <v>512</v>
      </c>
      <c r="G36" t="s">
        <v>227</v>
      </c>
      <c r="H36" t="s">
        <v>367</v>
      </c>
      <c r="I36" t="s">
        <v>401</v>
      </c>
      <c r="J36" t="s">
        <v>513</v>
      </c>
      <c r="K36" t="s">
        <v>514</v>
      </c>
      <c r="L36">
        <v>987584714</v>
      </c>
      <c r="M36" t="s">
        <v>385</v>
      </c>
      <c r="N36" t="s">
        <v>912</v>
      </c>
    </row>
    <row r="37" spans="1:14" x14ac:dyDescent="0.25">
      <c r="A37">
        <v>37</v>
      </c>
      <c r="B37" t="s">
        <v>515</v>
      </c>
      <c r="C37" t="s">
        <v>366</v>
      </c>
      <c r="D37">
        <v>449212194</v>
      </c>
      <c r="E37" t="s">
        <v>913</v>
      </c>
      <c r="F37" t="s">
        <v>914</v>
      </c>
      <c r="G37" t="s">
        <v>516</v>
      </c>
      <c r="H37" t="s">
        <v>367</v>
      </c>
      <c r="I37" t="s">
        <v>401</v>
      </c>
      <c r="J37" t="s">
        <v>517</v>
      </c>
      <c r="K37" t="s">
        <v>518</v>
      </c>
      <c r="L37">
        <v>587361478</v>
      </c>
      <c r="M37" t="s">
        <v>385</v>
      </c>
      <c r="N37" t="s">
        <v>915</v>
      </c>
    </row>
    <row r="38" spans="1:14" x14ac:dyDescent="0.25">
      <c r="A38">
        <v>38</v>
      </c>
      <c r="B38" t="s">
        <v>135</v>
      </c>
      <c r="C38" t="s">
        <v>210</v>
      </c>
      <c r="D38">
        <v>22</v>
      </c>
      <c r="E38" t="s">
        <v>519</v>
      </c>
      <c r="F38" t="s">
        <v>520</v>
      </c>
      <c r="G38" t="s">
        <v>265</v>
      </c>
      <c r="H38" t="s">
        <v>521</v>
      </c>
      <c r="I38" t="s">
        <v>368</v>
      </c>
      <c r="J38" t="s">
        <v>522</v>
      </c>
      <c r="K38" t="s">
        <v>523</v>
      </c>
      <c r="L38">
        <v>8784512</v>
      </c>
      <c r="M38" t="s">
        <v>385</v>
      </c>
      <c r="N38" t="s">
        <v>916</v>
      </c>
    </row>
    <row r="39" spans="1:14" x14ac:dyDescent="0.25">
      <c r="A39">
        <v>39</v>
      </c>
      <c r="B39" t="s">
        <v>524</v>
      </c>
      <c r="C39" t="s">
        <v>210</v>
      </c>
      <c r="D39">
        <v>2767662051</v>
      </c>
      <c r="E39" t="s">
        <v>525</v>
      </c>
      <c r="F39" t="s">
        <v>526</v>
      </c>
      <c r="G39" t="s">
        <v>232</v>
      </c>
      <c r="H39" t="s">
        <v>367</v>
      </c>
      <c r="I39" t="s">
        <v>378</v>
      </c>
      <c r="J39" t="s">
        <v>917</v>
      </c>
      <c r="K39" t="s">
        <v>527</v>
      </c>
      <c r="L39">
        <v>547898445</v>
      </c>
      <c r="M39" t="s">
        <v>385</v>
      </c>
      <c r="N39" t="s">
        <v>918</v>
      </c>
    </row>
    <row r="40" spans="1:14" x14ac:dyDescent="0.25">
      <c r="A40">
        <v>40</v>
      </c>
      <c r="B40" t="s">
        <v>528</v>
      </c>
      <c r="C40" t="s">
        <v>210</v>
      </c>
      <c r="D40">
        <v>4030360723</v>
      </c>
      <c r="E40" t="s">
        <v>529</v>
      </c>
      <c r="F40" t="s">
        <v>530</v>
      </c>
      <c r="G40" t="s">
        <v>226</v>
      </c>
      <c r="H40" t="s">
        <v>367</v>
      </c>
      <c r="I40" t="s">
        <v>401</v>
      </c>
      <c r="J40" t="s">
        <v>531</v>
      </c>
      <c r="K40" t="s">
        <v>532</v>
      </c>
      <c r="L40">
        <v>854721443</v>
      </c>
      <c r="M40" t="s">
        <v>385</v>
      </c>
      <c r="N40" t="s">
        <v>919</v>
      </c>
    </row>
    <row r="41" spans="1:14" x14ac:dyDescent="0.25">
      <c r="A41">
        <v>41</v>
      </c>
      <c r="B41" t="s">
        <v>134</v>
      </c>
      <c r="C41" t="s">
        <v>210</v>
      </c>
      <c r="D41">
        <v>4030520723</v>
      </c>
      <c r="E41" t="s">
        <v>533</v>
      </c>
      <c r="F41" t="s">
        <v>534</v>
      </c>
      <c r="G41" t="s">
        <v>231</v>
      </c>
      <c r="H41" t="s">
        <v>367</v>
      </c>
      <c r="I41" t="s">
        <v>503</v>
      </c>
      <c r="J41" t="s">
        <v>535</v>
      </c>
      <c r="K41" t="s">
        <v>536</v>
      </c>
      <c r="L41">
        <v>458782535</v>
      </c>
      <c r="M41" t="s">
        <v>385</v>
      </c>
      <c r="N41" t="s">
        <v>920</v>
      </c>
    </row>
    <row r="42" spans="1:14" x14ac:dyDescent="0.25">
      <c r="A42">
        <v>42</v>
      </c>
      <c r="B42" t="s">
        <v>537</v>
      </c>
      <c r="C42" t="s">
        <v>366</v>
      </c>
      <c r="D42">
        <v>450496996</v>
      </c>
      <c r="E42" t="s">
        <v>921</v>
      </c>
      <c r="F42" t="s">
        <v>922</v>
      </c>
      <c r="G42" t="s">
        <v>538</v>
      </c>
      <c r="H42" t="s">
        <v>367</v>
      </c>
      <c r="I42" t="s">
        <v>382</v>
      </c>
      <c r="J42" t="s">
        <v>539</v>
      </c>
      <c r="K42" t="s">
        <v>540</v>
      </c>
      <c r="L42">
        <v>879614228</v>
      </c>
      <c r="M42" t="s">
        <v>385</v>
      </c>
      <c r="N42" t="s">
        <v>923</v>
      </c>
    </row>
    <row r="43" spans="1:14" x14ac:dyDescent="0.25">
      <c r="A43">
        <v>43</v>
      </c>
      <c r="B43" t="s">
        <v>541</v>
      </c>
      <c r="C43" t="s">
        <v>366</v>
      </c>
      <c r="D43">
        <v>608147024</v>
      </c>
      <c r="E43" t="s">
        <v>924</v>
      </c>
      <c r="F43" t="s">
        <v>925</v>
      </c>
      <c r="G43" t="s">
        <v>542</v>
      </c>
      <c r="H43" t="s">
        <v>367</v>
      </c>
      <c r="I43" t="s">
        <v>503</v>
      </c>
      <c r="J43" t="s">
        <v>543</v>
      </c>
      <c r="K43" t="s">
        <v>544</v>
      </c>
      <c r="L43">
        <v>587426578</v>
      </c>
      <c r="M43" t="s">
        <v>385</v>
      </c>
      <c r="N43" t="s">
        <v>926</v>
      </c>
    </row>
    <row r="44" spans="1:14" x14ac:dyDescent="0.25">
      <c r="A44">
        <v>44</v>
      </c>
      <c r="B44" t="s">
        <v>128</v>
      </c>
      <c r="C44" t="s">
        <v>210</v>
      </c>
      <c r="D44">
        <v>2768247011</v>
      </c>
      <c r="E44" t="s">
        <v>545</v>
      </c>
      <c r="F44" t="s">
        <v>546</v>
      </c>
      <c r="G44" t="s">
        <v>225</v>
      </c>
      <c r="H44" t="s">
        <v>367</v>
      </c>
      <c r="I44" t="s">
        <v>401</v>
      </c>
      <c r="J44" t="s">
        <v>547</v>
      </c>
      <c r="K44" t="s">
        <v>548</v>
      </c>
      <c r="L44">
        <v>578412147</v>
      </c>
      <c r="M44" t="s">
        <v>385</v>
      </c>
      <c r="N44" t="s">
        <v>927</v>
      </c>
    </row>
    <row r="45" spans="1:14" x14ac:dyDescent="0.25">
      <c r="A45">
        <v>45</v>
      </c>
      <c r="B45" t="s">
        <v>549</v>
      </c>
      <c r="C45" t="s">
        <v>366</v>
      </c>
      <c r="D45">
        <v>841974920</v>
      </c>
      <c r="E45" t="s">
        <v>928</v>
      </c>
      <c r="F45" t="s">
        <v>929</v>
      </c>
      <c r="G45" t="s">
        <v>550</v>
      </c>
      <c r="H45" t="s">
        <v>367</v>
      </c>
      <c r="I45" t="s">
        <v>503</v>
      </c>
      <c r="J45" t="s">
        <v>551</v>
      </c>
      <c r="K45" t="s">
        <v>552</v>
      </c>
      <c r="L45">
        <v>587947563</v>
      </c>
      <c r="M45" t="s">
        <v>385</v>
      </c>
      <c r="N45" t="s">
        <v>930</v>
      </c>
    </row>
    <row r="46" spans="1:14" x14ac:dyDescent="0.25">
      <c r="A46">
        <v>46</v>
      </c>
      <c r="B46" t="s">
        <v>553</v>
      </c>
      <c r="C46" t="s">
        <v>366</v>
      </c>
      <c r="D46">
        <v>457834379</v>
      </c>
      <c r="E46" t="s">
        <v>931</v>
      </c>
      <c r="F46" t="s">
        <v>932</v>
      </c>
      <c r="G46" t="s">
        <v>247</v>
      </c>
      <c r="H46" t="s">
        <v>367</v>
      </c>
      <c r="I46" t="s">
        <v>401</v>
      </c>
      <c r="J46" t="s">
        <v>554</v>
      </c>
      <c r="K46" t="s">
        <v>555</v>
      </c>
      <c r="L46">
        <v>589632147</v>
      </c>
      <c r="M46" t="s">
        <v>385</v>
      </c>
      <c r="N46" t="s">
        <v>933</v>
      </c>
    </row>
    <row r="47" spans="1:14" x14ac:dyDescent="0.25">
      <c r="A47">
        <v>47</v>
      </c>
      <c r="B47" t="s">
        <v>556</v>
      </c>
      <c r="C47" t="s">
        <v>210</v>
      </c>
      <c r="D47">
        <v>2768202659</v>
      </c>
      <c r="E47" t="s">
        <v>557</v>
      </c>
      <c r="F47" t="s">
        <v>558</v>
      </c>
      <c r="G47" t="s">
        <v>228</v>
      </c>
      <c r="H47" t="s">
        <v>367</v>
      </c>
      <c r="I47" t="s">
        <v>378</v>
      </c>
      <c r="J47" t="s">
        <v>559</v>
      </c>
      <c r="K47" t="s">
        <v>560</v>
      </c>
      <c r="L47">
        <v>587412369</v>
      </c>
      <c r="M47" t="s">
        <v>385</v>
      </c>
      <c r="N47" t="s">
        <v>934</v>
      </c>
    </row>
    <row r="48" spans="1:14" x14ac:dyDescent="0.25">
      <c r="A48">
        <v>48</v>
      </c>
      <c r="B48" t="s">
        <v>561</v>
      </c>
      <c r="C48" t="s">
        <v>366</v>
      </c>
      <c r="D48">
        <v>418980932</v>
      </c>
      <c r="E48" t="s">
        <v>935</v>
      </c>
      <c r="F48" t="s">
        <v>936</v>
      </c>
      <c r="G48" t="s">
        <v>562</v>
      </c>
      <c r="H48" t="s">
        <v>367</v>
      </c>
      <c r="I48" t="s">
        <v>368</v>
      </c>
      <c r="J48" t="s">
        <v>563</v>
      </c>
      <c r="K48" t="s">
        <v>564</v>
      </c>
      <c r="L48">
        <v>0</v>
      </c>
      <c r="M48" t="s">
        <v>385</v>
      </c>
      <c r="N48" t="s">
        <v>937</v>
      </c>
    </row>
    <row r="49" spans="1:14" x14ac:dyDescent="0.25">
      <c r="A49">
        <v>49</v>
      </c>
      <c r="B49" t="s">
        <v>565</v>
      </c>
      <c r="C49" t="s">
        <v>366</v>
      </c>
      <c r="D49">
        <v>527811781</v>
      </c>
      <c r="E49" t="s">
        <v>938</v>
      </c>
      <c r="F49" t="s">
        <v>939</v>
      </c>
      <c r="G49" t="s">
        <v>566</v>
      </c>
      <c r="H49" t="s">
        <v>367</v>
      </c>
      <c r="I49" t="s">
        <v>368</v>
      </c>
      <c r="J49" t="s">
        <v>567</v>
      </c>
      <c r="K49" t="s">
        <v>568</v>
      </c>
      <c r="L49">
        <v>0</v>
      </c>
      <c r="M49" t="s">
        <v>385</v>
      </c>
      <c r="N49" t="s">
        <v>940</v>
      </c>
    </row>
    <row r="50" spans="1:14" x14ac:dyDescent="0.25">
      <c r="A50">
        <v>50</v>
      </c>
      <c r="B50" t="s">
        <v>569</v>
      </c>
      <c r="C50" t="s">
        <v>210</v>
      </c>
      <c r="D50">
        <v>2768166435</v>
      </c>
      <c r="E50" t="s">
        <v>570</v>
      </c>
      <c r="F50" t="s">
        <v>571</v>
      </c>
      <c r="G50" t="s">
        <v>249</v>
      </c>
      <c r="H50" t="s">
        <v>367</v>
      </c>
      <c r="I50" t="s">
        <v>368</v>
      </c>
      <c r="J50" t="s">
        <v>563</v>
      </c>
      <c r="K50" t="s">
        <v>572</v>
      </c>
      <c r="L50">
        <v>0</v>
      </c>
      <c r="M50" t="s">
        <v>385</v>
      </c>
      <c r="N50" t="s">
        <v>941</v>
      </c>
    </row>
    <row r="51" spans="1:14" x14ac:dyDescent="0.25">
      <c r="A51">
        <v>51</v>
      </c>
      <c r="B51" t="s">
        <v>573</v>
      </c>
      <c r="C51" t="s">
        <v>210</v>
      </c>
      <c r="D51">
        <v>2768168851</v>
      </c>
      <c r="E51" t="s">
        <v>574</v>
      </c>
      <c r="F51" t="s">
        <v>575</v>
      </c>
      <c r="G51" t="s">
        <v>576</v>
      </c>
      <c r="H51" t="s">
        <v>367</v>
      </c>
      <c r="I51" t="s">
        <v>401</v>
      </c>
      <c r="J51" t="s">
        <v>563</v>
      </c>
      <c r="K51" t="s">
        <v>577</v>
      </c>
      <c r="L51">
        <v>0</v>
      </c>
      <c r="M51" t="s">
        <v>385</v>
      </c>
      <c r="N51" t="s">
        <v>942</v>
      </c>
    </row>
    <row r="52" spans="1:14" x14ac:dyDescent="0.25">
      <c r="A52">
        <v>52</v>
      </c>
      <c r="B52" t="s">
        <v>578</v>
      </c>
      <c r="C52" t="s">
        <v>210</v>
      </c>
      <c r="D52">
        <v>4031884915</v>
      </c>
      <c r="E52" t="s">
        <v>579</v>
      </c>
      <c r="F52" t="s">
        <v>580</v>
      </c>
      <c r="G52" t="s">
        <v>251</v>
      </c>
      <c r="H52" t="s">
        <v>367</v>
      </c>
      <c r="I52" t="s">
        <v>401</v>
      </c>
      <c r="J52" t="s">
        <v>563</v>
      </c>
      <c r="K52" t="s">
        <v>581</v>
      </c>
      <c r="L52">
        <v>0</v>
      </c>
      <c r="M52" t="s">
        <v>385</v>
      </c>
      <c r="N52" t="s">
        <v>943</v>
      </c>
    </row>
    <row r="53" spans="1:14" x14ac:dyDescent="0.25">
      <c r="A53">
        <v>53</v>
      </c>
      <c r="B53" t="s">
        <v>133</v>
      </c>
      <c r="C53" t="s">
        <v>210</v>
      </c>
      <c r="D53">
        <v>4031187683</v>
      </c>
      <c r="E53" t="s">
        <v>582</v>
      </c>
      <c r="F53" t="s">
        <v>583</v>
      </c>
      <c r="G53" t="s">
        <v>250</v>
      </c>
      <c r="H53" t="s">
        <v>367</v>
      </c>
      <c r="I53" t="s">
        <v>401</v>
      </c>
      <c r="J53" t="s">
        <v>584</v>
      </c>
      <c r="K53" t="s">
        <v>585</v>
      </c>
      <c r="L53">
        <v>622786290</v>
      </c>
      <c r="M53" t="s">
        <v>385</v>
      </c>
      <c r="N53" t="s">
        <v>944</v>
      </c>
    </row>
    <row r="54" spans="1:14" x14ac:dyDescent="0.25">
      <c r="A54">
        <v>54</v>
      </c>
      <c r="B54" t="s">
        <v>586</v>
      </c>
      <c r="C54" t="s">
        <v>366</v>
      </c>
      <c r="D54">
        <v>342952104</v>
      </c>
      <c r="E54" t="s">
        <v>945</v>
      </c>
      <c r="F54" t="s">
        <v>946</v>
      </c>
      <c r="G54" t="s">
        <v>243</v>
      </c>
      <c r="H54" t="s">
        <v>367</v>
      </c>
      <c r="I54" t="s">
        <v>423</v>
      </c>
      <c r="J54" t="s">
        <v>587</v>
      </c>
      <c r="K54" t="s">
        <v>585</v>
      </c>
      <c r="L54">
        <v>0</v>
      </c>
      <c r="M54" t="s">
        <v>385</v>
      </c>
      <c r="N54" t="s">
        <v>947</v>
      </c>
    </row>
    <row r="55" spans="1:14" x14ac:dyDescent="0.25">
      <c r="A55">
        <v>55</v>
      </c>
      <c r="B55" t="s">
        <v>588</v>
      </c>
      <c r="C55" t="s">
        <v>366</v>
      </c>
      <c r="D55">
        <v>82625197</v>
      </c>
      <c r="E55" t="s">
        <v>948</v>
      </c>
      <c r="F55" t="s">
        <v>949</v>
      </c>
      <c r="G55" t="s">
        <v>239</v>
      </c>
      <c r="H55" t="s">
        <v>367</v>
      </c>
      <c r="I55" t="s">
        <v>423</v>
      </c>
      <c r="J55" t="s">
        <v>589</v>
      </c>
      <c r="K55" t="s">
        <v>590</v>
      </c>
      <c r="L55">
        <v>0</v>
      </c>
      <c r="M55" t="s">
        <v>385</v>
      </c>
      <c r="N55" t="s">
        <v>950</v>
      </c>
    </row>
    <row r="56" spans="1:14" x14ac:dyDescent="0.25">
      <c r="A56">
        <v>56</v>
      </c>
      <c r="B56" t="s">
        <v>591</v>
      </c>
      <c r="C56" t="s">
        <v>366</v>
      </c>
      <c r="D56">
        <v>868383815</v>
      </c>
      <c r="E56" t="s">
        <v>951</v>
      </c>
      <c r="F56" t="s">
        <v>952</v>
      </c>
      <c r="G56" t="s">
        <v>245</v>
      </c>
      <c r="H56" t="s">
        <v>367</v>
      </c>
      <c r="I56" t="s">
        <v>401</v>
      </c>
      <c r="J56" t="s">
        <v>592</v>
      </c>
      <c r="K56" t="s">
        <v>593</v>
      </c>
      <c r="L56">
        <v>0</v>
      </c>
      <c r="M56" t="s">
        <v>385</v>
      </c>
      <c r="N56" t="s">
        <v>953</v>
      </c>
    </row>
    <row r="57" spans="1:14" x14ac:dyDescent="0.25">
      <c r="A57">
        <v>57</v>
      </c>
      <c r="B57" t="s">
        <v>594</v>
      </c>
      <c r="C57" t="s">
        <v>366</v>
      </c>
      <c r="D57">
        <v>315623139</v>
      </c>
      <c r="E57" t="s">
        <v>954</v>
      </c>
      <c r="F57" t="s">
        <v>955</v>
      </c>
      <c r="G57" t="s">
        <v>595</v>
      </c>
      <c r="H57" t="s">
        <v>367</v>
      </c>
      <c r="I57" t="s">
        <v>423</v>
      </c>
      <c r="J57" t="s">
        <v>592</v>
      </c>
      <c r="K57" t="s">
        <v>596</v>
      </c>
      <c r="L57">
        <v>0</v>
      </c>
      <c r="M57" t="s">
        <v>385</v>
      </c>
      <c r="N57" t="s">
        <v>956</v>
      </c>
    </row>
    <row r="58" spans="1:14" x14ac:dyDescent="0.25">
      <c r="A58">
        <v>58</v>
      </c>
      <c r="B58" t="s">
        <v>597</v>
      </c>
      <c r="C58" t="s">
        <v>366</v>
      </c>
      <c r="D58">
        <v>351514917</v>
      </c>
      <c r="E58" t="s">
        <v>957</v>
      </c>
      <c r="F58" t="s">
        <v>958</v>
      </c>
      <c r="G58" t="s">
        <v>598</v>
      </c>
      <c r="H58" t="s">
        <v>367</v>
      </c>
      <c r="I58" t="s">
        <v>423</v>
      </c>
      <c r="J58" t="s">
        <v>589</v>
      </c>
      <c r="K58" t="s">
        <v>599</v>
      </c>
      <c r="L58">
        <v>0</v>
      </c>
      <c r="M58" t="s">
        <v>385</v>
      </c>
      <c r="N58" t="s">
        <v>959</v>
      </c>
    </row>
    <row r="59" spans="1:14" x14ac:dyDescent="0.25">
      <c r="A59">
        <v>59</v>
      </c>
      <c r="B59" t="s">
        <v>600</v>
      </c>
      <c r="C59" t="s">
        <v>366</v>
      </c>
      <c r="D59">
        <v>98960916</v>
      </c>
      <c r="E59" t="s">
        <v>960</v>
      </c>
      <c r="F59" t="s">
        <v>961</v>
      </c>
      <c r="G59" t="s">
        <v>601</v>
      </c>
      <c r="H59" t="s">
        <v>367</v>
      </c>
      <c r="I59" t="s">
        <v>382</v>
      </c>
      <c r="J59" t="s">
        <v>587</v>
      </c>
      <c r="K59" t="s">
        <v>602</v>
      </c>
      <c r="L59">
        <v>0</v>
      </c>
      <c r="M59" t="s">
        <v>385</v>
      </c>
      <c r="N59" t="s">
        <v>962</v>
      </c>
    </row>
    <row r="60" spans="1:14" x14ac:dyDescent="0.25">
      <c r="A60">
        <v>60</v>
      </c>
      <c r="B60" t="s">
        <v>603</v>
      </c>
      <c r="C60" t="s">
        <v>366</v>
      </c>
      <c r="D60">
        <v>84368469</v>
      </c>
      <c r="E60" t="s">
        <v>963</v>
      </c>
      <c r="F60" t="s">
        <v>964</v>
      </c>
      <c r="G60" t="s">
        <v>241</v>
      </c>
      <c r="H60" t="s">
        <v>367</v>
      </c>
      <c r="I60" t="s">
        <v>604</v>
      </c>
      <c r="J60" t="s">
        <v>584</v>
      </c>
      <c r="K60" t="s">
        <v>605</v>
      </c>
      <c r="L60">
        <v>0</v>
      </c>
      <c r="M60" t="s">
        <v>385</v>
      </c>
      <c r="N60" t="s">
        <v>965</v>
      </c>
    </row>
    <row r="61" spans="1:14" x14ac:dyDescent="0.25">
      <c r="A61">
        <v>61</v>
      </c>
      <c r="B61" t="s">
        <v>606</v>
      </c>
      <c r="C61" t="s">
        <v>366</v>
      </c>
      <c r="D61">
        <v>552519778</v>
      </c>
      <c r="E61" t="s">
        <v>966</v>
      </c>
      <c r="F61" t="s">
        <v>967</v>
      </c>
      <c r="G61" t="s">
        <v>607</v>
      </c>
      <c r="H61" t="s">
        <v>367</v>
      </c>
      <c r="I61" t="s">
        <v>378</v>
      </c>
      <c r="J61" t="s">
        <v>369</v>
      </c>
      <c r="K61" t="s">
        <v>602</v>
      </c>
      <c r="L61">
        <v>0</v>
      </c>
      <c r="M61" t="s">
        <v>385</v>
      </c>
      <c r="N61" t="s">
        <v>968</v>
      </c>
    </row>
    <row r="62" spans="1:14" x14ac:dyDescent="0.25">
      <c r="A62">
        <v>62</v>
      </c>
      <c r="B62" t="s">
        <v>608</v>
      </c>
      <c r="C62" t="s">
        <v>210</v>
      </c>
      <c r="D62">
        <v>271080770</v>
      </c>
      <c r="E62" t="s">
        <v>609</v>
      </c>
      <c r="F62" t="s">
        <v>610</v>
      </c>
      <c r="G62" t="s">
        <v>238</v>
      </c>
      <c r="H62" t="s">
        <v>367</v>
      </c>
      <c r="I62" t="s">
        <v>368</v>
      </c>
      <c r="J62" t="s">
        <v>434</v>
      </c>
      <c r="K62" t="s">
        <v>611</v>
      </c>
      <c r="L62">
        <v>0</v>
      </c>
      <c r="M62" t="s">
        <v>385</v>
      </c>
      <c r="N62" t="s">
        <v>969</v>
      </c>
    </row>
    <row r="63" spans="1:14" x14ac:dyDescent="0.25">
      <c r="A63">
        <v>63</v>
      </c>
      <c r="B63" t="s">
        <v>612</v>
      </c>
      <c r="C63" t="s">
        <v>366</v>
      </c>
      <c r="D63">
        <v>87925184</v>
      </c>
      <c r="E63" t="s">
        <v>970</v>
      </c>
      <c r="F63" t="s">
        <v>971</v>
      </c>
      <c r="G63" t="s">
        <v>613</v>
      </c>
      <c r="H63" t="s">
        <v>367</v>
      </c>
      <c r="I63" t="s">
        <v>423</v>
      </c>
      <c r="J63" t="s">
        <v>434</v>
      </c>
      <c r="K63" t="s">
        <v>605</v>
      </c>
      <c r="L63">
        <v>0</v>
      </c>
      <c r="M63" t="s">
        <v>385</v>
      </c>
      <c r="N63" t="s">
        <v>972</v>
      </c>
    </row>
    <row r="64" spans="1:14" x14ac:dyDescent="0.25">
      <c r="A64">
        <v>64</v>
      </c>
      <c r="B64" t="s">
        <v>153</v>
      </c>
      <c r="C64" t="s">
        <v>210</v>
      </c>
      <c r="D64">
        <v>4032109267</v>
      </c>
      <c r="E64" t="s">
        <v>614</v>
      </c>
      <c r="F64" t="s">
        <v>615</v>
      </c>
      <c r="G64" t="s">
        <v>288</v>
      </c>
      <c r="H64" t="s">
        <v>367</v>
      </c>
      <c r="I64" t="s">
        <v>368</v>
      </c>
      <c r="J64" t="s">
        <v>589</v>
      </c>
      <c r="K64" t="s">
        <v>616</v>
      </c>
      <c r="L64">
        <v>666666666</v>
      </c>
      <c r="M64" t="s">
        <v>385</v>
      </c>
      <c r="N64" t="s">
        <v>973</v>
      </c>
    </row>
    <row r="65" spans="1:14" x14ac:dyDescent="0.25">
      <c r="A65">
        <v>65</v>
      </c>
      <c r="B65" t="s">
        <v>617</v>
      </c>
      <c r="C65" t="s">
        <v>210</v>
      </c>
      <c r="D65">
        <v>284979202</v>
      </c>
      <c r="E65" t="s">
        <v>618</v>
      </c>
      <c r="F65" t="s">
        <v>619</v>
      </c>
      <c r="G65" t="s">
        <v>291</v>
      </c>
      <c r="H65" t="s">
        <v>367</v>
      </c>
      <c r="I65" t="s">
        <v>368</v>
      </c>
      <c r="J65" t="s">
        <v>563</v>
      </c>
      <c r="K65" t="s">
        <v>620</v>
      </c>
      <c r="L65">
        <v>0</v>
      </c>
      <c r="M65" t="s">
        <v>385</v>
      </c>
      <c r="N65" t="s">
        <v>974</v>
      </c>
    </row>
    <row r="66" spans="1:14" x14ac:dyDescent="0.25">
      <c r="A66">
        <v>66</v>
      </c>
      <c r="B66" t="s">
        <v>152</v>
      </c>
      <c r="C66" t="s">
        <v>210</v>
      </c>
      <c r="D66">
        <v>288139250</v>
      </c>
      <c r="E66" t="s">
        <v>621</v>
      </c>
      <c r="F66" t="s">
        <v>622</v>
      </c>
      <c r="G66" t="s">
        <v>290</v>
      </c>
      <c r="H66" t="s">
        <v>367</v>
      </c>
      <c r="I66" t="s">
        <v>368</v>
      </c>
      <c r="J66" t="s">
        <v>563</v>
      </c>
      <c r="K66" t="s">
        <v>623</v>
      </c>
      <c r="L66">
        <v>0</v>
      </c>
      <c r="M66" t="s">
        <v>385</v>
      </c>
      <c r="N66" t="s">
        <v>975</v>
      </c>
    </row>
    <row r="67" spans="1:14" x14ac:dyDescent="0.25">
      <c r="A67">
        <v>67</v>
      </c>
      <c r="B67" t="s">
        <v>624</v>
      </c>
      <c r="C67" t="s">
        <v>210</v>
      </c>
      <c r="D67">
        <v>2768431411</v>
      </c>
      <c r="E67" t="s">
        <v>625</v>
      </c>
      <c r="F67" t="s">
        <v>626</v>
      </c>
      <c r="G67" t="s">
        <v>292</v>
      </c>
      <c r="H67" t="s">
        <v>367</v>
      </c>
      <c r="I67" t="s">
        <v>423</v>
      </c>
      <c r="J67" t="s">
        <v>589</v>
      </c>
      <c r="K67" t="s">
        <v>627</v>
      </c>
      <c r="L67">
        <v>0</v>
      </c>
      <c r="M67" t="s">
        <v>385</v>
      </c>
      <c r="N67" t="s">
        <v>976</v>
      </c>
    </row>
    <row r="68" spans="1:14" x14ac:dyDescent="0.25">
      <c r="A68">
        <v>68</v>
      </c>
      <c r="B68" t="s">
        <v>628</v>
      </c>
      <c r="C68" t="s">
        <v>210</v>
      </c>
      <c r="D68">
        <v>4031095091</v>
      </c>
      <c r="E68" t="s">
        <v>629</v>
      </c>
      <c r="F68" t="s">
        <v>630</v>
      </c>
      <c r="G68" t="s">
        <v>235</v>
      </c>
      <c r="H68" t="s">
        <v>367</v>
      </c>
      <c r="I68" t="s">
        <v>368</v>
      </c>
      <c r="J68" t="s">
        <v>563</v>
      </c>
      <c r="K68" t="s">
        <v>631</v>
      </c>
      <c r="L68">
        <v>0</v>
      </c>
      <c r="M68" t="s">
        <v>385</v>
      </c>
      <c r="N68" t="s">
        <v>977</v>
      </c>
    </row>
    <row r="69" spans="1:14" x14ac:dyDescent="0.25">
      <c r="A69">
        <v>69</v>
      </c>
      <c r="B69" t="s">
        <v>632</v>
      </c>
      <c r="C69" t="s">
        <v>366</v>
      </c>
      <c r="D69">
        <v>673300538</v>
      </c>
      <c r="E69" t="s">
        <v>978</v>
      </c>
      <c r="F69" t="s">
        <v>979</v>
      </c>
      <c r="G69" t="s">
        <v>633</v>
      </c>
      <c r="H69" t="s">
        <v>367</v>
      </c>
      <c r="I69" t="s">
        <v>423</v>
      </c>
      <c r="J69" t="s">
        <v>589</v>
      </c>
      <c r="K69" t="s">
        <v>634</v>
      </c>
      <c r="L69">
        <v>0</v>
      </c>
      <c r="M69" t="s">
        <v>385</v>
      </c>
      <c r="N69" t="s">
        <v>980</v>
      </c>
    </row>
    <row r="70" spans="1:14" x14ac:dyDescent="0.25">
      <c r="A70">
        <v>70</v>
      </c>
      <c r="B70" t="s">
        <v>635</v>
      </c>
      <c r="C70" t="s">
        <v>366</v>
      </c>
      <c r="D70">
        <v>174666698</v>
      </c>
      <c r="E70" t="s">
        <v>981</v>
      </c>
      <c r="F70" t="s">
        <v>982</v>
      </c>
      <c r="G70" t="s">
        <v>353</v>
      </c>
      <c r="H70" t="s">
        <v>367</v>
      </c>
      <c r="I70" t="s">
        <v>503</v>
      </c>
      <c r="J70" t="s">
        <v>589</v>
      </c>
      <c r="K70" t="s">
        <v>636</v>
      </c>
      <c r="L70">
        <v>999999999</v>
      </c>
      <c r="M70" t="s">
        <v>385</v>
      </c>
      <c r="N70" t="s">
        <v>983</v>
      </c>
    </row>
    <row r="71" spans="1:14" x14ac:dyDescent="0.25">
      <c r="A71">
        <v>71</v>
      </c>
      <c r="B71" t="s">
        <v>132</v>
      </c>
      <c r="C71" t="s">
        <v>210</v>
      </c>
      <c r="D71">
        <v>4030356563</v>
      </c>
      <c r="E71" t="s">
        <v>637</v>
      </c>
      <c r="F71" t="s">
        <v>638</v>
      </c>
      <c r="G71" t="s">
        <v>293</v>
      </c>
      <c r="H71" t="s">
        <v>367</v>
      </c>
      <c r="I71" t="s">
        <v>401</v>
      </c>
      <c r="J71" t="s">
        <v>589</v>
      </c>
      <c r="K71" t="s">
        <v>639</v>
      </c>
      <c r="L71">
        <v>999999999</v>
      </c>
      <c r="M71" t="s">
        <v>385</v>
      </c>
      <c r="N71" t="s">
        <v>984</v>
      </c>
    </row>
    <row r="72" spans="1:14" x14ac:dyDescent="0.25">
      <c r="A72">
        <v>72</v>
      </c>
      <c r="B72" t="s">
        <v>640</v>
      </c>
      <c r="C72" t="s">
        <v>210</v>
      </c>
      <c r="D72">
        <v>4030646579</v>
      </c>
      <c r="E72" t="s">
        <v>985</v>
      </c>
      <c r="F72" t="s">
        <v>986</v>
      </c>
      <c r="G72" t="s">
        <v>268</v>
      </c>
      <c r="H72" t="s">
        <v>367</v>
      </c>
      <c r="I72" t="s">
        <v>641</v>
      </c>
      <c r="J72" t="s">
        <v>592</v>
      </c>
      <c r="K72" t="s">
        <v>642</v>
      </c>
      <c r="L72">
        <v>631376659</v>
      </c>
      <c r="M72" t="s">
        <v>385</v>
      </c>
      <c r="N72" t="s">
        <v>987</v>
      </c>
    </row>
    <row r="73" spans="1:14" x14ac:dyDescent="0.25">
      <c r="A73">
        <v>73</v>
      </c>
      <c r="B73" t="s">
        <v>643</v>
      </c>
      <c r="C73" t="s">
        <v>210</v>
      </c>
      <c r="D73">
        <v>2768257123</v>
      </c>
      <c r="E73" t="s">
        <v>644</v>
      </c>
      <c r="F73" t="s">
        <v>645</v>
      </c>
      <c r="G73" t="s">
        <v>294</v>
      </c>
      <c r="H73" t="s">
        <v>367</v>
      </c>
      <c r="I73" t="s">
        <v>368</v>
      </c>
      <c r="J73" t="s">
        <v>589</v>
      </c>
      <c r="K73" t="s">
        <v>646</v>
      </c>
      <c r="L73">
        <v>666666666</v>
      </c>
      <c r="M73" t="s">
        <v>385</v>
      </c>
      <c r="N73" t="s">
        <v>988</v>
      </c>
    </row>
    <row r="74" spans="1:14" x14ac:dyDescent="0.25">
      <c r="A74">
        <v>74</v>
      </c>
      <c r="B74" t="s">
        <v>647</v>
      </c>
      <c r="C74" t="s">
        <v>210</v>
      </c>
      <c r="D74">
        <v>2767612547</v>
      </c>
      <c r="E74" t="s">
        <v>648</v>
      </c>
      <c r="F74" t="s">
        <v>649</v>
      </c>
      <c r="G74" t="s">
        <v>295</v>
      </c>
      <c r="H74" t="s">
        <v>367</v>
      </c>
      <c r="I74" t="s">
        <v>368</v>
      </c>
      <c r="J74" t="s">
        <v>587</v>
      </c>
      <c r="K74" t="s">
        <v>650</v>
      </c>
      <c r="L74">
        <v>666666666</v>
      </c>
      <c r="M74" t="s">
        <v>385</v>
      </c>
      <c r="N74" t="s">
        <v>989</v>
      </c>
    </row>
    <row r="75" spans="1:14" x14ac:dyDescent="0.25">
      <c r="A75">
        <v>75</v>
      </c>
      <c r="B75" t="s">
        <v>651</v>
      </c>
      <c r="C75" t="s">
        <v>366</v>
      </c>
      <c r="D75">
        <v>174547693</v>
      </c>
      <c r="E75" t="s">
        <v>990</v>
      </c>
      <c r="F75" t="s">
        <v>991</v>
      </c>
      <c r="G75" t="s">
        <v>363</v>
      </c>
      <c r="H75" t="s">
        <v>367</v>
      </c>
      <c r="I75" t="s">
        <v>382</v>
      </c>
      <c r="J75" t="s">
        <v>652</v>
      </c>
      <c r="K75" t="s">
        <v>653</v>
      </c>
      <c r="L75">
        <v>617586910</v>
      </c>
      <c r="M75" t="s">
        <v>654</v>
      </c>
      <c r="N75" t="s">
        <v>992</v>
      </c>
    </row>
    <row r="76" spans="1:14" x14ac:dyDescent="0.25">
      <c r="A76">
        <v>76</v>
      </c>
      <c r="B76" t="s">
        <v>129</v>
      </c>
      <c r="C76" t="s">
        <v>210</v>
      </c>
      <c r="D76">
        <v>4031484995</v>
      </c>
      <c r="E76" t="s">
        <v>655</v>
      </c>
      <c r="F76" t="s">
        <v>656</v>
      </c>
      <c r="G76" t="s">
        <v>297</v>
      </c>
      <c r="H76" t="s">
        <v>367</v>
      </c>
      <c r="I76" t="s">
        <v>423</v>
      </c>
      <c r="J76" t="s">
        <v>657</v>
      </c>
      <c r="K76" t="s">
        <v>658</v>
      </c>
      <c r="L76">
        <v>662321028</v>
      </c>
      <c r="M76" t="s">
        <v>654</v>
      </c>
      <c r="N76" t="s">
        <v>993</v>
      </c>
    </row>
    <row r="77" spans="1:14" x14ac:dyDescent="0.25">
      <c r="A77">
        <v>77</v>
      </c>
      <c r="B77" t="s">
        <v>659</v>
      </c>
      <c r="C77" t="s">
        <v>366</v>
      </c>
      <c r="D77">
        <v>234700544</v>
      </c>
      <c r="E77" t="s">
        <v>994</v>
      </c>
      <c r="F77" t="s">
        <v>995</v>
      </c>
      <c r="G77" t="s">
        <v>660</v>
      </c>
      <c r="H77" t="s">
        <v>367</v>
      </c>
      <c r="I77" t="s">
        <v>378</v>
      </c>
      <c r="J77" t="s">
        <v>661</v>
      </c>
      <c r="K77" t="s">
        <v>662</v>
      </c>
      <c r="L77">
        <v>631825255</v>
      </c>
      <c r="M77" t="s">
        <v>654</v>
      </c>
      <c r="N77" t="s">
        <v>996</v>
      </c>
    </row>
    <row r="78" spans="1:14" x14ac:dyDescent="0.25">
      <c r="A78">
        <v>78</v>
      </c>
      <c r="B78" t="s">
        <v>663</v>
      </c>
      <c r="C78" t="s">
        <v>366</v>
      </c>
      <c r="D78">
        <v>876981740</v>
      </c>
      <c r="E78" t="s">
        <v>997</v>
      </c>
      <c r="F78" t="s">
        <v>998</v>
      </c>
      <c r="G78" t="s">
        <v>361</v>
      </c>
      <c r="H78" t="s">
        <v>367</v>
      </c>
      <c r="I78" t="s">
        <v>382</v>
      </c>
      <c r="J78" t="s">
        <v>664</v>
      </c>
      <c r="K78" t="s">
        <v>665</v>
      </c>
      <c r="L78">
        <v>600123123</v>
      </c>
      <c r="M78" t="s">
        <v>385</v>
      </c>
      <c r="N78" t="s">
        <v>999</v>
      </c>
    </row>
    <row r="79" spans="1:14" x14ac:dyDescent="0.25">
      <c r="A79">
        <v>79</v>
      </c>
      <c r="B79" t="s">
        <v>666</v>
      </c>
      <c r="C79" t="s">
        <v>366</v>
      </c>
      <c r="D79">
        <v>971895932</v>
      </c>
      <c r="E79" t="s">
        <v>1000</v>
      </c>
      <c r="F79" t="s">
        <v>1001</v>
      </c>
      <c r="G79" t="s">
        <v>362</v>
      </c>
      <c r="H79" t="s">
        <v>367</v>
      </c>
      <c r="I79" t="s">
        <v>382</v>
      </c>
      <c r="J79" t="s">
        <v>667</v>
      </c>
      <c r="K79" t="s">
        <v>653</v>
      </c>
      <c r="L79">
        <v>617587082</v>
      </c>
      <c r="M79" t="s">
        <v>385</v>
      </c>
      <c r="N79" t="s">
        <v>1002</v>
      </c>
    </row>
    <row r="80" spans="1:14" x14ac:dyDescent="0.25">
      <c r="A80">
        <v>80</v>
      </c>
      <c r="B80" t="s">
        <v>131</v>
      </c>
      <c r="C80" t="s">
        <v>210</v>
      </c>
      <c r="D80">
        <v>1418629603</v>
      </c>
      <c r="E80" t="s">
        <v>668</v>
      </c>
      <c r="F80" t="s">
        <v>669</v>
      </c>
      <c r="G80" t="s">
        <v>296</v>
      </c>
      <c r="H80" t="s">
        <v>367</v>
      </c>
      <c r="I80" t="s">
        <v>670</v>
      </c>
      <c r="J80" t="s">
        <v>671</v>
      </c>
      <c r="K80" t="s">
        <v>672</v>
      </c>
      <c r="L80">
        <v>603151585</v>
      </c>
      <c r="M80" t="s">
        <v>385</v>
      </c>
      <c r="N80" t="s">
        <v>1003</v>
      </c>
    </row>
    <row r="81" spans="1:14" x14ac:dyDescent="0.25">
      <c r="A81">
        <v>81</v>
      </c>
      <c r="B81" t="s">
        <v>673</v>
      </c>
      <c r="C81" t="s">
        <v>366</v>
      </c>
      <c r="D81">
        <v>700128300</v>
      </c>
      <c r="E81" t="s">
        <v>1004</v>
      </c>
      <c r="F81" t="s">
        <v>1005</v>
      </c>
      <c r="G81" t="s">
        <v>355</v>
      </c>
      <c r="H81" t="s">
        <v>367</v>
      </c>
      <c r="I81" t="s">
        <v>368</v>
      </c>
      <c r="J81" t="s">
        <v>674</v>
      </c>
      <c r="K81" t="s">
        <v>675</v>
      </c>
      <c r="L81">
        <v>674278068</v>
      </c>
      <c r="M81" t="s">
        <v>654</v>
      </c>
      <c r="N81" t="s">
        <v>1006</v>
      </c>
    </row>
    <row r="82" spans="1:14" x14ac:dyDescent="0.25">
      <c r="A82">
        <v>82</v>
      </c>
      <c r="B82" t="s">
        <v>676</v>
      </c>
      <c r="C82" t="s">
        <v>366</v>
      </c>
      <c r="D82">
        <v>707242221</v>
      </c>
      <c r="E82" t="s">
        <v>1007</v>
      </c>
      <c r="F82" t="s">
        <v>1008</v>
      </c>
      <c r="G82" t="s">
        <v>357</v>
      </c>
      <c r="H82" t="s">
        <v>367</v>
      </c>
      <c r="I82" t="s">
        <v>368</v>
      </c>
      <c r="J82" t="s">
        <v>677</v>
      </c>
      <c r="K82" t="s">
        <v>678</v>
      </c>
      <c r="L82">
        <v>664427470</v>
      </c>
      <c r="M82" t="s">
        <v>654</v>
      </c>
      <c r="N82" t="s">
        <v>1009</v>
      </c>
    </row>
    <row r="83" spans="1:14" x14ac:dyDescent="0.25">
      <c r="A83">
        <v>83</v>
      </c>
      <c r="B83" t="s">
        <v>679</v>
      </c>
      <c r="C83" t="s">
        <v>366</v>
      </c>
      <c r="D83">
        <v>866350446</v>
      </c>
      <c r="E83" t="s">
        <v>1010</v>
      </c>
      <c r="F83" t="s">
        <v>1011</v>
      </c>
      <c r="G83" t="s">
        <v>680</v>
      </c>
      <c r="H83" t="s">
        <v>367</v>
      </c>
      <c r="I83" t="s">
        <v>382</v>
      </c>
      <c r="J83" t="s">
        <v>681</v>
      </c>
      <c r="K83" t="s">
        <v>682</v>
      </c>
      <c r="L83">
        <v>624129058</v>
      </c>
      <c r="M83" t="s">
        <v>654</v>
      </c>
      <c r="N83" t="s">
        <v>1012</v>
      </c>
    </row>
    <row r="84" spans="1:14" x14ac:dyDescent="0.25">
      <c r="A84">
        <v>84</v>
      </c>
      <c r="B84" t="s">
        <v>683</v>
      </c>
      <c r="C84" t="s">
        <v>210</v>
      </c>
      <c r="D84">
        <v>1418178067</v>
      </c>
      <c r="E84" t="s">
        <v>684</v>
      </c>
      <c r="F84" t="s">
        <v>638</v>
      </c>
      <c r="G84" t="s">
        <v>685</v>
      </c>
      <c r="H84" t="s">
        <v>367</v>
      </c>
      <c r="I84" t="s">
        <v>423</v>
      </c>
      <c r="J84" t="s">
        <v>686</v>
      </c>
      <c r="K84" t="s">
        <v>687</v>
      </c>
      <c r="L84">
        <v>626229457</v>
      </c>
      <c r="M84" t="s">
        <v>654</v>
      </c>
      <c r="N84" t="s">
        <v>1013</v>
      </c>
    </row>
    <row r="85" spans="1:14" x14ac:dyDescent="0.25">
      <c r="A85">
        <v>85</v>
      </c>
      <c r="B85" t="s">
        <v>688</v>
      </c>
      <c r="C85" t="s">
        <v>366</v>
      </c>
      <c r="D85">
        <v>2403620</v>
      </c>
      <c r="E85" t="s">
        <v>1014</v>
      </c>
      <c r="F85" t="s">
        <v>1015</v>
      </c>
      <c r="G85" t="s">
        <v>689</v>
      </c>
      <c r="H85" t="s">
        <v>367</v>
      </c>
      <c r="I85" t="s">
        <v>382</v>
      </c>
      <c r="J85" t="s">
        <v>194</v>
      </c>
      <c r="K85" t="s">
        <v>690</v>
      </c>
      <c r="L85">
        <v>603861554</v>
      </c>
      <c r="M85" t="s">
        <v>385</v>
      </c>
      <c r="N85" t="s">
        <v>1016</v>
      </c>
    </row>
    <row r="86" spans="1:14" x14ac:dyDescent="0.25">
      <c r="A86">
        <v>86</v>
      </c>
      <c r="B86" t="s">
        <v>691</v>
      </c>
      <c r="C86" t="s">
        <v>366</v>
      </c>
      <c r="D86">
        <v>635409912</v>
      </c>
      <c r="E86" t="s">
        <v>1017</v>
      </c>
      <c r="F86" t="s">
        <v>1018</v>
      </c>
      <c r="G86" t="s">
        <v>354</v>
      </c>
      <c r="H86" t="s">
        <v>367</v>
      </c>
      <c r="I86" t="s">
        <v>423</v>
      </c>
      <c r="J86" t="s">
        <v>692</v>
      </c>
      <c r="K86" t="s">
        <v>693</v>
      </c>
      <c r="L86">
        <v>613443291</v>
      </c>
      <c r="M86" t="s">
        <v>385</v>
      </c>
      <c r="N86" t="s">
        <v>1019</v>
      </c>
    </row>
    <row r="87" spans="1:14" x14ac:dyDescent="0.25">
      <c r="A87">
        <v>87</v>
      </c>
      <c r="B87" t="s">
        <v>694</v>
      </c>
      <c r="C87" t="s">
        <v>366</v>
      </c>
      <c r="D87">
        <v>424233971</v>
      </c>
      <c r="E87" t="s">
        <v>1020</v>
      </c>
      <c r="F87" t="s">
        <v>1021</v>
      </c>
      <c r="G87" t="s">
        <v>695</v>
      </c>
      <c r="H87" t="s">
        <v>367</v>
      </c>
      <c r="I87" t="s">
        <v>423</v>
      </c>
      <c r="J87" t="s">
        <v>696</v>
      </c>
      <c r="K87" t="s">
        <v>697</v>
      </c>
      <c r="L87">
        <v>632534916</v>
      </c>
      <c r="M87" t="s">
        <v>385</v>
      </c>
      <c r="N87" t="s">
        <v>1022</v>
      </c>
    </row>
    <row r="88" spans="1:14" x14ac:dyDescent="0.25">
      <c r="A88">
        <v>88</v>
      </c>
      <c r="B88" t="s">
        <v>137</v>
      </c>
      <c r="C88" t="s">
        <v>210</v>
      </c>
      <c r="D88">
        <v>4031880531</v>
      </c>
      <c r="E88" t="s">
        <v>698</v>
      </c>
      <c r="F88" t="s">
        <v>699</v>
      </c>
      <c r="G88" t="s">
        <v>275</v>
      </c>
      <c r="H88" t="s">
        <v>367</v>
      </c>
      <c r="I88" t="s">
        <v>423</v>
      </c>
      <c r="J88" t="s">
        <v>700</v>
      </c>
      <c r="K88" t="s">
        <v>701</v>
      </c>
      <c r="L88">
        <v>602878007</v>
      </c>
      <c r="M88" t="s">
        <v>385</v>
      </c>
      <c r="N88" t="s">
        <v>1023</v>
      </c>
    </row>
    <row r="89" spans="1:14" x14ac:dyDescent="0.25">
      <c r="A89">
        <v>89</v>
      </c>
      <c r="B89" t="s">
        <v>702</v>
      </c>
      <c r="C89" t="s">
        <v>366</v>
      </c>
      <c r="D89">
        <v>785662354</v>
      </c>
      <c r="E89" t="s">
        <v>1024</v>
      </c>
      <c r="F89" t="s">
        <v>1025</v>
      </c>
      <c r="G89" t="s">
        <v>703</v>
      </c>
      <c r="H89" t="s">
        <v>367</v>
      </c>
      <c r="I89" t="s">
        <v>604</v>
      </c>
      <c r="J89" t="s">
        <v>704</v>
      </c>
      <c r="K89" t="s">
        <v>705</v>
      </c>
      <c r="L89">
        <v>631709884</v>
      </c>
      <c r="M89" t="s">
        <v>385</v>
      </c>
      <c r="N89" t="s">
        <v>1026</v>
      </c>
    </row>
    <row r="90" spans="1:14" x14ac:dyDescent="0.25">
      <c r="A90">
        <v>90</v>
      </c>
      <c r="B90" t="s">
        <v>706</v>
      </c>
      <c r="C90" t="s">
        <v>210</v>
      </c>
      <c r="D90">
        <v>287986802</v>
      </c>
      <c r="E90" t="s">
        <v>707</v>
      </c>
      <c r="F90" t="s">
        <v>708</v>
      </c>
      <c r="G90" t="s">
        <v>274</v>
      </c>
      <c r="H90" t="s">
        <v>367</v>
      </c>
      <c r="I90" t="s">
        <v>670</v>
      </c>
      <c r="J90" t="s">
        <v>709</v>
      </c>
      <c r="K90" t="s">
        <v>710</v>
      </c>
      <c r="L90">
        <v>602826619</v>
      </c>
      <c r="M90" t="s">
        <v>385</v>
      </c>
      <c r="N90" t="s">
        <v>1027</v>
      </c>
    </row>
    <row r="91" spans="1:14" x14ac:dyDescent="0.25">
      <c r="A91">
        <v>91</v>
      </c>
      <c r="B91" t="s">
        <v>136</v>
      </c>
      <c r="C91" t="s">
        <v>210</v>
      </c>
      <c r="D91">
        <v>2768431523</v>
      </c>
      <c r="E91" t="s">
        <v>711</v>
      </c>
      <c r="F91" t="s">
        <v>712</v>
      </c>
      <c r="G91" t="s">
        <v>713</v>
      </c>
      <c r="H91" t="s">
        <v>367</v>
      </c>
      <c r="I91" t="s">
        <v>423</v>
      </c>
      <c r="J91" t="s">
        <v>714</v>
      </c>
      <c r="K91" t="s">
        <v>715</v>
      </c>
      <c r="L91">
        <v>695488858</v>
      </c>
      <c r="M91" t="s">
        <v>385</v>
      </c>
      <c r="N91" t="s">
        <v>1028</v>
      </c>
    </row>
    <row r="92" spans="1:14" x14ac:dyDescent="0.25">
      <c r="A92">
        <v>92</v>
      </c>
      <c r="B92" t="s">
        <v>716</v>
      </c>
      <c r="C92" t="s">
        <v>210</v>
      </c>
      <c r="D92">
        <v>3047221744</v>
      </c>
      <c r="E92" t="s">
        <v>717</v>
      </c>
      <c r="F92" t="s">
        <v>718</v>
      </c>
      <c r="G92" t="s">
        <v>320</v>
      </c>
      <c r="H92" t="s">
        <v>367</v>
      </c>
      <c r="I92" t="s">
        <v>604</v>
      </c>
      <c r="J92" t="s">
        <v>719</v>
      </c>
      <c r="K92" t="s">
        <v>720</v>
      </c>
      <c r="L92">
        <v>632331217</v>
      </c>
      <c r="M92" t="s">
        <v>385</v>
      </c>
      <c r="N92" t="s">
        <v>1029</v>
      </c>
    </row>
    <row r="93" spans="1:14" x14ac:dyDescent="0.25">
      <c r="A93">
        <v>93</v>
      </c>
      <c r="B93" t="s">
        <v>721</v>
      </c>
      <c r="C93" t="s">
        <v>210</v>
      </c>
      <c r="D93">
        <v>3048118096</v>
      </c>
      <c r="E93" t="s">
        <v>722</v>
      </c>
      <c r="F93" t="s">
        <v>723</v>
      </c>
      <c r="G93" t="s">
        <v>349</v>
      </c>
      <c r="H93" t="s">
        <v>367</v>
      </c>
      <c r="I93" t="s">
        <v>382</v>
      </c>
      <c r="J93" t="s">
        <v>10</v>
      </c>
      <c r="K93" t="s">
        <v>724</v>
      </c>
      <c r="L93">
        <v>1233312121</v>
      </c>
      <c r="M93" t="s">
        <v>385</v>
      </c>
      <c r="N93" t="s">
        <v>1030</v>
      </c>
    </row>
    <row r="94" spans="1:14" x14ac:dyDescent="0.25">
      <c r="A94">
        <v>94</v>
      </c>
      <c r="B94" t="s">
        <v>725</v>
      </c>
      <c r="C94" t="s">
        <v>210</v>
      </c>
      <c r="D94">
        <v>3047429552</v>
      </c>
      <c r="E94" t="s">
        <v>726</v>
      </c>
      <c r="F94" t="s">
        <v>727</v>
      </c>
      <c r="G94" t="s">
        <v>326</v>
      </c>
      <c r="H94" t="s">
        <v>367</v>
      </c>
      <c r="I94" t="s">
        <v>382</v>
      </c>
      <c r="J94" t="s">
        <v>728</v>
      </c>
      <c r="K94" t="s">
        <v>729</v>
      </c>
      <c r="L94">
        <v>1</v>
      </c>
      <c r="M94" t="s">
        <v>385</v>
      </c>
      <c r="N94" t="s">
        <v>1031</v>
      </c>
    </row>
    <row r="95" spans="1:14" x14ac:dyDescent="0.25">
      <c r="A95">
        <v>95</v>
      </c>
      <c r="B95" t="s">
        <v>730</v>
      </c>
      <c r="C95" t="s">
        <v>210</v>
      </c>
      <c r="D95">
        <v>3048237616</v>
      </c>
      <c r="E95" t="s">
        <v>731</v>
      </c>
      <c r="F95" t="s">
        <v>732</v>
      </c>
      <c r="G95" t="s">
        <v>327</v>
      </c>
      <c r="H95" t="s">
        <v>367</v>
      </c>
      <c r="I95" t="s">
        <v>382</v>
      </c>
      <c r="J95" t="s">
        <v>728</v>
      </c>
      <c r="K95" t="s">
        <v>733</v>
      </c>
      <c r="L95">
        <v>625299612</v>
      </c>
      <c r="M95" t="s">
        <v>385</v>
      </c>
      <c r="N95" t="s">
        <v>1032</v>
      </c>
    </row>
    <row r="96" spans="1:14" x14ac:dyDescent="0.25">
      <c r="A96">
        <v>96</v>
      </c>
      <c r="B96" t="s">
        <v>734</v>
      </c>
      <c r="C96" t="s">
        <v>210</v>
      </c>
      <c r="D96">
        <v>3043471712</v>
      </c>
      <c r="E96" t="s">
        <v>735</v>
      </c>
      <c r="F96" t="s">
        <v>736</v>
      </c>
      <c r="G96" t="s">
        <v>331</v>
      </c>
      <c r="H96" t="s">
        <v>367</v>
      </c>
      <c r="I96" t="s">
        <v>378</v>
      </c>
      <c r="J96" t="s">
        <v>194</v>
      </c>
      <c r="K96" t="s">
        <v>737</v>
      </c>
      <c r="L96">
        <v>631462118</v>
      </c>
      <c r="M96" t="s">
        <v>385</v>
      </c>
      <c r="N96" t="s">
        <v>1033</v>
      </c>
    </row>
    <row r="97" spans="1:14" x14ac:dyDescent="0.25">
      <c r="A97">
        <v>97</v>
      </c>
      <c r="B97" t="s">
        <v>738</v>
      </c>
      <c r="C97" t="s">
        <v>210</v>
      </c>
      <c r="D97">
        <v>3048185904</v>
      </c>
      <c r="E97" t="s">
        <v>739</v>
      </c>
      <c r="F97" t="s">
        <v>740</v>
      </c>
      <c r="G97" t="s">
        <v>332</v>
      </c>
      <c r="H97" t="s">
        <v>367</v>
      </c>
      <c r="I97" t="s">
        <v>382</v>
      </c>
      <c r="J97" t="s">
        <v>194</v>
      </c>
      <c r="K97" t="s">
        <v>741</v>
      </c>
      <c r="L97">
        <v>632488407</v>
      </c>
      <c r="M97" t="s">
        <v>385</v>
      </c>
      <c r="N97" t="s">
        <v>1034</v>
      </c>
    </row>
    <row r="98" spans="1:14" x14ac:dyDescent="0.25">
      <c r="A98">
        <v>98</v>
      </c>
      <c r="B98" t="s">
        <v>742</v>
      </c>
      <c r="C98" t="s">
        <v>210</v>
      </c>
      <c r="D98">
        <v>3047834624</v>
      </c>
      <c r="E98" t="s">
        <v>743</v>
      </c>
      <c r="F98" t="s">
        <v>744</v>
      </c>
      <c r="G98" t="s">
        <v>333</v>
      </c>
      <c r="H98" t="s">
        <v>367</v>
      </c>
      <c r="I98" t="s">
        <v>382</v>
      </c>
      <c r="J98" t="s">
        <v>745</v>
      </c>
      <c r="K98" t="s">
        <v>746</v>
      </c>
      <c r="L98">
        <v>612572316</v>
      </c>
      <c r="M98" t="s">
        <v>385</v>
      </c>
      <c r="N98" t="s">
        <v>1035</v>
      </c>
    </row>
    <row r="99" spans="1:14" x14ac:dyDescent="0.25">
      <c r="A99">
        <v>99</v>
      </c>
      <c r="B99" t="s">
        <v>747</v>
      </c>
      <c r="C99" t="s">
        <v>210</v>
      </c>
      <c r="D99">
        <v>3048241520</v>
      </c>
      <c r="E99" t="s">
        <v>748</v>
      </c>
      <c r="F99" t="s">
        <v>749</v>
      </c>
      <c r="G99" t="s">
        <v>334</v>
      </c>
      <c r="H99" t="s">
        <v>367</v>
      </c>
      <c r="I99" t="s">
        <v>382</v>
      </c>
      <c r="J99" t="s">
        <v>194</v>
      </c>
      <c r="K99" t="s">
        <v>10</v>
      </c>
      <c r="L99">
        <v>0</v>
      </c>
      <c r="M99" t="s">
        <v>385</v>
      </c>
      <c r="N99" t="s">
        <v>1036</v>
      </c>
    </row>
    <row r="100" spans="1:14" x14ac:dyDescent="0.25">
      <c r="A100">
        <v>100</v>
      </c>
      <c r="B100" t="s">
        <v>750</v>
      </c>
      <c r="C100" t="s">
        <v>210</v>
      </c>
      <c r="D100">
        <v>3048139952</v>
      </c>
      <c r="E100" t="s">
        <v>751</v>
      </c>
      <c r="F100" t="s">
        <v>752</v>
      </c>
      <c r="G100" t="s">
        <v>335</v>
      </c>
      <c r="H100" t="s">
        <v>367</v>
      </c>
      <c r="I100" t="s">
        <v>368</v>
      </c>
      <c r="J100" t="s">
        <v>194</v>
      </c>
      <c r="K100" t="s">
        <v>753</v>
      </c>
      <c r="L100">
        <v>618531701</v>
      </c>
      <c r="M100" t="s">
        <v>385</v>
      </c>
      <c r="N100" t="s">
        <v>1037</v>
      </c>
    </row>
    <row r="101" spans="1:14" x14ac:dyDescent="0.25">
      <c r="A101">
        <v>101</v>
      </c>
      <c r="B101" t="s">
        <v>754</v>
      </c>
      <c r="C101" t="s">
        <v>210</v>
      </c>
      <c r="D101">
        <v>3046766832</v>
      </c>
      <c r="E101" t="s">
        <v>755</v>
      </c>
      <c r="F101" t="s">
        <v>756</v>
      </c>
      <c r="G101" t="s">
        <v>321</v>
      </c>
      <c r="H101" t="s">
        <v>367</v>
      </c>
      <c r="I101" t="s">
        <v>498</v>
      </c>
      <c r="J101" t="s">
        <v>757</v>
      </c>
      <c r="K101" t="s">
        <v>758</v>
      </c>
      <c r="L101">
        <v>619287255</v>
      </c>
      <c r="M101" t="s">
        <v>385</v>
      </c>
      <c r="N101" t="s">
        <v>1038</v>
      </c>
    </row>
    <row r="102" spans="1:14" x14ac:dyDescent="0.25">
      <c r="A102">
        <v>102</v>
      </c>
      <c r="B102" t="s">
        <v>759</v>
      </c>
      <c r="C102" t="s">
        <v>210</v>
      </c>
      <c r="D102">
        <v>3047610416</v>
      </c>
      <c r="E102" t="s">
        <v>760</v>
      </c>
      <c r="F102" t="s">
        <v>761</v>
      </c>
      <c r="G102" t="s">
        <v>322</v>
      </c>
      <c r="H102" t="s">
        <v>367</v>
      </c>
      <c r="I102" t="s">
        <v>368</v>
      </c>
      <c r="J102" t="s">
        <v>194</v>
      </c>
      <c r="K102" t="s">
        <v>762</v>
      </c>
      <c r="L102">
        <v>616460839</v>
      </c>
      <c r="M102" t="s">
        <v>385</v>
      </c>
      <c r="N102" t="s">
        <v>1039</v>
      </c>
    </row>
    <row r="103" spans="1:14" x14ac:dyDescent="0.25">
      <c r="A103">
        <v>103</v>
      </c>
      <c r="B103" t="s">
        <v>763</v>
      </c>
      <c r="C103" t="s">
        <v>210</v>
      </c>
      <c r="D103">
        <v>3042116272</v>
      </c>
      <c r="E103" t="s">
        <v>764</v>
      </c>
      <c r="F103" t="s">
        <v>765</v>
      </c>
      <c r="G103" t="s">
        <v>324</v>
      </c>
      <c r="H103" t="s">
        <v>367</v>
      </c>
      <c r="I103" t="s">
        <v>368</v>
      </c>
      <c r="J103" t="s">
        <v>766</v>
      </c>
      <c r="K103" t="s">
        <v>767</v>
      </c>
      <c r="L103">
        <v>609465446</v>
      </c>
      <c r="M103" t="s">
        <v>385</v>
      </c>
      <c r="N103" t="s">
        <v>1040</v>
      </c>
    </row>
    <row r="104" spans="1:14" x14ac:dyDescent="0.25">
      <c r="A104">
        <v>104</v>
      </c>
      <c r="B104" t="s">
        <v>768</v>
      </c>
      <c r="C104" t="s">
        <v>366</v>
      </c>
      <c r="D104">
        <v>50830137</v>
      </c>
      <c r="E104" t="s">
        <v>1041</v>
      </c>
      <c r="F104" t="s">
        <v>1042</v>
      </c>
      <c r="G104" t="s">
        <v>769</v>
      </c>
      <c r="H104" t="s">
        <v>521</v>
      </c>
      <c r="I104" t="s">
        <v>368</v>
      </c>
      <c r="J104" t="s">
        <v>769</v>
      </c>
      <c r="K104" t="s">
        <v>769</v>
      </c>
      <c r="L104">
        <v>1</v>
      </c>
      <c r="M104" t="s">
        <v>385</v>
      </c>
      <c r="N104" t="s">
        <v>1043</v>
      </c>
    </row>
    <row r="105" spans="1:14" x14ac:dyDescent="0.25">
      <c r="A105">
        <v>105</v>
      </c>
      <c r="B105" t="s">
        <v>770</v>
      </c>
      <c r="C105" t="s">
        <v>210</v>
      </c>
      <c r="D105">
        <v>2492292546</v>
      </c>
      <c r="E105" t="s">
        <v>771</v>
      </c>
      <c r="F105" t="s">
        <v>772</v>
      </c>
      <c r="G105" t="s">
        <v>346</v>
      </c>
      <c r="H105" t="s">
        <v>521</v>
      </c>
      <c r="I105" t="s">
        <v>382</v>
      </c>
      <c r="J105" t="s">
        <v>773</v>
      </c>
      <c r="K105" t="s">
        <v>774</v>
      </c>
      <c r="L105">
        <v>628771861</v>
      </c>
      <c r="M105" t="s">
        <v>385</v>
      </c>
      <c r="N105" t="s">
        <v>1044</v>
      </c>
    </row>
    <row r="106" spans="1:14" x14ac:dyDescent="0.25">
      <c r="A106">
        <v>106</v>
      </c>
      <c r="B106" t="s">
        <v>775</v>
      </c>
      <c r="C106" t="s">
        <v>210</v>
      </c>
      <c r="D106">
        <v>3047610304</v>
      </c>
      <c r="E106" t="s">
        <v>776</v>
      </c>
      <c r="F106" t="s">
        <v>777</v>
      </c>
      <c r="G106" t="s">
        <v>347</v>
      </c>
      <c r="H106" t="s">
        <v>367</v>
      </c>
      <c r="I106" t="s">
        <v>368</v>
      </c>
      <c r="J106" t="s">
        <v>778</v>
      </c>
      <c r="K106" t="s">
        <v>779</v>
      </c>
      <c r="L106">
        <v>615349753</v>
      </c>
      <c r="M106" t="s">
        <v>385</v>
      </c>
      <c r="N106" t="s">
        <v>1045</v>
      </c>
    </row>
    <row r="107" spans="1:14" x14ac:dyDescent="0.25">
      <c r="A107">
        <v>107</v>
      </c>
      <c r="B107" t="s">
        <v>780</v>
      </c>
      <c r="C107" t="s">
        <v>210</v>
      </c>
      <c r="D107">
        <v>3051300176</v>
      </c>
      <c r="E107" t="s">
        <v>781</v>
      </c>
      <c r="F107" t="s">
        <v>782</v>
      </c>
      <c r="G107" t="s">
        <v>325</v>
      </c>
      <c r="H107" t="s">
        <v>367</v>
      </c>
      <c r="I107" t="s">
        <v>382</v>
      </c>
      <c r="J107" t="s">
        <v>194</v>
      </c>
      <c r="K107" t="s">
        <v>783</v>
      </c>
      <c r="L107">
        <v>651751807</v>
      </c>
      <c r="M107" t="s">
        <v>385</v>
      </c>
      <c r="N107" t="s">
        <v>1030</v>
      </c>
    </row>
    <row r="108" spans="1:14" x14ac:dyDescent="0.25">
      <c r="A108">
        <v>108</v>
      </c>
      <c r="B108" t="s">
        <v>784</v>
      </c>
      <c r="C108" t="s">
        <v>210</v>
      </c>
      <c r="D108">
        <v>3043257024</v>
      </c>
      <c r="E108" t="s">
        <v>785</v>
      </c>
      <c r="F108" t="s">
        <v>786</v>
      </c>
      <c r="G108" t="s">
        <v>330</v>
      </c>
      <c r="H108" t="s">
        <v>367</v>
      </c>
      <c r="I108" t="s">
        <v>382</v>
      </c>
      <c r="J108" t="s">
        <v>194</v>
      </c>
      <c r="K108" t="s">
        <v>787</v>
      </c>
      <c r="L108">
        <v>678222333</v>
      </c>
      <c r="M108" t="s">
        <v>385</v>
      </c>
      <c r="N108" t="s">
        <v>1046</v>
      </c>
    </row>
    <row r="109" spans="1:14" x14ac:dyDescent="0.25">
      <c r="A109">
        <v>109</v>
      </c>
      <c r="B109" t="s">
        <v>154</v>
      </c>
      <c r="C109" t="s">
        <v>210</v>
      </c>
      <c r="D109">
        <v>2767657811</v>
      </c>
      <c r="E109" t="s">
        <v>788</v>
      </c>
      <c r="F109" t="s">
        <v>789</v>
      </c>
      <c r="G109" t="s">
        <v>271</v>
      </c>
      <c r="H109" t="s">
        <v>367</v>
      </c>
      <c r="I109" t="s">
        <v>368</v>
      </c>
      <c r="J109" t="s">
        <v>790</v>
      </c>
      <c r="K109" t="s">
        <v>791</v>
      </c>
      <c r="L109">
        <v>677735184</v>
      </c>
      <c r="M109" t="s">
        <v>371</v>
      </c>
      <c r="N109" t="s">
        <v>1047</v>
      </c>
    </row>
    <row r="110" spans="1:14" x14ac:dyDescent="0.25">
      <c r="A110">
        <v>110</v>
      </c>
      <c r="B110" t="s">
        <v>792</v>
      </c>
      <c r="C110" t="s">
        <v>210</v>
      </c>
      <c r="D110">
        <v>270968882</v>
      </c>
      <c r="E110" t="s">
        <v>793</v>
      </c>
      <c r="F110" t="s">
        <v>794</v>
      </c>
      <c r="G110" t="s">
        <v>269</v>
      </c>
      <c r="H110" t="s">
        <v>367</v>
      </c>
      <c r="I110" t="s">
        <v>423</v>
      </c>
      <c r="J110" t="s">
        <v>795</v>
      </c>
      <c r="K110" t="s">
        <v>796</v>
      </c>
      <c r="L110">
        <v>622394736</v>
      </c>
      <c r="M110" t="s">
        <v>385</v>
      </c>
      <c r="N110" t="s">
        <v>1048</v>
      </c>
    </row>
    <row r="111" spans="1:14" x14ac:dyDescent="0.25">
      <c r="A111">
        <v>111</v>
      </c>
      <c r="B111" t="s">
        <v>797</v>
      </c>
      <c r="C111" t="s">
        <v>210</v>
      </c>
      <c r="D111">
        <v>2767662803</v>
      </c>
      <c r="E111" t="s">
        <v>798</v>
      </c>
      <c r="F111" t="s">
        <v>799</v>
      </c>
      <c r="G111" t="s">
        <v>800</v>
      </c>
      <c r="H111" t="s">
        <v>367</v>
      </c>
      <c r="I111" t="s">
        <v>423</v>
      </c>
      <c r="J111" t="s">
        <v>801</v>
      </c>
      <c r="K111" t="s">
        <v>802</v>
      </c>
      <c r="L111">
        <v>692497261</v>
      </c>
      <c r="M111" t="s">
        <v>385</v>
      </c>
      <c r="N111" t="s">
        <v>1049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F0EEF-0CFB-4456-8BDD-57CCECA4EF09}">
  <sheetPr codeName="Hoja3"/>
  <dimension ref="B1:J16"/>
  <sheetViews>
    <sheetView workbookViewId="0">
      <selection activeCell="J20" sqref="J20"/>
    </sheetView>
  </sheetViews>
  <sheetFormatPr baseColWidth="10" defaultRowHeight="15" x14ac:dyDescent="0.25"/>
  <cols>
    <col min="8" max="8" width="3" bestFit="1" customWidth="1"/>
    <col min="9" max="9" width="10.5703125" bestFit="1" customWidth="1"/>
    <col min="10" max="10" width="68" bestFit="1" customWidth="1"/>
    <col min="11" max="12" width="11.7109375" bestFit="1" customWidth="1"/>
  </cols>
  <sheetData>
    <row r="1" spans="2:10" ht="40.5" customHeight="1" x14ac:dyDescent="0.25">
      <c r="G1" t="s">
        <v>807</v>
      </c>
      <c r="H1" t="s">
        <v>1103</v>
      </c>
      <c r="I1" t="s">
        <v>1104</v>
      </c>
      <c r="J1" t="s">
        <v>1105</v>
      </c>
    </row>
    <row r="2" spans="2:10" ht="17.25" customHeight="1" x14ac:dyDescent="0.25">
      <c r="B2" s="190" t="s">
        <v>1073</v>
      </c>
      <c r="C2" s="190"/>
      <c r="D2" s="190"/>
      <c r="E2" s="190"/>
      <c r="G2" s="113">
        <v>45658</v>
      </c>
      <c r="H2">
        <v>1</v>
      </c>
      <c r="I2" t="s">
        <v>1094</v>
      </c>
      <c r="J2" t="s">
        <v>1079</v>
      </c>
    </row>
    <row r="3" spans="2:10" x14ac:dyDescent="0.25">
      <c r="B3" s="188" t="s">
        <v>1074</v>
      </c>
      <c r="C3" s="189" t="s">
        <v>1075</v>
      </c>
      <c r="D3" s="189"/>
      <c r="E3" s="189"/>
      <c r="G3" s="113">
        <v>45663</v>
      </c>
      <c r="H3">
        <v>6</v>
      </c>
      <c r="I3" t="s">
        <v>1094</v>
      </c>
      <c r="J3" t="s">
        <v>1080</v>
      </c>
    </row>
    <row r="4" spans="2:10" x14ac:dyDescent="0.25">
      <c r="B4" s="188"/>
      <c r="C4" s="121" t="s">
        <v>1076</v>
      </c>
      <c r="D4" s="121" t="s">
        <v>1077</v>
      </c>
      <c r="E4" s="121" t="s">
        <v>1078</v>
      </c>
      <c r="G4" s="113">
        <v>45735</v>
      </c>
      <c r="H4">
        <v>19</v>
      </c>
      <c r="I4" t="s">
        <v>1095</v>
      </c>
      <c r="J4" t="s">
        <v>1081</v>
      </c>
    </row>
    <row r="5" spans="2:10" x14ac:dyDescent="0.25">
      <c r="B5" s="155">
        <v>100</v>
      </c>
      <c r="C5" s="156">
        <v>9.56</v>
      </c>
      <c r="D5" s="156">
        <v>9.56</v>
      </c>
      <c r="E5" s="156">
        <v>11.95</v>
      </c>
      <c r="G5" s="113">
        <v>45775</v>
      </c>
      <c r="H5">
        <v>28</v>
      </c>
      <c r="I5" t="s">
        <v>1096</v>
      </c>
      <c r="J5" t="s">
        <v>1082</v>
      </c>
    </row>
    <row r="6" spans="2:10" x14ac:dyDescent="0.25">
      <c r="B6" s="155">
        <v>300</v>
      </c>
      <c r="C6" s="156">
        <v>8.9</v>
      </c>
      <c r="D6" s="156">
        <v>8.9</v>
      </c>
      <c r="E6" s="156">
        <v>11.12</v>
      </c>
      <c r="G6" s="113">
        <v>45765</v>
      </c>
      <c r="H6">
        <v>18</v>
      </c>
      <c r="I6" t="s">
        <v>1096</v>
      </c>
      <c r="J6" t="s">
        <v>1083</v>
      </c>
    </row>
    <row r="7" spans="2:10" x14ac:dyDescent="0.25">
      <c r="B7" s="155">
        <v>389</v>
      </c>
      <c r="C7" s="156">
        <v>9.56</v>
      </c>
      <c r="D7" s="156">
        <v>9.56</v>
      </c>
      <c r="E7" s="156">
        <v>11.95</v>
      </c>
      <c r="G7" s="113">
        <v>45761</v>
      </c>
      <c r="H7">
        <v>14</v>
      </c>
      <c r="I7" t="s">
        <v>1096</v>
      </c>
      <c r="J7" t="s">
        <v>1084</v>
      </c>
    </row>
    <row r="8" spans="2:10" x14ac:dyDescent="0.25">
      <c r="G8" s="113">
        <v>45778</v>
      </c>
      <c r="H8">
        <v>1</v>
      </c>
      <c r="I8" t="s">
        <v>1097</v>
      </c>
      <c r="J8" t="s">
        <v>1085</v>
      </c>
    </row>
    <row r="9" spans="2:10" x14ac:dyDescent="0.25">
      <c r="G9" s="113">
        <v>45831</v>
      </c>
      <c r="H9">
        <v>23</v>
      </c>
      <c r="I9" t="s">
        <v>1098</v>
      </c>
      <c r="J9" t="s">
        <v>1086</v>
      </c>
    </row>
    <row r="10" spans="2:10" x14ac:dyDescent="0.25">
      <c r="G10" s="113">
        <v>45832</v>
      </c>
      <c r="H10">
        <v>24</v>
      </c>
      <c r="I10" t="s">
        <v>1098</v>
      </c>
      <c r="J10" t="s">
        <v>1087</v>
      </c>
    </row>
    <row r="11" spans="2:10" x14ac:dyDescent="0.25">
      <c r="G11" s="113">
        <v>45884</v>
      </c>
      <c r="H11">
        <v>15</v>
      </c>
      <c r="I11" t="s">
        <v>1099</v>
      </c>
      <c r="J11" t="s">
        <v>1088</v>
      </c>
    </row>
    <row r="12" spans="2:10" x14ac:dyDescent="0.25">
      <c r="G12" s="113">
        <v>45942</v>
      </c>
      <c r="H12">
        <v>12</v>
      </c>
      <c r="I12" t="s">
        <v>1100</v>
      </c>
      <c r="J12" t="s">
        <v>1089</v>
      </c>
    </row>
    <row r="13" spans="2:10" x14ac:dyDescent="0.25">
      <c r="G13" s="113">
        <v>45939</v>
      </c>
      <c r="H13">
        <v>9</v>
      </c>
      <c r="I13" t="s">
        <v>1100</v>
      </c>
      <c r="J13" t="s">
        <v>1090</v>
      </c>
    </row>
    <row r="14" spans="2:10" x14ac:dyDescent="0.25">
      <c r="G14" s="113">
        <v>45962</v>
      </c>
      <c r="H14">
        <v>1</v>
      </c>
      <c r="I14" t="s">
        <v>1101</v>
      </c>
      <c r="J14" t="s">
        <v>1091</v>
      </c>
    </row>
    <row r="15" spans="2:10" x14ac:dyDescent="0.25">
      <c r="G15" s="113">
        <v>45997</v>
      </c>
      <c r="H15">
        <v>6</v>
      </c>
      <c r="I15" t="s">
        <v>1102</v>
      </c>
      <c r="J15" t="s">
        <v>1092</v>
      </c>
    </row>
    <row r="16" spans="2:10" x14ac:dyDescent="0.25">
      <c r="G16" s="113">
        <v>45999</v>
      </c>
      <c r="H16">
        <v>8</v>
      </c>
      <c r="I16" t="s">
        <v>1102</v>
      </c>
      <c r="J16" t="s">
        <v>1093</v>
      </c>
    </row>
  </sheetData>
  <mergeCells count="3">
    <mergeCell ref="B3:B4"/>
    <mergeCell ref="C3:E3"/>
    <mergeCell ref="B2:E2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btn_ActualizarFactores">
          <controlPr defaultSize="0" autoLine="0" autoPict="0" r:id="rId5">
            <anchor moveWithCells="1">
              <from>
                <xdr:col>1</xdr:col>
                <xdr:colOff>66675</xdr:colOff>
                <xdr:row>0</xdr:row>
                <xdr:rowOff>133350</xdr:rowOff>
              </from>
              <to>
                <xdr:col>2</xdr:col>
                <xdr:colOff>742950</xdr:colOff>
                <xdr:row>0</xdr:row>
                <xdr:rowOff>390525</xdr:rowOff>
              </to>
            </anchor>
          </controlPr>
        </control>
      </mc:Choice>
      <mc:Fallback>
        <control shapeId="2049" r:id="rId4" name="btn_ActualizarFactores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D7FCF-DC49-4FB8-9CEB-2038F4A94D1D}">
  <sheetPr codeName="Hoja5"/>
  <dimension ref="A1:R132"/>
  <sheetViews>
    <sheetView topLeftCell="E50" workbookViewId="0">
      <selection activeCell="Q91" sqref="Q91"/>
    </sheetView>
  </sheetViews>
  <sheetFormatPr baseColWidth="10" defaultColWidth="11.42578125" defaultRowHeight="15" x14ac:dyDescent="0.25"/>
  <cols>
    <col min="1" max="4" width="7.7109375" customWidth="1"/>
    <col min="6" max="7" width="3.7109375" bestFit="1" customWidth="1"/>
    <col min="8" max="8" width="6.7109375" customWidth="1"/>
    <col min="9" max="9" width="43.140625" bestFit="1" customWidth="1"/>
    <col min="11" max="11" width="7.140625" bestFit="1" customWidth="1"/>
    <col min="12" max="12" width="47.140625" bestFit="1" customWidth="1"/>
    <col min="13" max="13" width="6" bestFit="1" customWidth="1"/>
    <col min="14" max="14" width="7" bestFit="1" customWidth="1"/>
    <col min="15" max="16" width="6" customWidth="1"/>
    <col min="17" max="17" width="43.140625" bestFit="1" customWidth="1"/>
  </cols>
  <sheetData>
    <row r="1" spans="1:18" x14ac:dyDescent="0.25">
      <c r="A1">
        <v>2096</v>
      </c>
      <c r="B1">
        <v>2096</v>
      </c>
    </row>
    <row r="2" spans="1:18" ht="15.75" x14ac:dyDescent="0.25">
      <c r="A2">
        <v>11290</v>
      </c>
      <c r="B2">
        <v>11290</v>
      </c>
      <c r="D2">
        <v>2096</v>
      </c>
      <c r="G2" s="191" t="s">
        <v>20</v>
      </c>
      <c r="H2">
        <v>11488</v>
      </c>
      <c r="I2" t="s">
        <v>14</v>
      </c>
      <c r="K2" s="27" t="s">
        <v>0</v>
      </c>
      <c r="L2" s="4" t="s">
        <v>1</v>
      </c>
      <c r="N2" t="s">
        <v>1068</v>
      </c>
      <c r="Q2" t="s">
        <v>1069</v>
      </c>
      <c r="R2" t="s">
        <v>1070</v>
      </c>
    </row>
    <row r="3" spans="1:18" ht="15.75" x14ac:dyDescent="0.25">
      <c r="A3">
        <v>11291</v>
      </c>
      <c r="B3">
        <v>11291</v>
      </c>
      <c r="D3">
        <v>11290</v>
      </c>
      <c r="G3" s="192"/>
      <c r="H3">
        <v>11467</v>
      </c>
      <c r="I3" t="s">
        <v>15</v>
      </c>
      <c r="K3" s="28">
        <v>11488</v>
      </c>
      <c r="L3" s="4" t="s">
        <v>14</v>
      </c>
      <c r="M3">
        <v>2096</v>
      </c>
      <c r="N3">
        <v>2096</v>
      </c>
      <c r="O3">
        <v>2096</v>
      </c>
      <c r="P3">
        <v>2096</v>
      </c>
      <c r="Q3" t="s">
        <v>7</v>
      </c>
      <c r="R3" t="s">
        <v>182</v>
      </c>
    </row>
    <row r="4" spans="1:18" ht="15.75" x14ac:dyDescent="0.25">
      <c r="A4">
        <v>11292</v>
      </c>
      <c r="B4">
        <v>11292</v>
      </c>
      <c r="D4">
        <v>11291</v>
      </c>
      <c r="G4" s="192"/>
      <c r="H4">
        <v>11482</v>
      </c>
      <c r="I4" t="s">
        <v>17</v>
      </c>
      <c r="K4" s="28">
        <v>11467</v>
      </c>
      <c r="L4" s="4" t="s">
        <v>15</v>
      </c>
      <c r="M4">
        <v>11375</v>
      </c>
      <c r="N4">
        <v>11375</v>
      </c>
      <c r="O4">
        <v>11375</v>
      </c>
      <c r="P4">
        <v>11375</v>
      </c>
      <c r="Q4" t="s">
        <v>217</v>
      </c>
      <c r="R4" t="s">
        <v>182</v>
      </c>
    </row>
    <row r="5" spans="1:18" ht="15.75" x14ac:dyDescent="0.25">
      <c r="A5">
        <v>11363</v>
      </c>
      <c r="B5">
        <v>11363</v>
      </c>
      <c r="D5">
        <v>11292</v>
      </c>
      <c r="G5" s="192"/>
      <c r="H5">
        <v>11524</v>
      </c>
      <c r="I5" t="s">
        <v>116</v>
      </c>
      <c r="K5" s="28">
        <v>11482</v>
      </c>
      <c r="L5" s="4" t="s">
        <v>17</v>
      </c>
      <c r="M5">
        <v>11438</v>
      </c>
      <c r="N5">
        <v>11438</v>
      </c>
      <c r="O5">
        <v>11438</v>
      </c>
      <c r="P5">
        <v>11438</v>
      </c>
      <c r="Q5" t="s">
        <v>2</v>
      </c>
      <c r="R5" t="s">
        <v>182</v>
      </c>
    </row>
    <row r="6" spans="1:18" ht="15.75" x14ac:dyDescent="0.25">
      <c r="A6">
        <v>11375</v>
      </c>
      <c r="B6">
        <v>11375</v>
      </c>
      <c r="D6">
        <v>11363</v>
      </c>
      <c r="G6" s="192"/>
      <c r="H6">
        <v>11490</v>
      </c>
      <c r="I6" t="s">
        <v>93</v>
      </c>
      <c r="K6" s="27">
        <v>11524</v>
      </c>
      <c r="L6" s="4" t="s">
        <v>116</v>
      </c>
      <c r="M6">
        <v>11459</v>
      </c>
      <c r="N6">
        <v>11459</v>
      </c>
      <c r="O6">
        <v>11459</v>
      </c>
      <c r="P6">
        <v>11459</v>
      </c>
      <c r="Q6" t="s">
        <v>47</v>
      </c>
      <c r="R6" t="s">
        <v>182</v>
      </c>
    </row>
    <row r="7" spans="1:18" ht="15.75" x14ac:dyDescent="0.25">
      <c r="A7">
        <v>11376</v>
      </c>
      <c r="B7">
        <v>11376</v>
      </c>
      <c r="D7">
        <v>11375</v>
      </c>
      <c r="G7" s="192"/>
      <c r="H7">
        <v>11438</v>
      </c>
      <c r="I7" t="s">
        <v>2</v>
      </c>
      <c r="K7" s="28">
        <v>11490</v>
      </c>
      <c r="L7" s="4" t="s">
        <v>93</v>
      </c>
      <c r="M7">
        <v>11461</v>
      </c>
      <c r="N7">
        <v>11461</v>
      </c>
      <c r="O7">
        <v>11461</v>
      </c>
      <c r="P7">
        <v>11461</v>
      </c>
      <c r="Q7" t="s">
        <v>49</v>
      </c>
      <c r="R7" t="s">
        <v>182</v>
      </c>
    </row>
    <row r="8" spans="1:18" ht="15.75" x14ac:dyDescent="0.25">
      <c r="A8">
        <v>11401</v>
      </c>
      <c r="B8">
        <v>11401</v>
      </c>
      <c r="D8">
        <v>11376</v>
      </c>
      <c r="G8" s="192"/>
      <c r="H8">
        <v>11375</v>
      </c>
      <c r="I8" t="s">
        <v>98</v>
      </c>
      <c r="K8" s="39">
        <v>11438</v>
      </c>
      <c r="L8" s="52" t="s">
        <v>2</v>
      </c>
      <c r="M8">
        <v>11467</v>
      </c>
      <c r="N8">
        <v>11467</v>
      </c>
      <c r="O8">
        <v>11467</v>
      </c>
      <c r="P8">
        <v>11467</v>
      </c>
      <c r="Q8" t="s">
        <v>15</v>
      </c>
      <c r="R8" t="s">
        <v>182</v>
      </c>
    </row>
    <row r="9" spans="1:18" ht="15.75" x14ac:dyDescent="0.25">
      <c r="A9">
        <v>11406</v>
      </c>
      <c r="B9">
        <v>11406</v>
      </c>
      <c r="D9">
        <v>11401</v>
      </c>
      <c r="G9" s="192"/>
      <c r="H9">
        <v>11505</v>
      </c>
      <c r="I9" t="s">
        <v>99</v>
      </c>
      <c r="K9" s="28">
        <v>11375</v>
      </c>
      <c r="L9" s="4" t="s">
        <v>98</v>
      </c>
      <c r="M9">
        <v>11482</v>
      </c>
      <c r="N9">
        <v>11482</v>
      </c>
      <c r="O9">
        <v>11482</v>
      </c>
      <c r="P9">
        <v>11482</v>
      </c>
      <c r="Q9" t="s">
        <v>17</v>
      </c>
      <c r="R9" t="s">
        <v>182</v>
      </c>
    </row>
    <row r="10" spans="1:18" ht="15.75" x14ac:dyDescent="0.25">
      <c r="A10">
        <v>11407</v>
      </c>
      <c r="B10">
        <v>11407</v>
      </c>
      <c r="D10">
        <v>11499</v>
      </c>
      <c r="G10" s="192"/>
      <c r="H10">
        <v>11525</v>
      </c>
      <c r="I10" t="s">
        <v>118</v>
      </c>
      <c r="K10" s="28">
        <v>11505</v>
      </c>
      <c r="L10" s="4" t="s">
        <v>99</v>
      </c>
      <c r="M10">
        <v>11483</v>
      </c>
      <c r="N10">
        <v>11483</v>
      </c>
      <c r="O10">
        <v>11483</v>
      </c>
      <c r="P10">
        <v>11483</v>
      </c>
      <c r="Q10" t="s">
        <v>18</v>
      </c>
      <c r="R10" t="s">
        <v>182</v>
      </c>
    </row>
    <row r="11" spans="1:18" ht="15.75" x14ac:dyDescent="0.25">
      <c r="A11">
        <v>11408</v>
      </c>
      <c r="B11">
        <v>11408</v>
      </c>
      <c r="D11">
        <v>11406</v>
      </c>
      <c r="G11" s="192"/>
      <c r="H11">
        <v>2096</v>
      </c>
      <c r="I11" t="s">
        <v>7</v>
      </c>
      <c r="K11" s="27">
        <v>11525</v>
      </c>
      <c r="L11" s="4" t="s">
        <v>118</v>
      </c>
      <c r="M11">
        <v>11487</v>
      </c>
      <c r="N11">
        <v>11487</v>
      </c>
      <c r="O11">
        <v>11487</v>
      </c>
      <c r="P11">
        <v>11487</v>
      </c>
      <c r="Q11" t="s">
        <v>19</v>
      </c>
      <c r="R11" t="s">
        <v>182</v>
      </c>
    </row>
    <row r="12" spans="1:18" ht="15.75" x14ac:dyDescent="0.25">
      <c r="A12">
        <v>11411</v>
      </c>
      <c r="B12">
        <v>11411</v>
      </c>
      <c r="D12">
        <v>11407</v>
      </c>
      <c r="G12" s="192"/>
      <c r="H12">
        <v>11459</v>
      </c>
      <c r="I12" t="s">
        <v>47</v>
      </c>
      <c r="K12" s="39">
        <v>2096</v>
      </c>
      <c r="L12" s="52" t="s">
        <v>7</v>
      </c>
      <c r="M12">
        <v>11488</v>
      </c>
      <c r="N12">
        <v>11488</v>
      </c>
      <c r="O12">
        <v>11488</v>
      </c>
      <c r="P12">
        <v>11488</v>
      </c>
      <c r="Q12" t="s">
        <v>14</v>
      </c>
      <c r="R12" t="s">
        <v>182</v>
      </c>
    </row>
    <row r="13" spans="1:18" x14ac:dyDescent="0.25">
      <c r="A13">
        <v>11412</v>
      </c>
      <c r="B13">
        <v>11412</v>
      </c>
      <c r="D13">
        <v>11408</v>
      </c>
      <c r="G13" s="192"/>
      <c r="H13">
        <v>11461</v>
      </c>
      <c r="I13" t="s">
        <v>49</v>
      </c>
      <c r="K13" s="29">
        <v>11459</v>
      </c>
      <c r="L13" s="41" t="s">
        <v>47</v>
      </c>
      <c r="M13">
        <v>11490</v>
      </c>
      <c r="N13">
        <v>11490</v>
      </c>
      <c r="O13">
        <v>11490</v>
      </c>
      <c r="P13">
        <v>11490</v>
      </c>
      <c r="Q13" t="s">
        <v>93</v>
      </c>
      <c r="R13" t="s">
        <v>182</v>
      </c>
    </row>
    <row r="14" spans="1:18" x14ac:dyDescent="0.25">
      <c r="A14">
        <v>11413</v>
      </c>
      <c r="B14">
        <v>11413</v>
      </c>
      <c r="D14">
        <v>11411</v>
      </c>
      <c r="G14" s="192"/>
      <c r="H14">
        <v>11523</v>
      </c>
      <c r="I14" t="s">
        <v>117</v>
      </c>
      <c r="K14" s="54">
        <v>11461</v>
      </c>
      <c r="L14" s="53" t="s">
        <v>49</v>
      </c>
      <c r="M14">
        <v>11505</v>
      </c>
      <c r="N14">
        <v>11505</v>
      </c>
      <c r="O14">
        <v>11505</v>
      </c>
      <c r="P14">
        <v>11505</v>
      </c>
      <c r="Q14" t="s">
        <v>99</v>
      </c>
      <c r="R14" t="s">
        <v>182</v>
      </c>
    </row>
    <row r="15" spans="1:18" ht="15.75" x14ac:dyDescent="0.25">
      <c r="A15">
        <v>11414</v>
      </c>
      <c r="B15">
        <v>11414</v>
      </c>
      <c r="D15">
        <v>11412</v>
      </c>
      <c r="G15" s="192"/>
      <c r="H15">
        <v>11483</v>
      </c>
      <c r="I15" t="s">
        <v>18</v>
      </c>
      <c r="K15" s="27">
        <v>11523</v>
      </c>
      <c r="L15" s="4" t="s">
        <v>117</v>
      </c>
      <c r="M15">
        <v>11523</v>
      </c>
      <c r="N15">
        <v>11523</v>
      </c>
      <c r="O15">
        <v>11523</v>
      </c>
      <c r="P15">
        <v>11523</v>
      </c>
      <c r="Q15" t="s">
        <v>365</v>
      </c>
      <c r="R15" t="s">
        <v>182</v>
      </c>
    </row>
    <row r="16" spans="1:18" ht="15.75" x14ac:dyDescent="0.25">
      <c r="A16">
        <v>11415</v>
      </c>
      <c r="B16">
        <v>11415</v>
      </c>
      <c r="D16">
        <v>11413</v>
      </c>
      <c r="G16" s="193"/>
      <c r="H16">
        <v>11487</v>
      </c>
      <c r="I16" t="s">
        <v>19</v>
      </c>
      <c r="K16" s="28">
        <v>11535</v>
      </c>
      <c r="L16" s="4" t="s">
        <v>18</v>
      </c>
      <c r="M16">
        <v>11525</v>
      </c>
      <c r="N16">
        <v>11525</v>
      </c>
      <c r="O16">
        <v>11525</v>
      </c>
      <c r="P16">
        <v>11525</v>
      </c>
      <c r="Q16" t="s">
        <v>221</v>
      </c>
      <c r="R16" t="s">
        <v>182</v>
      </c>
    </row>
    <row r="17" spans="1:18" ht="15" customHeight="1" x14ac:dyDescent="0.25">
      <c r="A17">
        <v>11416</v>
      </c>
      <c r="B17">
        <v>11416</v>
      </c>
      <c r="D17">
        <v>11414</v>
      </c>
      <c r="G17" s="191" t="s">
        <v>52</v>
      </c>
      <c r="H17">
        <v>11411</v>
      </c>
      <c r="I17" t="s">
        <v>21</v>
      </c>
      <c r="K17" s="28">
        <v>11487</v>
      </c>
      <c r="L17" s="4" t="s">
        <v>19</v>
      </c>
      <c r="M17">
        <v>11290</v>
      </c>
      <c r="N17">
        <v>11290</v>
      </c>
      <c r="O17">
        <v>11290</v>
      </c>
      <c r="P17">
        <v>11290</v>
      </c>
      <c r="Q17" t="s">
        <v>3</v>
      </c>
      <c r="R17" t="s">
        <v>224</v>
      </c>
    </row>
    <row r="18" spans="1:18" ht="15.75" x14ac:dyDescent="0.25">
      <c r="A18">
        <v>11418</v>
      </c>
      <c r="B18">
        <v>11418</v>
      </c>
      <c r="D18">
        <v>11415</v>
      </c>
      <c r="G18" s="192"/>
      <c r="H18">
        <v>11414</v>
      </c>
      <c r="I18" t="s">
        <v>22</v>
      </c>
      <c r="K18" s="1"/>
      <c r="L18" s="2">
        <f>COUNTA(L3:L17)</f>
        <v>15</v>
      </c>
      <c r="M18">
        <v>11291</v>
      </c>
      <c r="N18">
        <v>11291</v>
      </c>
      <c r="O18">
        <v>11291</v>
      </c>
      <c r="P18">
        <v>11291</v>
      </c>
      <c r="Q18" t="s">
        <v>6</v>
      </c>
      <c r="R18" t="s">
        <v>224</v>
      </c>
    </row>
    <row r="19" spans="1:18" ht="15.75" x14ac:dyDescent="0.25">
      <c r="A19">
        <v>11419</v>
      </c>
      <c r="B19">
        <v>11419</v>
      </c>
      <c r="D19">
        <v>11416</v>
      </c>
      <c r="G19" s="192"/>
      <c r="H19">
        <v>11453</v>
      </c>
      <c r="I19" t="s">
        <v>23</v>
      </c>
      <c r="K19" s="1"/>
      <c r="L19" s="2"/>
      <c r="M19">
        <v>11312</v>
      </c>
      <c r="N19">
        <v>11312</v>
      </c>
      <c r="O19">
        <v>11312</v>
      </c>
      <c r="P19">
        <v>11312</v>
      </c>
      <c r="Q19" t="s">
        <v>261</v>
      </c>
      <c r="R19" t="s">
        <v>224</v>
      </c>
    </row>
    <row r="20" spans="1:18" ht="15.75" x14ac:dyDescent="0.25">
      <c r="A20">
        <v>11420</v>
      </c>
      <c r="B20">
        <v>11420</v>
      </c>
      <c r="D20">
        <v>11418</v>
      </c>
      <c r="G20" s="192"/>
      <c r="H20">
        <v>11451</v>
      </c>
      <c r="I20" t="s">
        <v>24</v>
      </c>
      <c r="K20" s="1"/>
      <c r="L20" s="2"/>
      <c r="M20">
        <v>11323</v>
      </c>
      <c r="N20">
        <v>11323</v>
      </c>
      <c r="O20">
        <v>11323</v>
      </c>
      <c r="P20">
        <v>11323</v>
      </c>
      <c r="Q20" t="s">
        <v>254</v>
      </c>
      <c r="R20" t="s">
        <v>224</v>
      </c>
    </row>
    <row r="21" spans="1:18" ht="18.75" x14ac:dyDescent="0.25">
      <c r="A21">
        <v>11421</v>
      </c>
      <c r="B21">
        <v>11421</v>
      </c>
      <c r="D21">
        <v>11419</v>
      </c>
      <c r="G21" s="192"/>
      <c r="H21">
        <v>11415</v>
      </c>
      <c r="I21" t="s">
        <v>25</v>
      </c>
      <c r="K21" s="162" t="s">
        <v>52</v>
      </c>
      <c r="L21" s="163"/>
      <c r="M21">
        <v>11342</v>
      </c>
      <c r="N21">
        <v>11342</v>
      </c>
      <c r="O21">
        <v>11342</v>
      </c>
      <c r="P21">
        <v>11342</v>
      </c>
      <c r="Q21" t="s">
        <v>257</v>
      </c>
      <c r="R21" t="s">
        <v>224</v>
      </c>
    </row>
    <row r="22" spans="1:18" ht="15.75" x14ac:dyDescent="0.25">
      <c r="A22">
        <v>11422</v>
      </c>
      <c r="B22">
        <v>11423</v>
      </c>
      <c r="D22">
        <v>11420</v>
      </c>
      <c r="G22" s="192"/>
      <c r="H22">
        <v>11413</v>
      </c>
      <c r="I22" t="s">
        <v>26</v>
      </c>
      <c r="K22" s="27" t="s">
        <v>0</v>
      </c>
      <c r="L22" s="4" t="s">
        <v>1</v>
      </c>
      <c r="M22">
        <v>11344</v>
      </c>
      <c r="N22">
        <v>11344</v>
      </c>
      <c r="O22">
        <v>11344</v>
      </c>
      <c r="P22">
        <v>11344</v>
      </c>
      <c r="Q22" t="s">
        <v>259</v>
      </c>
      <c r="R22" t="s">
        <v>224</v>
      </c>
    </row>
    <row r="23" spans="1:18" x14ac:dyDescent="0.25">
      <c r="A23">
        <v>11423</v>
      </c>
      <c r="B23">
        <v>11428</v>
      </c>
      <c r="D23">
        <v>11421</v>
      </c>
      <c r="G23" s="192"/>
      <c r="H23">
        <v>11503</v>
      </c>
      <c r="I23" t="s">
        <v>16</v>
      </c>
      <c r="K23" s="29">
        <v>11411</v>
      </c>
      <c r="L23" s="53" t="s">
        <v>21</v>
      </c>
      <c r="M23">
        <v>11350</v>
      </c>
      <c r="N23">
        <v>11350</v>
      </c>
      <c r="O23">
        <v>11350</v>
      </c>
      <c r="P23">
        <v>11350</v>
      </c>
      <c r="Q23" t="s">
        <v>256</v>
      </c>
      <c r="R23" t="s">
        <v>224</v>
      </c>
    </row>
    <row r="24" spans="1:18" x14ac:dyDescent="0.25">
      <c r="A24">
        <v>11428</v>
      </c>
      <c r="B24">
        <v>11438</v>
      </c>
      <c r="D24">
        <v>11423</v>
      </c>
      <c r="G24" s="192"/>
      <c r="H24">
        <v>11450</v>
      </c>
      <c r="I24" t="s">
        <v>27</v>
      </c>
      <c r="K24" s="29">
        <v>11414</v>
      </c>
      <c r="L24" s="53" t="s">
        <v>22</v>
      </c>
      <c r="M24">
        <v>11363</v>
      </c>
      <c r="N24">
        <v>11363</v>
      </c>
      <c r="O24">
        <v>11363</v>
      </c>
      <c r="P24">
        <v>11363</v>
      </c>
      <c r="Q24" t="s">
        <v>5</v>
      </c>
      <c r="R24" t="s">
        <v>224</v>
      </c>
    </row>
    <row r="25" spans="1:18" x14ac:dyDescent="0.25">
      <c r="A25">
        <v>11430</v>
      </c>
      <c r="B25">
        <v>11439</v>
      </c>
      <c r="D25">
        <v>11428</v>
      </c>
      <c r="G25" s="192"/>
      <c r="H25">
        <v>11473</v>
      </c>
      <c r="I25" t="s">
        <v>28</v>
      </c>
      <c r="K25" s="29">
        <v>11453</v>
      </c>
      <c r="L25" s="53" t="s">
        <v>23</v>
      </c>
      <c r="M25">
        <v>11401</v>
      </c>
      <c r="N25">
        <v>11401</v>
      </c>
      <c r="O25">
        <v>11401</v>
      </c>
      <c r="P25">
        <v>11401</v>
      </c>
      <c r="Q25" t="s">
        <v>108</v>
      </c>
      <c r="R25" t="s">
        <v>224</v>
      </c>
    </row>
    <row r="26" spans="1:18" x14ac:dyDescent="0.25">
      <c r="A26">
        <v>11431</v>
      </c>
      <c r="B26">
        <v>11441</v>
      </c>
      <c r="D26">
        <v>11529</v>
      </c>
      <c r="G26" s="192"/>
      <c r="H26">
        <v>11454</v>
      </c>
      <c r="I26" t="s">
        <v>29</v>
      </c>
      <c r="K26" s="29">
        <v>11451</v>
      </c>
      <c r="L26" s="41" t="s">
        <v>24</v>
      </c>
      <c r="M26">
        <v>11406</v>
      </c>
      <c r="N26">
        <v>11406</v>
      </c>
      <c r="O26">
        <v>11406</v>
      </c>
      <c r="P26">
        <v>11406</v>
      </c>
      <c r="Q26" t="s">
        <v>172</v>
      </c>
      <c r="R26" t="s">
        <v>224</v>
      </c>
    </row>
    <row r="27" spans="1:18" x14ac:dyDescent="0.25">
      <c r="A27">
        <v>11432</v>
      </c>
      <c r="B27">
        <v>11442</v>
      </c>
      <c r="D27">
        <v>11480</v>
      </c>
      <c r="G27" s="192"/>
      <c r="H27">
        <v>11479</v>
      </c>
      <c r="I27" t="s">
        <v>30</v>
      </c>
      <c r="K27" s="29">
        <v>11415</v>
      </c>
      <c r="L27" s="53" t="s">
        <v>25</v>
      </c>
      <c r="M27">
        <v>11407</v>
      </c>
      <c r="N27">
        <v>11407</v>
      </c>
      <c r="O27">
        <v>11407</v>
      </c>
      <c r="P27">
        <v>11407</v>
      </c>
      <c r="Q27" t="s">
        <v>80</v>
      </c>
      <c r="R27" t="s">
        <v>224</v>
      </c>
    </row>
    <row r="28" spans="1:18" x14ac:dyDescent="0.25">
      <c r="A28">
        <v>11433</v>
      </c>
      <c r="B28">
        <v>11449</v>
      </c>
      <c r="D28">
        <v>11430</v>
      </c>
      <c r="G28" s="192"/>
      <c r="H28">
        <v>11489</v>
      </c>
      <c r="I28" t="s">
        <v>31</v>
      </c>
      <c r="K28" s="29">
        <v>11413</v>
      </c>
      <c r="L28" s="53" t="s">
        <v>26</v>
      </c>
      <c r="M28">
        <v>11408</v>
      </c>
      <c r="N28">
        <v>11408</v>
      </c>
      <c r="O28">
        <v>11408</v>
      </c>
      <c r="P28">
        <v>11408</v>
      </c>
      <c r="Q28" t="s">
        <v>64</v>
      </c>
      <c r="R28" t="s">
        <v>224</v>
      </c>
    </row>
    <row r="29" spans="1:18" x14ac:dyDescent="0.25">
      <c r="A29">
        <v>11434</v>
      </c>
      <c r="B29">
        <v>11450</v>
      </c>
      <c r="D29">
        <v>11431</v>
      </c>
      <c r="G29" s="192"/>
      <c r="H29">
        <v>11423</v>
      </c>
      <c r="I29" t="s">
        <v>32</v>
      </c>
      <c r="K29" s="29">
        <v>11503</v>
      </c>
      <c r="L29" s="41" t="s">
        <v>16</v>
      </c>
      <c r="M29">
        <v>11426</v>
      </c>
      <c r="N29">
        <v>11426</v>
      </c>
      <c r="O29">
        <v>11426</v>
      </c>
      <c r="P29">
        <v>11426</v>
      </c>
      <c r="Q29" t="s">
        <v>244</v>
      </c>
      <c r="R29" t="s">
        <v>224</v>
      </c>
    </row>
    <row r="30" spans="1:18" x14ac:dyDescent="0.25">
      <c r="A30">
        <v>11438</v>
      </c>
      <c r="B30">
        <v>11451</v>
      </c>
      <c r="D30">
        <v>11432</v>
      </c>
      <c r="G30" s="192"/>
      <c r="H30">
        <v>11464</v>
      </c>
      <c r="I30" t="s">
        <v>96</v>
      </c>
      <c r="K30" s="37">
        <v>11450</v>
      </c>
      <c r="L30" s="42" t="s">
        <v>27</v>
      </c>
      <c r="M30">
        <v>11427</v>
      </c>
      <c r="N30">
        <v>11427</v>
      </c>
      <c r="O30">
        <v>11427</v>
      </c>
      <c r="P30">
        <v>11427</v>
      </c>
      <c r="Q30" t="s">
        <v>240</v>
      </c>
      <c r="R30" t="s">
        <v>224</v>
      </c>
    </row>
    <row r="31" spans="1:18" x14ac:dyDescent="0.25">
      <c r="A31">
        <v>11439</v>
      </c>
      <c r="B31">
        <v>11452</v>
      </c>
      <c r="D31">
        <v>11422</v>
      </c>
      <c r="G31" s="192"/>
      <c r="H31">
        <v>11492</v>
      </c>
      <c r="I31" t="s">
        <v>94</v>
      </c>
      <c r="K31" s="29">
        <v>11473</v>
      </c>
      <c r="L31" s="53" t="s">
        <v>28</v>
      </c>
      <c r="M31">
        <v>11428</v>
      </c>
      <c r="N31">
        <v>11428</v>
      </c>
      <c r="O31">
        <v>11428</v>
      </c>
      <c r="P31">
        <v>11428</v>
      </c>
      <c r="Q31" t="s">
        <v>170</v>
      </c>
      <c r="R31" t="s">
        <v>224</v>
      </c>
    </row>
    <row r="32" spans="1:18" x14ac:dyDescent="0.25">
      <c r="A32">
        <v>11441</v>
      </c>
      <c r="B32">
        <v>11453</v>
      </c>
      <c r="D32">
        <v>11522</v>
      </c>
      <c r="G32" s="192"/>
      <c r="H32">
        <v>11465</v>
      </c>
      <c r="I32" t="s">
        <v>33</v>
      </c>
      <c r="K32" s="29">
        <v>11454</v>
      </c>
      <c r="L32" s="53" t="s">
        <v>29</v>
      </c>
      <c r="M32">
        <v>11429</v>
      </c>
      <c r="N32">
        <v>11429</v>
      </c>
      <c r="O32">
        <v>11429</v>
      </c>
      <c r="P32">
        <v>11429</v>
      </c>
      <c r="Q32" t="s">
        <v>246</v>
      </c>
      <c r="R32" t="s">
        <v>224</v>
      </c>
    </row>
    <row r="33" spans="1:18" x14ac:dyDescent="0.25">
      <c r="A33">
        <v>11442</v>
      </c>
      <c r="B33">
        <v>11454</v>
      </c>
      <c r="D33">
        <v>11433</v>
      </c>
      <c r="G33" s="192"/>
      <c r="H33">
        <v>11292</v>
      </c>
      <c r="I33" t="s">
        <v>4</v>
      </c>
      <c r="K33" s="29">
        <v>11479</v>
      </c>
      <c r="L33" s="41" t="s">
        <v>30</v>
      </c>
      <c r="M33">
        <v>11443</v>
      </c>
      <c r="N33">
        <v>11443</v>
      </c>
      <c r="O33">
        <v>11443</v>
      </c>
      <c r="P33">
        <v>11443</v>
      </c>
      <c r="Q33" t="s">
        <v>242</v>
      </c>
      <c r="R33" t="s">
        <v>224</v>
      </c>
    </row>
    <row r="34" spans="1:18" x14ac:dyDescent="0.25">
      <c r="A34">
        <v>11444</v>
      </c>
      <c r="B34">
        <v>11457</v>
      </c>
      <c r="D34">
        <v>11434</v>
      </c>
      <c r="G34" s="192"/>
      <c r="H34">
        <v>11474</v>
      </c>
      <c r="I34" t="s">
        <v>34</v>
      </c>
      <c r="K34" s="29">
        <v>11489</v>
      </c>
      <c r="L34" s="41" t="s">
        <v>31</v>
      </c>
      <c r="M34">
        <v>11449</v>
      </c>
      <c r="N34">
        <v>11449</v>
      </c>
      <c r="O34">
        <v>11449</v>
      </c>
      <c r="P34">
        <v>11449</v>
      </c>
      <c r="Q34" t="s">
        <v>58</v>
      </c>
      <c r="R34" t="s">
        <v>224</v>
      </c>
    </row>
    <row r="35" spans="1:18" x14ac:dyDescent="0.25">
      <c r="A35">
        <v>11445</v>
      </c>
      <c r="B35">
        <v>11458</v>
      </c>
      <c r="D35">
        <v>11438</v>
      </c>
      <c r="G35" s="192"/>
      <c r="H35">
        <v>11462</v>
      </c>
      <c r="I35" t="s">
        <v>35</v>
      </c>
      <c r="K35" s="29">
        <v>11423</v>
      </c>
      <c r="L35" s="53" t="s">
        <v>32</v>
      </c>
      <c r="M35">
        <v>11469</v>
      </c>
      <c r="N35">
        <v>11469</v>
      </c>
      <c r="O35">
        <v>11469</v>
      </c>
      <c r="P35">
        <v>11469</v>
      </c>
      <c r="Q35" t="s">
        <v>236</v>
      </c>
      <c r="R35" t="s">
        <v>224</v>
      </c>
    </row>
    <row r="36" spans="1:18" x14ac:dyDescent="0.25">
      <c r="A36">
        <v>11448</v>
      </c>
      <c r="B36">
        <v>11459</v>
      </c>
      <c r="D36">
        <v>11439</v>
      </c>
      <c r="G36" s="192"/>
      <c r="H36">
        <v>11441</v>
      </c>
      <c r="I36" t="s">
        <v>36</v>
      </c>
      <c r="K36" s="29">
        <v>11464</v>
      </c>
      <c r="L36" s="41" t="s">
        <v>96</v>
      </c>
      <c r="M36">
        <v>11478</v>
      </c>
      <c r="N36">
        <v>11478</v>
      </c>
      <c r="O36">
        <v>11478</v>
      </c>
      <c r="P36">
        <v>11478</v>
      </c>
      <c r="Q36" t="s">
        <v>70</v>
      </c>
      <c r="R36" t="s">
        <v>224</v>
      </c>
    </row>
    <row r="37" spans="1:18" x14ac:dyDescent="0.25">
      <c r="A37">
        <v>11449</v>
      </c>
      <c r="B37">
        <v>11460</v>
      </c>
      <c r="D37">
        <v>11441</v>
      </c>
      <c r="G37" s="192"/>
      <c r="H37">
        <v>11376</v>
      </c>
      <c r="I37" t="s">
        <v>37</v>
      </c>
      <c r="K37" s="29">
        <v>11492</v>
      </c>
      <c r="L37" s="41" t="s">
        <v>94</v>
      </c>
      <c r="M37">
        <v>11483</v>
      </c>
      <c r="N37">
        <v>11483</v>
      </c>
      <c r="O37">
        <v>11483</v>
      </c>
      <c r="P37">
        <v>11483</v>
      </c>
      <c r="Q37" t="s">
        <v>1066</v>
      </c>
      <c r="R37" t="s">
        <v>224</v>
      </c>
    </row>
    <row r="38" spans="1:18" x14ac:dyDescent="0.25">
      <c r="A38">
        <v>11450</v>
      </c>
      <c r="B38">
        <v>11461</v>
      </c>
      <c r="D38">
        <v>11442</v>
      </c>
      <c r="G38" s="192"/>
      <c r="H38">
        <v>11420</v>
      </c>
      <c r="I38" t="s">
        <v>38</v>
      </c>
      <c r="K38" s="29">
        <v>11465</v>
      </c>
      <c r="L38" s="41" t="s">
        <v>33</v>
      </c>
      <c r="M38">
        <v>11493</v>
      </c>
      <c r="N38">
        <v>11493</v>
      </c>
      <c r="O38">
        <v>11493</v>
      </c>
      <c r="P38">
        <v>11493</v>
      </c>
      <c r="Q38" t="s">
        <v>83</v>
      </c>
      <c r="R38" t="s">
        <v>224</v>
      </c>
    </row>
    <row r="39" spans="1:18" x14ac:dyDescent="0.25">
      <c r="A39">
        <v>11451</v>
      </c>
      <c r="B39">
        <v>11462</v>
      </c>
      <c r="D39">
        <v>11444</v>
      </c>
      <c r="G39" s="192"/>
      <c r="H39">
        <v>11442</v>
      </c>
      <c r="I39" t="s">
        <v>39</v>
      </c>
      <c r="K39" s="37">
        <v>11292</v>
      </c>
      <c r="L39" s="55" t="s">
        <v>4</v>
      </c>
      <c r="M39">
        <v>11494</v>
      </c>
      <c r="N39">
        <v>11494</v>
      </c>
      <c r="O39">
        <v>11494</v>
      </c>
      <c r="P39">
        <v>11494</v>
      </c>
      <c r="Q39" t="s">
        <v>84</v>
      </c>
      <c r="R39" t="s">
        <v>224</v>
      </c>
    </row>
    <row r="40" spans="1:18" x14ac:dyDescent="0.25">
      <c r="A40">
        <v>11452</v>
      </c>
      <c r="B40">
        <v>11464</v>
      </c>
      <c r="D40">
        <v>11445</v>
      </c>
      <c r="G40" s="192"/>
      <c r="H40">
        <v>11439</v>
      </c>
      <c r="I40" t="s">
        <v>40</v>
      </c>
      <c r="K40" s="29">
        <v>11474</v>
      </c>
      <c r="L40" s="41" t="s">
        <v>34</v>
      </c>
      <c r="M40">
        <v>11495</v>
      </c>
      <c r="N40">
        <v>11495</v>
      </c>
      <c r="O40">
        <v>11495</v>
      </c>
      <c r="P40">
        <v>11495</v>
      </c>
      <c r="Q40" t="s">
        <v>92</v>
      </c>
      <c r="R40" t="s">
        <v>224</v>
      </c>
    </row>
    <row r="41" spans="1:18" x14ac:dyDescent="0.25">
      <c r="A41">
        <v>11453</v>
      </c>
      <c r="B41">
        <v>11465</v>
      </c>
      <c r="D41">
        <v>11448</v>
      </c>
      <c r="G41" s="192"/>
      <c r="H41">
        <v>11471</v>
      </c>
      <c r="I41" t="s">
        <v>41</v>
      </c>
      <c r="K41" s="29">
        <v>11462</v>
      </c>
      <c r="L41" s="41" t="s">
        <v>35</v>
      </c>
      <c r="M41">
        <v>11496</v>
      </c>
      <c r="N41">
        <v>11496</v>
      </c>
      <c r="O41">
        <v>11496</v>
      </c>
      <c r="P41">
        <v>11496</v>
      </c>
      <c r="Q41" t="s">
        <v>86</v>
      </c>
      <c r="R41" t="s">
        <v>224</v>
      </c>
    </row>
    <row r="42" spans="1:18" x14ac:dyDescent="0.25">
      <c r="A42">
        <v>11454</v>
      </c>
      <c r="B42">
        <v>11469</v>
      </c>
      <c r="D42">
        <v>11516</v>
      </c>
      <c r="G42" s="192"/>
      <c r="H42">
        <v>11472</v>
      </c>
      <c r="I42" t="s">
        <v>42</v>
      </c>
      <c r="K42" s="29">
        <v>11441</v>
      </c>
      <c r="L42" s="41" t="s">
        <v>36</v>
      </c>
      <c r="M42">
        <v>11497</v>
      </c>
      <c r="N42">
        <v>11497</v>
      </c>
      <c r="O42">
        <v>11497</v>
      </c>
      <c r="P42">
        <v>11497</v>
      </c>
      <c r="Q42" t="s">
        <v>87</v>
      </c>
      <c r="R42" t="s">
        <v>224</v>
      </c>
    </row>
    <row r="43" spans="1:18" x14ac:dyDescent="0.25">
      <c r="A43">
        <v>11455</v>
      </c>
      <c r="B43">
        <v>11470</v>
      </c>
      <c r="D43">
        <v>11475</v>
      </c>
      <c r="G43" s="192"/>
      <c r="H43">
        <v>11460</v>
      </c>
      <c r="I43" t="s">
        <v>43</v>
      </c>
      <c r="K43" s="37">
        <v>11376</v>
      </c>
      <c r="L43" s="42" t="s">
        <v>37</v>
      </c>
      <c r="M43">
        <v>11498</v>
      </c>
      <c r="N43">
        <v>11498</v>
      </c>
      <c r="O43">
        <v>11498</v>
      </c>
      <c r="P43">
        <v>11498</v>
      </c>
      <c r="Q43" t="s">
        <v>234</v>
      </c>
      <c r="R43" t="s">
        <v>224</v>
      </c>
    </row>
    <row r="44" spans="1:18" x14ac:dyDescent="0.25">
      <c r="A44">
        <v>11456</v>
      </c>
      <c r="B44">
        <v>11471</v>
      </c>
      <c r="D44">
        <v>11449</v>
      </c>
      <c r="G44" s="192"/>
      <c r="H44">
        <v>11419</v>
      </c>
      <c r="I44" t="s">
        <v>44</v>
      </c>
      <c r="K44" s="29">
        <v>11420</v>
      </c>
      <c r="L44" s="53" t="s">
        <v>38</v>
      </c>
      <c r="M44">
        <v>11499</v>
      </c>
      <c r="N44">
        <v>11499</v>
      </c>
      <c r="O44">
        <v>11499</v>
      </c>
      <c r="P44">
        <v>11499</v>
      </c>
      <c r="Q44" t="s">
        <v>89</v>
      </c>
      <c r="R44" t="s">
        <v>224</v>
      </c>
    </row>
    <row r="45" spans="1:18" x14ac:dyDescent="0.25">
      <c r="A45">
        <v>11457</v>
      </c>
      <c r="B45">
        <v>11472</v>
      </c>
      <c r="D45">
        <v>11450</v>
      </c>
      <c r="G45" s="192"/>
      <c r="H45">
        <v>11416</v>
      </c>
      <c r="I45" t="s">
        <v>45</v>
      </c>
      <c r="K45" s="29">
        <v>11442</v>
      </c>
      <c r="L45" s="41" t="s">
        <v>39</v>
      </c>
      <c r="M45">
        <v>11500</v>
      </c>
      <c r="N45">
        <v>11500</v>
      </c>
      <c r="O45">
        <v>11500</v>
      </c>
      <c r="P45">
        <v>11500</v>
      </c>
      <c r="Q45" t="s">
        <v>90</v>
      </c>
      <c r="R45" t="s">
        <v>224</v>
      </c>
    </row>
    <row r="46" spans="1:18" x14ac:dyDescent="0.25">
      <c r="A46">
        <v>11458</v>
      </c>
      <c r="B46">
        <v>11473</v>
      </c>
      <c r="D46">
        <v>11451</v>
      </c>
      <c r="G46" s="192"/>
      <c r="H46">
        <v>11452</v>
      </c>
      <c r="I46" t="s">
        <v>46</v>
      </c>
      <c r="K46" s="38">
        <v>11439</v>
      </c>
      <c r="L46" s="43" t="s">
        <v>40</v>
      </c>
      <c r="M46">
        <v>11501</v>
      </c>
      <c r="N46">
        <v>11501</v>
      </c>
      <c r="O46">
        <v>11501</v>
      </c>
      <c r="P46">
        <v>11501</v>
      </c>
      <c r="Q46" t="s">
        <v>85</v>
      </c>
      <c r="R46" t="s">
        <v>224</v>
      </c>
    </row>
    <row r="47" spans="1:18" x14ac:dyDescent="0.25">
      <c r="A47">
        <v>11459</v>
      </c>
      <c r="B47">
        <v>11474</v>
      </c>
      <c r="D47">
        <v>11452</v>
      </c>
      <c r="G47" s="192"/>
      <c r="H47">
        <v>11470</v>
      </c>
      <c r="I47" t="s">
        <v>48</v>
      </c>
      <c r="K47" s="29">
        <v>11471</v>
      </c>
      <c r="L47" s="41" t="s">
        <v>41</v>
      </c>
      <c r="M47">
        <v>11502</v>
      </c>
      <c r="N47">
        <v>11502</v>
      </c>
      <c r="O47">
        <v>11502</v>
      </c>
      <c r="P47">
        <v>11502</v>
      </c>
      <c r="Q47" t="s">
        <v>91</v>
      </c>
      <c r="R47" t="s">
        <v>224</v>
      </c>
    </row>
    <row r="48" spans="1:18" x14ac:dyDescent="0.25">
      <c r="A48">
        <v>11460</v>
      </c>
      <c r="B48">
        <v>11475</v>
      </c>
      <c r="D48">
        <v>11453</v>
      </c>
      <c r="G48" s="192"/>
      <c r="H48">
        <v>11491</v>
      </c>
      <c r="I48" t="s">
        <v>95</v>
      </c>
      <c r="K48" s="29">
        <v>11472</v>
      </c>
      <c r="L48" s="41" t="s">
        <v>42</v>
      </c>
      <c r="M48">
        <v>11504</v>
      </c>
      <c r="N48">
        <v>11504</v>
      </c>
      <c r="O48">
        <v>11504</v>
      </c>
      <c r="P48">
        <v>11504</v>
      </c>
      <c r="Q48" t="s">
        <v>78</v>
      </c>
      <c r="R48" t="s">
        <v>224</v>
      </c>
    </row>
    <row r="49" spans="1:18" x14ac:dyDescent="0.25">
      <c r="A49">
        <v>11461</v>
      </c>
      <c r="B49">
        <v>11477</v>
      </c>
      <c r="D49">
        <v>11454</v>
      </c>
      <c r="G49" s="192"/>
      <c r="H49">
        <v>11412</v>
      </c>
      <c r="I49" t="s">
        <v>50</v>
      </c>
      <c r="K49" s="29">
        <v>11460</v>
      </c>
      <c r="L49" s="41" t="s">
        <v>43</v>
      </c>
      <c r="M49">
        <v>11509</v>
      </c>
      <c r="N49">
        <v>11509</v>
      </c>
      <c r="O49">
        <v>11509</v>
      </c>
      <c r="P49">
        <v>11509</v>
      </c>
      <c r="Q49" t="s">
        <v>102</v>
      </c>
      <c r="R49" t="s">
        <v>224</v>
      </c>
    </row>
    <row r="50" spans="1:18" x14ac:dyDescent="0.25">
      <c r="A50">
        <v>11462</v>
      </c>
      <c r="B50">
        <v>11479</v>
      </c>
      <c r="D50">
        <v>11455</v>
      </c>
      <c r="G50" s="193"/>
      <c r="H50">
        <v>11418</v>
      </c>
      <c r="I50" t="s">
        <v>51</v>
      </c>
      <c r="K50" s="29">
        <v>11419</v>
      </c>
      <c r="L50" s="53" t="s">
        <v>44</v>
      </c>
      <c r="M50">
        <v>11514</v>
      </c>
      <c r="N50">
        <v>11514</v>
      </c>
      <c r="O50">
        <v>11514</v>
      </c>
      <c r="P50">
        <v>11514</v>
      </c>
      <c r="Q50" t="s">
        <v>267</v>
      </c>
      <c r="R50" t="s">
        <v>224</v>
      </c>
    </row>
    <row r="51" spans="1:18" x14ac:dyDescent="0.25">
      <c r="A51">
        <v>11463</v>
      </c>
      <c r="B51">
        <v>11482</v>
      </c>
      <c r="D51">
        <v>11456</v>
      </c>
      <c r="F51" s="191" t="s">
        <v>150</v>
      </c>
      <c r="G51" s="191" t="s">
        <v>81</v>
      </c>
      <c r="H51">
        <v>11494</v>
      </c>
      <c r="I51" t="s">
        <v>84</v>
      </c>
      <c r="K51" s="29">
        <v>11416</v>
      </c>
      <c r="L51" s="53" t="s">
        <v>45</v>
      </c>
      <c r="M51">
        <v>11520</v>
      </c>
      <c r="N51">
        <v>11520</v>
      </c>
      <c r="O51">
        <v>11520</v>
      </c>
      <c r="P51">
        <v>11520</v>
      </c>
      <c r="Q51" t="s">
        <v>111</v>
      </c>
      <c r="R51" t="s">
        <v>224</v>
      </c>
    </row>
    <row r="52" spans="1:18" x14ac:dyDescent="0.25">
      <c r="A52">
        <v>11464</v>
      </c>
      <c r="B52">
        <v>11483</v>
      </c>
      <c r="D52">
        <v>11459</v>
      </c>
      <c r="F52" s="192"/>
      <c r="G52" s="192"/>
      <c r="H52">
        <v>11449</v>
      </c>
      <c r="I52" t="s">
        <v>58</v>
      </c>
      <c r="K52" s="29">
        <v>11452</v>
      </c>
      <c r="L52" s="41" t="s">
        <v>46</v>
      </c>
      <c r="M52">
        <v>11531</v>
      </c>
      <c r="N52">
        <v>11531</v>
      </c>
      <c r="O52">
        <v>11531</v>
      </c>
      <c r="P52">
        <v>11531</v>
      </c>
      <c r="Q52" t="s">
        <v>122</v>
      </c>
      <c r="R52" t="s">
        <v>224</v>
      </c>
    </row>
    <row r="53" spans="1:18" x14ac:dyDescent="0.25">
      <c r="A53">
        <v>11465</v>
      </c>
      <c r="B53">
        <v>11484</v>
      </c>
      <c r="D53">
        <v>11460</v>
      </c>
      <c r="F53" s="192"/>
      <c r="G53" s="192"/>
      <c r="H53">
        <v>11290</v>
      </c>
      <c r="I53" t="s">
        <v>3</v>
      </c>
      <c r="K53" s="29">
        <v>11470</v>
      </c>
      <c r="L53" s="41" t="s">
        <v>48</v>
      </c>
      <c r="M53">
        <v>11534</v>
      </c>
      <c r="N53">
        <v>11534</v>
      </c>
      <c r="O53">
        <v>11534</v>
      </c>
      <c r="P53">
        <v>11534</v>
      </c>
      <c r="Q53" t="s">
        <v>270</v>
      </c>
      <c r="R53" t="s">
        <v>224</v>
      </c>
    </row>
    <row r="54" spans="1:18" x14ac:dyDescent="0.25">
      <c r="A54">
        <v>11467</v>
      </c>
      <c r="B54">
        <v>11485</v>
      </c>
      <c r="D54">
        <v>11461</v>
      </c>
      <c r="F54" s="192"/>
      <c r="G54" s="192"/>
      <c r="H54">
        <v>11401</v>
      </c>
      <c r="I54" t="s">
        <v>108</v>
      </c>
      <c r="K54" s="29">
        <v>11491</v>
      </c>
      <c r="L54" s="41" t="s">
        <v>95</v>
      </c>
      <c r="M54">
        <v>11536</v>
      </c>
      <c r="N54">
        <v>11536</v>
      </c>
      <c r="O54">
        <v>11536</v>
      </c>
      <c r="P54">
        <v>11536</v>
      </c>
      <c r="Q54" t="s">
        <v>1065</v>
      </c>
      <c r="R54" t="s">
        <v>224</v>
      </c>
    </row>
    <row r="55" spans="1:18" x14ac:dyDescent="0.25">
      <c r="A55">
        <v>11469</v>
      </c>
      <c r="B55">
        <v>11487</v>
      </c>
      <c r="D55">
        <v>11462</v>
      </c>
      <c r="F55" s="192"/>
      <c r="G55" s="192"/>
      <c r="H55">
        <v>11499</v>
      </c>
      <c r="I55" t="s">
        <v>89</v>
      </c>
      <c r="K55" s="29">
        <v>11412</v>
      </c>
      <c r="L55" s="41" t="s">
        <v>50</v>
      </c>
      <c r="M55">
        <v>11421</v>
      </c>
      <c r="N55">
        <v>11421</v>
      </c>
      <c r="O55">
        <v>11421</v>
      </c>
      <c r="P55">
        <v>11421</v>
      </c>
      <c r="Q55" t="s">
        <v>62</v>
      </c>
      <c r="R55" t="s">
        <v>273</v>
      </c>
    </row>
    <row r="56" spans="1:18" x14ac:dyDescent="0.25">
      <c r="A56">
        <v>11470</v>
      </c>
      <c r="B56">
        <v>11488</v>
      </c>
      <c r="D56">
        <v>11463</v>
      </c>
      <c r="F56" s="192"/>
      <c r="G56" s="192"/>
      <c r="H56">
        <v>11363</v>
      </c>
      <c r="I56" t="s">
        <v>5</v>
      </c>
      <c r="K56" s="29">
        <v>11418</v>
      </c>
      <c r="L56" s="41" t="s">
        <v>51</v>
      </c>
      <c r="M56">
        <v>11422</v>
      </c>
      <c r="N56">
        <v>11422</v>
      </c>
      <c r="O56">
        <v>11422</v>
      </c>
      <c r="P56">
        <v>11422</v>
      </c>
      <c r="Q56" t="s">
        <v>69</v>
      </c>
      <c r="R56" t="s">
        <v>273</v>
      </c>
    </row>
    <row r="57" spans="1:18" ht="15.75" x14ac:dyDescent="0.25">
      <c r="A57">
        <v>11471</v>
      </c>
      <c r="B57">
        <v>11489</v>
      </c>
      <c r="D57">
        <v>11464</v>
      </c>
      <c r="F57" s="192"/>
      <c r="G57" s="192"/>
      <c r="H57">
        <v>11291</v>
      </c>
      <c r="I57" t="s">
        <v>6</v>
      </c>
      <c r="K57" s="1"/>
      <c r="L57" s="2">
        <f>COUNTA(L23:L56)</f>
        <v>34</v>
      </c>
      <c r="M57">
        <v>11430</v>
      </c>
      <c r="N57">
        <v>11430</v>
      </c>
      <c r="O57">
        <v>11430</v>
      </c>
      <c r="P57">
        <v>11430</v>
      </c>
      <c r="Q57" t="s">
        <v>168</v>
      </c>
      <c r="R57" t="s">
        <v>273</v>
      </c>
    </row>
    <row r="58" spans="1:18" ht="15.75" x14ac:dyDescent="0.25">
      <c r="A58">
        <v>11472</v>
      </c>
      <c r="B58">
        <v>11490</v>
      </c>
      <c r="D58">
        <v>11465</v>
      </c>
      <c r="F58" s="192"/>
      <c r="G58" s="192"/>
      <c r="H58">
        <v>11502</v>
      </c>
      <c r="I58" t="s">
        <v>91</v>
      </c>
      <c r="K58" s="1"/>
      <c r="L58" s="2"/>
      <c r="M58">
        <v>11431</v>
      </c>
      <c r="N58">
        <v>11431</v>
      </c>
      <c r="O58">
        <v>11431</v>
      </c>
      <c r="P58">
        <v>11431</v>
      </c>
      <c r="Q58" t="s">
        <v>54</v>
      </c>
      <c r="R58" t="s">
        <v>273</v>
      </c>
    </row>
    <row r="59" spans="1:18" ht="15.75" x14ac:dyDescent="0.25">
      <c r="A59">
        <v>11473</v>
      </c>
      <c r="B59">
        <v>11491</v>
      </c>
      <c r="D59">
        <v>11469</v>
      </c>
      <c r="F59" s="192"/>
      <c r="G59" s="192"/>
      <c r="H59">
        <v>11408</v>
      </c>
      <c r="I59" t="s">
        <v>64</v>
      </c>
      <c r="K59" s="1"/>
      <c r="L59" s="2"/>
      <c r="M59">
        <v>11432</v>
      </c>
      <c r="N59">
        <v>11432</v>
      </c>
      <c r="O59">
        <v>11432</v>
      </c>
      <c r="P59">
        <v>11432</v>
      </c>
      <c r="Q59" t="s">
        <v>171</v>
      </c>
      <c r="R59" t="s">
        <v>273</v>
      </c>
    </row>
    <row r="60" spans="1:18" ht="18.75" x14ac:dyDescent="0.25">
      <c r="A60">
        <v>11474</v>
      </c>
      <c r="B60">
        <v>11492</v>
      </c>
      <c r="D60">
        <v>11470</v>
      </c>
      <c r="F60" s="192"/>
      <c r="G60" s="192"/>
      <c r="H60">
        <v>11428</v>
      </c>
      <c r="I60" t="s">
        <v>65</v>
      </c>
      <c r="K60" s="162" t="s">
        <v>81</v>
      </c>
      <c r="L60" s="163"/>
      <c r="M60">
        <v>11433</v>
      </c>
      <c r="N60">
        <v>11433</v>
      </c>
      <c r="O60">
        <v>11433</v>
      </c>
      <c r="P60">
        <v>11433</v>
      </c>
      <c r="Q60" t="s">
        <v>283</v>
      </c>
      <c r="R60" t="s">
        <v>273</v>
      </c>
    </row>
    <row r="61" spans="1:18" ht="15.75" x14ac:dyDescent="0.25">
      <c r="A61">
        <v>11475</v>
      </c>
      <c r="B61">
        <v>11493</v>
      </c>
      <c r="D61">
        <v>11471</v>
      </c>
      <c r="F61" s="192"/>
      <c r="G61" s="192"/>
      <c r="H61">
        <v>11529</v>
      </c>
      <c r="I61" t="s">
        <v>119</v>
      </c>
      <c r="K61" s="27" t="s">
        <v>0</v>
      </c>
      <c r="L61" s="4" t="s">
        <v>1</v>
      </c>
      <c r="M61">
        <v>11434</v>
      </c>
      <c r="N61">
        <v>11434</v>
      </c>
      <c r="O61">
        <v>11434</v>
      </c>
      <c r="P61">
        <v>11434</v>
      </c>
      <c r="Q61" t="s">
        <v>76</v>
      </c>
      <c r="R61" t="s">
        <v>273</v>
      </c>
    </row>
    <row r="62" spans="1:18" ht="15.75" x14ac:dyDescent="0.25">
      <c r="A62">
        <v>11477</v>
      </c>
      <c r="B62">
        <v>11494</v>
      </c>
      <c r="D62">
        <v>11472</v>
      </c>
      <c r="F62" s="192"/>
      <c r="G62" s="192"/>
      <c r="H62">
        <v>11480</v>
      </c>
      <c r="I62" t="s">
        <v>66</v>
      </c>
      <c r="K62" s="27">
        <v>11494</v>
      </c>
      <c r="L62" s="56" t="s">
        <v>84</v>
      </c>
      <c r="M62">
        <v>11444</v>
      </c>
      <c r="N62">
        <v>11444</v>
      </c>
      <c r="O62">
        <v>11444</v>
      </c>
      <c r="P62">
        <v>11444</v>
      </c>
      <c r="Q62" t="s">
        <v>75</v>
      </c>
      <c r="R62" t="s">
        <v>273</v>
      </c>
    </row>
    <row r="63" spans="1:18" ht="15.75" x14ac:dyDescent="0.25">
      <c r="A63">
        <v>11478</v>
      </c>
      <c r="B63">
        <v>11495</v>
      </c>
      <c r="D63">
        <v>11473</v>
      </c>
      <c r="F63" s="192"/>
      <c r="G63" s="192"/>
      <c r="H63">
        <v>11517</v>
      </c>
      <c r="I63" t="s">
        <v>105</v>
      </c>
      <c r="K63" s="27">
        <v>11449</v>
      </c>
      <c r="L63" s="7" t="s">
        <v>58</v>
      </c>
      <c r="M63">
        <v>11445</v>
      </c>
      <c r="N63">
        <v>11445</v>
      </c>
      <c r="O63">
        <v>11445</v>
      </c>
      <c r="P63">
        <v>11445</v>
      </c>
      <c r="Q63" t="s">
        <v>67</v>
      </c>
      <c r="R63" t="s">
        <v>273</v>
      </c>
    </row>
    <row r="64" spans="1:18" ht="15.75" x14ac:dyDescent="0.25">
      <c r="A64">
        <v>11479</v>
      </c>
      <c r="B64">
        <v>11496</v>
      </c>
      <c r="D64">
        <v>11474</v>
      </c>
      <c r="F64" s="192"/>
      <c r="G64" s="192"/>
      <c r="H64">
        <v>11514</v>
      </c>
      <c r="I64" t="s">
        <v>107</v>
      </c>
      <c r="K64" s="36">
        <v>11290</v>
      </c>
      <c r="L64" s="40" t="s">
        <v>3</v>
      </c>
      <c r="M64">
        <v>11448</v>
      </c>
      <c r="N64">
        <v>11448</v>
      </c>
      <c r="O64">
        <v>11448</v>
      </c>
      <c r="P64">
        <v>11448</v>
      </c>
      <c r="Q64" t="s">
        <v>289</v>
      </c>
      <c r="R64" t="s">
        <v>273</v>
      </c>
    </row>
    <row r="65" spans="1:18" ht="15.75" x14ac:dyDescent="0.25">
      <c r="A65">
        <v>11480</v>
      </c>
      <c r="B65">
        <v>11497</v>
      </c>
      <c r="D65">
        <v>11477</v>
      </c>
      <c r="F65" s="192"/>
      <c r="G65" s="192"/>
      <c r="H65">
        <v>11500</v>
      </c>
      <c r="I65" t="s">
        <v>90</v>
      </c>
      <c r="K65" s="27">
        <v>11401</v>
      </c>
      <c r="L65" s="56" t="s">
        <v>108</v>
      </c>
      <c r="M65">
        <v>11455</v>
      </c>
      <c r="N65">
        <v>11455</v>
      </c>
      <c r="O65">
        <v>11455</v>
      </c>
      <c r="P65">
        <v>11455</v>
      </c>
      <c r="Q65" t="s">
        <v>173</v>
      </c>
      <c r="R65" t="s">
        <v>273</v>
      </c>
    </row>
    <row r="66" spans="1:18" ht="15.75" x14ac:dyDescent="0.25">
      <c r="A66">
        <v>11482</v>
      </c>
      <c r="B66">
        <v>11498</v>
      </c>
      <c r="D66">
        <v>11478</v>
      </c>
      <c r="F66" s="192"/>
      <c r="G66" s="192"/>
      <c r="H66">
        <v>11501</v>
      </c>
      <c r="I66" t="s">
        <v>85</v>
      </c>
      <c r="K66" s="27">
        <v>11499</v>
      </c>
      <c r="L66" s="56" t="s">
        <v>89</v>
      </c>
      <c r="M66">
        <v>11456</v>
      </c>
      <c r="N66">
        <v>11456</v>
      </c>
      <c r="O66">
        <v>11456</v>
      </c>
      <c r="P66">
        <v>11456</v>
      </c>
      <c r="Q66" t="s">
        <v>72</v>
      </c>
      <c r="R66" t="s">
        <v>273</v>
      </c>
    </row>
    <row r="67" spans="1:18" ht="15.75" x14ac:dyDescent="0.25">
      <c r="A67">
        <v>11483</v>
      </c>
      <c r="B67">
        <v>11499</v>
      </c>
      <c r="D67">
        <v>11479</v>
      </c>
      <c r="F67" s="192"/>
      <c r="G67" s="192"/>
      <c r="H67">
        <v>11495</v>
      </c>
      <c r="I67" t="s">
        <v>92</v>
      </c>
      <c r="K67" s="36">
        <v>11363</v>
      </c>
      <c r="L67" s="40" t="s">
        <v>5</v>
      </c>
      <c r="M67">
        <v>11457</v>
      </c>
      <c r="N67">
        <v>11457</v>
      </c>
      <c r="O67">
        <v>11457</v>
      </c>
      <c r="P67">
        <v>11457</v>
      </c>
      <c r="Q67" t="s">
        <v>61</v>
      </c>
      <c r="R67" t="s">
        <v>273</v>
      </c>
    </row>
    <row r="68" spans="1:18" ht="15.75" x14ac:dyDescent="0.25">
      <c r="A68">
        <v>11484</v>
      </c>
      <c r="B68">
        <v>11500</v>
      </c>
      <c r="D68">
        <v>11482</v>
      </c>
      <c r="F68" s="192"/>
      <c r="G68" s="192"/>
      <c r="H68">
        <v>11496</v>
      </c>
      <c r="I68" t="s">
        <v>86</v>
      </c>
      <c r="K68" s="36">
        <v>11291</v>
      </c>
      <c r="L68" s="40" t="s">
        <v>6</v>
      </c>
      <c r="M68">
        <v>11458</v>
      </c>
      <c r="N68">
        <v>11458</v>
      </c>
      <c r="O68">
        <v>11458</v>
      </c>
      <c r="P68">
        <v>11458</v>
      </c>
      <c r="Q68" t="s">
        <v>60</v>
      </c>
      <c r="R68" t="s">
        <v>273</v>
      </c>
    </row>
    <row r="69" spans="1:18" ht="15.75" x14ac:dyDescent="0.25">
      <c r="A69">
        <v>11485</v>
      </c>
      <c r="B69">
        <v>11501</v>
      </c>
      <c r="D69">
        <v>11483</v>
      </c>
      <c r="F69" s="192"/>
      <c r="G69" s="192"/>
      <c r="H69">
        <v>11530</v>
      </c>
      <c r="I69" t="s">
        <v>120</v>
      </c>
      <c r="K69" s="27">
        <v>11502</v>
      </c>
      <c r="L69" s="56" t="s">
        <v>91</v>
      </c>
      <c r="M69">
        <v>11463</v>
      </c>
      <c r="N69">
        <v>11463</v>
      </c>
      <c r="O69">
        <v>11463</v>
      </c>
      <c r="P69">
        <v>11463</v>
      </c>
      <c r="Q69" t="s">
        <v>174</v>
      </c>
      <c r="R69" t="s">
        <v>273</v>
      </c>
    </row>
    <row r="70" spans="1:18" ht="15.75" x14ac:dyDescent="0.25">
      <c r="A70">
        <v>11487</v>
      </c>
      <c r="B70">
        <v>11502</v>
      </c>
      <c r="D70">
        <v>11484</v>
      </c>
      <c r="F70" s="192"/>
      <c r="G70" s="192"/>
      <c r="H70">
        <v>11493</v>
      </c>
      <c r="I70" t="s">
        <v>83</v>
      </c>
      <c r="K70" s="27">
        <v>11408</v>
      </c>
      <c r="L70" s="56" t="s">
        <v>64</v>
      </c>
      <c r="M70">
        <v>11475</v>
      </c>
      <c r="N70">
        <v>11475</v>
      </c>
      <c r="O70">
        <v>11475</v>
      </c>
      <c r="P70">
        <v>11475</v>
      </c>
      <c r="Q70" t="s">
        <v>56</v>
      </c>
      <c r="R70" t="s">
        <v>273</v>
      </c>
    </row>
    <row r="71" spans="1:18" ht="15.75" x14ac:dyDescent="0.25">
      <c r="A71">
        <v>11488</v>
      </c>
      <c r="B71">
        <v>11503</v>
      </c>
      <c r="D71">
        <v>11458</v>
      </c>
      <c r="F71" s="192"/>
      <c r="G71" s="192"/>
      <c r="H71">
        <v>11406</v>
      </c>
      <c r="I71" t="s">
        <v>73</v>
      </c>
      <c r="K71" s="27">
        <v>11428</v>
      </c>
      <c r="L71" s="56" t="s">
        <v>65</v>
      </c>
      <c r="M71">
        <v>11477</v>
      </c>
      <c r="N71">
        <v>11477</v>
      </c>
      <c r="O71">
        <v>11477</v>
      </c>
      <c r="P71">
        <v>11477</v>
      </c>
      <c r="Q71" t="s">
        <v>71</v>
      </c>
      <c r="R71" t="s">
        <v>273</v>
      </c>
    </row>
    <row r="72" spans="1:18" ht="15.75" x14ac:dyDescent="0.25">
      <c r="A72">
        <v>11489</v>
      </c>
      <c r="B72">
        <v>11504</v>
      </c>
      <c r="D72">
        <v>11457</v>
      </c>
      <c r="F72" s="192"/>
      <c r="G72" s="192"/>
      <c r="H72">
        <v>11497</v>
      </c>
      <c r="I72" t="s">
        <v>87</v>
      </c>
      <c r="K72" s="27">
        <v>11529</v>
      </c>
      <c r="L72" s="44" t="s">
        <v>119</v>
      </c>
      <c r="M72">
        <v>11484</v>
      </c>
      <c r="N72">
        <v>11484</v>
      </c>
      <c r="O72">
        <v>11484</v>
      </c>
      <c r="P72">
        <v>11484</v>
      </c>
      <c r="Q72" t="s">
        <v>63</v>
      </c>
      <c r="R72" t="s">
        <v>273</v>
      </c>
    </row>
    <row r="73" spans="1:18" ht="15.75" x14ac:dyDescent="0.25">
      <c r="A73">
        <v>11490</v>
      </c>
      <c r="B73">
        <v>11505</v>
      </c>
      <c r="D73">
        <v>11485</v>
      </c>
      <c r="F73" s="192"/>
      <c r="G73" s="192"/>
      <c r="H73">
        <v>11469</v>
      </c>
      <c r="I73" t="s">
        <v>74</v>
      </c>
      <c r="K73" s="27">
        <v>11480</v>
      </c>
      <c r="L73" s="7" t="s">
        <v>66</v>
      </c>
      <c r="M73">
        <v>11485</v>
      </c>
      <c r="N73">
        <v>11485</v>
      </c>
      <c r="O73">
        <v>11485</v>
      </c>
      <c r="P73">
        <v>11485</v>
      </c>
      <c r="Q73" t="s">
        <v>830</v>
      </c>
      <c r="R73" t="s">
        <v>273</v>
      </c>
    </row>
    <row r="74" spans="1:18" ht="15.75" x14ac:dyDescent="0.25">
      <c r="A74">
        <v>11491</v>
      </c>
      <c r="B74">
        <v>11506</v>
      </c>
      <c r="D74">
        <v>11487</v>
      </c>
      <c r="F74" s="192"/>
      <c r="G74" s="192"/>
      <c r="H74">
        <v>11498</v>
      </c>
      <c r="I74" t="s">
        <v>88</v>
      </c>
      <c r="K74" s="27">
        <v>11517</v>
      </c>
      <c r="L74" s="56" t="s">
        <v>105</v>
      </c>
      <c r="M74">
        <v>11506</v>
      </c>
      <c r="N74">
        <v>11506</v>
      </c>
      <c r="O74">
        <v>11506</v>
      </c>
      <c r="P74">
        <v>11506</v>
      </c>
      <c r="Q74" t="s">
        <v>100</v>
      </c>
      <c r="R74" t="s">
        <v>273</v>
      </c>
    </row>
    <row r="75" spans="1:18" ht="15.75" x14ac:dyDescent="0.25">
      <c r="A75">
        <v>11492</v>
      </c>
      <c r="B75">
        <v>11507</v>
      </c>
      <c r="D75">
        <v>11488</v>
      </c>
      <c r="F75" s="192"/>
      <c r="G75" s="192"/>
      <c r="H75">
        <v>11504</v>
      </c>
      <c r="I75" t="s">
        <v>78</v>
      </c>
      <c r="K75" s="27">
        <v>11514</v>
      </c>
      <c r="L75" s="56" t="s">
        <v>107</v>
      </c>
      <c r="M75">
        <v>11507</v>
      </c>
      <c r="N75">
        <v>11507</v>
      </c>
      <c r="O75">
        <v>11507</v>
      </c>
      <c r="P75">
        <v>11507</v>
      </c>
      <c r="Q75" t="s">
        <v>97</v>
      </c>
      <c r="R75" t="s">
        <v>273</v>
      </c>
    </row>
    <row r="76" spans="1:18" ht="15.75" x14ac:dyDescent="0.25">
      <c r="A76">
        <v>11493</v>
      </c>
      <c r="B76">
        <v>11509</v>
      </c>
      <c r="D76">
        <v>11467</v>
      </c>
      <c r="F76" s="192"/>
      <c r="G76" s="192"/>
      <c r="H76">
        <v>11528</v>
      </c>
      <c r="I76" t="s">
        <v>121</v>
      </c>
      <c r="K76" s="27">
        <v>11500</v>
      </c>
      <c r="L76" s="56" t="s">
        <v>90</v>
      </c>
      <c r="M76">
        <v>11510</v>
      </c>
      <c r="N76">
        <v>11510</v>
      </c>
      <c r="O76">
        <v>11510</v>
      </c>
      <c r="P76">
        <v>11510</v>
      </c>
      <c r="Q76" t="s">
        <v>101</v>
      </c>
      <c r="R76" t="s">
        <v>273</v>
      </c>
    </row>
    <row r="77" spans="1:18" ht="15.75" x14ac:dyDescent="0.25">
      <c r="A77">
        <v>11494</v>
      </c>
      <c r="B77">
        <v>11510</v>
      </c>
      <c r="D77">
        <v>11489</v>
      </c>
      <c r="F77" s="192"/>
      <c r="G77" s="192"/>
      <c r="H77">
        <v>11531</v>
      </c>
      <c r="I77" t="s">
        <v>122</v>
      </c>
      <c r="K77" s="27">
        <v>11501</v>
      </c>
      <c r="L77" s="56" t="s">
        <v>85</v>
      </c>
      <c r="M77">
        <v>11511</v>
      </c>
      <c r="N77">
        <v>11511</v>
      </c>
      <c r="O77">
        <v>11511</v>
      </c>
      <c r="P77">
        <v>11511</v>
      </c>
      <c r="Q77" t="s">
        <v>169</v>
      </c>
      <c r="R77" t="s">
        <v>273</v>
      </c>
    </row>
    <row r="78" spans="1:18" ht="15.75" x14ac:dyDescent="0.25">
      <c r="A78">
        <v>11495</v>
      </c>
      <c r="B78">
        <v>11511</v>
      </c>
      <c r="D78">
        <v>11490</v>
      </c>
      <c r="F78" s="192"/>
      <c r="G78" s="192"/>
      <c r="H78">
        <v>11526</v>
      </c>
      <c r="I78" t="s">
        <v>114</v>
      </c>
      <c r="K78" s="27">
        <v>11495</v>
      </c>
      <c r="L78" s="56" t="s">
        <v>92</v>
      </c>
      <c r="M78">
        <v>11515</v>
      </c>
      <c r="N78">
        <v>11515</v>
      </c>
      <c r="O78">
        <v>11515</v>
      </c>
      <c r="P78">
        <v>11515</v>
      </c>
      <c r="Q78" t="s">
        <v>358</v>
      </c>
      <c r="R78" t="s">
        <v>273</v>
      </c>
    </row>
    <row r="79" spans="1:18" ht="15.75" x14ac:dyDescent="0.25">
      <c r="A79">
        <v>11496</v>
      </c>
      <c r="B79">
        <v>11514</v>
      </c>
      <c r="D79">
        <v>11491</v>
      </c>
      <c r="F79" s="192"/>
      <c r="G79" s="192"/>
      <c r="H79">
        <v>11527</v>
      </c>
      <c r="I79" t="s">
        <v>115</v>
      </c>
      <c r="K79" s="27">
        <v>11496</v>
      </c>
      <c r="L79" s="56" t="s">
        <v>86</v>
      </c>
      <c r="M79">
        <v>11517</v>
      </c>
      <c r="N79">
        <v>11517</v>
      </c>
      <c r="O79">
        <v>11517</v>
      </c>
      <c r="P79">
        <v>11517</v>
      </c>
      <c r="Q79" t="s">
        <v>105</v>
      </c>
      <c r="R79" t="s">
        <v>273</v>
      </c>
    </row>
    <row r="80" spans="1:18" ht="15.75" x14ac:dyDescent="0.25">
      <c r="A80">
        <v>11497</v>
      </c>
      <c r="B80">
        <v>11515</v>
      </c>
      <c r="D80">
        <v>11492</v>
      </c>
      <c r="F80" s="192"/>
      <c r="G80" s="192"/>
      <c r="H80">
        <v>11521</v>
      </c>
      <c r="I80" t="s">
        <v>113</v>
      </c>
      <c r="K80" s="27">
        <v>11530</v>
      </c>
      <c r="L80" s="44" t="s">
        <v>120</v>
      </c>
      <c r="M80">
        <v>11518</v>
      </c>
      <c r="N80">
        <v>11518</v>
      </c>
      <c r="O80">
        <v>11518</v>
      </c>
      <c r="P80">
        <v>11518</v>
      </c>
      <c r="Q80" t="s">
        <v>356</v>
      </c>
      <c r="R80" t="s">
        <v>273</v>
      </c>
    </row>
    <row r="81" spans="1:18" ht="15.75" x14ac:dyDescent="0.25">
      <c r="A81">
        <v>11498</v>
      </c>
      <c r="B81">
        <v>11517</v>
      </c>
      <c r="D81">
        <v>11493</v>
      </c>
      <c r="F81" s="192"/>
      <c r="G81" s="193"/>
      <c r="H81">
        <v>11407</v>
      </c>
      <c r="I81" t="s">
        <v>80</v>
      </c>
      <c r="K81" s="27">
        <v>11493</v>
      </c>
      <c r="L81" s="56" t="s">
        <v>83</v>
      </c>
      <c r="M81">
        <v>11526</v>
      </c>
      <c r="N81">
        <v>11526</v>
      </c>
      <c r="O81">
        <v>11526</v>
      </c>
      <c r="P81">
        <v>11526</v>
      </c>
      <c r="Q81" t="s">
        <v>175</v>
      </c>
      <c r="R81" t="s">
        <v>273</v>
      </c>
    </row>
    <row r="82" spans="1:18" ht="15.75" x14ac:dyDescent="0.25">
      <c r="A82">
        <v>11499</v>
      </c>
      <c r="B82">
        <v>11518</v>
      </c>
      <c r="D82">
        <v>11494</v>
      </c>
      <c r="F82" s="192"/>
      <c r="G82" s="191" t="s">
        <v>82</v>
      </c>
      <c r="H82">
        <v>11515</v>
      </c>
      <c r="I82" t="s">
        <v>109</v>
      </c>
      <c r="K82" s="27">
        <v>11406</v>
      </c>
      <c r="L82" s="56" t="s">
        <v>73</v>
      </c>
      <c r="M82">
        <v>11527</v>
      </c>
      <c r="N82">
        <v>11527</v>
      </c>
      <c r="O82">
        <v>11527</v>
      </c>
      <c r="P82">
        <v>11527</v>
      </c>
      <c r="Q82" t="s">
        <v>115</v>
      </c>
      <c r="R82" t="s">
        <v>273</v>
      </c>
    </row>
    <row r="83" spans="1:18" ht="15.75" x14ac:dyDescent="0.25">
      <c r="A83">
        <v>11500</v>
      </c>
      <c r="B83">
        <v>11520</v>
      </c>
      <c r="D83">
        <v>11495</v>
      </c>
      <c r="F83" s="192"/>
      <c r="G83" s="192"/>
      <c r="H83">
        <v>11430</v>
      </c>
      <c r="I83" t="s">
        <v>53</v>
      </c>
      <c r="K83" s="27">
        <v>11497</v>
      </c>
      <c r="L83" s="56" t="s">
        <v>87</v>
      </c>
      <c r="M83">
        <v>11528</v>
      </c>
      <c r="N83">
        <v>11528</v>
      </c>
      <c r="O83">
        <v>11528</v>
      </c>
      <c r="P83">
        <v>11528</v>
      </c>
      <c r="Q83" t="s">
        <v>121</v>
      </c>
      <c r="R83" t="s">
        <v>273</v>
      </c>
    </row>
    <row r="84" spans="1:18" ht="15.75" x14ac:dyDescent="0.25">
      <c r="A84">
        <v>11501</v>
      </c>
      <c r="B84">
        <v>11523</v>
      </c>
      <c r="D84">
        <v>11496</v>
      </c>
      <c r="F84" s="192"/>
      <c r="G84" s="192"/>
      <c r="H84">
        <v>11431</v>
      </c>
      <c r="I84" t="s">
        <v>54</v>
      </c>
      <c r="K84" s="36">
        <v>11469</v>
      </c>
      <c r="L84" s="57" t="s">
        <v>74</v>
      </c>
      <c r="M84">
        <v>11529</v>
      </c>
      <c r="N84">
        <v>11529</v>
      </c>
      <c r="O84">
        <v>11529</v>
      </c>
      <c r="P84">
        <v>11529</v>
      </c>
      <c r="Q84" t="s">
        <v>119</v>
      </c>
      <c r="R84" t="s">
        <v>273</v>
      </c>
    </row>
    <row r="85" spans="1:18" ht="15.75" x14ac:dyDescent="0.25">
      <c r="A85">
        <v>11502</v>
      </c>
      <c r="B85">
        <v>11524</v>
      </c>
      <c r="D85">
        <v>11530</v>
      </c>
      <c r="F85" s="192"/>
      <c r="G85" s="192"/>
      <c r="H85">
        <v>11448</v>
      </c>
      <c r="I85" t="s">
        <v>55</v>
      </c>
      <c r="K85" s="27">
        <v>11498</v>
      </c>
      <c r="L85" s="56" t="s">
        <v>88</v>
      </c>
      <c r="M85">
        <v>11530</v>
      </c>
      <c r="N85">
        <v>11530</v>
      </c>
      <c r="O85">
        <v>11530</v>
      </c>
      <c r="P85">
        <v>11530</v>
      </c>
      <c r="Q85" t="s">
        <v>120</v>
      </c>
      <c r="R85" t="s">
        <v>273</v>
      </c>
    </row>
    <row r="86" spans="1:18" ht="15.75" x14ac:dyDescent="0.25">
      <c r="A86">
        <v>11503</v>
      </c>
      <c r="B86">
        <v>11525</v>
      </c>
      <c r="D86">
        <v>11497</v>
      </c>
      <c r="F86" s="192"/>
      <c r="G86" s="192"/>
      <c r="H86">
        <v>11516</v>
      </c>
      <c r="I86" t="s">
        <v>104</v>
      </c>
      <c r="K86" s="36">
        <v>11504</v>
      </c>
      <c r="L86" s="57" t="s">
        <v>78</v>
      </c>
      <c r="M86">
        <v>11533</v>
      </c>
      <c r="N86">
        <v>11533</v>
      </c>
      <c r="O86">
        <v>11533</v>
      </c>
      <c r="P86">
        <v>11533</v>
      </c>
      <c r="Q86" t="s">
        <v>272</v>
      </c>
      <c r="R86" t="s">
        <v>273</v>
      </c>
    </row>
    <row r="87" spans="1:18" ht="15.75" x14ac:dyDescent="0.25">
      <c r="A87">
        <v>11504</v>
      </c>
      <c r="B87">
        <v>11526</v>
      </c>
      <c r="D87">
        <v>11498</v>
      </c>
      <c r="F87" s="192"/>
      <c r="G87" s="192"/>
      <c r="H87">
        <v>11475</v>
      </c>
      <c r="I87" t="s">
        <v>56</v>
      </c>
      <c r="K87" s="27">
        <v>11528</v>
      </c>
      <c r="L87" s="56" t="s">
        <v>121</v>
      </c>
      <c r="M87">
        <v>11277</v>
      </c>
      <c r="N87">
        <v>11277</v>
      </c>
      <c r="O87">
        <v>11277</v>
      </c>
      <c r="P87">
        <v>11277</v>
      </c>
      <c r="Q87" t="s">
        <v>305</v>
      </c>
      <c r="R87" t="s">
        <v>300</v>
      </c>
    </row>
    <row r="88" spans="1:18" ht="15.75" x14ac:dyDescent="0.25">
      <c r="A88">
        <v>11505</v>
      </c>
      <c r="B88">
        <v>11527</v>
      </c>
      <c r="D88">
        <v>11500</v>
      </c>
      <c r="F88" s="192"/>
      <c r="G88" s="192"/>
      <c r="H88">
        <v>11433</v>
      </c>
      <c r="I88" t="s">
        <v>57</v>
      </c>
      <c r="K88" s="27">
        <v>11531</v>
      </c>
      <c r="L88" s="56" t="s">
        <v>122</v>
      </c>
      <c r="M88">
        <v>11278</v>
      </c>
      <c r="N88">
        <v>11278</v>
      </c>
      <c r="O88">
        <v>11278</v>
      </c>
      <c r="P88">
        <v>11278</v>
      </c>
      <c r="Q88" t="s">
        <v>302</v>
      </c>
      <c r="R88" t="s">
        <v>300</v>
      </c>
    </row>
    <row r="89" spans="1:18" ht="15.75" x14ac:dyDescent="0.25">
      <c r="A89">
        <v>11506</v>
      </c>
      <c r="B89">
        <v>11528</v>
      </c>
      <c r="D89">
        <v>11501</v>
      </c>
      <c r="F89" s="192"/>
      <c r="G89" s="192"/>
      <c r="H89">
        <v>11511</v>
      </c>
      <c r="I89" t="s">
        <v>103</v>
      </c>
      <c r="K89" s="27">
        <v>11526</v>
      </c>
      <c r="L89" s="56" t="s">
        <v>114</v>
      </c>
      <c r="M89">
        <v>11279</v>
      </c>
      <c r="N89">
        <v>11279</v>
      </c>
      <c r="O89">
        <v>11279</v>
      </c>
      <c r="P89">
        <v>11279</v>
      </c>
      <c r="Q89" t="s">
        <v>307</v>
      </c>
      <c r="R89" t="s">
        <v>300</v>
      </c>
    </row>
    <row r="90" spans="1:18" ht="15.75" x14ac:dyDescent="0.25">
      <c r="A90">
        <v>11507</v>
      </c>
      <c r="B90">
        <v>11531</v>
      </c>
      <c r="D90">
        <v>11502</v>
      </c>
      <c r="F90" s="192"/>
      <c r="G90" s="192"/>
      <c r="H90">
        <v>11485</v>
      </c>
      <c r="I90" t="s">
        <v>59</v>
      </c>
      <c r="K90" s="27">
        <v>11527</v>
      </c>
      <c r="L90" s="56" t="s">
        <v>115</v>
      </c>
      <c r="M90">
        <v>11294</v>
      </c>
      <c r="N90">
        <v>11294</v>
      </c>
      <c r="O90">
        <v>11294</v>
      </c>
      <c r="P90">
        <v>11294</v>
      </c>
      <c r="Q90" t="s">
        <v>309</v>
      </c>
      <c r="R90" t="s">
        <v>300</v>
      </c>
    </row>
    <row r="91" spans="1:18" ht="15.75" x14ac:dyDescent="0.25">
      <c r="A91">
        <v>11509</v>
      </c>
      <c r="D91">
        <v>11503</v>
      </c>
      <c r="F91" s="192"/>
      <c r="G91" s="192"/>
      <c r="H91">
        <v>11458</v>
      </c>
      <c r="I91" t="s">
        <v>60</v>
      </c>
      <c r="K91" s="36">
        <v>11521</v>
      </c>
      <c r="L91" s="40" t="s">
        <v>113</v>
      </c>
      <c r="M91">
        <v>11486</v>
      </c>
      <c r="N91">
        <v>11486</v>
      </c>
      <c r="O91">
        <v>11486</v>
      </c>
      <c r="P91">
        <v>11486</v>
      </c>
      <c r="Q91" t="s">
        <v>304</v>
      </c>
      <c r="R91" t="s">
        <v>300</v>
      </c>
    </row>
    <row r="92" spans="1:18" ht="15.75" x14ac:dyDescent="0.25">
      <c r="A92">
        <v>11510</v>
      </c>
      <c r="D92">
        <v>11504</v>
      </c>
      <c r="F92" s="192"/>
      <c r="G92" s="192"/>
      <c r="H92">
        <v>11457</v>
      </c>
      <c r="I92" t="s">
        <v>61</v>
      </c>
      <c r="K92" s="27">
        <v>11407</v>
      </c>
      <c r="L92" s="56" t="s">
        <v>80</v>
      </c>
      <c r="M92">
        <v>11513</v>
      </c>
      <c r="N92">
        <v>11513</v>
      </c>
      <c r="O92">
        <v>11513</v>
      </c>
      <c r="P92">
        <v>11513</v>
      </c>
      <c r="Q92" t="s">
        <v>360</v>
      </c>
      <c r="R92" t="s">
        <v>300</v>
      </c>
    </row>
    <row r="93" spans="1:18" ht="15.75" x14ac:dyDescent="0.25">
      <c r="A93">
        <v>11511</v>
      </c>
      <c r="D93">
        <v>11505</v>
      </c>
      <c r="F93" s="192"/>
      <c r="G93" s="192"/>
      <c r="H93">
        <v>11509</v>
      </c>
      <c r="I93" t="s">
        <v>102</v>
      </c>
      <c r="K93" s="27">
        <v>11534</v>
      </c>
      <c r="L93" s="7" t="s">
        <v>270</v>
      </c>
      <c r="M93">
        <v>11532</v>
      </c>
      <c r="N93">
        <v>11532</v>
      </c>
      <c r="O93">
        <v>11532</v>
      </c>
      <c r="P93">
        <v>11532</v>
      </c>
      <c r="Q93" t="s">
        <v>299</v>
      </c>
      <c r="R93" t="s">
        <v>300</v>
      </c>
    </row>
    <row r="94" spans="1:18" ht="15.75" x14ac:dyDescent="0.25">
      <c r="A94">
        <v>11514</v>
      </c>
      <c r="D94">
        <v>11506</v>
      </c>
      <c r="F94" s="192"/>
      <c r="G94" s="192"/>
      <c r="H94">
        <v>11518</v>
      </c>
      <c r="I94" t="s">
        <v>106</v>
      </c>
      <c r="K94" s="27">
        <v>11536</v>
      </c>
      <c r="L94" s="7" t="s">
        <v>1065</v>
      </c>
      <c r="M94">
        <v>11292</v>
      </c>
      <c r="N94">
        <v>11292</v>
      </c>
      <c r="O94">
        <v>11292</v>
      </c>
      <c r="P94">
        <v>11292</v>
      </c>
      <c r="Q94" t="s">
        <v>4</v>
      </c>
      <c r="R94" t="s">
        <v>312</v>
      </c>
    </row>
    <row r="95" spans="1:18" ht="15.75" x14ac:dyDescent="0.25">
      <c r="A95">
        <v>11515</v>
      </c>
      <c r="D95">
        <v>11507</v>
      </c>
      <c r="F95" s="192"/>
      <c r="G95" s="192"/>
      <c r="H95">
        <v>11421</v>
      </c>
      <c r="I95" t="s">
        <v>62</v>
      </c>
      <c r="K95" s="27">
        <v>11483</v>
      </c>
      <c r="L95" s="7" t="s">
        <v>1066</v>
      </c>
      <c r="M95">
        <v>11360</v>
      </c>
      <c r="N95">
        <v>11360</v>
      </c>
      <c r="O95">
        <v>11360</v>
      </c>
      <c r="P95">
        <v>11360</v>
      </c>
      <c r="Q95" t="s">
        <v>311</v>
      </c>
      <c r="R95" t="s">
        <v>312</v>
      </c>
    </row>
    <row r="96" spans="1:18" ht="15.75" x14ac:dyDescent="0.25">
      <c r="A96">
        <v>11516</v>
      </c>
      <c r="D96">
        <v>11509</v>
      </c>
      <c r="F96" s="192"/>
      <c r="G96" s="192"/>
      <c r="H96">
        <v>11484</v>
      </c>
      <c r="I96" t="s">
        <v>63</v>
      </c>
      <c r="K96" s="1"/>
      <c r="L96" s="2">
        <f>COUNTA(L62:L92)</f>
        <v>31</v>
      </c>
      <c r="M96">
        <v>11376</v>
      </c>
      <c r="N96">
        <v>11376</v>
      </c>
      <c r="O96">
        <v>11376</v>
      </c>
      <c r="P96">
        <v>11376</v>
      </c>
      <c r="Q96" t="s">
        <v>37</v>
      </c>
      <c r="R96" t="s">
        <v>312</v>
      </c>
    </row>
    <row r="97" spans="1:18" ht="15.75" x14ac:dyDescent="0.25">
      <c r="A97">
        <v>11517</v>
      </c>
      <c r="D97">
        <v>11510</v>
      </c>
      <c r="F97" s="192"/>
      <c r="G97" s="192"/>
      <c r="H97">
        <v>11510</v>
      </c>
      <c r="I97" t="s">
        <v>101</v>
      </c>
      <c r="K97" s="1"/>
      <c r="L97" s="2"/>
      <c r="M97">
        <v>11411</v>
      </c>
      <c r="N97">
        <v>11411</v>
      </c>
      <c r="O97">
        <v>11411</v>
      </c>
      <c r="P97">
        <v>11411</v>
      </c>
      <c r="Q97" t="s">
        <v>21</v>
      </c>
      <c r="R97" t="s">
        <v>312</v>
      </c>
    </row>
    <row r="98" spans="1:18" ht="15.75" x14ac:dyDescent="0.25">
      <c r="A98">
        <v>11518</v>
      </c>
      <c r="D98">
        <v>11511</v>
      </c>
      <c r="F98" s="192"/>
      <c r="G98" s="192"/>
      <c r="H98">
        <v>11507</v>
      </c>
      <c r="I98" t="s">
        <v>97</v>
      </c>
      <c r="K98" s="1"/>
      <c r="L98" s="2"/>
      <c r="M98">
        <v>11412</v>
      </c>
      <c r="N98">
        <v>11412</v>
      </c>
      <c r="O98">
        <v>11412</v>
      </c>
      <c r="P98">
        <v>11412</v>
      </c>
      <c r="Q98" t="s">
        <v>50</v>
      </c>
      <c r="R98" t="s">
        <v>312</v>
      </c>
    </row>
    <row r="99" spans="1:18" ht="18.75" x14ac:dyDescent="0.25">
      <c r="A99">
        <v>11520</v>
      </c>
      <c r="D99">
        <v>11514</v>
      </c>
      <c r="F99" s="192"/>
      <c r="G99" s="192"/>
      <c r="H99">
        <v>11445</v>
      </c>
      <c r="I99" t="s">
        <v>67</v>
      </c>
      <c r="K99" s="162" t="s">
        <v>82</v>
      </c>
      <c r="L99" s="163"/>
      <c r="M99">
        <v>11413</v>
      </c>
      <c r="N99">
        <v>11413</v>
      </c>
      <c r="O99">
        <v>11413</v>
      </c>
      <c r="P99">
        <v>11413</v>
      </c>
      <c r="Q99" t="s">
        <v>26</v>
      </c>
      <c r="R99" t="s">
        <v>312</v>
      </c>
    </row>
    <row r="100" spans="1:18" ht="15.75" x14ac:dyDescent="0.25">
      <c r="A100">
        <v>11521</v>
      </c>
      <c r="D100">
        <v>11515</v>
      </c>
      <c r="F100" s="192"/>
      <c r="G100" s="192"/>
      <c r="H100">
        <v>11432</v>
      </c>
      <c r="I100" t="s">
        <v>68</v>
      </c>
      <c r="K100" s="27" t="s">
        <v>0</v>
      </c>
      <c r="L100" s="4" t="s">
        <v>1</v>
      </c>
      <c r="M100">
        <v>11414</v>
      </c>
      <c r="N100">
        <v>11414</v>
      </c>
      <c r="O100">
        <v>11414</v>
      </c>
      <c r="P100">
        <v>11414</v>
      </c>
      <c r="Q100" t="s">
        <v>22</v>
      </c>
      <c r="R100" t="s">
        <v>312</v>
      </c>
    </row>
    <row r="101" spans="1:18" ht="15.75" x14ac:dyDescent="0.25">
      <c r="A101">
        <v>11522</v>
      </c>
      <c r="D101">
        <v>11517</v>
      </c>
      <c r="F101" s="192"/>
      <c r="G101" s="192"/>
      <c r="H101">
        <v>11422</v>
      </c>
      <c r="I101" t="s">
        <v>69</v>
      </c>
      <c r="K101" s="27">
        <v>11515</v>
      </c>
      <c r="L101" s="56" t="s">
        <v>109</v>
      </c>
      <c r="M101">
        <v>11415</v>
      </c>
      <c r="N101">
        <v>11415</v>
      </c>
      <c r="O101">
        <v>11415</v>
      </c>
      <c r="P101">
        <v>11415</v>
      </c>
      <c r="Q101" t="s">
        <v>25</v>
      </c>
      <c r="R101" t="s">
        <v>312</v>
      </c>
    </row>
    <row r="102" spans="1:18" ht="15.75" x14ac:dyDescent="0.25">
      <c r="A102">
        <v>11523</v>
      </c>
      <c r="D102">
        <v>11518</v>
      </c>
      <c r="F102" s="192"/>
      <c r="G102" s="192"/>
      <c r="H102">
        <v>11522</v>
      </c>
      <c r="I102" t="s">
        <v>112</v>
      </c>
      <c r="K102" s="27">
        <v>11430</v>
      </c>
      <c r="L102" s="7" t="s">
        <v>53</v>
      </c>
      <c r="M102">
        <v>11416</v>
      </c>
      <c r="N102">
        <v>11416</v>
      </c>
      <c r="O102">
        <v>11416</v>
      </c>
      <c r="P102">
        <v>11416</v>
      </c>
      <c r="Q102" t="s">
        <v>45</v>
      </c>
      <c r="R102" t="s">
        <v>312</v>
      </c>
    </row>
    <row r="103" spans="1:18" ht="15.75" x14ac:dyDescent="0.25">
      <c r="A103">
        <v>11524</v>
      </c>
      <c r="D103">
        <v>11520</v>
      </c>
      <c r="F103" s="192"/>
      <c r="G103" s="192"/>
      <c r="H103">
        <v>11506</v>
      </c>
      <c r="I103" t="s">
        <v>100</v>
      </c>
      <c r="K103" s="27">
        <v>11431</v>
      </c>
      <c r="L103" s="7" t="s">
        <v>54</v>
      </c>
      <c r="M103">
        <v>11418</v>
      </c>
      <c r="N103">
        <v>11418</v>
      </c>
      <c r="O103">
        <v>11418</v>
      </c>
      <c r="P103">
        <v>11418</v>
      </c>
      <c r="Q103" t="s">
        <v>51</v>
      </c>
      <c r="R103" t="s">
        <v>312</v>
      </c>
    </row>
    <row r="104" spans="1:18" ht="15.75" x14ac:dyDescent="0.25">
      <c r="A104">
        <v>11525</v>
      </c>
      <c r="D104">
        <v>11523</v>
      </c>
      <c r="F104" s="192"/>
      <c r="G104" s="192"/>
      <c r="H104">
        <v>11478</v>
      </c>
      <c r="I104" t="s">
        <v>70</v>
      </c>
      <c r="K104" s="27">
        <v>11448</v>
      </c>
      <c r="L104" s="7" t="s">
        <v>55</v>
      </c>
      <c r="M104">
        <v>11419</v>
      </c>
      <c r="N104">
        <v>11419</v>
      </c>
      <c r="O104">
        <v>11419</v>
      </c>
      <c r="P104">
        <v>11419</v>
      </c>
      <c r="Q104" t="s">
        <v>44</v>
      </c>
      <c r="R104" t="s">
        <v>312</v>
      </c>
    </row>
    <row r="105" spans="1:18" ht="15.75" x14ac:dyDescent="0.25">
      <c r="A105">
        <v>11526</v>
      </c>
      <c r="D105">
        <v>11524</v>
      </c>
      <c r="F105" s="192"/>
      <c r="G105" s="192"/>
      <c r="H105">
        <v>11477</v>
      </c>
      <c r="I105" t="s">
        <v>71</v>
      </c>
      <c r="K105" s="36">
        <v>11516</v>
      </c>
      <c r="L105" s="40" t="s">
        <v>104</v>
      </c>
      <c r="M105">
        <v>11420</v>
      </c>
      <c r="N105">
        <v>11420</v>
      </c>
      <c r="O105">
        <v>11420</v>
      </c>
      <c r="P105">
        <v>11420</v>
      </c>
      <c r="Q105" t="s">
        <v>38</v>
      </c>
      <c r="R105" t="s">
        <v>312</v>
      </c>
    </row>
    <row r="106" spans="1:18" ht="15.75" x14ac:dyDescent="0.25">
      <c r="A106">
        <v>11527</v>
      </c>
      <c r="D106">
        <v>11525</v>
      </c>
      <c r="F106" s="192"/>
      <c r="G106" s="192"/>
      <c r="H106">
        <v>11520</v>
      </c>
      <c r="I106" t="s">
        <v>111</v>
      </c>
      <c r="K106" s="27">
        <v>11475</v>
      </c>
      <c r="L106" s="7" t="s">
        <v>56</v>
      </c>
      <c r="M106">
        <v>11423</v>
      </c>
      <c r="N106">
        <v>11423</v>
      </c>
      <c r="O106">
        <v>11423</v>
      </c>
      <c r="P106">
        <v>11423</v>
      </c>
      <c r="Q106" t="s">
        <v>32</v>
      </c>
      <c r="R106" t="s">
        <v>312</v>
      </c>
    </row>
    <row r="107" spans="1:18" ht="15.75" x14ac:dyDescent="0.25">
      <c r="A107">
        <v>11528</v>
      </c>
      <c r="D107">
        <v>11526</v>
      </c>
      <c r="F107" s="192"/>
      <c r="G107" s="192"/>
      <c r="I107" t="s">
        <v>110</v>
      </c>
      <c r="K107" s="27">
        <v>11433</v>
      </c>
      <c r="L107" s="7" t="s">
        <v>57</v>
      </c>
      <c r="M107">
        <v>11441</v>
      </c>
      <c r="N107">
        <v>11441</v>
      </c>
      <c r="O107">
        <v>11441</v>
      </c>
      <c r="P107">
        <v>11441</v>
      </c>
      <c r="Q107" t="s">
        <v>36</v>
      </c>
      <c r="R107" t="s">
        <v>312</v>
      </c>
    </row>
    <row r="108" spans="1:18" ht="15.75" x14ac:dyDescent="0.25">
      <c r="A108">
        <v>11529</v>
      </c>
      <c r="D108">
        <v>11527</v>
      </c>
      <c r="F108" s="192"/>
      <c r="G108" s="192"/>
      <c r="H108">
        <v>11456</v>
      </c>
      <c r="I108" t="s">
        <v>72</v>
      </c>
      <c r="K108" s="27">
        <v>11511</v>
      </c>
      <c r="L108" s="56" t="s">
        <v>103</v>
      </c>
      <c r="M108">
        <v>11442</v>
      </c>
      <c r="N108">
        <v>11442</v>
      </c>
      <c r="O108">
        <v>11442</v>
      </c>
      <c r="P108">
        <v>11442</v>
      </c>
      <c r="Q108" t="s">
        <v>39</v>
      </c>
      <c r="R108" t="s">
        <v>312</v>
      </c>
    </row>
    <row r="109" spans="1:18" ht="15.75" x14ac:dyDescent="0.25">
      <c r="A109">
        <v>11530</v>
      </c>
      <c r="D109">
        <v>11521</v>
      </c>
      <c r="F109" s="192"/>
      <c r="G109" s="192"/>
      <c r="H109">
        <v>11533</v>
      </c>
      <c r="I109" t="s">
        <v>154</v>
      </c>
      <c r="K109" s="27">
        <v>11485</v>
      </c>
      <c r="L109" s="56" t="s">
        <v>59</v>
      </c>
      <c r="M109">
        <v>11450</v>
      </c>
      <c r="N109">
        <v>11450</v>
      </c>
      <c r="O109">
        <v>11450</v>
      </c>
      <c r="P109">
        <v>11450</v>
      </c>
      <c r="Q109" t="s">
        <v>27</v>
      </c>
      <c r="R109" t="s">
        <v>312</v>
      </c>
    </row>
    <row r="110" spans="1:18" ht="15.75" x14ac:dyDescent="0.25">
      <c r="A110">
        <v>11531</v>
      </c>
      <c r="D110">
        <v>11528</v>
      </c>
      <c r="F110" s="192"/>
      <c r="G110" s="192"/>
      <c r="H110">
        <v>11444</v>
      </c>
      <c r="I110" t="s">
        <v>75</v>
      </c>
      <c r="K110" s="27">
        <v>11458</v>
      </c>
      <c r="L110" s="40" t="s">
        <v>60</v>
      </c>
      <c r="M110">
        <v>11451</v>
      </c>
      <c r="N110">
        <v>11451</v>
      </c>
      <c r="O110">
        <v>11451</v>
      </c>
      <c r="P110">
        <v>11451</v>
      </c>
      <c r="Q110" t="s">
        <v>338</v>
      </c>
      <c r="R110" t="s">
        <v>312</v>
      </c>
    </row>
    <row r="111" spans="1:18" ht="15.75" x14ac:dyDescent="0.25">
      <c r="D111">
        <v>11531</v>
      </c>
      <c r="F111" s="192"/>
      <c r="G111" s="192"/>
      <c r="H111">
        <v>11434</v>
      </c>
      <c r="I111" t="s">
        <v>76</v>
      </c>
      <c r="K111" s="27">
        <v>11457</v>
      </c>
      <c r="L111" s="40" t="s">
        <v>61</v>
      </c>
      <c r="M111">
        <v>11452</v>
      </c>
      <c r="N111">
        <v>11452</v>
      </c>
      <c r="O111">
        <v>11452</v>
      </c>
      <c r="P111">
        <v>11452</v>
      </c>
      <c r="Q111" t="s">
        <v>46</v>
      </c>
      <c r="R111" t="s">
        <v>312</v>
      </c>
    </row>
    <row r="112" spans="1:18" ht="15.75" x14ac:dyDescent="0.25">
      <c r="D112">
        <v>11533</v>
      </c>
      <c r="F112" s="192"/>
      <c r="G112" s="192"/>
      <c r="H112">
        <v>11455</v>
      </c>
      <c r="I112" t="s">
        <v>77</v>
      </c>
      <c r="K112" s="27">
        <v>11509</v>
      </c>
      <c r="L112" s="56" t="s">
        <v>102</v>
      </c>
      <c r="M112">
        <v>11453</v>
      </c>
      <c r="N112">
        <v>11453</v>
      </c>
      <c r="O112">
        <v>11453</v>
      </c>
      <c r="P112">
        <v>11453</v>
      </c>
      <c r="Q112" t="s">
        <v>23</v>
      </c>
      <c r="R112" t="s">
        <v>312</v>
      </c>
    </row>
    <row r="113" spans="6:18" ht="15.75" x14ac:dyDescent="0.25">
      <c r="F113" s="193"/>
      <c r="G113" s="193"/>
      <c r="H113">
        <v>11463</v>
      </c>
      <c r="I113" t="s">
        <v>79</v>
      </c>
      <c r="K113" s="27">
        <v>11518</v>
      </c>
      <c r="L113" s="56" t="s">
        <v>106</v>
      </c>
      <c r="M113">
        <v>11454</v>
      </c>
      <c r="N113">
        <v>11454</v>
      </c>
      <c r="O113">
        <v>11454</v>
      </c>
      <c r="P113">
        <v>11454</v>
      </c>
      <c r="Q113" t="s">
        <v>29</v>
      </c>
      <c r="R113" t="s">
        <v>312</v>
      </c>
    </row>
    <row r="114" spans="6:18" ht="15.75" x14ac:dyDescent="0.25">
      <c r="K114" s="27">
        <v>11421</v>
      </c>
      <c r="L114" s="7" t="s">
        <v>62</v>
      </c>
      <c r="M114">
        <v>11460</v>
      </c>
      <c r="N114">
        <v>11460</v>
      </c>
      <c r="O114">
        <v>11460</v>
      </c>
      <c r="P114">
        <v>11460</v>
      </c>
      <c r="Q114" t="s">
        <v>43</v>
      </c>
      <c r="R114" t="s">
        <v>312</v>
      </c>
    </row>
    <row r="115" spans="6:18" ht="15.75" x14ac:dyDescent="0.25">
      <c r="K115" s="27">
        <v>11484</v>
      </c>
      <c r="L115" s="56" t="s">
        <v>63</v>
      </c>
      <c r="M115">
        <v>11462</v>
      </c>
      <c r="N115">
        <v>11462</v>
      </c>
      <c r="O115">
        <v>11462</v>
      </c>
      <c r="P115">
        <v>11462</v>
      </c>
      <c r="Q115" t="s">
        <v>35</v>
      </c>
      <c r="R115" t="s">
        <v>312</v>
      </c>
    </row>
    <row r="116" spans="6:18" ht="15.75" x14ac:dyDescent="0.25">
      <c r="K116" s="27">
        <v>11510</v>
      </c>
      <c r="L116" s="56" t="s">
        <v>101</v>
      </c>
      <c r="M116">
        <v>11464</v>
      </c>
      <c r="N116">
        <v>11464</v>
      </c>
      <c r="O116">
        <v>11464</v>
      </c>
      <c r="P116">
        <v>11464</v>
      </c>
      <c r="Q116" t="s">
        <v>329</v>
      </c>
      <c r="R116" t="s">
        <v>312</v>
      </c>
    </row>
    <row r="117" spans="6:18" ht="15.75" x14ac:dyDescent="0.25">
      <c r="K117" s="27">
        <v>11507</v>
      </c>
      <c r="L117" s="56" t="s">
        <v>97</v>
      </c>
      <c r="M117">
        <v>11465</v>
      </c>
      <c r="N117">
        <v>11465</v>
      </c>
      <c r="O117">
        <v>11465</v>
      </c>
      <c r="P117">
        <v>11465</v>
      </c>
      <c r="Q117" t="s">
        <v>33</v>
      </c>
      <c r="R117" t="s">
        <v>312</v>
      </c>
    </row>
    <row r="118" spans="6:18" ht="15.75" x14ac:dyDescent="0.25">
      <c r="K118" s="27">
        <v>11445</v>
      </c>
      <c r="L118" s="7" t="s">
        <v>67</v>
      </c>
      <c r="M118">
        <v>11470</v>
      </c>
      <c r="N118">
        <v>11470</v>
      </c>
      <c r="O118">
        <v>11470</v>
      </c>
      <c r="P118">
        <v>11470</v>
      </c>
      <c r="Q118" t="s">
        <v>48</v>
      </c>
      <c r="R118" t="s">
        <v>312</v>
      </c>
    </row>
    <row r="119" spans="6:18" ht="15.75" x14ac:dyDescent="0.25">
      <c r="K119" s="27">
        <v>11432</v>
      </c>
      <c r="L119" s="7" t="s">
        <v>68</v>
      </c>
      <c r="M119">
        <v>11471</v>
      </c>
      <c r="N119">
        <v>11471</v>
      </c>
      <c r="O119">
        <v>11471</v>
      </c>
      <c r="P119">
        <v>11471</v>
      </c>
      <c r="Q119" t="s">
        <v>41</v>
      </c>
      <c r="R119" t="s">
        <v>312</v>
      </c>
    </row>
    <row r="120" spans="6:18" ht="15.75" x14ac:dyDescent="0.25">
      <c r="K120" s="27">
        <v>11422</v>
      </c>
      <c r="L120" s="7" t="s">
        <v>69</v>
      </c>
      <c r="M120">
        <v>11472</v>
      </c>
      <c r="N120">
        <v>11472</v>
      </c>
      <c r="O120">
        <v>11472</v>
      </c>
      <c r="P120">
        <v>11472</v>
      </c>
      <c r="Q120" t="s">
        <v>42</v>
      </c>
      <c r="R120" t="s">
        <v>312</v>
      </c>
    </row>
    <row r="121" spans="6:18" ht="15.75" x14ac:dyDescent="0.25">
      <c r="K121" s="49">
        <v>11522</v>
      </c>
      <c r="L121" s="51" t="s">
        <v>112</v>
      </c>
      <c r="M121">
        <v>11473</v>
      </c>
      <c r="N121">
        <v>11473</v>
      </c>
      <c r="O121">
        <v>11473</v>
      </c>
      <c r="P121">
        <v>11473</v>
      </c>
      <c r="Q121" t="s">
        <v>28</v>
      </c>
      <c r="R121" t="s">
        <v>312</v>
      </c>
    </row>
    <row r="122" spans="6:18" ht="15.75" x14ac:dyDescent="0.25">
      <c r="K122" s="27">
        <v>11506</v>
      </c>
      <c r="L122" s="56" t="s">
        <v>100</v>
      </c>
      <c r="M122">
        <v>11474</v>
      </c>
      <c r="N122">
        <v>11474</v>
      </c>
      <c r="O122">
        <v>11474</v>
      </c>
      <c r="P122">
        <v>11474</v>
      </c>
      <c r="Q122" t="s">
        <v>34</v>
      </c>
      <c r="R122" t="s">
        <v>312</v>
      </c>
    </row>
    <row r="123" spans="6:18" ht="15.75" x14ac:dyDescent="0.25">
      <c r="K123" s="27">
        <v>11478</v>
      </c>
      <c r="L123" s="7" t="s">
        <v>70</v>
      </c>
      <c r="M123">
        <v>11479</v>
      </c>
      <c r="N123">
        <v>11479</v>
      </c>
      <c r="O123">
        <v>11479</v>
      </c>
      <c r="P123">
        <v>11479</v>
      </c>
      <c r="Q123" t="s">
        <v>30</v>
      </c>
      <c r="R123" t="s">
        <v>312</v>
      </c>
    </row>
    <row r="124" spans="6:18" ht="15.75" x14ac:dyDescent="0.25">
      <c r="K124" s="27">
        <v>11477</v>
      </c>
      <c r="L124" s="56" t="s">
        <v>71</v>
      </c>
      <c r="M124">
        <v>11489</v>
      </c>
      <c r="N124">
        <v>11489</v>
      </c>
      <c r="O124">
        <v>11489</v>
      </c>
      <c r="P124">
        <v>11489</v>
      </c>
      <c r="Q124" t="s">
        <v>31</v>
      </c>
      <c r="R124" t="s">
        <v>312</v>
      </c>
    </row>
    <row r="125" spans="6:18" ht="15.75" x14ac:dyDescent="0.25">
      <c r="K125" s="27">
        <v>11520</v>
      </c>
      <c r="L125" s="56" t="s">
        <v>111</v>
      </c>
      <c r="M125">
        <v>11491</v>
      </c>
      <c r="N125">
        <v>11491</v>
      </c>
      <c r="O125">
        <v>11491</v>
      </c>
      <c r="P125">
        <v>11491</v>
      </c>
      <c r="Q125" t="s">
        <v>95</v>
      </c>
      <c r="R125" t="s">
        <v>312</v>
      </c>
    </row>
    <row r="126" spans="6:18" ht="15.75" x14ac:dyDescent="0.25">
      <c r="K126" s="49"/>
      <c r="L126" s="50" t="s">
        <v>110</v>
      </c>
      <c r="M126">
        <v>11492</v>
      </c>
      <c r="N126">
        <v>11492</v>
      </c>
      <c r="O126">
        <v>11492</v>
      </c>
      <c r="P126">
        <v>11492</v>
      </c>
      <c r="Q126" t="s">
        <v>94</v>
      </c>
      <c r="R126" t="s">
        <v>312</v>
      </c>
    </row>
    <row r="127" spans="6:18" ht="15.75" x14ac:dyDescent="0.25">
      <c r="K127" s="27">
        <v>11456</v>
      </c>
      <c r="L127" s="7" t="s">
        <v>72</v>
      </c>
      <c r="M127">
        <v>11503</v>
      </c>
      <c r="N127">
        <v>11503</v>
      </c>
      <c r="O127">
        <v>11503</v>
      </c>
      <c r="P127">
        <v>11503</v>
      </c>
      <c r="Q127" t="s">
        <v>16</v>
      </c>
      <c r="R127" t="s">
        <v>312</v>
      </c>
    </row>
    <row r="128" spans="6:18" ht="15.75" x14ac:dyDescent="0.25">
      <c r="K128" s="27">
        <v>11533</v>
      </c>
      <c r="L128" s="7" t="s">
        <v>154</v>
      </c>
    </row>
    <row r="129" spans="11:12" ht="15.75" x14ac:dyDescent="0.25">
      <c r="K129" s="27">
        <v>11444</v>
      </c>
      <c r="L129" s="7" t="s">
        <v>75</v>
      </c>
    </row>
    <row r="130" spans="11:12" ht="15.75" x14ac:dyDescent="0.25">
      <c r="K130" s="27">
        <v>11434</v>
      </c>
      <c r="L130" s="7" t="s">
        <v>76</v>
      </c>
    </row>
    <row r="131" spans="11:12" ht="15.75" x14ac:dyDescent="0.25">
      <c r="K131" s="27">
        <v>11455</v>
      </c>
      <c r="L131" s="7" t="s">
        <v>77</v>
      </c>
    </row>
    <row r="132" spans="11:12" ht="15.75" x14ac:dyDescent="0.25">
      <c r="K132" s="27">
        <v>11463</v>
      </c>
      <c r="L132" s="7" t="s">
        <v>79</v>
      </c>
    </row>
  </sheetData>
  <sortState xmlns:xlrd2="http://schemas.microsoft.com/office/spreadsheetml/2017/richdata2" ref="N3:R127">
    <sortCondition ref="R3:R127"/>
    <sortCondition ref="N3:N127"/>
  </sortState>
  <mergeCells count="8">
    <mergeCell ref="K99:L99"/>
    <mergeCell ref="G82:G113"/>
    <mergeCell ref="F51:F113"/>
    <mergeCell ref="G2:G16"/>
    <mergeCell ref="G17:G50"/>
    <mergeCell ref="G51:G81"/>
    <mergeCell ref="K21:L21"/>
    <mergeCell ref="K60:L60"/>
  </mergeCells>
  <conditionalFormatting sqref="K3:K17 N1:P2 N128:P1048576">
    <cfRule type="duplicateValues" dxfId="108" priority="5" stopIfTrue="1"/>
  </conditionalFormatting>
  <conditionalFormatting sqref="K3:K17 M1:M1048576">
    <cfRule type="duplicateValues" dxfId="107" priority="4"/>
  </conditionalFormatting>
  <conditionalFormatting sqref="K23:K56 N1:N1048576">
    <cfRule type="duplicateValues" dxfId="106" priority="3"/>
  </conditionalFormatting>
  <conditionalFormatting sqref="K62:K95 O1:O1048576">
    <cfRule type="duplicateValues" dxfId="105" priority="2"/>
  </conditionalFormatting>
  <conditionalFormatting sqref="K101:K132 P1:P1048576">
    <cfRule type="duplicateValues" dxfId="104" priority="1"/>
  </conditionalFormatting>
  <pageMargins left="0.7" right="0.7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FB9C0AC-90EF-45EB-AA5E-04132018D9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12</vt:i4>
      </vt:variant>
    </vt:vector>
  </HeadingPairs>
  <TitlesOfParts>
    <vt:vector size="27" baseType="lpstr">
      <vt:lpstr>NOVIEMBRE</vt:lpstr>
      <vt:lpstr>SEMANA_NOV_1</vt:lpstr>
      <vt:lpstr>SEMANA_NOV_2</vt:lpstr>
      <vt:lpstr>SEMANA_NOV_3</vt:lpstr>
      <vt:lpstr>SEMANA_NOV_4</vt:lpstr>
      <vt:lpstr>SEMANA_NOV_5</vt:lpstr>
      <vt:lpstr>VARIABLES</vt:lpstr>
      <vt:lpstr>JORNADAS</vt:lpstr>
      <vt:lpstr>LLAMADOS</vt:lpstr>
      <vt:lpstr>Hoja_Base</vt:lpstr>
      <vt:lpstr>Fichaje</vt:lpstr>
      <vt:lpstr>NOMINA</vt:lpstr>
      <vt:lpstr>MOBIBUK</vt:lpstr>
      <vt:lpstr>CONFIG</vt:lpstr>
      <vt:lpstr>Hoja1</vt:lpstr>
      <vt:lpstr>ANHO_LIBRO</vt:lpstr>
      <vt:lpstr>FACTOR_HORAS</vt:lpstr>
      <vt:lpstr>FichajePath</vt:lpstr>
      <vt:lpstr>MobibukPath</vt:lpstr>
      <vt:lpstr>Nomina</vt:lpstr>
      <vt:lpstr>NominaPath</vt:lpstr>
      <vt:lpstr>TIPOS</vt:lpstr>
      <vt:lpstr>Total_Jornadas</vt:lpstr>
      <vt:lpstr>Totales_Almacen</vt:lpstr>
      <vt:lpstr>Totales_GOB_I</vt:lpstr>
      <vt:lpstr>Totales_GOB_II</vt:lpstr>
      <vt:lpstr>Totales_La_Torre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Navarro</dc:creator>
  <cp:lastModifiedBy>Miguel Antonio Lugo Zamora</cp:lastModifiedBy>
  <dcterms:created xsi:type="dcterms:W3CDTF">2024-04-09T09:30:15Z</dcterms:created>
  <dcterms:modified xsi:type="dcterms:W3CDTF">2024-10-09T11:24:59Z</dcterms:modified>
</cp:coreProperties>
</file>