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urso-de-excel\"/>
    </mc:Choice>
  </mc:AlternateContent>
  <xr:revisionPtr revIDLastSave="0" documentId="13_ncr:1_{B696B5F5-FDEB-402F-BE43-3434C2CC3837}" xr6:coauthVersionLast="47" xr6:coauthVersionMax="47" xr10:uidLastSave="{00000000-0000-0000-0000-000000000000}"/>
  <workbookProtection workbookAlgorithmName="SHA-512" workbookHashValue="X2dxzaupqNU9B66Gjh5nd6IH9DJaNyGr0Vdu0xE+WgoaHnxx2JCABLZOC4hrIFuv6m4bNufM24wQzDZITkRCYw==" workbookSaltValue="mwG7zjKHCnF0WsE4ABboYw==" workbookSpinCount="100000" lockStructure="1"/>
  <bookViews>
    <workbookView xWindow="-120" yWindow="-120" windowWidth="20730" windowHeight="11160" xr2:uid="{3FA50000-1429-40B6-9A4C-92BDD3145B6C}"/>
  </bookViews>
  <sheets>
    <sheet name="Buscar en 2 o+ bases" sheetId="1" r:id="rId1"/>
    <sheet name="SMARTexc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</calcChain>
</file>

<file path=xl/sharedStrings.xml><?xml version="1.0" encoding="utf-8"?>
<sst xmlns="http://schemas.openxmlformats.org/spreadsheetml/2006/main" count="69" uniqueCount="31">
  <si>
    <t>AGENCIA DE FESTEJOS</t>
  </si>
  <si>
    <t>PROVEEDOR A</t>
  </si>
  <si>
    <t>PROVEEDOR B</t>
  </si>
  <si>
    <t>Lista de Productos</t>
  </si>
  <si>
    <t>PRODUCTO</t>
  </si>
  <si>
    <t>PRECIO ($)</t>
  </si>
  <si>
    <t>EVENTO:</t>
  </si>
  <si>
    <t>Fiesta de Cumpleaños David Díaz (7)</t>
  </si>
  <si>
    <t>PASTEL DE FRESA</t>
  </si>
  <si>
    <t>BROWNIE</t>
  </si>
  <si>
    <t>PIE DE LIMON</t>
  </si>
  <si>
    <t>BROWNIE CON AREQUIPE</t>
  </si>
  <si>
    <t>CANT.</t>
  </si>
  <si>
    <t>MONTO ($)</t>
  </si>
  <si>
    <t>PASTEL DE ZANAHORIA</t>
  </si>
  <si>
    <t>DULCE DE COCO</t>
  </si>
  <si>
    <t>PASTEL DE CHOCOLATE</t>
  </si>
  <si>
    <t>PIE DE MARACUYÁ</t>
  </si>
  <si>
    <t>TRES LECHE</t>
  </si>
  <si>
    <t>SKU</t>
  </si>
  <si>
    <t>Sucursal</t>
  </si>
  <si>
    <t>CENTRO</t>
  </si>
  <si>
    <t>AV. ORIENTE</t>
  </si>
  <si>
    <t>SI.ND()</t>
  </si>
  <si>
    <t>Evalua si da error si no consigue en la tabla lo que quiere, entonces que busque en el otro</t>
  </si>
  <si>
    <t>Proveedor</t>
  </si>
  <si>
    <t>PROVEEDOR</t>
  </si>
  <si>
    <t>A</t>
  </si>
  <si>
    <t>B</t>
  </si>
  <si>
    <t>BuscarV</t>
  </si>
  <si>
    <t xml:space="preserve">Se utiliza para buscar información de una tabla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</si>
</sst>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Dashed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indent="6"/>
    </xf>
    <xf numFmtId="0" fontId="0" fillId="0" borderId="1" xfId="0" applyBorder="1" applyAlignment="1">
      <alignment horizontal="center"/>
    </xf>
    <xf numFmtId="0" fontId="3" fillId="0" borderId="0" xfId="2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43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43" fontId="0" fillId="0" borderId="0" xfId="1" applyFont="1"/>
    <xf numFmtId="0" fontId="0" fillId="0" borderId="0" xfId="0" applyAlignment="1">
      <alignment horizontal="left"/>
    </xf>
    <xf numFmtId="0" fontId="0" fillId="0" borderId="0" xfId="2" applyNumberFormat="1" applyFont="1" applyAlignment="1"/>
    <xf numFmtId="0" fontId="5" fillId="0" borderId="0" xfId="0" applyFont="1" applyAlignment="1">
      <alignment horizontal="left"/>
    </xf>
    <xf numFmtId="43" fontId="0" fillId="0" borderId="0" xfId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NumberFormat="1" applyFont="1" applyAlignment="1">
      <alignment horizontal="center"/>
    </xf>
  </cellXfs>
  <cellStyles count="3">
    <cellStyle name="Millares" xfId="1" builtinId="3"/>
    <cellStyle name="Millares 2" xfId="2" xr:uid="{2B6ADF17-4DE6-47A7-9176-9728F0E8EE12}"/>
    <cellStyle name="Normal" xfId="0" builtinId="0"/>
  </cellStyles>
  <dxfs count="16">
    <dxf>
      <font>
        <b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http://www.smartprosoluciones.com" TargetMode="Externa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472440</xdr:colOff>
      <xdr:row>4</xdr:row>
      <xdr:rowOff>129540</xdr:rowOff>
    </xdr:from>
    <xdr:to>
      <xdr:col>1</xdr:col>
      <xdr:colOff>609600</xdr:colOff>
      <xdr:row>7</xdr:row>
      <xdr:rowOff>175260</xdr:rowOff>
    </xdr:to>
    <xdr:pic>
      <xdr:nvPicPr>
        <xdr:cNvPr id="2" name="Gráfico 1" descr="Globos con relleno sólido">
          <a:extLst>
            <a:ext uri="{FF2B5EF4-FFF2-40B4-BE49-F238E27FC236}">
              <a16:creationId xmlns:a16="http://schemas.microsoft.com/office/drawing/2014/main" id="{28A83501-F1EA-48DC-B868-91AA0CB96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2440" y="861060"/>
          <a:ext cx="64008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800100</xdr:colOff>
      <xdr:row>3</xdr:row>
      <xdr:rowOff>160019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507A0C35-A9FC-47B3-98ED-3771954733EF}"/>
            </a:ext>
          </a:extLst>
        </xdr:cNvPr>
        <xdr:cNvGrpSpPr/>
      </xdr:nvGrpSpPr>
      <xdr:grpSpPr>
        <a:xfrm>
          <a:off x="0" y="0"/>
          <a:ext cx="4333875" cy="731519"/>
          <a:chOff x="0" y="0"/>
          <a:chExt cx="4442460" cy="708659"/>
        </a:xfrm>
      </xdr:grpSpPr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23FF82A7-C3AC-4410-A7D3-30FDD5EDA44E}"/>
              </a:ext>
            </a:extLst>
          </xdr:cNvPr>
          <xdr:cNvSpPr/>
        </xdr:nvSpPr>
        <xdr:spPr>
          <a:xfrm>
            <a:off x="0" y="0"/>
            <a:ext cx="441960" cy="44958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419" sz="1100"/>
          </a:p>
        </xdr:txBody>
      </xdr:sp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250D14E0-0CB8-4387-847F-8E91C58DC5F5}"/>
              </a:ext>
            </a:extLst>
          </xdr:cNvPr>
          <xdr:cNvGrpSpPr/>
        </xdr:nvGrpSpPr>
        <xdr:grpSpPr>
          <a:xfrm>
            <a:off x="114300" y="83820"/>
            <a:ext cx="4328160" cy="624839"/>
            <a:chOff x="175259" y="30481"/>
            <a:chExt cx="4328160" cy="579120"/>
          </a:xfrm>
        </xdr:grpSpPr>
        <xdr:sp macro="" textlink="">
          <xdr:nvSpPr>
            <xdr:cNvPr id="6" name="Flecha: pentágono 5">
              <a:extLst>
                <a:ext uri="{FF2B5EF4-FFF2-40B4-BE49-F238E27FC236}">
                  <a16:creationId xmlns:a16="http://schemas.microsoft.com/office/drawing/2014/main" id="{74AAB79A-8EEC-41C6-9FC7-D73586C445CC}"/>
                </a:ext>
              </a:extLst>
            </xdr:cNvPr>
            <xdr:cNvSpPr/>
          </xdr:nvSpPr>
          <xdr:spPr>
            <a:xfrm>
              <a:off x="556260" y="76200"/>
              <a:ext cx="3947159" cy="457200"/>
            </a:xfrm>
            <a:prstGeom prst="homePlate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s-MX" sz="1400" b="1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BUSCARV( ) en dos o más bases de datos.</a:t>
              </a:r>
              <a:endParaRPr lang="es-MX" sz="1400" b="1">
                <a:solidFill>
                  <a:schemeClr val="tx1">
                    <a:lumMod val="75000"/>
                    <a:lumOff val="25000"/>
                  </a:schemeClr>
                </a:solidFill>
                <a:effectLst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503AD9AF-8414-4F68-9375-18E9D3F38D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5259" y="30481"/>
              <a:ext cx="720023" cy="57912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8</xdr:row>
      <xdr:rowOff>0</xdr:rowOff>
    </xdr:from>
    <xdr:to>
      <xdr:col>6</xdr:col>
      <xdr:colOff>736733</xdr:colOff>
      <xdr:row>20</xdr:row>
      <xdr:rowOff>72390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41605-9083-4F09-8F7A-AC97F5BC4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1447800"/>
          <a:ext cx="4089533" cy="2266950"/>
        </a:xfrm>
        <a:prstGeom prst="rect">
          <a:avLst/>
        </a:prstGeom>
      </xdr:spPr>
    </xdr:pic>
    <xdr:clientData/>
  </xdr:twoCellAnchor>
  <xdr:twoCellAnchor>
    <xdr:from>
      <xdr:col>1</xdr:col>
      <xdr:colOff>518160</xdr:colOff>
      <xdr:row>3</xdr:row>
      <xdr:rowOff>38100</xdr:rowOff>
    </xdr:from>
    <xdr:to>
      <xdr:col>8</xdr:col>
      <xdr:colOff>53340</xdr:colOff>
      <xdr:row>7</xdr:row>
      <xdr:rowOff>30480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CADDC6-8FC9-4EF6-9CB9-13F60C61D33C}"/>
            </a:ext>
          </a:extLst>
        </xdr:cNvPr>
        <xdr:cNvSpPr txBox="1"/>
      </xdr:nvSpPr>
      <xdr:spPr>
        <a:xfrm>
          <a:off x="1304925" y="581025"/>
          <a:ext cx="5076825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2400" b="1"/>
            <a:t>¿Quieres</a:t>
          </a:r>
          <a:r>
            <a:rPr lang="es-419" sz="2400" b="1" baseline="0"/>
            <a:t> dar el siguiente </a:t>
          </a:r>
          <a:r>
            <a:rPr lang="es-419" sz="2800" b="1" baseline="0">
              <a:solidFill>
                <a:srgbClr val="5C8E3A"/>
              </a:solidFill>
            </a:rPr>
            <a:t>paso</a:t>
          </a:r>
          <a:r>
            <a:rPr lang="es-419" sz="2400" b="1" baseline="0"/>
            <a:t>?</a:t>
          </a:r>
          <a:endParaRPr lang="es-419" sz="2400" b="1"/>
        </a:p>
      </xdr:txBody>
    </xdr:sp>
    <xdr:clientData/>
  </xdr:twoCellAnchor>
  <xdr:twoCellAnchor editAs="oneCell">
    <xdr:from>
      <xdr:col>5</xdr:col>
      <xdr:colOff>164869</xdr:colOff>
      <xdr:row>17</xdr:row>
      <xdr:rowOff>119535</xdr:rowOff>
    </xdr:from>
    <xdr:to>
      <xdr:col>6</xdr:col>
      <xdr:colOff>432435</xdr:colOff>
      <xdr:row>23</xdr:row>
      <xdr:rowOff>80008</xdr:rowOff>
    </xdr:to>
    <xdr:pic>
      <xdr:nvPicPr>
        <xdr:cNvPr id="4" name="Imagen 3" descr="Puntero del mouse de computadora cursor iconos de computadora, mouse de  computadora, electrónica, texto png | PNGEgg">
          <a:extLst>
            <a:ext uri="{FF2B5EF4-FFF2-40B4-BE49-F238E27FC236}">
              <a16:creationId xmlns:a16="http://schemas.microsoft.com/office/drawing/2014/main" id="{B3219EA7-CBA2-40E5-9926-2FD85198A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7667" b="92222" l="10000" r="90000">
                      <a14:foregroundMark x1="39000" y1="7667" x2="42556" y2="7667"/>
                      <a14:foregroundMark x1="57111" y1="91778" x2="63000" y2="92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1554" y="3198015"/>
          <a:ext cx="1060046" cy="1057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5AAC4-90CC-4354-A10C-D167FCA016F2}" name="Tabla12" displayName="Tabla12" ref="H9:J16" totalsRowShown="0">
  <autoFilter ref="H9:J16" xr:uid="{90016097-34BC-432F-A945-E0607A69C505}"/>
  <tableColumns count="3">
    <tableColumn id="1" xr3:uid="{13F3AB50-4304-48A4-914E-F150E2753B2A}" name="PRODUCTO"/>
    <tableColumn id="2" xr3:uid="{8E901479-1975-4C8B-AE35-168351539A00}" name="PRECIO ($)" dataDxfId="1" dataCellStyle="Millares"/>
    <tableColumn id="3" xr3:uid="{28440168-8FA1-4646-A3EC-253234CA3083}" name="PROVEEDOR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B96040-7AA3-4BA7-9FEF-B5F4EE422B13}" name="Tabla1215" displayName="Tabla1215" ref="L9:P14" totalsRowShown="0">
  <autoFilter ref="L9:P14" xr:uid="{ABF9C418-3E95-4CA7-A3BF-8137911027C3}"/>
  <tableColumns count="5">
    <tableColumn id="1" xr3:uid="{78984C48-7DF4-416C-AA4D-D889AEBEA284}" name="PRODUCTO" dataDxfId="15"/>
    <tableColumn id="4" xr3:uid="{F7AB6B6F-12EA-4071-9E2B-1A75261CB941}" name="SKU" dataDxfId="14"/>
    <tableColumn id="3" xr3:uid="{1D206C06-FAB2-4EC0-AA3E-427FCE1C9542}" name="Sucursal"/>
    <tableColumn id="2" xr3:uid="{973A69E0-CABD-4C53-BF57-315044EADFC4}" name="PRECIO ($)" dataDxfId="13" dataCellStyle="Millares"/>
    <tableColumn id="5" xr3:uid="{CCEAD71C-16ED-4BC4-9E51-AA4E66485604}" name="PROVEEDOR" dataDxfId="2" dataCellStyle="Millares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C302-2F40-4E14-BEF3-7C9ED50854E2}" name="Tabla15" displayName="Tabla15" ref="B12:F19" headerRowDxfId="12" dataDxfId="11">
  <autoFilter ref="B12:F19" xr:uid="{ECD58DA9-8C1C-4C71-B8AF-B8DCC79570EE}"/>
  <tableColumns count="5">
    <tableColumn id="1" xr3:uid="{4EBE80B6-721E-453A-BDC5-BC647314535D}" name="CANT." totalsRowLabel="Total" dataDxfId="10" totalsRowDxfId="9"/>
    <tableColumn id="2" xr3:uid="{9A1CBA63-822C-4112-A02F-0CAD614B880E}" name="PRODUCTO" dataDxfId="8" totalsRowDxfId="7"/>
    <tableColumn id="3" xr3:uid="{BBE5276E-F88C-4748-AD0B-B541EC563B02}" name="PRECIO ($)" dataDxfId="4" totalsRowDxfId="6" dataCellStyle="Millares">
      <calculatedColumnFormula>_xlfn.IFNA(VLOOKUP(Tabla15[[#This Row],[PRODUCTO]],Tabla12[#All],2,FALSE),VLOOKUP(Tabla15[[#This Row],[PRODUCTO]],Tabla1215[],4,FALSE))</calculatedColumnFormula>
    </tableColumn>
    <tableColumn id="4" xr3:uid="{002259F8-62DF-4DB1-B48F-4EC3851CA799}" name="Proveedor" totalsRowFunction="sum" dataDxfId="0" totalsRowDxfId="5" dataCellStyle="Millares">
      <calculatedColumnFormula>_xlfn.IFNA(VLOOKUP(Tabla15[[#This Row],[PRODUCTO]],Tabla12[#All],3,FALSE),VLOOKUP(Tabla15[[#This Row],[PRODUCTO]],Tabla1215[],5,FALSE))</calculatedColumnFormula>
    </tableColumn>
    <tableColumn id="7" xr3:uid="{9780881C-8E6F-481F-BE89-B46C46AAC485}" name="MONTO ($)" dataDxfId="3" dataCellStyle="Millares">
      <calculatedColumnFormula>Tabla15[[#This Row],[CANT.]]*Tabla15[[#This Row],[PRECIO ($)]]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FCE24-D2F6-4F26-A312-4242E277301B}" name="Tabla16" displayName="Tabla16" ref="W9:W18" totalsRowShown="0">
  <autoFilter ref="W9:W18" xr:uid="{11BC8268-1000-4F9A-87AE-DBD08E890ECC}"/>
  <sortState xmlns:xlrd2="http://schemas.microsoft.com/office/spreadsheetml/2017/richdata2" ref="W10:W18">
    <sortCondition ref="W10:W18"/>
  </sortState>
  <tableColumns count="1">
    <tableColumn id="1" xr3:uid="{E0A080CF-350B-40DE-8143-FE81A0AAFEB4}" name="PRODUCTO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BB18-421A-4946-B660-BF500E8BF8CC}">
  <sheetPr codeName="Hoja1">
    <tabColor theme="8" tint="0.79998168889431442"/>
    <outlinePr summaryBelow="0" summaryRight="0"/>
  </sheetPr>
  <dimension ref="B7:X30"/>
  <sheetViews>
    <sheetView showGridLines="0" tabSelected="1" topLeftCell="A5" workbookViewId="0">
      <selection activeCell="B5" sqref="B5"/>
    </sheetView>
  </sheetViews>
  <sheetFormatPr baseColWidth="10" defaultRowHeight="15" outlineLevelCol="1" x14ac:dyDescent="0.25"/>
  <cols>
    <col min="1" max="1" width="7.28515625" customWidth="1"/>
    <col min="2" max="2" width="12.28515625" customWidth="1"/>
    <col min="3" max="3" width="20.7109375" customWidth="1"/>
    <col min="4" max="5" width="12.7109375" customWidth="1"/>
    <col min="6" max="6" width="13.28515625" bestFit="1" customWidth="1"/>
    <col min="7" max="7" width="6.7109375" customWidth="1"/>
    <col min="8" max="8" width="19.85546875" bestFit="1" customWidth="1"/>
    <col min="9" max="9" width="12.5703125" customWidth="1"/>
    <col min="10" max="10" width="14.140625" bestFit="1" customWidth="1"/>
    <col min="11" max="11" width="6.7109375" customWidth="1" outlineLevel="1"/>
    <col min="12" max="12" width="22.5703125" customWidth="1" outlineLevel="1"/>
    <col min="13" max="13" width="8.7109375" customWidth="1" outlineLevel="1"/>
    <col min="14" max="14" width="11.42578125" customWidth="1" outlineLevel="1"/>
    <col min="15" max="15" width="12.5703125" bestFit="1" customWidth="1" outlineLevel="1"/>
    <col min="16" max="18" width="12" customWidth="1"/>
    <col min="19" max="21" width="7.7109375" customWidth="1"/>
    <col min="22" max="22" width="7.7109375" customWidth="1" collapsed="1"/>
    <col min="23" max="23" width="22.5703125" hidden="1" customWidth="1" outlineLevel="1"/>
    <col min="24" max="24" width="12.7109375" customWidth="1"/>
  </cols>
  <sheetData>
    <row r="7" spans="2:24" ht="18.75" x14ac:dyDescent="0.3">
      <c r="B7" s="1" t="s">
        <v>0</v>
      </c>
      <c r="G7" s="2"/>
      <c r="H7" s="3" t="s">
        <v>1</v>
      </c>
      <c r="K7" s="2"/>
      <c r="L7" s="3" t="s">
        <v>2</v>
      </c>
      <c r="M7" s="3"/>
      <c r="N7" s="3"/>
      <c r="U7" s="4"/>
      <c r="V7" s="4"/>
      <c r="W7" s="5" t="s">
        <v>3</v>
      </c>
    </row>
    <row r="8" spans="2:24" x14ac:dyDescent="0.25">
      <c r="G8" s="2"/>
      <c r="H8" s="6"/>
      <c r="K8" s="2"/>
      <c r="L8" s="7"/>
      <c r="M8" s="7"/>
      <c r="N8" s="7"/>
      <c r="U8" s="4"/>
      <c r="V8" s="4"/>
      <c r="W8" s="4"/>
    </row>
    <row r="9" spans="2:24" x14ac:dyDescent="0.25">
      <c r="G9" s="2"/>
      <c r="H9" t="s">
        <v>4</v>
      </c>
      <c r="I9" t="s">
        <v>5</v>
      </c>
      <c r="J9" t="s">
        <v>26</v>
      </c>
      <c r="K9" s="2"/>
      <c r="L9" t="s">
        <v>4</v>
      </c>
      <c r="M9" t="s">
        <v>19</v>
      </c>
      <c r="N9" t="s">
        <v>20</v>
      </c>
      <c r="O9" t="s">
        <v>5</v>
      </c>
      <c r="P9" t="s">
        <v>26</v>
      </c>
      <c r="U9" s="4"/>
      <c r="V9" s="4"/>
      <c r="W9" t="s">
        <v>4</v>
      </c>
    </row>
    <row r="10" spans="2:24" x14ac:dyDescent="0.25">
      <c r="B10" s="8" t="s">
        <v>6</v>
      </c>
      <c r="C10" s="9" t="s">
        <v>7</v>
      </c>
      <c r="D10" s="9"/>
      <c r="E10" s="9"/>
      <c r="G10" s="2"/>
      <c r="H10" t="s">
        <v>8</v>
      </c>
      <c r="I10" s="10">
        <v>1.5</v>
      </c>
      <c r="J10" t="s">
        <v>27</v>
      </c>
      <c r="K10" s="2"/>
      <c r="L10" t="s">
        <v>9</v>
      </c>
      <c r="M10" s="4">
        <v>145</v>
      </c>
      <c r="N10" t="s">
        <v>21</v>
      </c>
      <c r="O10" s="10">
        <v>2.4</v>
      </c>
      <c r="P10" s="10" t="s">
        <v>28</v>
      </c>
      <c r="Q10" s="10"/>
      <c r="R10" s="10"/>
      <c r="U10" s="4"/>
      <c r="V10" s="4"/>
      <c r="W10" t="s">
        <v>9</v>
      </c>
    </row>
    <row r="11" spans="2:24" x14ac:dyDescent="0.25">
      <c r="B11" s="4"/>
      <c r="C11" s="4"/>
      <c r="D11" s="4"/>
      <c r="E11" s="4"/>
      <c r="G11" s="2"/>
      <c r="H11" t="s">
        <v>10</v>
      </c>
      <c r="I11" s="10">
        <v>3.1</v>
      </c>
      <c r="J11" t="s">
        <v>27</v>
      </c>
      <c r="K11" s="10"/>
      <c r="L11" t="s">
        <v>11</v>
      </c>
      <c r="M11" s="4">
        <v>214</v>
      </c>
      <c r="N11" t="s">
        <v>22</v>
      </c>
      <c r="O11" s="10">
        <v>3.25</v>
      </c>
      <c r="P11" s="10" t="s">
        <v>28</v>
      </c>
      <c r="Q11" s="10"/>
      <c r="R11" s="10"/>
      <c r="U11" s="4"/>
      <c r="V11" s="4"/>
      <c r="W11" t="s">
        <v>11</v>
      </c>
      <c r="X11" s="4"/>
    </row>
    <row r="12" spans="2:24" x14ac:dyDescent="0.25">
      <c r="B12" s="4" t="s">
        <v>12</v>
      </c>
      <c r="C12" s="11" t="s">
        <v>4</v>
      </c>
      <c r="D12" s="11" t="s">
        <v>5</v>
      </c>
      <c r="E12" s="11" t="s">
        <v>25</v>
      </c>
      <c r="F12" s="11" t="s">
        <v>13</v>
      </c>
      <c r="G12" s="2"/>
      <c r="H12" t="s">
        <v>9</v>
      </c>
      <c r="I12" s="10">
        <v>2.9</v>
      </c>
      <c r="J12" t="s">
        <v>27</v>
      </c>
      <c r="K12" s="2"/>
      <c r="L12" s="12" t="s">
        <v>14</v>
      </c>
      <c r="M12" s="7">
        <v>222</v>
      </c>
      <c r="N12" t="s">
        <v>21</v>
      </c>
      <c r="O12" s="10">
        <v>1.8</v>
      </c>
      <c r="P12" s="10" t="s">
        <v>28</v>
      </c>
      <c r="Q12" s="10"/>
      <c r="R12" s="10"/>
      <c r="U12" s="4"/>
      <c r="V12" s="4"/>
      <c r="W12" t="s">
        <v>15</v>
      </c>
      <c r="X12" s="4"/>
    </row>
    <row r="13" spans="2:24" x14ac:dyDescent="0.25">
      <c r="B13" s="4">
        <v>20</v>
      </c>
      <c r="C13" s="13" t="s">
        <v>10</v>
      </c>
      <c r="D13" s="14">
        <f>_xlfn.IFNA(VLOOKUP(Tabla15[[#This Row],[PRODUCTO]],Tabla12[#All],2,FALSE),VLOOKUP(Tabla15[[#This Row],[PRODUCTO]],Tabla1215[],4,FALSE))</f>
        <v>3.1</v>
      </c>
      <c r="E13" s="14" t="str">
        <f>_xlfn.IFNA(VLOOKUP(Tabla15[[#This Row],[PRODUCTO]],Tabla12[#All],3,FALSE),VLOOKUP(Tabla15[[#This Row],[PRODUCTO]],Tabla1215[],5,FALSE))</f>
        <v>A</v>
      </c>
      <c r="F13" s="15">
        <f>Tabla15[[#This Row],[CANT.]]*Tabla15[[#This Row],[PRECIO ($)]]</f>
        <v>62</v>
      </c>
      <c r="G13" s="2"/>
      <c r="H13" t="s">
        <v>16</v>
      </c>
      <c r="I13" s="10">
        <v>3.5</v>
      </c>
      <c r="J13" t="s">
        <v>27</v>
      </c>
      <c r="K13" s="2"/>
      <c r="L13" t="s">
        <v>17</v>
      </c>
      <c r="M13" s="4">
        <v>105</v>
      </c>
      <c r="N13" t="s">
        <v>21</v>
      </c>
      <c r="O13" s="10">
        <v>4.2</v>
      </c>
      <c r="P13" s="10" t="s">
        <v>28</v>
      </c>
      <c r="Q13" s="10"/>
      <c r="R13" s="10"/>
      <c r="U13" s="4"/>
      <c r="V13" s="4"/>
      <c r="W13" t="s">
        <v>16</v>
      </c>
      <c r="X13" s="4"/>
    </row>
    <row r="14" spans="2:24" x14ac:dyDescent="0.25">
      <c r="B14" s="4">
        <v>30</v>
      </c>
      <c r="C14" s="13" t="s">
        <v>16</v>
      </c>
      <c r="D14" s="14">
        <f>_xlfn.IFNA(VLOOKUP(Tabla15[[#This Row],[PRODUCTO]],Tabla12[#All],2,FALSE),VLOOKUP(Tabla15[[#This Row],[PRODUCTO]],Tabla1215[],4,FALSE))</f>
        <v>3.5</v>
      </c>
      <c r="E14" s="16" t="str">
        <f>_xlfn.IFNA(VLOOKUP(Tabla15[[#This Row],[PRODUCTO]],Tabla12[#All],3,FALSE),VLOOKUP(Tabla15[[#This Row],[PRODUCTO]],Tabla1215[],5,FALSE))</f>
        <v>A</v>
      </c>
      <c r="F14" s="15">
        <f>Tabla15[[#This Row],[CANT.]]*Tabla15[[#This Row],[PRECIO ($)]]</f>
        <v>105</v>
      </c>
      <c r="G14" s="2"/>
      <c r="H14" t="s">
        <v>18</v>
      </c>
      <c r="I14" s="10">
        <v>5.0999999999999996</v>
      </c>
      <c r="J14" t="s">
        <v>27</v>
      </c>
      <c r="K14" s="2"/>
      <c r="L14" t="s">
        <v>15</v>
      </c>
      <c r="M14" s="4">
        <v>245</v>
      </c>
      <c r="N14" t="s">
        <v>22</v>
      </c>
      <c r="O14" s="10">
        <v>1.2</v>
      </c>
      <c r="P14" s="10" t="s">
        <v>28</v>
      </c>
      <c r="Q14" s="10"/>
      <c r="R14" s="10"/>
      <c r="U14" s="4"/>
      <c r="V14" s="4"/>
      <c r="W14" t="s">
        <v>8</v>
      </c>
      <c r="X14" s="4"/>
    </row>
    <row r="15" spans="2:24" x14ac:dyDescent="0.25">
      <c r="B15" s="4">
        <v>50</v>
      </c>
      <c r="C15" s="13" t="s">
        <v>11</v>
      </c>
      <c r="D15" s="14">
        <f>_xlfn.IFNA(VLOOKUP(Tabla15[[#This Row],[PRODUCTO]],Tabla12[#All],2,FALSE),VLOOKUP(Tabla15[[#This Row],[PRODUCTO]],Tabla1215[],4,FALSE))</f>
        <v>3.25</v>
      </c>
      <c r="E15" s="16" t="str">
        <f>_xlfn.IFNA(VLOOKUP(Tabla15[[#This Row],[PRODUCTO]],Tabla12[#All],3,FALSE),VLOOKUP(Tabla15[[#This Row],[PRODUCTO]],Tabla1215[],5,FALSE))</f>
        <v>B</v>
      </c>
      <c r="F15" s="15">
        <f>Tabla15[[#This Row],[CANT.]]*Tabla15[[#This Row],[PRECIO ($)]]</f>
        <v>162.5</v>
      </c>
      <c r="G15" s="2"/>
      <c r="H15" s="12" t="s">
        <v>14</v>
      </c>
      <c r="I15" s="10">
        <v>1.95</v>
      </c>
      <c r="J15" t="s">
        <v>27</v>
      </c>
      <c r="K15" s="2"/>
      <c r="U15" s="4"/>
      <c r="V15" s="4"/>
      <c r="W15" t="s">
        <v>14</v>
      </c>
      <c r="X15" s="4"/>
    </row>
    <row r="16" spans="2:24" x14ac:dyDescent="0.25">
      <c r="B16" s="4">
        <v>50</v>
      </c>
      <c r="C16" s="13" t="s">
        <v>17</v>
      </c>
      <c r="D16" s="14">
        <f>_xlfn.IFNA(VLOOKUP(Tabla15[[#This Row],[PRODUCTO]],Tabla12[#All],2,FALSE),VLOOKUP(Tabla15[[#This Row],[PRODUCTO]],Tabla1215[],4,FALSE))</f>
        <v>4.3499999999999996</v>
      </c>
      <c r="E16" s="16" t="str">
        <f>_xlfn.IFNA(VLOOKUP(Tabla15[[#This Row],[PRODUCTO]],Tabla12[#All],3,FALSE),VLOOKUP(Tabla15[[#This Row],[PRODUCTO]],Tabla1215[],5,FALSE))</f>
        <v>A</v>
      </c>
      <c r="F16" s="15">
        <f>Tabla15[[#This Row],[CANT.]]*Tabla15[[#This Row],[PRECIO ($)]]</f>
        <v>217.49999999999997</v>
      </c>
      <c r="G16" s="2"/>
      <c r="H16" t="s">
        <v>17</v>
      </c>
      <c r="I16" s="10">
        <v>4.3499999999999996</v>
      </c>
      <c r="J16" t="s">
        <v>27</v>
      </c>
      <c r="K16" s="2"/>
      <c r="U16" s="4"/>
      <c r="V16" s="4"/>
      <c r="W16" t="s">
        <v>10</v>
      </c>
      <c r="X16" s="4"/>
    </row>
    <row r="17" spans="2:24" x14ac:dyDescent="0.25">
      <c r="B17" s="4">
        <v>20</v>
      </c>
      <c r="C17" s="13" t="s">
        <v>15</v>
      </c>
      <c r="D17" s="14">
        <f>_xlfn.IFNA(VLOOKUP(Tabla15[[#This Row],[PRODUCTO]],Tabla12[#All],2,FALSE),VLOOKUP(Tabla15[[#This Row],[PRODUCTO]],Tabla1215[],4,FALSE))</f>
        <v>1.2</v>
      </c>
      <c r="E17" s="16" t="str">
        <f>_xlfn.IFNA(VLOOKUP(Tabla15[[#This Row],[PRODUCTO]],Tabla12[#All],3,FALSE),VLOOKUP(Tabla15[[#This Row],[PRODUCTO]],Tabla1215[],5,FALSE))</f>
        <v>B</v>
      </c>
      <c r="F17" s="15">
        <f>Tabla15[[#This Row],[CANT.]]*Tabla15[[#This Row],[PRECIO ($)]]</f>
        <v>24</v>
      </c>
      <c r="G17" s="2"/>
      <c r="H17" s="6"/>
      <c r="K17" s="2"/>
      <c r="U17" s="4"/>
      <c r="V17" s="4"/>
      <c r="W17" t="s">
        <v>17</v>
      </c>
      <c r="X17" s="4"/>
    </row>
    <row r="18" spans="2:24" x14ac:dyDescent="0.25">
      <c r="B18" s="4">
        <v>2</v>
      </c>
      <c r="C18" s="13" t="s">
        <v>11</v>
      </c>
      <c r="D18" s="14">
        <f>_xlfn.IFNA(VLOOKUP(Tabla15[[#This Row],[PRODUCTO]],Tabla12[#All],2,FALSE),VLOOKUP(Tabla15[[#This Row],[PRODUCTO]],Tabla1215[],4,FALSE))</f>
        <v>3.25</v>
      </c>
      <c r="E18" s="16" t="str">
        <f>_xlfn.IFNA(VLOOKUP(Tabla15[[#This Row],[PRODUCTO]],Tabla12[#All],3,FALSE),VLOOKUP(Tabla15[[#This Row],[PRODUCTO]],Tabla1215[],5,FALSE))</f>
        <v>B</v>
      </c>
      <c r="F18" s="15">
        <f>Tabla15[[#This Row],[CANT.]]*Tabla15[[#This Row],[PRECIO ($)]]</f>
        <v>6.5</v>
      </c>
      <c r="G18" s="2"/>
      <c r="H18" s="6"/>
      <c r="K18" s="2"/>
      <c r="U18" s="4"/>
      <c r="V18" s="4"/>
      <c r="W18" t="s">
        <v>18</v>
      </c>
      <c r="X18" s="4"/>
    </row>
    <row r="19" spans="2:24" x14ac:dyDescent="0.25">
      <c r="B19" s="4">
        <v>1</v>
      </c>
      <c r="C19" s="13" t="s">
        <v>15</v>
      </c>
      <c r="D19" s="14">
        <f>_xlfn.IFNA(VLOOKUP(Tabla15[[#This Row],[PRODUCTO]],Tabla12[#All],2,FALSE),VLOOKUP(Tabla15[[#This Row],[PRODUCTO]],Tabla1215[],4,FALSE))</f>
        <v>1.2</v>
      </c>
      <c r="E19" s="16" t="str">
        <f>_xlfn.IFNA(VLOOKUP(Tabla15[[#This Row],[PRODUCTO]],Tabla12[#All],3,FALSE),VLOOKUP(Tabla15[[#This Row],[PRODUCTO]],Tabla1215[],5,FALSE))</f>
        <v>B</v>
      </c>
      <c r="F19" s="15">
        <f>Tabla15[[#This Row],[CANT.]]*Tabla15[[#This Row],[PRECIO ($)]]</f>
        <v>1.2</v>
      </c>
      <c r="G19" s="2"/>
      <c r="H19" s="6"/>
      <c r="K19" s="2"/>
      <c r="U19" s="4"/>
      <c r="V19" s="4"/>
      <c r="W19" s="4"/>
      <c r="X19" s="4"/>
    </row>
    <row r="20" spans="2:24" x14ac:dyDescent="0.25">
      <c r="B20" s="11"/>
      <c r="C20" s="13"/>
      <c r="D20" s="14"/>
      <c r="E20" s="14"/>
      <c r="G20" s="2"/>
      <c r="H20" s="6"/>
      <c r="K20" s="2"/>
      <c r="U20" s="4"/>
      <c r="V20" s="4"/>
      <c r="W20" s="4"/>
      <c r="X20" s="4"/>
    </row>
    <row r="21" spans="2:24" x14ac:dyDescent="0.25">
      <c r="B21" s="11"/>
      <c r="C21" s="13"/>
      <c r="D21" s="14"/>
      <c r="E21" s="14"/>
      <c r="G21" s="2"/>
      <c r="H21" s="6"/>
      <c r="K21" s="2"/>
      <c r="U21" s="4"/>
      <c r="V21" s="4"/>
      <c r="W21" s="4"/>
      <c r="X21" s="4"/>
    </row>
    <row r="22" spans="2:24" x14ac:dyDescent="0.25">
      <c r="B22" s="8" t="s">
        <v>29</v>
      </c>
      <c r="C22" s="4"/>
      <c r="D22" s="4"/>
      <c r="E22" s="4"/>
      <c r="G22" s="2"/>
      <c r="H22" s="6"/>
      <c r="K22" s="2"/>
      <c r="U22" s="4"/>
      <c r="V22" s="4"/>
      <c r="W22" s="4"/>
      <c r="X22" s="4"/>
    </row>
    <row r="23" spans="2:24" x14ac:dyDescent="0.25">
      <c r="B23" s="11" t="s">
        <v>30</v>
      </c>
      <c r="D23" s="4"/>
      <c r="E23" s="4"/>
      <c r="G23" s="2"/>
      <c r="H23" s="6"/>
      <c r="K23" s="2"/>
      <c r="U23" s="4"/>
      <c r="V23" s="4"/>
      <c r="W23" s="4"/>
      <c r="X23" s="4"/>
    </row>
    <row r="24" spans="2:24" x14ac:dyDescent="0.25">
      <c r="C24" s="4"/>
      <c r="D24" s="4"/>
      <c r="E24" s="4"/>
      <c r="G24" s="4"/>
      <c r="H24" s="4"/>
      <c r="K24" s="4"/>
      <c r="U24" s="4"/>
      <c r="V24" s="4"/>
      <c r="W24" s="4"/>
      <c r="X24" s="4"/>
    </row>
    <row r="25" spans="2:24" x14ac:dyDescent="0.25">
      <c r="B25" s="8" t="s">
        <v>23</v>
      </c>
      <c r="C25" s="4"/>
      <c r="D25" s="4"/>
      <c r="E25" s="4"/>
      <c r="G25" s="4"/>
      <c r="H25" s="4"/>
      <c r="K25" s="4"/>
      <c r="W25" s="4"/>
      <c r="X25" s="4"/>
    </row>
    <row r="26" spans="2:24" x14ac:dyDescent="0.25">
      <c r="B26" s="11" t="s">
        <v>24</v>
      </c>
      <c r="C26" s="4"/>
      <c r="D26" s="4"/>
      <c r="E26" s="4"/>
      <c r="G26" s="4"/>
      <c r="K26" s="4"/>
      <c r="W26" s="4"/>
      <c r="X26" s="4"/>
    </row>
    <row r="27" spans="2:24" x14ac:dyDescent="0.25">
      <c r="B27" s="4"/>
      <c r="C27" s="4"/>
      <c r="D27" s="4"/>
      <c r="E27" s="4"/>
      <c r="G27" s="4"/>
      <c r="K27" s="4"/>
      <c r="W27" s="4"/>
      <c r="X27" s="4"/>
    </row>
    <row r="28" spans="2:24" x14ac:dyDescent="0.25">
      <c r="B28" s="4"/>
      <c r="C28" s="4"/>
      <c r="D28" s="4"/>
      <c r="E28" s="4"/>
      <c r="G28" s="4"/>
      <c r="K28" s="4"/>
      <c r="W28" s="4"/>
      <c r="X28" s="4"/>
    </row>
    <row r="29" spans="2:24" x14ac:dyDescent="0.25">
      <c r="B29" s="4"/>
      <c r="C29" s="4"/>
      <c r="D29" s="4"/>
      <c r="E29" s="4"/>
      <c r="G29" s="4"/>
      <c r="K29" s="4"/>
      <c r="X29" s="4"/>
    </row>
    <row r="30" spans="2:24" x14ac:dyDescent="0.25">
      <c r="B30" s="4"/>
      <c r="C30" s="4"/>
      <c r="D30" s="4"/>
      <c r="E30" s="4"/>
      <c r="G30" s="4"/>
      <c r="K30" s="4"/>
      <c r="X30" s="4"/>
    </row>
  </sheetData>
  <dataValidations count="1">
    <dataValidation type="list" allowBlank="1" showInputMessage="1" showErrorMessage="1" sqref="C13:C21" xr:uid="{F7219034-FB7F-4340-8BF6-DF93427ABC7D}">
      <formula1>$W$10:$W$18</formula1>
    </dataValidation>
  </dataValidation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A512-E784-4681-A2D1-A290D796728B}">
  <sheetPr codeName="Hoja2">
    <tabColor theme="1"/>
  </sheetPr>
  <dimension ref="A1:I27"/>
  <sheetViews>
    <sheetView showGridLines="0" showRowColHeaders="0" topLeftCell="A6" zoomScaleNormal="100" workbookViewId="0">
      <selection activeCell="I22" sqref="I22"/>
    </sheetView>
  </sheetViews>
  <sheetFormatPr baseColWidth="10" defaultColWidth="0" defaultRowHeight="14.45" customHeight="1" zeroHeight="1" x14ac:dyDescent="0.25"/>
  <cols>
    <col min="1" max="8" width="11.5703125" customWidth="1"/>
    <col min="9" max="9" width="20" customWidth="1"/>
    <col min="10" max="16384" width="11.5703125" hidden="1"/>
  </cols>
  <sheetData>
    <row r="1" ht="15" x14ac:dyDescent="0.25"/>
    <row r="2" ht="15" x14ac:dyDescent="0.25"/>
    <row r="3" ht="15" x14ac:dyDescent="0.25"/>
    <row r="4" ht="15" x14ac:dyDescent="0.25"/>
    <row r="5" ht="15" x14ac:dyDescent="0.25"/>
    <row r="6" ht="15" x14ac:dyDescent="0.25"/>
    <row r="7" ht="15" x14ac:dyDescent="0.25"/>
    <row r="8" ht="15" x14ac:dyDescent="0.25"/>
    <row r="9" ht="15" x14ac:dyDescent="0.25"/>
    <row r="10" ht="15" x14ac:dyDescent="0.25"/>
    <row r="11" ht="15" x14ac:dyDescent="0.25"/>
    <row r="12" ht="15" x14ac:dyDescent="0.25"/>
    <row r="13" ht="15" x14ac:dyDescent="0.25"/>
    <row r="14" ht="15" x14ac:dyDescent="0.25"/>
    <row r="15" ht="15" x14ac:dyDescent="0.25"/>
    <row r="1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</sheetData>
  <sheetProtection algorithmName="SHA-512" hashValue="WkvpqPQyGI/4h+acgAUXv5YSc6sNvJDspd3sWVcjYVGFeMViPmmCvgVibsVKvFrI7wJ21e1OWuWwkUBN59DA8g==" saltValue="zcy1yXinSkuAQWQtmy0W3A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Buscar en 2 o+ bases</vt:lpstr>
      <vt:lpstr>SMARTexcel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</dc:creator>
  <cp:lastModifiedBy>ALUMNO - MIGUEL ANGEL ANTONIO MALLQUI DIAZ</cp:lastModifiedBy>
  <dcterms:created xsi:type="dcterms:W3CDTF">2021-10-24T17:40:28Z</dcterms:created>
  <dcterms:modified xsi:type="dcterms:W3CDTF">2024-10-03T21:18:04Z</dcterms:modified>
</cp:coreProperties>
</file>