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C6D72F9-E57D-4188-85F7-64A131F7C0E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mco-data-2022" sheetId="1" r:id="rId1"/>
    <sheet name="insights-tabla-dinámica" sheetId="2" r:id="rId2"/>
    <sheet name="dashboard" sheetId="3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<sst xmlns="http://schemas.openxmlformats.org/spreadsheetml/2006/main" count="167" uniqueCount="74">
  <si>
    <t xml:space="preserve">Nombre de Carrera </t>
  </si>
  <si>
    <t>Orientación educativa</t>
  </si>
  <si>
    <t>Formación docente para educación inicial o especial</t>
  </si>
  <si>
    <t>Trabajo social</t>
  </si>
  <si>
    <t>Lenguas extranjeras</t>
  </si>
  <si>
    <t>Rehabilitación física</t>
  </si>
  <si>
    <t>Didáctica y pedagogía</t>
  </si>
  <si>
    <t>Formación docente para primaria</t>
  </si>
  <si>
    <t>Formación docente para programas generales</t>
  </si>
  <si>
    <t>Criminología</t>
  </si>
  <si>
    <t>Producción agrícola y ganadera</t>
  </si>
  <si>
    <t>Industria de la alimentación</t>
  </si>
  <si>
    <t>Psicología</t>
  </si>
  <si>
    <t>Literatura</t>
  </si>
  <si>
    <t>Enfermería</t>
  </si>
  <si>
    <t>Formación docente para secundaria</t>
  </si>
  <si>
    <t>Ingeniería química</t>
  </si>
  <si>
    <t>Diseño gráfico</t>
  </si>
  <si>
    <t>Formación docente para enseñanza de idiomas</t>
  </si>
  <si>
    <t>Formación docente para medio superior</t>
  </si>
  <si>
    <t>Administración de empresas</t>
  </si>
  <si>
    <t>Negocios y administración, programas multidisciplinarios</t>
  </si>
  <si>
    <t>Contabilidad</t>
  </si>
  <si>
    <t>Tecnologías de la información y de la comunicación</t>
  </si>
  <si>
    <t>Ciencias de la educación</t>
  </si>
  <si>
    <t>Química</t>
  </si>
  <si>
    <t>Derecho</t>
  </si>
  <si>
    <t>Ciencias sociales, programas multidisciplinarios</t>
  </si>
  <si>
    <t>Odontología</t>
  </si>
  <si>
    <t>Ingeniería industrial y programas multidisciplinarios</t>
  </si>
  <si>
    <t>Ciencias de la computación</t>
  </si>
  <si>
    <t>Ingeniería mecánica</t>
  </si>
  <si>
    <t>Ingeniería electrónica</t>
  </si>
  <si>
    <t>Diseño textil, de objetos o interiores</t>
  </si>
  <si>
    <t>Ingeniería en electricidad o energía</t>
  </si>
  <si>
    <t>Ciencias ambientales</t>
  </si>
  <si>
    <t>Arquitectura</t>
  </si>
  <si>
    <t>Ciencias políticas</t>
  </si>
  <si>
    <t>Minería y extracción</t>
  </si>
  <si>
    <t>Ingeniería civil</t>
  </si>
  <si>
    <t>Medicina</t>
  </si>
  <si>
    <t>Música y artes escénicas</t>
  </si>
  <si>
    <t>Manufacturas y procesos, programas multidisciplinarios</t>
  </si>
  <si>
    <t>Formación docente para preescolar</t>
  </si>
  <si>
    <t>Formación docente para educación física, artística o tecnológica</t>
  </si>
  <si>
    <t>Veterinaria</t>
  </si>
  <si>
    <t>Ciencias de la computación, programas multidisciplinarios</t>
  </si>
  <si>
    <t>Sociología y antropología</t>
  </si>
  <si>
    <t>Negocios y comercio</t>
  </si>
  <si>
    <t>Ingeniería de vehículos de motor</t>
  </si>
  <si>
    <t>Biología</t>
  </si>
  <si>
    <t>Comunicación y periodismo</t>
  </si>
  <si>
    <t>Finanzas, banca y seguros</t>
  </si>
  <si>
    <t>Mercadotecnia y publicidad</t>
  </si>
  <si>
    <t>Ingeniería en protección del medio ambiente</t>
  </si>
  <si>
    <t>Economía</t>
  </si>
  <si>
    <t>Hombre</t>
  </si>
  <si>
    <t>Mujer</t>
  </si>
  <si>
    <t>Diferencia de Genero</t>
  </si>
  <si>
    <t>Ingreso promedio con 30 o más</t>
  </si>
  <si>
    <t>Ingreso promedio de menores de 30</t>
  </si>
  <si>
    <t>ND</t>
  </si>
  <si>
    <t>Diferencia de Ingresos</t>
  </si>
  <si>
    <t>Diferencia por Título</t>
  </si>
  <si>
    <t>Etiquetas de fila</t>
  </si>
  <si>
    <t>Total general</t>
  </si>
  <si>
    <t>Suma de Diferencia de Genero</t>
  </si>
  <si>
    <t>1. Mostrar las 10 carreras donde hay más mujeres, con respecto a hombres.</t>
  </si>
  <si>
    <t>Suma de Diferencia de Ingresos</t>
  </si>
  <si>
    <t>2. Mostrar las 10 carreras donde hay más diferencia en el ingreso entre menores de 30 y mayores de 30 años.</t>
  </si>
  <si>
    <t>3. Mostrar las 10 carreras donde hay mayor diferencia de ingresos antes y después de estudiar un postgrado</t>
  </si>
  <si>
    <t>Suma de Diferencia por Título</t>
  </si>
  <si>
    <t>Ingreso promedio con carrera profesional</t>
  </si>
  <si>
    <t>Ingreso promedio con posgrado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</si>
</sst>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 applyFont="1" applyAlignment="1">
      <alignment horizontal="center" vertical="center"/>
    </xf>
    <xf numFmtId="165" fontId="0" fillId="0" borderId="0" xfId="0" applyNumberFormat="1"/>
  </cellXfs>
  <cellStyles count="2">
    <cellStyle name="20% - Énfasis3" xfId="1" builtinId="3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7A7E6"/>
      <color rgb="FFE3B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[imco-carreras2022.xlsx]insights-tabla-dinámica!TablaDinámica3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Roboto Condensed" panose="02000000000000000000" pitchFamily="2" charset="0"/>
                <a:ea typeface="Roboto Condensed" panose="02000000000000000000" pitchFamily="2" charset="0"/>
              </a:rPr>
              <a:t>Top 10 de las carreras</a:t>
            </a:r>
            <a:r>
              <a:rPr lang="en-US" sz="1400" b="1" baseline="0">
                <a:latin typeface="Roboto Condensed" panose="02000000000000000000" pitchFamily="2" charset="0"/>
                <a:ea typeface="Roboto Condensed" panose="02000000000000000000" pitchFamily="2" charset="0"/>
              </a:rPr>
              <a:t> más importantes donde hay más mujeres que hombres</a:t>
            </a:r>
            <a:endParaRPr lang="en-US" sz="1400" b="1">
              <a:latin typeface="Roboto Condensed" panose="02000000000000000000" pitchFamily="2" charset="0"/>
              <a:ea typeface="Roboto Condensed" panose="02000000000000000000" pitchFamily="2" charset="0"/>
            </a:endParaRPr>
          </a:p>
        </c:rich>
      </c:tx>
      <c:layout>
        <c:manualLayout>
          <c:xMode val="edge"/>
          <c:yMode val="edge"/>
          <c:x val="3.6479588987546767E-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7A7E6"/>
          </a:solidFill>
          <a:ln>
            <a:noFill/>
          </a:ln>
          <a:effectLst/>
        </c:spPr>
      </c:pivotFmt>
      <c:pivotFmt>
        <c:idx val="5"/>
        <c:spPr>
          <a:solidFill>
            <a:srgbClr val="F7A7E6"/>
          </a:solidFill>
          <a:ln>
            <a:noFill/>
          </a:ln>
          <a:effectLst/>
        </c:spPr>
      </c:pivotFmt>
      <c:pivotFmt>
        <c:idx val="6"/>
        <c:spPr>
          <a:solidFill>
            <a:srgbClr val="F7A7E6"/>
          </a:solidFill>
          <a:ln>
            <a:noFill/>
          </a:ln>
          <a:effectLst/>
        </c:spPr>
      </c:pivotFmt>
      <c:pivotFmt>
        <c:idx val="7"/>
        <c:spPr>
          <a:solidFill>
            <a:srgbClr val="F7A7E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'insights-tabla-dinámica'!$C$4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7A7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E-44FF-9D28-A742D7ACB317}"/>
              </c:ext>
            </c:extLst>
          </c:dPt>
          <c:dPt>
            <c:idx val="5"/>
            <c:invertIfNegative val="0"/>
            <c:bubble3D val="0"/>
            <c:spPr>
              <a:solidFill>
                <a:srgbClr val="F7A7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0E-44FF-9D28-A742D7ACB317}"/>
              </c:ext>
            </c:extLst>
          </c:dPt>
          <c:dPt>
            <c:idx val="6"/>
            <c:invertIfNegative val="0"/>
            <c:bubble3D val="0"/>
            <c:spPr>
              <a:solidFill>
                <a:srgbClr val="F7A7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E-44FF-9D28-A742D7ACB317}"/>
              </c:ext>
            </c:extLst>
          </c:dPt>
          <c:dPt>
            <c:idx val="7"/>
            <c:invertIfNegative val="0"/>
            <c:bubble3D val="0"/>
            <c:spPr>
              <a:solidFill>
                <a:srgbClr val="F7A7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0E-44FF-9D28-A742D7ACB31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E-44FF-9D28-A742D7ACB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'insights-tabla-dinámica'!$B$5:$B$15</c:f>
              <c:strCache>
                <c:ptCount val="10"/>
                <c:pt idx="0">
                  <c:v>Rehabilitación física</c:v>
                </c:pt>
                <c:pt idx="1">
                  <c:v>Contabilidad</c:v>
                </c:pt>
                <c:pt idx="2">
                  <c:v>Trabajo social</c:v>
                </c:pt>
                <c:pt idx="3">
                  <c:v>Didáctica y pedagogía</c:v>
                </c:pt>
                <c:pt idx="4">
                  <c:v>Administración de empresas</c:v>
                </c:pt>
                <c:pt idx="5">
                  <c:v>Formación docente para primaria</c:v>
                </c:pt>
                <c:pt idx="6">
                  <c:v>Ciencias de la educación</c:v>
                </c:pt>
                <c:pt idx="7">
                  <c:v>Formación docente para preescolar</c:v>
                </c:pt>
                <c:pt idx="8">
                  <c:v>Psicología</c:v>
                </c:pt>
                <c:pt idx="9">
                  <c:v>Enfermería</c:v>
                </c:pt>
              </c:strCache>
            </c:strRef>
          </c:cat>
          <c:val>
            <c:numRef>
              <c:f>'insights-tabla-dinámica'!$C$5:$C$15</c:f>
              <c:numCache>
                <c:formatCode>General</c:formatCode>
                <c:ptCount val="10"/>
                <c:pt idx="0">
                  <c:v>85406</c:v>
                </c:pt>
                <c:pt idx="1">
                  <c:v>105534</c:v>
                </c:pt>
                <c:pt idx="2">
                  <c:v>120212</c:v>
                </c:pt>
                <c:pt idx="3">
                  <c:v>169684</c:v>
                </c:pt>
                <c:pt idx="4">
                  <c:v>176435</c:v>
                </c:pt>
                <c:pt idx="5">
                  <c:v>197490</c:v>
                </c:pt>
                <c:pt idx="6">
                  <c:v>205298</c:v>
                </c:pt>
                <c:pt idx="7">
                  <c:v>250862</c:v>
                </c:pt>
                <c:pt idx="8">
                  <c:v>280447</c:v>
                </c:pt>
                <c:pt idx="9">
                  <c:v>371290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4FF-9D28-A742D7AC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211823"/>
        <c:axId val="1883212783"/>
      </c:barChart>
      <c:catAx>
        <c:axId val="188321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3212783"/>
        <c:crosses val="autoZero"/>
        <c:auto val="1"/>
        <c:lblAlgn val="ctr"/>
        <c:lblOffset val="100"/>
        <c:noMultiLvlLbl val="0"/>
      </c:catAx>
      <c:valAx>
        <c:axId val="1883212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321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[imco-carreras2022.xlsx]insights-tabla-dinámica!TablaDinámica4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Roboto Condensed" panose="02000000000000000000" pitchFamily="2" charset="0"/>
                <a:ea typeface="Roboto Condensed" panose="02000000000000000000" pitchFamily="2" charset="0"/>
              </a:rPr>
              <a:t>Top 10 carreras que ofrecen un aumento salarial</a:t>
            </a:r>
          </a:p>
        </c:rich>
      </c:tx>
      <c:layout>
        <c:manualLayout>
          <c:xMode val="edge"/>
          <c:yMode val="edge"/>
          <c:x val="1.0965223097112863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'insights-tabla-dinámica'!$C$21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2-4806-99C7-050FA9CB8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'insights-tabla-dinámica'!$B$22:$B$32</c:f>
              <c:strCache>
                <c:ptCount val="10"/>
                <c:pt idx="0">
                  <c:v>Ingeniería en electricidad o energía</c:v>
                </c:pt>
                <c:pt idx="1">
                  <c:v>Ciencias ambientales</c:v>
                </c:pt>
                <c:pt idx="2">
                  <c:v>Ciencias de la educación</c:v>
                </c:pt>
                <c:pt idx="3">
                  <c:v>Arquitectura</c:v>
                </c:pt>
                <c:pt idx="4">
                  <c:v>Química</c:v>
                </c:pt>
                <c:pt idx="5">
                  <c:v>Formación docente para medio superior</c:v>
                </c:pt>
                <c:pt idx="6">
                  <c:v>Medicina</c:v>
                </c:pt>
                <c:pt idx="7">
                  <c:v>Formación docente para enseñanza de idiomas</c:v>
                </c:pt>
                <c:pt idx="8">
                  <c:v>Minería y extracción</c:v>
                </c:pt>
                <c:pt idx="9">
                  <c:v>Ciencias sociales, programas multidisciplinarios</c:v>
                </c:pt>
              </c:strCache>
            </c:strRef>
          </c:cat>
          <c:val>
            <c:numRef>
              <c:f>'insights-tabla-dinámica'!$C$22:$C$32</c:f>
              <c:numCache>
                <c:formatCode>_-[$$-80A]* #,##0.00_-;\-[$$-80A]* #,##0.00_-;_-[$$-80A]* "-"??_-;_-@_-</c:formatCode>
                <c:ptCount val="10"/>
                <c:pt idx="0">
                  <c:v>4600</c:v>
                </c:pt>
                <c:pt idx="1">
                  <c:v>4961</c:v>
                </c:pt>
                <c:pt idx="2">
                  <c:v>5024</c:v>
                </c:pt>
                <c:pt idx="3">
                  <c:v>5319</c:v>
                </c:pt>
                <c:pt idx="4">
                  <c:v>5726</c:v>
                </c:pt>
                <c:pt idx="5">
                  <c:v>6095</c:v>
                </c:pt>
                <c:pt idx="6">
                  <c:v>6120</c:v>
                </c:pt>
                <c:pt idx="7">
                  <c:v>6252</c:v>
                </c:pt>
                <c:pt idx="8">
                  <c:v>6707</c:v>
                </c:pt>
                <c:pt idx="9">
                  <c:v>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806-99C7-050FA9CB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763967"/>
        <c:axId val="519763487"/>
      </c:barChart>
      <c:catAx>
        <c:axId val="51976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9763487"/>
        <c:crosses val="autoZero"/>
        <c:auto val="1"/>
        <c:lblAlgn val="ctr"/>
        <c:lblOffset val="100"/>
        <c:noMultiLvlLbl val="0"/>
      </c:catAx>
      <c:valAx>
        <c:axId val="519763487"/>
        <c:scaling>
          <c:orientation val="minMax"/>
        </c:scaling>
        <c:delete val="1"/>
        <c:axPos val="b"/>
        <c:numFmt formatCode="_-[$$-80A]* #,##0.00_-;\-[$$-80A]* #,##0.00_-;_-[$$-80A]* &quot;-&quot;??_-;_-@_-" sourceLinked="1"/>
        <c:majorTickMark val="none"/>
        <c:minorTickMark val="none"/>
        <c:tickLblPos val="nextTo"/>
        <c:crossAx val="51976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[imco-carreras2022.xlsx]insights-tabla-dinámica!TablaDinámica6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Roboto Condensed" panose="02000000000000000000" pitchFamily="2" charset="0"/>
                <a:ea typeface="Roboto Condensed" panose="02000000000000000000" pitchFamily="2" charset="0"/>
              </a:rPr>
              <a:t>Top 10 carreras</a:t>
            </a:r>
            <a:r>
              <a:rPr lang="en-US" b="1" baseline="0">
                <a:latin typeface="Roboto Condensed" panose="02000000000000000000" pitchFamily="2" charset="0"/>
                <a:ea typeface="Roboto Condensed" panose="02000000000000000000" pitchFamily="2" charset="0"/>
              </a:rPr>
              <a:t> donde el postgrado mejora los ingresos</a:t>
            </a:r>
            <a:endParaRPr lang="en-US" b="1">
              <a:latin typeface="Roboto Condensed" panose="02000000000000000000" pitchFamily="2" charset="0"/>
              <a:ea typeface="Roboto Condensed" panose="02000000000000000000" pitchFamily="2" charset="0"/>
            </a:endParaRPr>
          </a:p>
        </c:rich>
      </c:tx>
      <c:layout>
        <c:manualLayout>
          <c:xMode val="edge"/>
          <c:yMode val="edge"/>
          <c:x val="3.9611111111111111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'insights-tabla-dinámica'!$C$38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F-4DD1-8361-8233EAF13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'insights-tabla-dinámica'!$B$39:$B$49</c:f>
              <c:strCache>
                <c:ptCount val="10"/>
                <c:pt idx="0">
                  <c:v>Orientación educativa</c:v>
                </c:pt>
                <c:pt idx="1">
                  <c:v>Tecnologías de la información y de la comunicación</c:v>
                </c:pt>
                <c:pt idx="2">
                  <c:v>Trabajo social</c:v>
                </c:pt>
                <c:pt idx="3">
                  <c:v>Ingeniería en electricidad o energía</c:v>
                </c:pt>
                <c:pt idx="4">
                  <c:v>Producción agrícola y ganadera</c:v>
                </c:pt>
                <c:pt idx="5">
                  <c:v>Ciencias ambientales</c:v>
                </c:pt>
                <c:pt idx="6">
                  <c:v>Química</c:v>
                </c:pt>
                <c:pt idx="7">
                  <c:v>Industria de la alimentación</c:v>
                </c:pt>
                <c:pt idx="8">
                  <c:v>Ciencias de la computación</c:v>
                </c:pt>
                <c:pt idx="9">
                  <c:v>Minería y extracción</c:v>
                </c:pt>
              </c:strCache>
            </c:strRef>
          </c:cat>
          <c:val>
            <c:numRef>
              <c:f>'insights-tabla-dinámica'!$C$39:$C$49</c:f>
              <c:numCache>
                <c:formatCode>General</c:formatCode>
                <c:ptCount val="10"/>
                <c:pt idx="0">
                  <c:v>8063</c:v>
                </c:pt>
                <c:pt idx="1">
                  <c:v>8142</c:v>
                </c:pt>
                <c:pt idx="2">
                  <c:v>8317</c:v>
                </c:pt>
                <c:pt idx="3">
                  <c:v>8372</c:v>
                </c:pt>
                <c:pt idx="4">
                  <c:v>8410</c:v>
                </c:pt>
                <c:pt idx="5">
                  <c:v>9613</c:v>
                </c:pt>
                <c:pt idx="6">
                  <c:v>9624</c:v>
                </c:pt>
                <c:pt idx="7">
                  <c:v>10043</c:v>
                </c:pt>
                <c:pt idx="8">
                  <c:v>13791</c:v>
                </c:pt>
                <c:pt idx="9">
                  <c:v>19467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DD1-8361-8233EAF1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137023"/>
        <c:axId val="1135136543"/>
      </c:barChart>
      <c:catAx>
        <c:axId val="113513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5136543"/>
        <c:crosses val="autoZero"/>
        <c:auto val="1"/>
        <c:lblAlgn val="ctr"/>
        <c:lblOffset val="100"/>
        <c:noMultiLvlLbl val="0"/>
      </c:catAx>
      <c:valAx>
        <c:axId val="1135136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51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117910</xdr:rowOff>
    </xdr:from>
    <xdr:to>
      <xdr:col>3</xdr:col>
      <xdr:colOff>47625</xdr:colOff>
      <xdr:row>5</xdr:row>
      <xdr:rowOff>48578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8F1EBB-2EB4-103B-06C6-B2E0D62211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09" b="17565"/>
        <a:stretch/>
      </xdr:blipFill>
      <xdr:spPr>
        <a:xfrm>
          <a:off x="209550" y="117910"/>
          <a:ext cx="2124075" cy="883168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</xdr:row>
      <xdr:rowOff>85725</xdr:rowOff>
    </xdr:from>
    <xdr:to>
      <xdr:col>8</xdr:col>
      <xdr:colOff>257175</xdr:colOff>
      <xdr:row>3</xdr:row>
      <xdr:rowOff>9524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7401DE4-9393-70BA-466F-0A884FCD6C35}"/>
            </a:ext>
          </a:extLst>
        </xdr:cNvPr>
        <xdr:cNvSpPr txBox="1"/>
      </xdr:nvSpPr>
      <xdr:spPr>
        <a:xfrm>
          <a:off x="2447925" y="276225"/>
          <a:ext cx="3905250" cy="3047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>
              <a:latin typeface="Roboto Condensed" panose="02000000000000000000" pitchFamily="2" charset="0"/>
              <a:ea typeface="Roboto Condensed" panose="02000000000000000000" pitchFamily="2" charset="0"/>
            </a:rPr>
            <a:t>Estudio de tendencia de Carreras en el 2022</a:t>
          </a:r>
        </a:p>
      </xdr:txBody>
    </xdr:sp>
    <xdr:clientData/>
  </xdr:twoCellAnchor>
  <xdr:twoCellAnchor>
    <xdr:from>
      <xdr:col>0</xdr:col>
      <xdr:colOff>438149</xdr:colOff>
      <xdr:row>6</xdr:row>
      <xdr:rowOff>161926</xdr:rowOff>
    </xdr:from>
    <xdr:to>
      <xdr:col>7</xdr:col>
      <xdr:colOff>581025</xdr:colOff>
      <xdr:row>21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1ECFC5-4C1A-4980-A5F9-170DD41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14</xdr:row>
      <xdr:rowOff>0</xdr:rowOff>
    </xdr:from>
    <xdr:to>
      <xdr:col>8</xdr:col>
      <xdr:colOff>523875</xdr:colOff>
      <xdr:row>16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7E0E04F-3B2A-9331-0ADE-47642014E9E7}"/>
            </a:ext>
          </a:extLst>
        </xdr:cNvPr>
        <xdr:cNvSpPr txBox="1"/>
      </xdr:nvSpPr>
      <xdr:spPr>
        <a:xfrm>
          <a:off x="4905375" y="2667000"/>
          <a:ext cx="1714500" cy="4857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Enfermería es lo más preferido</a:t>
          </a:r>
          <a:r>
            <a:rPr lang="es-PE" sz="1100" baseline="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 por las mujeres.</a:t>
          </a:r>
          <a:endParaRPr lang="es-PE" sz="1100">
            <a:solidFill>
              <a:schemeClr val="bg1"/>
            </a:solidFill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>
    <xdr:from>
      <xdr:col>6</xdr:col>
      <xdr:colOff>314325</xdr:colOff>
      <xdr:row>17</xdr:row>
      <xdr:rowOff>47625</xdr:rowOff>
    </xdr:from>
    <xdr:to>
      <xdr:col>8</xdr:col>
      <xdr:colOff>504825</xdr:colOff>
      <xdr:row>19</xdr:row>
      <xdr:rowOff>152400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E46AB0D-D6D6-4A68-A087-FC076F25F0CD}"/>
            </a:ext>
          </a:extLst>
        </xdr:cNvPr>
        <xdr:cNvSpPr txBox="1"/>
      </xdr:nvSpPr>
      <xdr:spPr>
        <a:xfrm>
          <a:off x="4886325" y="3286125"/>
          <a:ext cx="1714500" cy="485775"/>
        </a:xfrm>
        <a:prstGeom prst="rect">
          <a:avLst/>
        </a:prstGeom>
        <a:solidFill>
          <a:srgbClr val="F7A7E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Las mujeres dominan en la educación</a:t>
          </a:r>
        </a:p>
      </xdr:txBody>
    </xdr:sp>
    <xdr:clientData/>
  </xdr:twoCellAnchor>
  <xdr:twoCellAnchor>
    <xdr:from>
      <xdr:col>9</xdr:col>
      <xdr:colOff>142875</xdr:colOff>
      <xdr:row>7</xdr:row>
      <xdr:rowOff>9525</xdr:rowOff>
    </xdr:from>
    <xdr:to>
      <xdr:col>15</xdr:col>
      <xdr:colOff>142875</xdr:colOff>
      <xdr:row>21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8E9CF7-56DE-4E1D-A11C-0130F544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21</xdr:row>
      <xdr:rowOff>9525</xdr:rowOff>
    </xdr:from>
    <xdr:to>
      <xdr:col>15</xdr:col>
      <xdr:colOff>485775</xdr:colOff>
      <xdr:row>24</xdr:row>
      <xdr:rowOff>47625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53F0D7D-DFA2-4E49-A800-A23A6454D0A4}"/>
            </a:ext>
          </a:extLst>
        </xdr:cNvPr>
        <xdr:cNvSpPr txBox="1"/>
      </xdr:nvSpPr>
      <xdr:spPr>
        <a:xfrm>
          <a:off x="10201275" y="4010025"/>
          <a:ext cx="1714500" cy="60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Hay</a:t>
          </a:r>
          <a:r>
            <a:rPr lang="es-PE" sz="1100" baseline="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 mayor interes en proponer soluciones a los problemas sociales.</a:t>
          </a:r>
          <a:endParaRPr lang="es-PE" sz="1100">
            <a:solidFill>
              <a:schemeClr val="bg1"/>
            </a:solidFill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>
    <xdr:from>
      <xdr:col>0</xdr:col>
      <xdr:colOff>323850</xdr:colOff>
      <xdr:row>22</xdr:row>
      <xdr:rowOff>161925</xdr:rowOff>
    </xdr:from>
    <xdr:to>
      <xdr:col>6</xdr:col>
      <xdr:colOff>323850</xdr:colOff>
      <xdr:row>37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A97E6A-239E-46FC-A08A-3F6387FB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25</xdr:row>
      <xdr:rowOff>28575</xdr:rowOff>
    </xdr:from>
    <xdr:to>
      <xdr:col>8</xdr:col>
      <xdr:colOff>419100</xdr:colOff>
      <xdr:row>28</xdr:row>
      <xdr:rowOff>66675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B51282E-B033-44CC-9424-88AD1B21A4CA}"/>
            </a:ext>
          </a:extLst>
        </xdr:cNvPr>
        <xdr:cNvSpPr txBox="1"/>
      </xdr:nvSpPr>
      <xdr:spPr>
        <a:xfrm>
          <a:off x="4800600" y="4791075"/>
          <a:ext cx="1714500" cy="60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En Minería es donde</a:t>
          </a:r>
          <a:r>
            <a:rPr lang="es-PE" sz="1100" baseline="0">
              <a:solidFill>
                <a:schemeClr val="bg1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 hay más ingresos por tener postgrado.</a:t>
          </a:r>
          <a:endParaRPr lang="es-PE" sz="1100">
            <a:solidFill>
              <a:schemeClr val="bg1"/>
            </a:solidFill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>
    <xdr:from>
      <xdr:col>9</xdr:col>
      <xdr:colOff>161925</xdr:colOff>
      <xdr:row>8</xdr:row>
      <xdr:rowOff>66675</xdr:rowOff>
    </xdr:from>
    <xdr:to>
      <xdr:col>15</xdr:col>
      <xdr:colOff>590550</xdr:colOff>
      <xdr:row>9</xdr:row>
      <xdr:rowOff>95250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E3A7B64-6747-6C08-CA25-C1A83BC3362B}"/>
            </a:ext>
          </a:extLst>
        </xdr:cNvPr>
        <xdr:cNvSpPr txBox="1"/>
      </xdr:nvSpPr>
      <xdr:spPr>
        <a:xfrm>
          <a:off x="7019925" y="1590675"/>
          <a:ext cx="50006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000" b="0">
              <a:solidFill>
                <a:schemeClr val="dk1"/>
              </a:solidFill>
              <a:effectLst/>
              <a:latin typeface="Roboto Condensed" panose="02000000000000000000" pitchFamily="2" charset="0"/>
              <a:ea typeface="Roboto Condensed" panose="02000000000000000000" pitchFamily="2" charset="0"/>
              <a:cs typeface="+mn-cs"/>
            </a:rPr>
            <a:t>Diferencia de</a:t>
          </a:r>
          <a:r>
            <a:rPr lang="es-PE" sz="1000" b="0" baseline="0">
              <a:solidFill>
                <a:schemeClr val="dk1"/>
              </a:solidFill>
              <a:effectLst/>
              <a:latin typeface="Roboto Condensed" panose="02000000000000000000" pitchFamily="2" charset="0"/>
              <a:ea typeface="Roboto Condensed" panose="02000000000000000000" pitchFamily="2" charset="0"/>
              <a:cs typeface="+mn-cs"/>
            </a:rPr>
            <a:t> ingresos entre personas de 30 años vs menores de 30 años en el 2022.</a:t>
          </a:r>
          <a:endParaRPr lang="es-PE" sz="1000">
            <a:effectLst/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719.737810069448" createdVersion="8" refreshedVersion="8" minRefreshableVersion="3" recordCount="55" xr:uid="{C92760C0-CAD5-46EE-93B4-D7A9F949E6DF}">
  <cacheSource type="worksheet">
    <worksheetSource name="Carreras"/>
  </cacheSource>
  <cacheFields count="10">
    <cacheField name="Nombre de Carrera " numFmtId="0">
      <sharedItems count="55">
        <s v="Orientación educativa"/>
        <s v="Formación docente para educación inicial o especial"/>
        <s v="Trabajo social"/>
        <s v="Lenguas extranjeras"/>
        <s v="Rehabilitación física"/>
        <s v="Didáctica y pedagogía"/>
        <s v="Formación docente para primaria"/>
        <s v="Formación docente para programas generales"/>
        <s v="Criminología"/>
        <s v="Producción agrícola y ganadera"/>
        <s v="Industria de la alimentación"/>
        <s v="Psicología"/>
        <s v="Literatura"/>
        <s v="Enfermería"/>
        <s v="Formación docente para secundaria"/>
        <s v="Ingeniería química"/>
        <s v="Diseño gráfico"/>
        <s v="Formación docente para enseñanza de idiomas"/>
        <s v="Formación docente para medio superior"/>
        <s v="Administración de empresas"/>
        <s v="Negocios y administración, programas multidisciplinarios"/>
        <s v="Contabilidad"/>
        <s v="Tecnologías de la información y de la comunicación"/>
        <s v="Ciencias de la educación"/>
        <s v="Química"/>
        <s v="Derecho"/>
        <s v="Ciencias sociales, programas multidisciplinarios"/>
        <s v="Odontología"/>
        <s v="Ingeniería industrial y programas multidisciplinarios"/>
        <s v="Ciencias de la computación"/>
        <s v="Ingeniería mecánica"/>
        <s v="Ingeniería electrónica"/>
        <s v="Diseño textil, de objetos o interiores"/>
        <s v="Ingeniería en electricidad o energía"/>
        <s v="Ciencias ambientales"/>
        <s v="Arquitectura"/>
        <s v="Ciencias políticas"/>
        <s v="Minería y extracción"/>
        <s v="Ingeniería civil"/>
        <s v="Medicina"/>
        <s v="Música y artes escénicas"/>
        <s v="Manufacturas y procesos, programas multidisciplinarios"/>
        <s v="Formación docente para preescolar"/>
        <s v="Formación docente para educación física, artística o tecnológica"/>
        <s v="Veterinaria"/>
        <s v="Ciencias de la computación, programas multidisciplinarios"/>
        <s v="Sociología y antropología"/>
        <s v="Negocios y comercio"/>
        <s v="Ingeniería de vehículos de motor"/>
        <s v="Biología"/>
        <s v="Comunicación y periodismo"/>
        <s v="Finanzas, banca y seguros"/>
        <s v="Mercadotecnia y publicidad"/>
        <s v="Ingeniería en protección del medio ambiente"/>
        <s v="Economía"/>
      </sharedItems>
    </cacheField>
    <cacheField name="Hombre" numFmtId="0">
      <sharedItems containsSemiMixedTypes="0" containsString="0" containsNumber="1" containsInteger="1" minValue="5890" maxValue="697902"/>
    </cacheField>
    <cacheField name="Mujer" numFmtId="0">
      <sharedItems containsSemiMixedTypes="0" containsString="0" containsNumber="1" containsInteger="1" minValue="608" maxValue="874337"/>
    </cacheField>
    <cacheField name="Diferencia de Genero" numFmtId="0">
      <sharedItems containsSemiMixedTypes="0" containsString="0" containsNumber="1" containsInteger="1" minValue="-252683" maxValue="371290"/>
    </cacheField>
    <cacheField name="Ingreso promedio con 30 o más" numFmtId="0">
      <sharedItems containsMixedTypes="1" containsNumber="1" containsInteger="1" minValue="10012" maxValue="18890"/>
    </cacheField>
    <cacheField name="Ingreso promedio de menores de 30" numFmtId="0">
      <sharedItems containsMixedTypes="1" containsNumber="1" containsInteger="1" minValue="6350" maxValue="15080"/>
    </cacheField>
    <cacheField name="Diferencia de Ingresos" numFmtId="0">
      <sharedItems containsSemiMixedTypes="0" containsString="0" containsNumber="1" containsInteger="1" minValue="0" maxValue="7141"/>
    </cacheField>
    <cacheField name="Ingreso promedio con carrera profesional" numFmtId="0">
      <sharedItems containsMixedTypes="1" containsNumber="1" containsInteger="1" minValue="7520" maxValue="15685"/>
    </cacheField>
    <cacheField name="Ingreso promedio con posgrado" numFmtId="0">
      <sharedItems containsMixedTypes="1" containsNumber="1" containsInteger="1" minValue="11170" maxValue="34811"/>
    </cacheField>
    <cacheField name="Diferencia por Título" numFmtId="0">
      <sharedItems containsSemiMixedTypes="0" containsString="0" containsNumber="1" containsInteger="1" minValue="-1504" maxValue="19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5890"/>
    <n v="35863"/>
    <n v="29973"/>
    <n v="10287"/>
    <n v="7305"/>
    <n v="2982"/>
    <n v="7520"/>
    <n v="15583"/>
    <n v="8063"/>
  </r>
  <r>
    <x v="1"/>
    <n v="8196"/>
    <n v="64846"/>
    <n v="56650"/>
    <n v="10012"/>
    <n v="8165"/>
    <n v="1847"/>
    <n v="9022"/>
    <n v="11196"/>
    <n v="2174"/>
  </r>
  <r>
    <x v="2"/>
    <n v="17582"/>
    <n v="137794"/>
    <n v="120212"/>
    <n v="10152"/>
    <n v="7588"/>
    <n v="2564"/>
    <n v="9361"/>
    <n v="17678"/>
    <n v="8317"/>
  </r>
  <r>
    <x v="3"/>
    <n v="27940"/>
    <n v="37556"/>
    <n v="9616"/>
    <n v="10932"/>
    <n v="8998"/>
    <n v="1934"/>
    <n v="9700"/>
    <n v="14239"/>
    <n v="4539"/>
  </r>
  <r>
    <x v="4"/>
    <n v="39344"/>
    <n v="124750"/>
    <n v="85406"/>
    <n v="11306"/>
    <n v="9166"/>
    <n v="2140"/>
    <n v="9994"/>
    <n v="14252"/>
    <n v="4258"/>
  </r>
  <r>
    <x v="5"/>
    <n v="81298"/>
    <n v="250982"/>
    <n v="169684"/>
    <n v="10848"/>
    <n v="8821"/>
    <n v="2027"/>
    <n v="9777"/>
    <n v="13442"/>
    <n v="3665"/>
  </r>
  <r>
    <x v="6"/>
    <n v="211379"/>
    <n v="408869"/>
    <n v="197490"/>
    <n v="10564"/>
    <n v="9288"/>
    <n v="1276"/>
    <n v="10360"/>
    <n v="12169"/>
    <n v="1809"/>
  </r>
  <r>
    <x v="7"/>
    <n v="64643"/>
    <n v="144040"/>
    <n v="79397"/>
    <n v="10602"/>
    <n v="9457"/>
    <n v="1145"/>
    <n v="9970"/>
    <n v="12430"/>
    <n v="2460"/>
  </r>
  <r>
    <x v="8"/>
    <n v="40625"/>
    <n v="51806"/>
    <n v="11181"/>
    <n v="12157"/>
    <n v="9199"/>
    <n v="2958"/>
    <n v="10224"/>
    <n v="13680"/>
    <n v="3456"/>
  </r>
  <r>
    <x v="9"/>
    <n v="181313"/>
    <n v="35811"/>
    <n v="-145502"/>
    <n v="11340"/>
    <n v="8590"/>
    <n v="2750"/>
    <n v="10604"/>
    <n v="19014"/>
    <n v="8410"/>
  </r>
  <r>
    <x v="10"/>
    <n v="16221"/>
    <n v="25828"/>
    <n v="9607"/>
    <n v="12275"/>
    <n v="8911"/>
    <n v="3364"/>
    <n v="9828"/>
    <n v="19871"/>
    <n v="10043"/>
  </r>
  <r>
    <x v="11"/>
    <n v="131268"/>
    <n v="411715"/>
    <n v="280447"/>
    <n v="12162"/>
    <n v="8595"/>
    <n v="3567"/>
    <n v="10307"/>
    <n v="15795"/>
    <n v="5488"/>
  </r>
  <r>
    <x v="12"/>
    <n v="22952"/>
    <n v="47056"/>
    <n v="24104"/>
    <n v="11182"/>
    <n v="9573"/>
    <n v="1609"/>
    <n v="9621"/>
    <n v="17680"/>
    <n v="8059"/>
  </r>
  <r>
    <x v="13"/>
    <n v="80755"/>
    <n v="452045"/>
    <n v="371290"/>
    <n v="12151"/>
    <n v="9726"/>
    <n v="2425"/>
    <n v="11264"/>
    <n v="15696"/>
    <n v="4432"/>
  </r>
  <r>
    <x v="14"/>
    <n v="53690"/>
    <n v="101857"/>
    <n v="48167"/>
    <n v="11714"/>
    <n v="9712"/>
    <n v="2002"/>
    <n v="11260"/>
    <n v="13329"/>
    <n v="2069"/>
  </r>
  <r>
    <x v="15"/>
    <n v="126156"/>
    <n v="137323"/>
    <n v="11167"/>
    <n v="12661"/>
    <n v="10000"/>
    <n v="2661"/>
    <n v="11671"/>
    <n v="14256"/>
    <n v="2585"/>
  </r>
  <r>
    <x v="16"/>
    <n v="112307"/>
    <n v="99589"/>
    <n v="-12718"/>
    <n v="12499"/>
    <n v="11402"/>
    <n v="1097"/>
    <n v="12277"/>
    <n v="11170"/>
    <n v="-1107"/>
  </r>
  <r>
    <x v="17"/>
    <n v="16290"/>
    <n v="24566"/>
    <n v="8276"/>
    <n v="13594"/>
    <n v="7342"/>
    <n v="6252"/>
    <n v="12070"/>
    <n v="16426"/>
    <n v="4356"/>
  </r>
  <r>
    <x v="18"/>
    <n v="5968"/>
    <n v="10271"/>
    <n v="4303"/>
    <n v="13095"/>
    <n v="7000"/>
    <n v="6095"/>
    <n v="11901"/>
    <n v="16198"/>
    <n v="4297"/>
  </r>
  <r>
    <x v="19"/>
    <n v="697902"/>
    <n v="874337"/>
    <n v="176435"/>
    <n v="13984"/>
    <n v="10061"/>
    <n v="3923"/>
    <n v="12311"/>
    <n v="18344"/>
    <n v="6033"/>
  </r>
  <r>
    <x v="20"/>
    <n v="176218"/>
    <n v="202153"/>
    <n v="25935"/>
    <n v="13746"/>
    <n v="9364"/>
    <n v="4382"/>
    <n v="11611"/>
    <n v="18137"/>
    <n v="6526"/>
  </r>
  <r>
    <x v="21"/>
    <n v="519679"/>
    <n v="625213"/>
    <n v="105534"/>
    <n v="13531"/>
    <n v="10288"/>
    <n v="3243"/>
    <n v="12790"/>
    <n v="16710"/>
    <n v="3920"/>
  </r>
  <r>
    <x v="22"/>
    <n v="327905"/>
    <n v="108117"/>
    <n v="-219788"/>
    <n v="13776"/>
    <n v="10668"/>
    <n v="3108"/>
    <n v="12558"/>
    <n v="20700"/>
    <n v="8142"/>
  </r>
  <r>
    <x v="23"/>
    <n v="155236"/>
    <n v="360534"/>
    <n v="205298"/>
    <n v="13941"/>
    <n v="8917"/>
    <n v="5024"/>
    <n v="10651"/>
    <n v="15824"/>
    <n v="5173"/>
  </r>
  <r>
    <x v="24"/>
    <n v="21246"/>
    <n v="29665"/>
    <n v="8419"/>
    <n v="14844"/>
    <n v="9118"/>
    <n v="5726"/>
    <n v="12036"/>
    <n v="21660"/>
    <n v="9624"/>
  </r>
  <r>
    <x v="25"/>
    <n v="693719"/>
    <n v="552043"/>
    <n v="-141676"/>
    <n v="14002"/>
    <n v="10803"/>
    <n v="3199"/>
    <n v="12840"/>
    <n v="19404"/>
    <n v="6564"/>
  </r>
  <r>
    <x v="26"/>
    <n v="11084"/>
    <n v="13249"/>
    <n v="2165"/>
    <n v="13491"/>
    <n v="6350"/>
    <n v="7141"/>
    <n v="12180"/>
    <n v="14440"/>
    <n v="2260"/>
  </r>
  <r>
    <x v="27"/>
    <n v="88409"/>
    <n v="148104"/>
    <n v="59695"/>
    <n v="14238"/>
    <n v="9745"/>
    <n v="4493"/>
    <n v="12974"/>
    <n v="18486"/>
    <n v="5512"/>
  </r>
  <r>
    <x v="28"/>
    <n v="386658"/>
    <n v="133975"/>
    <n v="-252683"/>
    <n v="14194"/>
    <n v="11660"/>
    <n v="2534"/>
    <n v="13288"/>
    <n v="17611"/>
    <n v="4323"/>
  </r>
  <r>
    <x v="29"/>
    <n v="361873"/>
    <n v="224331"/>
    <n v="-137542"/>
    <n v="14262"/>
    <n v="10914"/>
    <n v="3348"/>
    <n v="13196"/>
    <n v="26987"/>
    <n v="13791"/>
  </r>
  <r>
    <x v="30"/>
    <n v="254077"/>
    <n v="26659"/>
    <n v="-227418"/>
    <n v="15981"/>
    <n v="11980"/>
    <n v="4001"/>
    <n v="14385"/>
    <n v="21858"/>
    <n v="7473"/>
  </r>
  <r>
    <x v="31"/>
    <n v="243866"/>
    <n v="17914"/>
    <n v="-225952"/>
    <n v="15533"/>
    <n v="12194"/>
    <n v="3339"/>
    <n v="14455"/>
    <n v="20846"/>
    <n v="6391"/>
  </r>
  <r>
    <x v="32"/>
    <n v="23399"/>
    <n v="62970"/>
    <n v="39571"/>
    <n v="15536"/>
    <n v="13736"/>
    <n v="1800"/>
    <n v="14954"/>
    <n v="13450"/>
    <n v="-1504"/>
  </r>
  <r>
    <x v="33"/>
    <n v="119285"/>
    <n v="10762"/>
    <n v="-108523"/>
    <n v="16248"/>
    <n v="11648"/>
    <n v="4600"/>
    <n v="14252"/>
    <n v="22624"/>
    <n v="8372"/>
  </r>
  <r>
    <x v="34"/>
    <n v="15818"/>
    <n v="12130"/>
    <n v="-3688"/>
    <n v="16622"/>
    <n v="11661"/>
    <n v="4961"/>
    <n v="13383"/>
    <n v="22996"/>
    <n v="9613"/>
  </r>
  <r>
    <x v="35"/>
    <n v="234230"/>
    <n v="103333"/>
    <n v="-130897"/>
    <n v="17227"/>
    <n v="11908"/>
    <n v="5319"/>
    <n v="15314"/>
    <n v="22288"/>
    <n v="6974"/>
  </r>
  <r>
    <x v="36"/>
    <n v="42142"/>
    <n v="62378"/>
    <n v="20236"/>
    <n v="15954"/>
    <n v="15080"/>
    <n v="874"/>
    <n v="14762"/>
    <n v="22108"/>
    <n v="7346"/>
  </r>
  <r>
    <x v="37"/>
    <n v="29330"/>
    <n v="9434"/>
    <n v="-19896"/>
    <n v="18608"/>
    <n v="11901"/>
    <n v="6707"/>
    <n v="15344"/>
    <n v="34811"/>
    <n v="19467"/>
  </r>
  <r>
    <x v="38"/>
    <n v="281890"/>
    <n v="35393"/>
    <n v="-246497"/>
    <n v="16718"/>
    <n v="13066"/>
    <n v="3652"/>
    <n v="15685"/>
    <n v="20737"/>
    <n v="5052"/>
  </r>
  <r>
    <x v="39"/>
    <n v="233148"/>
    <n v="218114"/>
    <n v="-15034"/>
    <n v="18890"/>
    <n v="12770"/>
    <n v="6120"/>
    <n v="15601"/>
    <n v="23039"/>
    <n v="7438"/>
  </r>
  <r>
    <x v="40"/>
    <n v="26677"/>
    <n v="27690"/>
    <n v="1013"/>
    <s v="ND"/>
    <s v="ND"/>
    <n v="0"/>
    <s v="ND"/>
    <s v="ND"/>
    <n v="0"/>
  </r>
  <r>
    <x v="41"/>
    <n v="18522"/>
    <n v="9518"/>
    <n v="-9004"/>
    <s v="ND"/>
    <s v="ND"/>
    <n v="0"/>
    <s v="ND"/>
    <s v="ND"/>
    <n v="0"/>
  </r>
  <r>
    <x v="42"/>
    <n v="6748"/>
    <n v="257610"/>
    <n v="250862"/>
    <s v="ND"/>
    <s v="ND"/>
    <n v="0"/>
    <s v="ND"/>
    <s v="ND"/>
    <n v="0"/>
  </r>
  <r>
    <x v="43"/>
    <n v="77417"/>
    <n v="38421"/>
    <n v="-38996"/>
    <s v="ND"/>
    <s v="ND"/>
    <n v="0"/>
    <s v="ND"/>
    <s v="ND"/>
    <n v="0"/>
  </r>
  <r>
    <x v="44"/>
    <n v="70234"/>
    <n v="29347"/>
    <n v="-40887"/>
    <s v="ND"/>
    <s v="ND"/>
    <n v="0"/>
    <s v="ND"/>
    <s v="ND"/>
    <n v="0"/>
  </r>
  <r>
    <x v="45"/>
    <n v="40005"/>
    <n v="14435"/>
    <n v="-25570"/>
    <s v="ND"/>
    <s v="ND"/>
    <n v="0"/>
    <s v="ND"/>
    <s v="ND"/>
    <n v="0"/>
  </r>
  <r>
    <x v="46"/>
    <n v="28746"/>
    <n v="40675"/>
    <n v="11929"/>
    <s v="ND"/>
    <s v="ND"/>
    <n v="0"/>
    <s v="ND"/>
    <s v="ND"/>
    <n v="0"/>
  </r>
  <r>
    <x v="47"/>
    <n v="175332"/>
    <n v="190891"/>
    <n v="15559"/>
    <s v="ND"/>
    <s v="ND"/>
    <n v="0"/>
    <s v="ND"/>
    <s v="ND"/>
    <n v="0"/>
  </r>
  <r>
    <x v="48"/>
    <n v="59702"/>
    <n v="608"/>
    <n v="-59094"/>
    <s v="ND"/>
    <s v="ND"/>
    <n v="0"/>
    <s v="ND"/>
    <s v="ND"/>
    <n v="0"/>
  </r>
  <r>
    <x v="49"/>
    <n v="59385"/>
    <n v="87150"/>
    <n v="27765"/>
    <s v="ND"/>
    <s v="ND"/>
    <n v="0"/>
    <s v="ND"/>
    <s v="ND"/>
    <n v="0"/>
  </r>
  <r>
    <x v="50"/>
    <n v="130192"/>
    <n v="148060"/>
    <n v="17868"/>
    <s v="ND"/>
    <s v="ND"/>
    <n v="0"/>
    <s v="ND"/>
    <s v="ND"/>
    <n v="0"/>
  </r>
  <r>
    <x v="51"/>
    <n v="45399"/>
    <n v="32787"/>
    <n v="-12612"/>
    <s v="ND"/>
    <s v="ND"/>
    <n v="0"/>
    <s v="ND"/>
    <s v="ND"/>
    <n v="0"/>
  </r>
  <r>
    <x v="52"/>
    <n v="108066"/>
    <n v="126671"/>
    <n v="18605"/>
    <s v="ND"/>
    <s v="ND"/>
    <n v="0"/>
    <s v="ND"/>
    <s v="ND"/>
    <n v="0"/>
  </r>
  <r>
    <x v="53"/>
    <n v="10070"/>
    <n v="13268"/>
    <n v="3198"/>
    <s v="ND"/>
    <s v="ND"/>
    <n v="0"/>
    <s v="ND"/>
    <s v="ND"/>
    <n v="0"/>
  </r>
  <r>
    <x v="54"/>
    <n v="74468"/>
    <n v="54478"/>
    <n v="-19990"/>
    <s v="ND"/>
    <s v="ND"/>
    <n v="0"/>
    <s v="ND"/>
    <s v="ND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69DFE-E5F2-4B6D-9EF9-9DB932AAD544}" name="TablaDiná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8:C49" firstHeaderRow="1" firstDataRow="1" firstDataCol="1"/>
  <pivotFields count="10">
    <pivotField axis="axisRow" showAll="0" measureFilter="1" sortType="ascending">
      <items count="56">
        <item x="19"/>
        <item x="35"/>
        <item x="49"/>
        <item x="34"/>
        <item x="29"/>
        <item x="45"/>
        <item x="23"/>
        <item x="36"/>
        <item x="26"/>
        <item x="50"/>
        <item x="21"/>
        <item x="8"/>
        <item x="25"/>
        <item x="5"/>
        <item x="16"/>
        <item x="32"/>
        <item x="54"/>
        <item x="13"/>
        <item x="51"/>
        <item x="43"/>
        <item x="1"/>
        <item x="17"/>
        <item x="18"/>
        <item x="42"/>
        <item x="6"/>
        <item x="7"/>
        <item x="14"/>
        <item x="10"/>
        <item x="38"/>
        <item x="48"/>
        <item x="31"/>
        <item x="33"/>
        <item x="53"/>
        <item x="28"/>
        <item x="30"/>
        <item x="15"/>
        <item x="3"/>
        <item x="12"/>
        <item x="41"/>
        <item x="39"/>
        <item x="52"/>
        <item x="37"/>
        <item x="40"/>
        <item x="20"/>
        <item x="47"/>
        <item x="27"/>
        <item x="0"/>
        <item x="9"/>
        <item x="11"/>
        <item x="24"/>
        <item x="4"/>
        <item x="46"/>
        <item x="22"/>
        <item x="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46"/>
    </i>
    <i>
      <x v="52"/>
    </i>
    <i>
      <x v="53"/>
    </i>
    <i>
      <x v="31"/>
    </i>
    <i>
      <x v="47"/>
    </i>
    <i>
      <x v="3"/>
    </i>
    <i>
      <x v="49"/>
    </i>
    <i>
      <x v="27"/>
    </i>
    <i>
      <x v="4"/>
    </i>
    <i>
      <x v="41"/>
    </i>
    <i t="grand">
      <x/>
    </i>
  </rowItems>
  <colItems count="1">
    <i/>
  </colItems>
  <dataFields count="1">
    <dataField name="Suma de Diferencia por Título" fld="9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5FC33-82B5-4E1A-86A1-FEE73DCEAFF2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32" firstHeaderRow="1" firstDataRow="1" firstDataCol="1"/>
  <pivotFields count="10">
    <pivotField axis="axisRow" showAll="0" measureFilter="1" sortType="ascending">
      <items count="56">
        <item x="19"/>
        <item x="35"/>
        <item x="49"/>
        <item x="34"/>
        <item x="29"/>
        <item x="45"/>
        <item x="23"/>
        <item x="36"/>
        <item x="26"/>
        <item x="50"/>
        <item x="21"/>
        <item x="8"/>
        <item x="25"/>
        <item x="5"/>
        <item x="16"/>
        <item x="32"/>
        <item x="54"/>
        <item x="13"/>
        <item x="51"/>
        <item x="43"/>
        <item x="1"/>
        <item x="17"/>
        <item x="18"/>
        <item x="42"/>
        <item x="6"/>
        <item x="7"/>
        <item x="14"/>
        <item x="10"/>
        <item x="38"/>
        <item x="48"/>
        <item x="31"/>
        <item x="33"/>
        <item x="53"/>
        <item x="28"/>
        <item x="30"/>
        <item x="15"/>
        <item x="3"/>
        <item x="12"/>
        <item x="41"/>
        <item x="39"/>
        <item x="52"/>
        <item x="37"/>
        <item x="40"/>
        <item x="20"/>
        <item x="47"/>
        <item x="27"/>
        <item x="0"/>
        <item x="9"/>
        <item x="11"/>
        <item x="24"/>
        <item x="4"/>
        <item x="46"/>
        <item x="22"/>
        <item x="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31"/>
    </i>
    <i>
      <x v="3"/>
    </i>
    <i>
      <x v="6"/>
    </i>
    <i>
      <x v="1"/>
    </i>
    <i>
      <x v="49"/>
    </i>
    <i>
      <x v="22"/>
    </i>
    <i>
      <x v="39"/>
    </i>
    <i>
      <x v="21"/>
    </i>
    <i>
      <x v="41"/>
    </i>
    <i>
      <x v="8"/>
    </i>
    <i t="grand">
      <x/>
    </i>
  </rowItems>
  <colItems count="1">
    <i/>
  </colItems>
  <dataFields count="1">
    <dataField name="Suma de Diferencia de Ingresos" fld="6" baseField="0" baseItem="3" numFmtId="165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97847-92A2-4E60-BC84-0303DE476626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C15" firstHeaderRow="1" firstDataRow="1" firstDataCol="1"/>
  <pivotFields count="10">
    <pivotField axis="axisRow" showAll="0" measureFilter="1" sortType="ascending">
      <items count="56">
        <item x="19"/>
        <item x="35"/>
        <item x="49"/>
        <item x="34"/>
        <item x="29"/>
        <item x="45"/>
        <item x="23"/>
        <item x="36"/>
        <item x="26"/>
        <item x="50"/>
        <item x="21"/>
        <item x="8"/>
        <item x="25"/>
        <item x="5"/>
        <item x="16"/>
        <item x="32"/>
        <item x="54"/>
        <item x="13"/>
        <item x="51"/>
        <item x="43"/>
        <item x="1"/>
        <item x="17"/>
        <item x="18"/>
        <item x="42"/>
        <item x="6"/>
        <item x="7"/>
        <item x="14"/>
        <item x="10"/>
        <item x="38"/>
        <item x="48"/>
        <item x="31"/>
        <item x="33"/>
        <item x="53"/>
        <item x="28"/>
        <item x="30"/>
        <item x="15"/>
        <item x="3"/>
        <item x="12"/>
        <item x="41"/>
        <item x="39"/>
        <item x="52"/>
        <item x="37"/>
        <item x="40"/>
        <item x="20"/>
        <item x="47"/>
        <item x="27"/>
        <item x="0"/>
        <item x="9"/>
        <item x="11"/>
        <item x="24"/>
        <item x="4"/>
        <item x="46"/>
        <item x="22"/>
        <item x="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0"/>
    </i>
    <i>
      <x v="10"/>
    </i>
    <i>
      <x v="53"/>
    </i>
    <i>
      <x v="13"/>
    </i>
    <i>
      <x/>
    </i>
    <i>
      <x v="24"/>
    </i>
    <i>
      <x v="6"/>
    </i>
    <i>
      <x v="23"/>
    </i>
    <i>
      <x v="48"/>
    </i>
    <i>
      <x v="17"/>
    </i>
    <i t="grand">
      <x/>
    </i>
  </rowItems>
  <colItems count="1">
    <i/>
  </colItems>
  <dataFields count="1">
    <dataField name="Suma de Diferencia de Genero" fld="3" baseField="0" baseItem="0"/>
  </dataFields>
  <chartFormats count="6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A2BE1-BA39-4F05-A8B1-18794D76FD93}" name="Carreras" displayName="Carreras" ref="A1:J56" totalsRowShown="0">
  <autoFilter ref="A1:J56" xr:uid="{C3AA2BE1-BA39-4F05-A8B1-18794D76FD93}"/>
  <tableColumns count="10">
    <tableColumn id="1" xr3:uid="{B1DE4980-153E-4162-8832-DCD9F80B954F}" name="Nombre de Carrera "/>
    <tableColumn id="2" xr3:uid="{65E22D26-ED93-4E61-9DDC-DC9BCF19C012}" name="Hombre"/>
    <tableColumn id="3" xr3:uid="{80FC75EE-0D67-466D-A8B7-B40D5D893A52}" name="Mujer"/>
    <tableColumn id="4" xr3:uid="{AC650942-448A-4CB5-A4D4-8243020767CD}" name="Diferencia de Genero">
      <calculatedColumnFormula>C2-B2</calculatedColumnFormula>
    </tableColumn>
    <tableColumn id="5" xr3:uid="{AC706CAE-ABDD-4EFC-99D4-066A3C76293E}" name="Ingreso promedio con 30 o más"/>
    <tableColumn id="6" xr3:uid="{D0AC196C-51F0-4F54-9645-5590D0697940}" name="Ingreso promedio de menores de 30"/>
    <tableColumn id="7" xr3:uid="{282EFBFB-1217-417A-9F5F-67D4512C3C8A}" name="Diferencia de Ingresos" dataDxfId="1">
      <calculatedColumnFormula>IFERROR(Carreras[[#This Row],[Ingreso promedio con 30 o más]]-Carreras[[#This Row],[Ingreso promedio de menores de 30]],0)</calculatedColumnFormula>
    </tableColumn>
    <tableColumn id="8" xr3:uid="{441DE1EF-8FCA-43E2-A026-3181B5A31E34}" name="Ingreso promedio con carrera profesional"/>
    <tableColumn id="9" xr3:uid="{DB257352-F8BC-47D2-901E-E36939707DA3}" name="Ingreso promedio con posgrado"/>
    <tableColumn id="10" xr3:uid="{1E69E361-F985-4988-A8A0-4FAC6CBDB887}" name="Diferencia por Título" dataDxfId="0">
      <calculatedColumnFormula>IFERROR(Carreras[[#This Row],[Ingreso promedio con posgrado]]-Carreras[[#This Row],[Ingreso promedio con carrera profesional]],0)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>
      <selection activeCell="J1" sqref="J1"/>
    </sheetView>
  </sheetViews>
  <sheetFormatPr baseColWidth="10" defaultColWidth="9.140625" defaultRowHeight="15" x14ac:dyDescent="0.25"/>
  <cols>
    <col min="1" max="1" width="57.85546875" bestFit="1" customWidth="1"/>
    <col min="2" max="2" width="10.28515625" customWidth="1"/>
    <col min="4" max="4" width="9" customWidth="1"/>
    <col min="5" max="5" width="10.28515625" customWidth="1"/>
    <col min="6" max="6" width="14.28515625" customWidth="1"/>
    <col min="7" max="7" width="9" customWidth="1"/>
    <col min="8" max="8" width="10.85546875" customWidth="1"/>
    <col min="9" max="9" width="10.28515625" customWidth="1"/>
  </cols>
  <sheetData>
    <row r="1" spans="1:10" x14ac:dyDescent="0.25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62</v>
      </c>
      <c r="H1" t="s">
        <v>72</v>
      </c>
      <c r="I1" t="s">
        <v>73</v>
      </c>
      <c r="J1" t="s">
        <v>63</v>
      </c>
    </row>
    <row r="2" spans="1:10" x14ac:dyDescent="0.25">
      <c r="A2" t="s">
        <v>1</v>
      </c>
      <c r="B2">
        <v>5890</v>
      </c>
      <c r="C2">
        <v>35863</v>
      </c>
      <c r="D2">
        <f>C2-B2</f>
        <v>29973</v>
      </c>
      <c r="E2">
        <v>10287</v>
      </c>
      <c r="F2">
        <v>7305</v>
      </c>
      <c r="G2">
        <f>IFERROR(Carreras[[#This Row],[Ingreso promedio con 30 o más]]-Carreras[[#This Row],[Ingreso promedio de menores de 30]],0)</f>
        <v>2982</v>
      </c>
      <c r="H2">
        <v>7520</v>
      </c>
      <c r="I2">
        <v>15583</v>
      </c>
      <c r="J2">
        <f>IFERROR(Carreras[[#This Row],[Ingreso promedio con posgrado]]-Carreras[[#This Row],[Ingreso promedio con carrera profesional]],0)</f>
        <v>8063</v>
      </c>
    </row>
    <row r="3" spans="1:10" x14ac:dyDescent="0.25">
      <c r="A3" t="s">
        <v>2</v>
      </c>
      <c r="B3">
        <v>8196</v>
      </c>
      <c r="C3">
        <v>64846</v>
      </c>
      <c r="D3">
        <f>C3-B3</f>
        <v>56650</v>
      </c>
      <c r="E3">
        <v>10012</v>
      </c>
      <c r="F3">
        <v>8165</v>
      </c>
      <c r="G3">
        <f>IFERROR(Carreras[[#This Row],[Ingreso promedio con 30 o más]]-Carreras[[#This Row],[Ingreso promedio de menores de 30]],0)</f>
        <v>1847</v>
      </c>
      <c r="H3">
        <v>9022</v>
      </c>
      <c r="I3">
        <v>11196</v>
      </c>
      <c r="J3">
        <f>IFERROR(Carreras[[#This Row],[Ingreso promedio con posgrado]]-Carreras[[#This Row],[Ingreso promedio con carrera profesional]],0)</f>
        <v>2174</v>
      </c>
    </row>
    <row r="4" spans="1:10" x14ac:dyDescent="0.25">
      <c r="A4" t="s">
        <v>3</v>
      </c>
      <c r="B4">
        <v>17582</v>
      </c>
      <c r="C4">
        <v>137794</v>
      </c>
      <c r="D4">
        <f>C4-B4</f>
        <v>120212</v>
      </c>
      <c r="E4">
        <v>10152</v>
      </c>
      <c r="F4">
        <v>7588</v>
      </c>
      <c r="G4">
        <f>IFERROR(Carreras[[#This Row],[Ingreso promedio con 30 o más]]-Carreras[[#This Row],[Ingreso promedio de menores de 30]],0)</f>
        <v>2564</v>
      </c>
      <c r="H4">
        <v>9361</v>
      </c>
      <c r="I4">
        <v>17678</v>
      </c>
      <c r="J4">
        <f>IFERROR(Carreras[[#This Row],[Ingreso promedio con posgrado]]-Carreras[[#This Row],[Ingreso promedio con carrera profesional]],0)</f>
        <v>8317</v>
      </c>
    </row>
    <row r="5" spans="1:10" x14ac:dyDescent="0.25">
      <c r="A5" t="s">
        <v>4</v>
      </c>
      <c r="B5">
        <v>27940</v>
      </c>
      <c r="C5">
        <v>37556</v>
      </c>
      <c r="D5">
        <f>C5-B5</f>
        <v>9616</v>
      </c>
      <c r="E5">
        <v>10932</v>
      </c>
      <c r="F5">
        <v>8998</v>
      </c>
      <c r="G5">
        <f>IFERROR(Carreras[[#This Row],[Ingreso promedio con 30 o más]]-Carreras[[#This Row],[Ingreso promedio de menores de 30]],0)</f>
        <v>1934</v>
      </c>
      <c r="H5">
        <v>9700</v>
      </c>
      <c r="I5">
        <v>14239</v>
      </c>
      <c r="J5">
        <f>IFERROR(Carreras[[#This Row],[Ingreso promedio con posgrado]]-Carreras[[#This Row],[Ingreso promedio con carrera profesional]],0)</f>
        <v>4539</v>
      </c>
    </row>
    <row r="6" spans="1:10" x14ac:dyDescent="0.25">
      <c r="A6" t="s">
        <v>5</v>
      </c>
      <c r="B6">
        <v>39344</v>
      </c>
      <c r="C6">
        <v>124750</v>
      </c>
      <c r="D6">
        <f>C6-B6</f>
        <v>85406</v>
      </c>
      <c r="E6">
        <v>11306</v>
      </c>
      <c r="F6">
        <v>9166</v>
      </c>
      <c r="G6">
        <f>IFERROR(Carreras[[#This Row],[Ingreso promedio con 30 o más]]-Carreras[[#This Row],[Ingreso promedio de menores de 30]],0)</f>
        <v>2140</v>
      </c>
      <c r="H6">
        <v>9994</v>
      </c>
      <c r="I6">
        <v>14252</v>
      </c>
      <c r="J6">
        <f>IFERROR(Carreras[[#This Row],[Ingreso promedio con posgrado]]-Carreras[[#This Row],[Ingreso promedio con carrera profesional]],0)</f>
        <v>4258</v>
      </c>
    </row>
    <row r="7" spans="1:10" x14ac:dyDescent="0.25">
      <c r="A7" t="s">
        <v>6</v>
      </c>
      <c r="B7">
        <v>81298</v>
      </c>
      <c r="C7">
        <v>250982</v>
      </c>
      <c r="D7">
        <f>C7-B7</f>
        <v>169684</v>
      </c>
      <c r="E7">
        <v>10848</v>
      </c>
      <c r="F7">
        <v>8821</v>
      </c>
      <c r="G7">
        <f>IFERROR(Carreras[[#This Row],[Ingreso promedio con 30 o más]]-Carreras[[#This Row],[Ingreso promedio de menores de 30]],0)</f>
        <v>2027</v>
      </c>
      <c r="H7">
        <v>9777</v>
      </c>
      <c r="I7">
        <v>13442</v>
      </c>
      <c r="J7">
        <f>IFERROR(Carreras[[#This Row],[Ingreso promedio con posgrado]]-Carreras[[#This Row],[Ingreso promedio con carrera profesional]],0)</f>
        <v>3665</v>
      </c>
    </row>
    <row r="8" spans="1:10" x14ac:dyDescent="0.25">
      <c r="A8" t="s">
        <v>7</v>
      </c>
      <c r="B8">
        <v>211379</v>
      </c>
      <c r="C8">
        <v>408869</v>
      </c>
      <c r="D8">
        <f>C8-B8</f>
        <v>197490</v>
      </c>
      <c r="E8">
        <v>10564</v>
      </c>
      <c r="F8">
        <v>9288</v>
      </c>
      <c r="G8">
        <f>IFERROR(Carreras[[#This Row],[Ingreso promedio con 30 o más]]-Carreras[[#This Row],[Ingreso promedio de menores de 30]],0)</f>
        <v>1276</v>
      </c>
      <c r="H8">
        <v>10360</v>
      </c>
      <c r="I8">
        <v>12169</v>
      </c>
      <c r="J8">
        <f>IFERROR(Carreras[[#This Row],[Ingreso promedio con posgrado]]-Carreras[[#This Row],[Ingreso promedio con carrera profesional]],0)</f>
        <v>1809</v>
      </c>
    </row>
    <row r="9" spans="1:10" x14ac:dyDescent="0.25">
      <c r="A9" t="s">
        <v>8</v>
      </c>
      <c r="B9">
        <v>64643</v>
      </c>
      <c r="C9">
        <v>144040</v>
      </c>
      <c r="D9">
        <f>C9-B9</f>
        <v>79397</v>
      </c>
      <c r="E9">
        <v>10602</v>
      </c>
      <c r="F9">
        <v>9457</v>
      </c>
      <c r="G9">
        <f>IFERROR(Carreras[[#This Row],[Ingreso promedio con 30 o más]]-Carreras[[#This Row],[Ingreso promedio de menores de 30]],0)</f>
        <v>1145</v>
      </c>
      <c r="H9">
        <v>9970</v>
      </c>
      <c r="I9">
        <v>12430</v>
      </c>
      <c r="J9">
        <f>IFERROR(Carreras[[#This Row],[Ingreso promedio con posgrado]]-Carreras[[#This Row],[Ingreso promedio con carrera profesional]],0)</f>
        <v>2460</v>
      </c>
    </row>
    <row r="10" spans="1:10" x14ac:dyDescent="0.25">
      <c r="A10" t="s">
        <v>9</v>
      </c>
      <c r="B10">
        <v>40625</v>
      </c>
      <c r="C10">
        <v>51806</v>
      </c>
      <c r="D10">
        <f>C10-B10</f>
        <v>11181</v>
      </c>
      <c r="E10">
        <v>12157</v>
      </c>
      <c r="F10">
        <v>9199</v>
      </c>
      <c r="G10">
        <f>IFERROR(Carreras[[#This Row],[Ingreso promedio con 30 o más]]-Carreras[[#This Row],[Ingreso promedio de menores de 30]],0)</f>
        <v>2958</v>
      </c>
      <c r="H10">
        <v>10224</v>
      </c>
      <c r="I10">
        <v>13680</v>
      </c>
      <c r="J10">
        <f>IFERROR(Carreras[[#This Row],[Ingreso promedio con posgrado]]-Carreras[[#This Row],[Ingreso promedio con carrera profesional]],0)</f>
        <v>3456</v>
      </c>
    </row>
    <row r="11" spans="1:10" x14ac:dyDescent="0.25">
      <c r="A11" t="s">
        <v>10</v>
      </c>
      <c r="B11">
        <v>181313</v>
      </c>
      <c r="C11">
        <v>35811</v>
      </c>
      <c r="D11">
        <f>C11-B11</f>
        <v>-145502</v>
      </c>
      <c r="E11">
        <v>11340</v>
      </c>
      <c r="F11">
        <v>8590</v>
      </c>
      <c r="G11">
        <f>IFERROR(Carreras[[#This Row],[Ingreso promedio con 30 o más]]-Carreras[[#This Row],[Ingreso promedio de menores de 30]],0)</f>
        <v>2750</v>
      </c>
      <c r="H11">
        <v>10604</v>
      </c>
      <c r="I11">
        <v>19014</v>
      </c>
      <c r="J11">
        <f>IFERROR(Carreras[[#This Row],[Ingreso promedio con posgrado]]-Carreras[[#This Row],[Ingreso promedio con carrera profesional]],0)</f>
        <v>8410</v>
      </c>
    </row>
    <row r="12" spans="1:10" x14ac:dyDescent="0.25">
      <c r="A12" t="s">
        <v>11</v>
      </c>
      <c r="B12">
        <v>16221</v>
      </c>
      <c r="C12">
        <v>25828</v>
      </c>
      <c r="D12">
        <f>C12-B12</f>
        <v>9607</v>
      </c>
      <c r="E12">
        <v>12275</v>
      </c>
      <c r="F12">
        <v>8911</v>
      </c>
      <c r="G12">
        <f>IFERROR(Carreras[[#This Row],[Ingreso promedio con 30 o más]]-Carreras[[#This Row],[Ingreso promedio de menores de 30]],0)</f>
        <v>3364</v>
      </c>
      <c r="H12">
        <v>9828</v>
      </c>
      <c r="I12">
        <v>19871</v>
      </c>
      <c r="J12">
        <f>IFERROR(Carreras[[#This Row],[Ingreso promedio con posgrado]]-Carreras[[#This Row],[Ingreso promedio con carrera profesional]],0)</f>
        <v>10043</v>
      </c>
    </row>
    <row r="13" spans="1:10" x14ac:dyDescent="0.25">
      <c r="A13" t="s">
        <v>12</v>
      </c>
      <c r="B13">
        <v>131268</v>
      </c>
      <c r="C13">
        <v>411715</v>
      </c>
      <c r="D13">
        <f>C13-B13</f>
        <v>280447</v>
      </c>
      <c r="E13">
        <v>12162</v>
      </c>
      <c r="F13">
        <v>8595</v>
      </c>
      <c r="G13">
        <f>IFERROR(Carreras[[#This Row],[Ingreso promedio con 30 o más]]-Carreras[[#This Row],[Ingreso promedio de menores de 30]],0)</f>
        <v>3567</v>
      </c>
      <c r="H13">
        <v>10307</v>
      </c>
      <c r="I13">
        <v>15795</v>
      </c>
      <c r="J13">
        <f>IFERROR(Carreras[[#This Row],[Ingreso promedio con posgrado]]-Carreras[[#This Row],[Ingreso promedio con carrera profesional]],0)</f>
        <v>5488</v>
      </c>
    </row>
    <row r="14" spans="1:10" x14ac:dyDescent="0.25">
      <c r="A14" t="s">
        <v>13</v>
      </c>
      <c r="B14">
        <v>22952</v>
      </c>
      <c r="C14">
        <v>47056</v>
      </c>
      <c r="D14">
        <f>C14-B14</f>
        <v>24104</v>
      </c>
      <c r="E14">
        <v>11182</v>
      </c>
      <c r="F14">
        <v>9573</v>
      </c>
      <c r="G14">
        <f>IFERROR(Carreras[[#This Row],[Ingreso promedio con 30 o más]]-Carreras[[#This Row],[Ingreso promedio de menores de 30]],0)</f>
        <v>1609</v>
      </c>
      <c r="H14">
        <v>9621</v>
      </c>
      <c r="I14">
        <v>17680</v>
      </c>
      <c r="J14">
        <f>IFERROR(Carreras[[#This Row],[Ingreso promedio con posgrado]]-Carreras[[#This Row],[Ingreso promedio con carrera profesional]],0)</f>
        <v>8059</v>
      </c>
    </row>
    <row r="15" spans="1:10" x14ac:dyDescent="0.25">
      <c r="A15" t="s">
        <v>14</v>
      </c>
      <c r="B15">
        <v>80755</v>
      </c>
      <c r="C15">
        <v>452045</v>
      </c>
      <c r="D15">
        <f>C15-B15</f>
        <v>371290</v>
      </c>
      <c r="E15">
        <v>12151</v>
      </c>
      <c r="F15">
        <v>9726</v>
      </c>
      <c r="G15">
        <f>IFERROR(Carreras[[#This Row],[Ingreso promedio con 30 o más]]-Carreras[[#This Row],[Ingreso promedio de menores de 30]],0)</f>
        <v>2425</v>
      </c>
      <c r="H15">
        <v>11264</v>
      </c>
      <c r="I15">
        <v>15696</v>
      </c>
      <c r="J15">
        <f>IFERROR(Carreras[[#This Row],[Ingreso promedio con posgrado]]-Carreras[[#This Row],[Ingreso promedio con carrera profesional]],0)</f>
        <v>4432</v>
      </c>
    </row>
    <row r="16" spans="1:10" x14ac:dyDescent="0.25">
      <c r="A16" t="s">
        <v>15</v>
      </c>
      <c r="B16">
        <v>53690</v>
      </c>
      <c r="C16">
        <v>101857</v>
      </c>
      <c r="D16">
        <f>C16-B16</f>
        <v>48167</v>
      </c>
      <c r="E16">
        <v>11714</v>
      </c>
      <c r="F16">
        <v>9712</v>
      </c>
      <c r="G16">
        <f>IFERROR(Carreras[[#This Row],[Ingreso promedio con 30 o más]]-Carreras[[#This Row],[Ingreso promedio de menores de 30]],0)</f>
        <v>2002</v>
      </c>
      <c r="H16">
        <v>11260</v>
      </c>
      <c r="I16">
        <v>13329</v>
      </c>
      <c r="J16">
        <f>IFERROR(Carreras[[#This Row],[Ingreso promedio con posgrado]]-Carreras[[#This Row],[Ingreso promedio con carrera profesional]],0)</f>
        <v>2069</v>
      </c>
    </row>
    <row r="17" spans="1:10" x14ac:dyDescent="0.25">
      <c r="A17" t="s">
        <v>16</v>
      </c>
      <c r="B17">
        <v>126156</v>
      </c>
      <c r="C17">
        <v>137323</v>
      </c>
      <c r="D17">
        <f>C17-B17</f>
        <v>11167</v>
      </c>
      <c r="E17">
        <v>12661</v>
      </c>
      <c r="F17">
        <v>10000</v>
      </c>
      <c r="G17">
        <f>IFERROR(Carreras[[#This Row],[Ingreso promedio con 30 o más]]-Carreras[[#This Row],[Ingreso promedio de menores de 30]],0)</f>
        <v>2661</v>
      </c>
      <c r="H17">
        <v>11671</v>
      </c>
      <c r="I17">
        <v>14256</v>
      </c>
      <c r="J17">
        <f>IFERROR(Carreras[[#This Row],[Ingreso promedio con posgrado]]-Carreras[[#This Row],[Ingreso promedio con carrera profesional]],0)</f>
        <v>2585</v>
      </c>
    </row>
    <row r="18" spans="1:10" x14ac:dyDescent="0.25">
      <c r="A18" t="s">
        <v>17</v>
      </c>
      <c r="B18">
        <v>112307</v>
      </c>
      <c r="C18">
        <v>99589</v>
      </c>
      <c r="D18">
        <f>C18-B18</f>
        <v>-12718</v>
      </c>
      <c r="E18">
        <v>12499</v>
      </c>
      <c r="F18">
        <v>11402</v>
      </c>
      <c r="G18">
        <f>IFERROR(Carreras[[#This Row],[Ingreso promedio con 30 o más]]-Carreras[[#This Row],[Ingreso promedio de menores de 30]],0)</f>
        <v>1097</v>
      </c>
      <c r="H18">
        <v>12277</v>
      </c>
      <c r="I18">
        <v>11170</v>
      </c>
      <c r="J18">
        <f>IFERROR(Carreras[[#This Row],[Ingreso promedio con posgrado]]-Carreras[[#This Row],[Ingreso promedio con carrera profesional]],0)</f>
        <v>-1107</v>
      </c>
    </row>
    <row r="19" spans="1:10" x14ac:dyDescent="0.25">
      <c r="A19" t="s">
        <v>18</v>
      </c>
      <c r="B19">
        <v>16290</v>
      </c>
      <c r="C19">
        <v>24566</v>
      </c>
      <c r="D19">
        <f>C19-B19</f>
        <v>8276</v>
      </c>
      <c r="E19">
        <v>13594</v>
      </c>
      <c r="F19">
        <v>7342</v>
      </c>
      <c r="G19">
        <f>IFERROR(Carreras[[#This Row],[Ingreso promedio con 30 o más]]-Carreras[[#This Row],[Ingreso promedio de menores de 30]],0)</f>
        <v>6252</v>
      </c>
      <c r="H19">
        <v>12070</v>
      </c>
      <c r="I19">
        <v>16426</v>
      </c>
      <c r="J19">
        <f>IFERROR(Carreras[[#This Row],[Ingreso promedio con posgrado]]-Carreras[[#This Row],[Ingreso promedio con carrera profesional]],0)</f>
        <v>4356</v>
      </c>
    </row>
    <row r="20" spans="1:10" x14ac:dyDescent="0.25">
      <c r="A20" t="s">
        <v>19</v>
      </c>
      <c r="B20">
        <v>5968</v>
      </c>
      <c r="C20">
        <v>10271</v>
      </c>
      <c r="D20">
        <f>C20-B20</f>
        <v>4303</v>
      </c>
      <c r="E20">
        <v>13095</v>
      </c>
      <c r="F20">
        <v>7000</v>
      </c>
      <c r="G20">
        <f>IFERROR(Carreras[[#This Row],[Ingreso promedio con 30 o más]]-Carreras[[#This Row],[Ingreso promedio de menores de 30]],0)</f>
        <v>6095</v>
      </c>
      <c r="H20">
        <v>11901</v>
      </c>
      <c r="I20">
        <v>16198</v>
      </c>
      <c r="J20">
        <f>IFERROR(Carreras[[#This Row],[Ingreso promedio con posgrado]]-Carreras[[#This Row],[Ingreso promedio con carrera profesional]],0)</f>
        <v>4297</v>
      </c>
    </row>
    <row r="21" spans="1:10" x14ac:dyDescent="0.25">
      <c r="A21" t="s">
        <v>20</v>
      </c>
      <c r="B21">
        <v>697902</v>
      </c>
      <c r="C21">
        <v>874337</v>
      </c>
      <c r="D21">
        <f>C21-B21</f>
        <v>176435</v>
      </c>
      <c r="E21">
        <v>13984</v>
      </c>
      <c r="F21">
        <v>10061</v>
      </c>
      <c r="G21">
        <f>IFERROR(Carreras[[#This Row],[Ingreso promedio con 30 o más]]-Carreras[[#This Row],[Ingreso promedio de menores de 30]],0)</f>
        <v>3923</v>
      </c>
      <c r="H21">
        <v>12311</v>
      </c>
      <c r="I21">
        <v>18344</v>
      </c>
      <c r="J21">
        <f>IFERROR(Carreras[[#This Row],[Ingreso promedio con posgrado]]-Carreras[[#This Row],[Ingreso promedio con carrera profesional]],0)</f>
        <v>6033</v>
      </c>
    </row>
    <row r="22" spans="1:10" x14ac:dyDescent="0.25">
      <c r="A22" t="s">
        <v>21</v>
      </c>
      <c r="B22">
        <v>176218</v>
      </c>
      <c r="C22">
        <v>202153</v>
      </c>
      <c r="D22">
        <f>C22-B22</f>
        <v>25935</v>
      </c>
      <c r="E22">
        <v>13746</v>
      </c>
      <c r="F22">
        <v>9364</v>
      </c>
      <c r="G22">
        <f>IFERROR(Carreras[[#This Row],[Ingreso promedio con 30 o más]]-Carreras[[#This Row],[Ingreso promedio de menores de 30]],0)</f>
        <v>4382</v>
      </c>
      <c r="H22">
        <v>11611</v>
      </c>
      <c r="I22">
        <v>18137</v>
      </c>
      <c r="J22">
        <f>IFERROR(Carreras[[#This Row],[Ingreso promedio con posgrado]]-Carreras[[#This Row],[Ingreso promedio con carrera profesional]],0)</f>
        <v>6526</v>
      </c>
    </row>
    <row r="23" spans="1:10" x14ac:dyDescent="0.25">
      <c r="A23" t="s">
        <v>22</v>
      </c>
      <c r="B23">
        <v>519679</v>
      </c>
      <c r="C23">
        <v>625213</v>
      </c>
      <c r="D23">
        <f>C23-B23</f>
        <v>105534</v>
      </c>
      <c r="E23">
        <v>13531</v>
      </c>
      <c r="F23">
        <v>10288</v>
      </c>
      <c r="G23">
        <f>IFERROR(Carreras[[#This Row],[Ingreso promedio con 30 o más]]-Carreras[[#This Row],[Ingreso promedio de menores de 30]],0)</f>
        <v>3243</v>
      </c>
      <c r="H23">
        <v>12790</v>
      </c>
      <c r="I23">
        <v>16710</v>
      </c>
      <c r="J23">
        <f>IFERROR(Carreras[[#This Row],[Ingreso promedio con posgrado]]-Carreras[[#This Row],[Ingreso promedio con carrera profesional]],0)</f>
        <v>3920</v>
      </c>
    </row>
    <row r="24" spans="1:10" x14ac:dyDescent="0.25">
      <c r="A24" t="s">
        <v>23</v>
      </c>
      <c r="B24">
        <v>327905</v>
      </c>
      <c r="C24">
        <v>108117</v>
      </c>
      <c r="D24">
        <f>C24-B24</f>
        <v>-219788</v>
      </c>
      <c r="E24">
        <v>13776</v>
      </c>
      <c r="F24">
        <v>10668</v>
      </c>
      <c r="G24">
        <f>IFERROR(Carreras[[#This Row],[Ingreso promedio con 30 o más]]-Carreras[[#This Row],[Ingreso promedio de menores de 30]],0)</f>
        <v>3108</v>
      </c>
      <c r="H24">
        <v>12558</v>
      </c>
      <c r="I24">
        <v>20700</v>
      </c>
      <c r="J24">
        <f>IFERROR(Carreras[[#This Row],[Ingreso promedio con posgrado]]-Carreras[[#This Row],[Ingreso promedio con carrera profesional]],0)</f>
        <v>8142</v>
      </c>
    </row>
    <row r="25" spans="1:10" x14ac:dyDescent="0.25">
      <c r="A25" t="s">
        <v>24</v>
      </c>
      <c r="B25">
        <v>155236</v>
      </c>
      <c r="C25">
        <v>360534</v>
      </c>
      <c r="D25">
        <f>C25-B25</f>
        <v>205298</v>
      </c>
      <c r="E25">
        <v>13941</v>
      </c>
      <c r="F25">
        <v>8917</v>
      </c>
      <c r="G25">
        <f>IFERROR(Carreras[[#This Row],[Ingreso promedio con 30 o más]]-Carreras[[#This Row],[Ingreso promedio de menores de 30]],0)</f>
        <v>5024</v>
      </c>
      <c r="H25">
        <v>10651</v>
      </c>
      <c r="I25">
        <v>15824</v>
      </c>
      <c r="J25">
        <f>IFERROR(Carreras[[#This Row],[Ingreso promedio con posgrado]]-Carreras[[#This Row],[Ingreso promedio con carrera profesional]],0)</f>
        <v>5173</v>
      </c>
    </row>
    <row r="26" spans="1:10" x14ac:dyDescent="0.25">
      <c r="A26" t="s">
        <v>25</v>
      </c>
      <c r="B26">
        <v>21246</v>
      </c>
      <c r="C26">
        <v>29665</v>
      </c>
      <c r="D26">
        <f>C26-B26</f>
        <v>8419</v>
      </c>
      <c r="E26">
        <v>14844</v>
      </c>
      <c r="F26">
        <v>9118</v>
      </c>
      <c r="G26">
        <f>IFERROR(Carreras[[#This Row],[Ingreso promedio con 30 o más]]-Carreras[[#This Row],[Ingreso promedio de menores de 30]],0)</f>
        <v>5726</v>
      </c>
      <c r="H26">
        <v>12036</v>
      </c>
      <c r="I26">
        <v>21660</v>
      </c>
      <c r="J26">
        <f>IFERROR(Carreras[[#This Row],[Ingreso promedio con posgrado]]-Carreras[[#This Row],[Ingreso promedio con carrera profesional]],0)</f>
        <v>9624</v>
      </c>
    </row>
    <row r="27" spans="1:10" x14ac:dyDescent="0.25">
      <c r="A27" t="s">
        <v>26</v>
      </c>
      <c r="B27">
        <v>693719</v>
      </c>
      <c r="C27">
        <v>552043</v>
      </c>
      <c r="D27">
        <f>C27-B27</f>
        <v>-141676</v>
      </c>
      <c r="E27">
        <v>14002</v>
      </c>
      <c r="F27">
        <v>10803</v>
      </c>
      <c r="G27">
        <f>IFERROR(Carreras[[#This Row],[Ingreso promedio con 30 o más]]-Carreras[[#This Row],[Ingreso promedio de menores de 30]],0)</f>
        <v>3199</v>
      </c>
      <c r="H27">
        <v>12840</v>
      </c>
      <c r="I27">
        <v>19404</v>
      </c>
      <c r="J27">
        <f>IFERROR(Carreras[[#This Row],[Ingreso promedio con posgrado]]-Carreras[[#This Row],[Ingreso promedio con carrera profesional]],0)</f>
        <v>6564</v>
      </c>
    </row>
    <row r="28" spans="1:10" x14ac:dyDescent="0.25">
      <c r="A28" t="s">
        <v>27</v>
      </c>
      <c r="B28">
        <v>11084</v>
      </c>
      <c r="C28">
        <v>13249</v>
      </c>
      <c r="D28">
        <f>C28-B28</f>
        <v>2165</v>
      </c>
      <c r="E28">
        <v>13491</v>
      </c>
      <c r="F28">
        <v>6350</v>
      </c>
      <c r="G28">
        <f>IFERROR(Carreras[[#This Row],[Ingreso promedio con 30 o más]]-Carreras[[#This Row],[Ingreso promedio de menores de 30]],0)</f>
        <v>7141</v>
      </c>
      <c r="H28">
        <v>12180</v>
      </c>
      <c r="I28">
        <v>14440</v>
      </c>
      <c r="J28">
        <f>IFERROR(Carreras[[#This Row],[Ingreso promedio con posgrado]]-Carreras[[#This Row],[Ingreso promedio con carrera profesional]],0)</f>
        <v>2260</v>
      </c>
    </row>
    <row r="29" spans="1:10" x14ac:dyDescent="0.25">
      <c r="A29" t="s">
        <v>28</v>
      </c>
      <c r="B29">
        <v>88409</v>
      </c>
      <c r="C29">
        <v>148104</v>
      </c>
      <c r="D29">
        <f>C29-B29</f>
        <v>59695</v>
      </c>
      <c r="E29">
        <v>14238</v>
      </c>
      <c r="F29">
        <v>9745</v>
      </c>
      <c r="G29">
        <f>IFERROR(Carreras[[#This Row],[Ingreso promedio con 30 o más]]-Carreras[[#This Row],[Ingreso promedio de menores de 30]],0)</f>
        <v>4493</v>
      </c>
      <c r="H29">
        <v>12974</v>
      </c>
      <c r="I29">
        <v>18486</v>
      </c>
      <c r="J29">
        <f>IFERROR(Carreras[[#This Row],[Ingreso promedio con posgrado]]-Carreras[[#This Row],[Ingreso promedio con carrera profesional]],0)</f>
        <v>5512</v>
      </c>
    </row>
    <row r="30" spans="1:10" x14ac:dyDescent="0.25">
      <c r="A30" t="s">
        <v>29</v>
      </c>
      <c r="B30">
        <v>386658</v>
      </c>
      <c r="C30">
        <v>133975</v>
      </c>
      <c r="D30">
        <f>C30-B30</f>
        <v>-252683</v>
      </c>
      <c r="E30">
        <v>14194</v>
      </c>
      <c r="F30">
        <v>11660</v>
      </c>
      <c r="G30">
        <f>IFERROR(Carreras[[#This Row],[Ingreso promedio con 30 o más]]-Carreras[[#This Row],[Ingreso promedio de menores de 30]],0)</f>
        <v>2534</v>
      </c>
      <c r="H30">
        <v>13288</v>
      </c>
      <c r="I30">
        <v>17611</v>
      </c>
      <c r="J30">
        <f>IFERROR(Carreras[[#This Row],[Ingreso promedio con posgrado]]-Carreras[[#This Row],[Ingreso promedio con carrera profesional]],0)</f>
        <v>4323</v>
      </c>
    </row>
    <row r="31" spans="1:10" x14ac:dyDescent="0.25">
      <c r="A31" t="s">
        <v>30</v>
      </c>
      <c r="B31">
        <v>361873</v>
      </c>
      <c r="C31">
        <v>224331</v>
      </c>
      <c r="D31">
        <f>C31-B31</f>
        <v>-137542</v>
      </c>
      <c r="E31">
        <v>14262</v>
      </c>
      <c r="F31">
        <v>10914</v>
      </c>
      <c r="G31">
        <f>IFERROR(Carreras[[#This Row],[Ingreso promedio con 30 o más]]-Carreras[[#This Row],[Ingreso promedio de menores de 30]],0)</f>
        <v>3348</v>
      </c>
      <c r="H31">
        <v>13196</v>
      </c>
      <c r="I31">
        <v>26987</v>
      </c>
      <c r="J31">
        <f>IFERROR(Carreras[[#This Row],[Ingreso promedio con posgrado]]-Carreras[[#This Row],[Ingreso promedio con carrera profesional]],0)</f>
        <v>13791</v>
      </c>
    </row>
    <row r="32" spans="1:10" x14ac:dyDescent="0.25">
      <c r="A32" t="s">
        <v>31</v>
      </c>
      <c r="B32">
        <v>254077</v>
      </c>
      <c r="C32">
        <v>26659</v>
      </c>
      <c r="D32">
        <f>C32-B32</f>
        <v>-227418</v>
      </c>
      <c r="E32">
        <v>15981</v>
      </c>
      <c r="F32">
        <v>11980</v>
      </c>
      <c r="G32">
        <f>IFERROR(Carreras[[#This Row],[Ingreso promedio con 30 o más]]-Carreras[[#This Row],[Ingreso promedio de menores de 30]],0)</f>
        <v>4001</v>
      </c>
      <c r="H32">
        <v>14385</v>
      </c>
      <c r="I32">
        <v>21858</v>
      </c>
      <c r="J32">
        <f>IFERROR(Carreras[[#This Row],[Ingreso promedio con posgrado]]-Carreras[[#This Row],[Ingreso promedio con carrera profesional]],0)</f>
        <v>7473</v>
      </c>
    </row>
    <row r="33" spans="1:10" x14ac:dyDescent="0.25">
      <c r="A33" t="s">
        <v>32</v>
      </c>
      <c r="B33">
        <v>243866</v>
      </c>
      <c r="C33">
        <v>17914</v>
      </c>
      <c r="D33">
        <f>C33-B33</f>
        <v>-225952</v>
      </c>
      <c r="E33">
        <v>15533</v>
      </c>
      <c r="F33">
        <v>12194</v>
      </c>
      <c r="G33">
        <f>IFERROR(Carreras[[#This Row],[Ingreso promedio con 30 o más]]-Carreras[[#This Row],[Ingreso promedio de menores de 30]],0)</f>
        <v>3339</v>
      </c>
      <c r="H33">
        <v>14455</v>
      </c>
      <c r="I33">
        <v>20846</v>
      </c>
      <c r="J33">
        <f>IFERROR(Carreras[[#This Row],[Ingreso promedio con posgrado]]-Carreras[[#This Row],[Ingreso promedio con carrera profesional]],0)</f>
        <v>6391</v>
      </c>
    </row>
    <row r="34" spans="1:10" x14ac:dyDescent="0.25">
      <c r="A34" t="s">
        <v>33</v>
      </c>
      <c r="B34">
        <v>23399</v>
      </c>
      <c r="C34">
        <v>62970</v>
      </c>
      <c r="D34">
        <f>C34-B34</f>
        <v>39571</v>
      </c>
      <c r="E34">
        <v>15536</v>
      </c>
      <c r="F34">
        <v>13736</v>
      </c>
      <c r="G34">
        <f>IFERROR(Carreras[[#This Row],[Ingreso promedio con 30 o más]]-Carreras[[#This Row],[Ingreso promedio de menores de 30]],0)</f>
        <v>1800</v>
      </c>
      <c r="H34">
        <v>14954</v>
      </c>
      <c r="I34">
        <v>13450</v>
      </c>
      <c r="J34">
        <f>IFERROR(Carreras[[#This Row],[Ingreso promedio con posgrado]]-Carreras[[#This Row],[Ingreso promedio con carrera profesional]],0)</f>
        <v>-1504</v>
      </c>
    </row>
    <row r="35" spans="1:10" x14ac:dyDescent="0.25">
      <c r="A35" t="s">
        <v>34</v>
      </c>
      <c r="B35">
        <v>119285</v>
      </c>
      <c r="C35">
        <v>10762</v>
      </c>
      <c r="D35">
        <f>C35-B35</f>
        <v>-108523</v>
      </c>
      <c r="E35">
        <v>16248</v>
      </c>
      <c r="F35">
        <v>11648</v>
      </c>
      <c r="G35">
        <f>IFERROR(Carreras[[#This Row],[Ingreso promedio con 30 o más]]-Carreras[[#This Row],[Ingreso promedio de menores de 30]],0)</f>
        <v>4600</v>
      </c>
      <c r="H35">
        <v>14252</v>
      </c>
      <c r="I35">
        <v>22624</v>
      </c>
      <c r="J35">
        <f>IFERROR(Carreras[[#This Row],[Ingreso promedio con posgrado]]-Carreras[[#This Row],[Ingreso promedio con carrera profesional]],0)</f>
        <v>8372</v>
      </c>
    </row>
    <row r="36" spans="1:10" x14ac:dyDescent="0.25">
      <c r="A36" t="s">
        <v>35</v>
      </c>
      <c r="B36">
        <v>15818</v>
      </c>
      <c r="C36">
        <v>12130</v>
      </c>
      <c r="D36">
        <f>C36-B36</f>
        <v>-3688</v>
      </c>
      <c r="E36">
        <v>16622</v>
      </c>
      <c r="F36">
        <v>11661</v>
      </c>
      <c r="G36">
        <f>IFERROR(Carreras[[#This Row],[Ingreso promedio con 30 o más]]-Carreras[[#This Row],[Ingreso promedio de menores de 30]],0)</f>
        <v>4961</v>
      </c>
      <c r="H36">
        <v>13383</v>
      </c>
      <c r="I36">
        <v>22996</v>
      </c>
      <c r="J36">
        <f>IFERROR(Carreras[[#This Row],[Ingreso promedio con posgrado]]-Carreras[[#This Row],[Ingreso promedio con carrera profesional]],0)</f>
        <v>9613</v>
      </c>
    </row>
    <row r="37" spans="1:10" x14ac:dyDescent="0.25">
      <c r="A37" t="s">
        <v>36</v>
      </c>
      <c r="B37">
        <v>234230</v>
      </c>
      <c r="C37">
        <v>103333</v>
      </c>
      <c r="D37">
        <f>C37-B37</f>
        <v>-130897</v>
      </c>
      <c r="E37">
        <v>17227</v>
      </c>
      <c r="F37">
        <v>11908</v>
      </c>
      <c r="G37">
        <f>IFERROR(Carreras[[#This Row],[Ingreso promedio con 30 o más]]-Carreras[[#This Row],[Ingreso promedio de menores de 30]],0)</f>
        <v>5319</v>
      </c>
      <c r="H37">
        <v>15314</v>
      </c>
      <c r="I37">
        <v>22288</v>
      </c>
      <c r="J37">
        <f>IFERROR(Carreras[[#This Row],[Ingreso promedio con posgrado]]-Carreras[[#This Row],[Ingreso promedio con carrera profesional]],0)</f>
        <v>6974</v>
      </c>
    </row>
    <row r="38" spans="1:10" x14ac:dyDescent="0.25">
      <c r="A38" t="s">
        <v>37</v>
      </c>
      <c r="B38">
        <v>42142</v>
      </c>
      <c r="C38">
        <v>62378</v>
      </c>
      <c r="D38">
        <f>C38-B38</f>
        <v>20236</v>
      </c>
      <c r="E38">
        <v>15954</v>
      </c>
      <c r="F38">
        <v>15080</v>
      </c>
      <c r="G38">
        <f>IFERROR(Carreras[[#This Row],[Ingreso promedio con 30 o más]]-Carreras[[#This Row],[Ingreso promedio de menores de 30]],0)</f>
        <v>874</v>
      </c>
      <c r="H38">
        <v>14762</v>
      </c>
      <c r="I38">
        <v>22108</v>
      </c>
      <c r="J38">
        <f>IFERROR(Carreras[[#This Row],[Ingreso promedio con posgrado]]-Carreras[[#This Row],[Ingreso promedio con carrera profesional]],0)</f>
        <v>7346</v>
      </c>
    </row>
    <row r="39" spans="1:10" x14ac:dyDescent="0.25">
      <c r="A39" t="s">
        <v>38</v>
      </c>
      <c r="B39">
        <v>29330</v>
      </c>
      <c r="C39">
        <v>9434</v>
      </c>
      <c r="D39">
        <f>C39-B39</f>
        <v>-19896</v>
      </c>
      <c r="E39">
        <v>18608</v>
      </c>
      <c r="F39">
        <v>11901</v>
      </c>
      <c r="G39">
        <f>IFERROR(Carreras[[#This Row],[Ingreso promedio con 30 o más]]-Carreras[[#This Row],[Ingreso promedio de menores de 30]],0)</f>
        <v>6707</v>
      </c>
      <c r="H39">
        <v>15344</v>
      </c>
      <c r="I39">
        <v>34811</v>
      </c>
      <c r="J39">
        <f>IFERROR(Carreras[[#This Row],[Ingreso promedio con posgrado]]-Carreras[[#This Row],[Ingreso promedio con carrera profesional]],0)</f>
        <v>19467</v>
      </c>
    </row>
    <row r="40" spans="1:10" x14ac:dyDescent="0.25">
      <c r="A40" t="s">
        <v>39</v>
      </c>
      <c r="B40">
        <v>281890</v>
      </c>
      <c r="C40">
        <v>35393</v>
      </c>
      <c r="D40">
        <f>C40-B40</f>
        <v>-246497</v>
      </c>
      <c r="E40">
        <v>16718</v>
      </c>
      <c r="F40">
        <v>13066</v>
      </c>
      <c r="G40">
        <f>IFERROR(Carreras[[#This Row],[Ingreso promedio con 30 o más]]-Carreras[[#This Row],[Ingreso promedio de menores de 30]],0)</f>
        <v>3652</v>
      </c>
      <c r="H40">
        <v>15685</v>
      </c>
      <c r="I40">
        <v>20737</v>
      </c>
      <c r="J40">
        <f>IFERROR(Carreras[[#This Row],[Ingreso promedio con posgrado]]-Carreras[[#This Row],[Ingreso promedio con carrera profesional]],0)</f>
        <v>5052</v>
      </c>
    </row>
    <row r="41" spans="1:10" x14ac:dyDescent="0.25">
      <c r="A41" t="s">
        <v>40</v>
      </c>
      <c r="B41">
        <v>233148</v>
      </c>
      <c r="C41">
        <v>218114</v>
      </c>
      <c r="D41">
        <f>C41-B41</f>
        <v>-15034</v>
      </c>
      <c r="E41">
        <v>18890</v>
      </c>
      <c r="F41">
        <v>12770</v>
      </c>
      <c r="G41">
        <f>IFERROR(Carreras[[#This Row],[Ingreso promedio con 30 o más]]-Carreras[[#This Row],[Ingreso promedio de menores de 30]],0)</f>
        <v>6120</v>
      </c>
      <c r="H41">
        <v>15601</v>
      </c>
      <c r="I41">
        <v>23039</v>
      </c>
      <c r="J41">
        <f>IFERROR(Carreras[[#This Row],[Ingreso promedio con posgrado]]-Carreras[[#This Row],[Ingreso promedio con carrera profesional]],0)</f>
        <v>7438</v>
      </c>
    </row>
    <row r="42" spans="1:10" x14ac:dyDescent="0.25">
      <c r="A42" t="s">
        <v>41</v>
      </c>
      <c r="B42">
        <v>26677</v>
      </c>
      <c r="C42">
        <v>27690</v>
      </c>
      <c r="D42">
        <f>C42-B42</f>
        <v>1013</v>
      </c>
      <c r="E42" t="s">
        <v>61</v>
      </c>
      <c r="F42" t="s">
        <v>61</v>
      </c>
      <c r="G42">
        <f>IFERROR(Carreras[[#This Row],[Ingreso promedio con 30 o más]]-Carreras[[#This Row],[Ingreso promedio de menores de 30]],0)</f>
        <v>0</v>
      </c>
      <c r="H42" t="s">
        <v>61</v>
      </c>
      <c r="I42" t="s">
        <v>61</v>
      </c>
      <c r="J42">
        <f>IFERROR(Carreras[[#This Row],[Ingreso promedio con posgrado]]-Carreras[[#This Row],[Ingreso promedio con carrera profesional]],0)</f>
        <v>0</v>
      </c>
    </row>
    <row r="43" spans="1:10" x14ac:dyDescent="0.25">
      <c r="A43" t="s">
        <v>42</v>
      </c>
      <c r="B43">
        <v>18522</v>
      </c>
      <c r="C43">
        <v>9518</v>
      </c>
      <c r="D43">
        <f>C43-B43</f>
        <v>-9004</v>
      </c>
      <c r="E43" t="s">
        <v>61</v>
      </c>
      <c r="F43" t="s">
        <v>61</v>
      </c>
      <c r="G43">
        <f>IFERROR(Carreras[[#This Row],[Ingreso promedio con 30 o más]]-Carreras[[#This Row],[Ingreso promedio de menores de 30]],0)</f>
        <v>0</v>
      </c>
      <c r="H43" t="s">
        <v>61</v>
      </c>
      <c r="I43" t="s">
        <v>61</v>
      </c>
      <c r="J43">
        <f>IFERROR(Carreras[[#This Row],[Ingreso promedio con posgrado]]-Carreras[[#This Row],[Ingreso promedio con carrera profesional]],0)</f>
        <v>0</v>
      </c>
    </row>
    <row r="44" spans="1:10" x14ac:dyDescent="0.25">
      <c r="A44" t="s">
        <v>43</v>
      </c>
      <c r="B44">
        <v>6748</v>
      </c>
      <c r="C44">
        <v>257610</v>
      </c>
      <c r="D44">
        <f>C44-B44</f>
        <v>250862</v>
      </c>
      <c r="E44" t="s">
        <v>61</v>
      </c>
      <c r="F44" t="s">
        <v>61</v>
      </c>
      <c r="G44">
        <f>IFERROR(Carreras[[#This Row],[Ingreso promedio con 30 o más]]-Carreras[[#This Row],[Ingreso promedio de menores de 30]],0)</f>
        <v>0</v>
      </c>
      <c r="H44" t="s">
        <v>61</v>
      </c>
      <c r="I44" t="s">
        <v>61</v>
      </c>
      <c r="J44">
        <f>IFERROR(Carreras[[#This Row],[Ingreso promedio con posgrado]]-Carreras[[#This Row],[Ingreso promedio con carrera profesional]],0)</f>
        <v>0</v>
      </c>
    </row>
    <row r="45" spans="1:10" x14ac:dyDescent="0.25">
      <c r="A45" t="s">
        <v>44</v>
      </c>
      <c r="B45">
        <v>77417</v>
      </c>
      <c r="C45">
        <v>38421</v>
      </c>
      <c r="D45">
        <f>C45-B45</f>
        <v>-38996</v>
      </c>
      <c r="E45" t="s">
        <v>61</v>
      </c>
      <c r="F45" t="s">
        <v>61</v>
      </c>
      <c r="G45">
        <f>IFERROR(Carreras[[#This Row],[Ingreso promedio con 30 o más]]-Carreras[[#This Row],[Ingreso promedio de menores de 30]],0)</f>
        <v>0</v>
      </c>
      <c r="H45" t="s">
        <v>61</v>
      </c>
      <c r="I45" t="s">
        <v>61</v>
      </c>
      <c r="J45">
        <f>IFERROR(Carreras[[#This Row],[Ingreso promedio con posgrado]]-Carreras[[#This Row],[Ingreso promedio con carrera profesional]],0)</f>
        <v>0</v>
      </c>
    </row>
    <row r="46" spans="1:10" x14ac:dyDescent="0.25">
      <c r="A46" t="s">
        <v>45</v>
      </c>
      <c r="B46">
        <v>70234</v>
      </c>
      <c r="C46">
        <v>29347</v>
      </c>
      <c r="D46">
        <f>C46-B46</f>
        <v>-40887</v>
      </c>
      <c r="E46" t="s">
        <v>61</v>
      </c>
      <c r="F46" t="s">
        <v>61</v>
      </c>
      <c r="G46">
        <f>IFERROR(Carreras[[#This Row],[Ingreso promedio con 30 o más]]-Carreras[[#This Row],[Ingreso promedio de menores de 30]],0)</f>
        <v>0</v>
      </c>
      <c r="H46" t="s">
        <v>61</v>
      </c>
      <c r="I46" t="s">
        <v>61</v>
      </c>
      <c r="J46">
        <f>IFERROR(Carreras[[#This Row],[Ingreso promedio con posgrado]]-Carreras[[#This Row],[Ingreso promedio con carrera profesional]],0)</f>
        <v>0</v>
      </c>
    </row>
    <row r="47" spans="1:10" x14ac:dyDescent="0.25">
      <c r="A47" t="s">
        <v>46</v>
      </c>
      <c r="B47">
        <v>40005</v>
      </c>
      <c r="C47">
        <v>14435</v>
      </c>
      <c r="D47">
        <f>C47-B47</f>
        <v>-25570</v>
      </c>
      <c r="E47" t="s">
        <v>61</v>
      </c>
      <c r="F47" t="s">
        <v>61</v>
      </c>
      <c r="G47">
        <f>IFERROR(Carreras[[#This Row],[Ingreso promedio con 30 o más]]-Carreras[[#This Row],[Ingreso promedio de menores de 30]],0)</f>
        <v>0</v>
      </c>
      <c r="H47" t="s">
        <v>61</v>
      </c>
      <c r="I47" t="s">
        <v>61</v>
      </c>
      <c r="J47">
        <f>IFERROR(Carreras[[#This Row],[Ingreso promedio con posgrado]]-Carreras[[#This Row],[Ingreso promedio con carrera profesional]],0)</f>
        <v>0</v>
      </c>
    </row>
    <row r="48" spans="1:10" x14ac:dyDescent="0.25">
      <c r="A48" t="s">
        <v>47</v>
      </c>
      <c r="B48">
        <v>28746</v>
      </c>
      <c r="C48">
        <v>40675</v>
      </c>
      <c r="D48">
        <f>C48-B48</f>
        <v>11929</v>
      </c>
      <c r="E48" t="s">
        <v>61</v>
      </c>
      <c r="F48" t="s">
        <v>61</v>
      </c>
      <c r="G48">
        <f>IFERROR(Carreras[[#This Row],[Ingreso promedio con 30 o más]]-Carreras[[#This Row],[Ingreso promedio de menores de 30]],0)</f>
        <v>0</v>
      </c>
      <c r="H48" t="s">
        <v>61</v>
      </c>
      <c r="I48" t="s">
        <v>61</v>
      </c>
      <c r="J48">
        <f>IFERROR(Carreras[[#This Row],[Ingreso promedio con posgrado]]-Carreras[[#This Row],[Ingreso promedio con carrera profesional]],0)</f>
        <v>0</v>
      </c>
    </row>
    <row r="49" spans="1:10" x14ac:dyDescent="0.25">
      <c r="A49" t="s">
        <v>48</v>
      </c>
      <c r="B49">
        <v>175332</v>
      </c>
      <c r="C49">
        <v>190891</v>
      </c>
      <c r="D49">
        <f>C49-B49</f>
        <v>15559</v>
      </c>
      <c r="E49" t="s">
        <v>61</v>
      </c>
      <c r="F49" t="s">
        <v>61</v>
      </c>
      <c r="G49">
        <f>IFERROR(Carreras[[#This Row],[Ingreso promedio con 30 o más]]-Carreras[[#This Row],[Ingreso promedio de menores de 30]],0)</f>
        <v>0</v>
      </c>
      <c r="H49" t="s">
        <v>61</v>
      </c>
      <c r="I49" t="s">
        <v>61</v>
      </c>
      <c r="J49">
        <f>IFERROR(Carreras[[#This Row],[Ingreso promedio con posgrado]]-Carreras[[#This Row],[Ingreso promedio con carrera profesional]],0)</f>
        <v>0</v>
      </c>
    </row>
    <row r="50" spans="1:10" x14ac:dyDescent="0.25">
      <c r="A50" t="s">
        <v>49</v>
      </c>
      <c r="B50">
        <v>59702</v>
      </c>
      <c r="C50">
        <v>608</v>
      </c>
      <c r="D50">
        <f>C50-B50</f>
        <v>-59094</v>
      </c>
      <c r="E50" t="s">
        <v>61</v>
      </c>
      <c r="F50" t="s">
        <v>61</v>
      </c>
      <c r="G50">
        <f>IFERROR(Carreras[[#This Row],[Ingreso promedio con 30 o más]]-Carreras[[#This Row],[Ingreso promedio de menores de 30]],0)</f>
        <v>0</v>
      </c>
      <c r="H50" t="s">
        <v>61</v>
      </c>
      <c r="I50" t="s">
        <v>61</v>
      </c>
      <c r="J50">
        <f>IFERROR(Carreras[[#This Row],[Ingreso promedio con posgrado]]-Carreras[[#This Row],[Ingreso promedio con carrera profesional]],0)</f>
        <v>0</v>
      </c>
    </row>
    <row r="51" spans="1:10" x14ac:dyDescent="0.25">
      <c r="A51" t="s">
        <v>50</v>
      </c>
      <c r="B51">
        <v>59385</v>
      </c>
      <c r="C51">
        <v>87150</v>
      </c>
      <c r="D51">
        <f>C51-B51</f>
        <v>27765</v>
      </c>
      <c r="E51" t="s">
        <v>61</v>
      </c>
      <c r="F51" t="s">
        <v>61</v>
      </c>
      <c r="G51">
        <f>IFERROR(Carreras[[#This Row],[Ingreso promedio con 30 o más]]-Carreras[[#This Row],[Ingreso promedio de menores de 30]],0)</f>
        <v>0</v>
      </c>
      <c r="H51" t="s">
        <v>61</v>
      </c>
      <c r="I51" t="s">
        <v>61</v>
      </c>
      <c r="J51">
        <f>IFERROR(Carreras[[#This Row],[Ingreso promedio con posgrado]]-Carreras[[#This Row],[Ingreso promedio con carrera profesional]],0)</f>
        <v>0</v>
      </c>
    </row>
    <row r="52" spans="1:10" x14ac:dyDescent="0.25">
      <c r="A52" t="s">
        <v>51</v>
      </c>
      <c r="B52">
        <v>130192</v>
      </c>
      <c r="C52">
        <v>148060</v>
      </c>
      <c r="D52">
        <f>C52-B52</f>
        <v>17868</v>
      </c>
      <c r="E52" t="s">
        <v>61</v>
      </c>
      <c r="F52" t="s">
        <v>61</v>
      </c>
      <c r="G52">
        <f>IFERROR(Carreras[[#This Row],[Ingreso promedio con 30 o más]]-Carreras[[#This Row],[Ingreso promedio de menores de 30]],0)</f>
        <v>0</v>
      </c>
      <c r="H52" t="s">
        <v>61</v>
      </c>
      <c r="I52" t="s">
        <v>61</v>
      </c>
      <c r="J52">
        <f>IFERROR(Carreras[[#This Row],[Ingreso promedio con posgrado]]-Carreras[[#This Row],[Ingreso promedio con carrera profesional]],0)</f>
        <v>0</v>
      </c>
    </row>
    <row r="53" spans="1:10" x14ac:dyDescent="0.25">
      <c r="A53" t="s">
        <v>52</v>
      </c>
      <c r="B53">
        <v>45399</v>
      </c>
      <c r="C53">
        <v>32787</v>
      </c>
      <c r="D53">
        <f>C53-B53</f>
        <v>-12612</v>
      </c>
      <c r="E53" t="s">
        <v>61</v>
      </c>
      <c r="F53" t="s">
        <v>61</v>
      </c>
      <c r="G53">
        <f>IFERROR(Carreras[[#This Row],[Ingreso promedio con 30 o más]]-Carreras[[#This Row],[Ingreso promedio de menores de 30]],0)</f>
        <v>0</v>
      </c>
      <c r="H53" t="s">
        <v>61</v>
      </c>
      <c r="I53" t="s">
        <v>61</v>
      </c>
      <c r="J53">
        <f>IFERROR(Carreras[[#This Row],[Ingreso promedio con posgrado]]-Carreras[[#This Row],[Ingreso promedio con carrera profesional]],0)</f>
        <v>0</v>
      </c>
    </row>
    <row r="54" spans="1:10" x14ac:dyDescent="0.25">
      <c r="A54" t="s">
        <v>53</v>
      </c>
      <c r="B54">
        <v>108066</v>
      </c>
      <c r="C54">
        <v>126671</v>
      </c>
      <c r="D54">
        <f>C54-B54</f>
        <v>18605</v>
      </c>
      <c r="E54" t="s">
        <v>61</v>
      </c>
      <c r="F54" t="s">
        <v>61</v>
      </c>
      <c r="G54">
        <f>IFERROR(Carreras[[#This Row],[Ingreso promedio con 30 o más]]-Carreras[[#This Row],[Ingreso promedio de menores de 30]],0)</f>
        <v>0</v>
      </c>
      <c r="H54" t="s">
        <v>61</v>
      </c>
      <c r="I54" t="s">
        <v>61</v>
      </c>
      <c r="J54">
        <f>IFERROR(Carreras[[#This Row],[Ingreso promedio con posgrado]]-Carreras[[#This Row],[Ingreso promedio con carrera profesional]],0)</f>
        <v>0</v>
      </c>
    </row>
    <row r="55" spans="1:10" x14ac:dyDescent="0.25">
      <c r="A55" t="s">
        <v>54</v>
      </c>
      <c r="B55">
        <v>10070</v>
      </c>
      <c r="C55">
        <v>13268</v>
      </c>
      <c r="D55">
        <f>C55-B55</f>
        <v>3198</v>
      </c>
      <c r="E55" t="s">
        <v>61</v>
      </c>
      <c r="F55" t="s">
        <v>61</v>
      </c>
      <c r="G55">
        <f>IFERROR(Carreras[[#This Row],[Ingreso promedio con 30 o más]]-Carreras[[#This Row],[Ingreso promedio de menores de 30]],0)</f>
        <v>0</v>
      </c>
      <c r="H55" t="s">
        <v>61</v>
      </c>
      <c r="I55" t="s">
        <v>61</v>
      </c>
      <c r="J55">
        <f>IFERROR(Carreras[[#This Row],[Ingreso promedio con posgrado]]-Carreras[[#This Row],[Ingreso promedio con carrera profesional]],0)</f>
        <v>0</v>
      </c>
    </row>
    <row r="56" spans="1:10" x14ac:dyDescent="0.25">
      <c r="A56" t="s">
        <v>55</v>
      </c>
      <c r="B56">
        <v>74468</v>
      </c>
      <c r="C56">
        <v>54478</v>
      </c>
      <c r="D56">
        <f>C56-B56</f>
        <v>-19990</v>
      </c>
      <c r="E56" t="s">
        <v>61</v>
      </c>
      <c r="F56" t="s">
        <v>61</v>
      </c>
      <c r="G56">
        <f>IFERROR(Carreras[[#This Row],[Ingreso promedio con 30 o más]]-Carreras[[#This Row],[Ingreso promedio de menores de 30]],0)</f>
        <v>0</v>
      </c>
      <c r="H56" t="s">
        <v>61</v>
      </c>
      <c r="I56" t="s">
        <v>61</v>
      </c>
      <c r="J56">
        <f>IFERROR(Carreras[[#This Row],[Ingreso promedio con posgrado]]-Carreras[[#This Row],[Ingreso promedio con carrera profesional]],0)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DD6E-12D3-4FBE-B3DC-3CEB7F64C71F}">
  <dimension ref="A2:G49"/>
  <sheetViews>
    <sheetView showGridLines="0" topLeftCell="B26" workbookViewId="0">
      <selection activeCell="C42" sqref="C42"/>
    </sheetView>
  </sheetViews>
  <sheetFormatPr baseColWidth="10" defaultRowHeight="15" x14ac:dyDescent="0.25"/>
  <cols>
    <col min="2" max="2" width="46.7109375" bestFit="1" customWidth="1"/>
    <col min="3" max="3" width="27.5703125" bestFit="1" customWidth="1"/>
  </cols>
  <sheetData>
    <row r="2" spans="1:7" x14ac:dyDescent="0.25">
      <c r="A2" s="1">
        <v>1</v>
      </c>
      <c r="B2" s="5" t="s">
        <v>67</v>
      </c>
      <c r="C2" s="5"/>
      <c r="D2" s="5"/>
      <c r="E2" s="5"/>
      <c r="F2" s="5"/>
      <c r="G2" s="5"/>
    </row>
    <row r="4" spans="1:7" x14ac:dyDescent="0.25">
      <c r="B4" s="2" t="s">
        <v>64</v>
      </c>
      <c r="C4" t="s">
        <v>66</v>
      </c>
    </row>
    <row r="5" spans="1:7" x14ac:dyDescent="0.25">
      <c r="B5" s="3" t="s">
        <v>5</v>
      </c>
      <c r="C5" s="4">
        <v>85406</v>
      </c>
    </row>
    <row r="6" spans="1:7" x14ac:dyDescent="0.25">
      <c r="B6" s="3" t="s">
        <v>22</v>
      </c>
      <c r="C6" s="4">
        <v>105534</v>
      </c>
    </row>
    <row r="7" spans="1:7" x14ac:dyDescent="0.25">
      <c r="B7" s="3" t="s">
        <v>3</v>
      </c>
      <c r="C7" s="4">
        <v>120212</v>
      </c>
    </row>
    <row r="8" spans="1:7" x14ac:dyDescent="0.25">
      <c r="B8" s="3" t="s">
        <v>6</v>
      </c>
      <c r="C8" s="4">
        <v>169684</v>
      </c>
    </row>
    <row r="9" spans="1:7" x14ac:dyDescent="0.25">
      <c r="B9" s="3" t="s">
        <v>20</v>
      </c>
      <c r="C9" s="4">
        <v>176435</v>
      </c>
    </row>
    <row r="10" spans="1:7" x14ac:dyDescent="0.25">
      <c r="B10" s="3" t="s">
        <v>7</v>
      </c>
      <c r="C10" s="4">
        <v>197490</v>
      </c>
    </row>
    <row r="11" spans="1:7" x14ac:dyDescent="0.25">
      <c r="B11" s="3" t="s">
        <v>24</v>
      </c>
      <c r="C11" s="4">
        <v>205298</v>
      </c>
    </row>
    <row r="12" spans="1:7" x14ac:dyDescent="0.25">
      <c r="B12" s="3" t="s">
        <v>43</v>
      </c>
      <c r="C12" s="4">
        <v>250862</v>
      </c>
    </row>
    <row r="13" spans="1:7" x14ac:dyDescent="0.25">
      <c r="B13" s="3" t="s">
        <v>12</v>
      </c>
      <c r="C13" s="4">
        <v>280447</v>
      </c>
    </row>
    <row r="14" spans="1:7" x14ac:dyDescent="0.25">
      <c r="B14" s="3" t="s">
        <v>14</v>
      </c>
      <c r="C14" s="4">
        <v>371290</v>
      </c>
    </row>
    <row r="15" spans="1:7" x14ac:dyDescent="0.25">
      <c r="B15" s="3" t="s">
        <v>65</v>
      </c>
      <c r="C15" s="4">
        <v>1962658</v>
      </c>
    </row>
    <row r="18" spans="1:7" x14ac:dyDescent="0.25">
      <c r="A18" s="1">
        <v>1</v>
      </c>
      <c r="B18" s="5" t="s">
        <v>69</v>
      </c>
      <c r="C18" s="5"/>
      <c r="D18" s="5"/>
      <c r="E18" s="5"/>
      <c r="F18" s="5"/>
      <c r="G18" s="5"/>
    </row>
    <row r="21" spans="1:7" x14ac:dyDescent="0.25">
      <c r="B21" s="2" t="s">
        <v>64</v>
      </c>
      <c r="C21" t="s">
        <v>68</v>
      </c>
    </row>
    <row r="22" spans="1:7" x14ac:dyDescent="0.25">
      <c r="B22" s="3" t="s">
        <v>34</v>
      </c>
      <c r="C22" s="6">
        <v>4600</v>
      </c>
    </row>
    <row r="23" spans="1:7" x14ac:dyDescent="0.25">
      <c r="B23" s="3" t="s">
        <v>35</v>
      </c>
      <c r="C23" s="6">
        <v>4961</v>
      </c>
    </row>
    <row r="24" spans="1:7" x14ac:dyDescent="0.25">
      <c r="B24" s="3" t="s">
        <v>24</v>
      </c>
      <c r="C24" s="6">
        <v>5024</v>
      </c>
    </row>
    <row r="25" spans="1:7" x14ac:dyDescent="0.25">
      <c r="B25" s="3" t="s">
        <v>36</v>
      </c>
      <c r="C25" s="6">
        <v>5319</v>
      </c>
    </row>
    <row r="26" spans="1:7" x14ac:dyDescent="0.25">
      <c r="B26" s="3" t="s">
        <v>25</v>
      </c>
      <c r="C26" s="6">
        <v>5726</v>
      </c>
    </row>
    <row r="27" spans="1:7" x14ac:dyDescent="0.25">
      <c r="B27" s="3" t="s">
        <v>19</v>
      </c>
      <c r="C27" s="6">
        <v>6095</v>
      </c>
    </row>
    <row r="28" spans="1:7" x14ac:dyDescent="0.25">
      <c r="B28" s="3" t="s">
        <v>40</v>
      </c>
      <c r="C28" s="6">
        <v>6120</v>
      </c>
    </row>
    <row r="29" spans="1:7" x14ac:dyDescent="0.25">
      <c r="B29" s="3" t="s">
        <v>18</v>
      </c>
      <c r="C29" s="6">
        <v>6252</v>
      </c>
    </row>
    <row r="30" spans="1:7" x14ac:dyDescent="0.25">
      <c r="B30" s="3" t="s">
        <v>38</v>
      </c>
      <c r="C30" s="6">
        <v>6707</v>
      </c>
    </row>
    <row r="31" spans="1:7" x14ac:dyDescent="0.25">
      <c r="B31" s="3" t="s">
        <v>27</v>
      </c>
      <c r="C31" s="6">
        <v>7141</v>
      </c>
    </row>
    <row r="32" spans="1:7" x14ac:dyDescent="0.25">
      <c r="B32" s="3" t="s">
        <v>65</v>
      </c>
      <c r="C32" s="6">
        <v>57945</v>
      </c>
    </row>
    <row r="35" spans="1:7" x14ac:dyDescent="0.25">
      <c r="A35" s="1">
        <v>1</v>
      </c>
      <c r="B35" s="5" t="s">
        <v>70</v>
      </c>
      <c r="C35" s="5"/>
      <c r="D35" s="5"/>
      <c r="E35" s="5"/>
      <c r="F35" s="5"/>
      <c r="G35" s="5"/>
    </row>
    <row r="38" spans="1:7" x14ac:dyDescent="0.25">
      <c r="B38" s="2" t="s">
        <v>64</v>
      </c>
      <c r="C38" t="s">
        <v>71</v>
      </c>
    </row>
    <row r="39" spans="1:7" x14ac:dyDescent="0.25">
      <c r="B39" s="3" t="s">
        <v>1</v>
      </c>
      <c r="C39" s="4">
        <v>8063</v>
      </c>
    </row>
    <row r="40" spans="1:7" x14ac:dyDescent="0.25">
      <c r="B40" s="3" t="s">
        <v>23</v>
      </c>
      <c r="C40" s="4">
        <v>8142</v>
      </c>
    </row>
    <row r="41" spans="1:7" x14ac:dyDescent="0.25">
      <c r="B41" s="3" t="s">
        <v>3</v>
      </c>
      <c r="C41" s="4">
        <v>8317</v>
      </c>
    </row>
    <row r="42" spans="1:7" x14ac:dyDescent="0.25">
      <c r="B42" s="3" t="s">
        <v>34</v>
      </c>
      <c r="C42" s="4">
        <v>8372</v>
      </c>
    </row>
    <row r="43" spans="1:7" x14ac:dyDescent="0.25">
      <c r="B43" s="3" t="s">
        <v>10</v>
      </c>
      <c r="C43" s="4">
        <v>8410</v>
      </c>
    </row>
    <row r="44" spans="1:7" x14ac:dyDescent="0.25">
      <c r="B44" s="3" t="s">
        <v>35</v>
      </c>
      <c r="C44" s="4">
        <v>9613</v>
      </c>
    </row>
    <row r="45" spans="1:7" x14ac:dyDescent="0.25">
      <c r="B45" s="3" t="s">
        <v>25</v>
      </c>
      <c r="C45" s="4">
        <v>9624</v>
      </c>
    </row>
    <row r="46" spans="1:7" x14ac:dyDescent="0.25">
      <c r="B46" s="3" t="s">
        <v>11</v>
      </c>
      <c r="C46" s="4">
        <v>10043</v>
      </c>
    </row>
    <row r="47" spans="1:7" x14ac:dyDescent="0.25">
      <c r="B47" s="3" t="s">
        <v>30</v>
      </c>
      <c r="C47" s="4">
        <v>13791</v>
      </c>
    </row>
    <row r="48" spans="1:7" x14ac:dyDescent="0.25">
      <c r="B48" s="3" t="s">
        <v>38</v>
      </c>
      <c r="C48" s="4">
        <v>19467</v>
      </c>
    </row>
    <row r="49" spans="2:3" x14ac:dyDescent="0.25">
      <c r="B49" s="3" t="s">
        <v>65</v>
      </c>
      <c r="C49" s="4">
        <v>103842</v>
      </c>
    </row>
  </sheetData>
  <mergeCells count="3">
    <mergeCell ref="B2:G2"/>
    <mergeCell ref="B18:G18"/>
    <mergeCell ref="B35:G3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634AE64-FEFA-43F3-8D68-B2AFA149050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A2</xm:sqref>
        </x14:conditionalFormatting>
        <x14:conditionalFormatting xmlns:xm="http://schemas.microsoft.com/office/excel/2006/main">
          <x14:cfRule type="iconSet" priority="2" id="{CCFE5DC8-6631-4267-BAB4-2BCE1C5B3D2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1" id="{1EFDCA0C-567A-48B9-AFBB-3AEA78F57BA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A35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218A-9AE7-4DC4-813E-281298C81EBA}">
  <dimension ref="A1"/>
  <sheetViews>
    <sheetView showGridLines="0" tabSelected="1" topLeftCell="A4" zoomScaleNormal="100" workbookViewId="0">
      <selection activeCell="Q39" sqref="Q3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imco-data-2022</vt:lpstr>
      <vt:lpstr>insights-tabla-dinámica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Mallqui</dc:creator>
  <cp:lastModifiedBy>ALUMNO - MIGUEL ANGEL ANTONIO MALLQUI DIAZ</cp:lastModifiedBy>
  <dcterms:created xsi:type="dcterms:W3CDTF">2015-06-05T18:19:34Z</dcterms:created>
  <dcterms:modified xsi:type="dcterms:W3CDTF">2025-03-03T23:18:52Z</dcterms:modified>
</cp:coreProperties>
</file>