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_petete/Desktop/"/>
    </mc:Choice>
  </mc:AlternateContent>
  <xr:revisionPtr revIDLastSave="0" documentId="13_ncr:1_{1AB4800F-5F2D-304E-9896-11C6F8C6AF87}" xr6:coauthVersionLast="45" xr6:coauthVersionMax="45" xr10:uidLastSave="{00000000-0000-0000-0000-000000000000}"/>
  <bookViews>
    <workbookView xWindow="0" yWindow="460" windowWidth="33600" windowHeight="20540" xr2:uid="{6A6C3F95-FE7E-BE40-A5A3-E93FEE975F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D15" i="1" s="1"/>
  <c r="D14" i="1"/>
  <c r="F14" i="1"/>
  <c r="F17" i="1" s="1"/>
  <c r="H14" i="1"/>
  <c r="H17" i="1" s="1"/>
  <c r="J14" i="1"/>
  <c r="J17" i="1" s="1"/>
  <c r="L14" i="1"/>
  <c r="L17" i="1" s="1"/>
  <c r="N14" i="1"/>
  <c r="N17" i="1" s="1"/>
  <c r="P14" i="1"/>
  <c r="P17" i="1" s="1"/>
  <c r="R14" i="1"/>
  <c r="R17" i="1" s="1"/>
  <c r="T14" i="1"/>
  <c r="V14" i="1"/>
  <c r="V17" i="1" s="1"/>
  <c r="X14" i="1"/>
  <c r="Z14" i="1"/>
  <c r="Z17" i="1" s="1"/>
  <c r="AB14" i="1"/>
  <c r="AB17" i="1" s="1"/>
  <c r="AD14" i="1"/>
  <c r="AD17" i="1" s="1"/>
  <c r="AF14" i="1"/>
  <c r="AF17" i="1" s="1"/>
  <c r="AH14" i="1"/>
  <c r="AH17" i="1" s="1"/>
  <c r="AJ14" i="1"/>
  <c r="AL14" i="1"/>
  <c r="AL17" i="1" s="1"/>
  <c r="AJ17" i="1"/>
  <c r="X17" i="1"/>
  <c r="T17" i="1"/>
  <c r="D17" i="1"/>
  <c r="F15" i="1" l="1"/>
  <c r="H15" i="1" s="1"/>
  <c r="J15" i="1" s="1"/>
  <c r="L15" i="1"/>
  <c r="N15" i="1" s="1"/>
  <c r="P15" i="1" s="1"/>
  <c r="R15" i="1" s="1"/>
  <c r="T15" i="1" s="1"/>
  <c r="V15" i="1" s="1"/>
  <c r="X15" i="1" s="1"/>
  <c r="Z15" i="1" s="1"/>
  <c r="AB15" i="1" s="1"/>
  <c r="AD15" i="1" s="1"/>
  <c r="AF15" i="1" s="1"/>
  <c r="AH15" i="1" s="1"/>
  <c r="AJ15" i="1" s="1"/>
  <c r="AL15" i="1" s="1"/>
  <c r="B17" i="1"/>
  <c r="B18" i="1" s="1"/>
  <c r="D18" i="1" s="1"/>
  <c r="F18" i="1" s="1"/>
  <c r="H18" i="1" s="1"/>
  <c r="J18" i="1" s="1"/>
  <c r="L18" i="1" s="1"/>
  <c r="N18" i="1" s="1"/>
  <c r="P18" i="1" s="1"/>
  <c r="R18" i="1" s="1"/>
  <c r="T18" i="1" s="1"/>
  <c r="V18" i="1" s="1"/>
  <c r="X18" i="1" s="1"/>
  <c r="Z18" i="1" s="1"/>
  <c r="AB18" i="1" s="1"/>
  <c r="AD18" i="1" s="1"/>
  <c r="AF18" i="1" s="1"/>
  <c r="AH18" i="1" s="1"/>
  <c r="AJ18" i="1" s="1"/>
  <c r="AL18" i="1" s="1"/>
</calcChain>
</file>

<file path=xl/sharedStrings.xml><?xml version="1.0" encoding="utf-8"?>
<sst xmlns="http://schemas.openxmlformats.org/spreadsheetml/2006/main" count="53" uniqueCount="53">
  <si>
    <t>1.- Estudio de viabilidad</t>
  </si>
  <si>
    <t>2.- Análisis</t>
  </si>
  <si>
    <t>3.- Diseño</t>
  </si>
  <si>
    <t>1.1.- Presentación del sistema propuesto</t>
  </si>
  <si>
    <t>1.2.- Definición de roles y estudio de recursos humanos</t>
  </si>
  <si>
    <t>1.3.- Estudio de costes</t>
  </si>
  <si>
    <t>1.4.- Estudio de posibles ganancias</t>
  </si>
  <si>
    <t>1.5.- Estudio de impacto e implantación</t>
  </si>
  <si>
    <t>2.1.- Especificación funcional</t>
  </si>
  <si>
    <t>2.2.- Especificación del sistema</t>
  </si>
  <si>
    <t>3.1.- Diseño de la interfaz de la app (clientes)</t>
  </si>
  <si>
    <t>3.2.- Diseño de la interfaz del programa TPV central (empleados)</t>
  </si>
  <si>
    <t>3.3.- Diseño de conexiones con periféricos</t>
  </si>
  <si>
    <t>3.4.- Diseño y gestión de la base de datos</t>
  </si>
  <si>
    <t>4.- Codificación</t>
  </si>
  <si>
    <t>5.- Pruebas</t>
  </si>
  <si>
    <t>4.1.- Creación de la app de clientes</t>
  </si>
  <si>
    <t>4.2.- Creación del programa TPV central para empleados</t>
  </si>
  <si>
    <t xml:space="preserve">4.3.- Creación e implantación de la base de datos </t>
  </si>
  <si>
    <t>5.1.- Revisión de la app y sus funcionalidades</t>
  </si>
  <si>
    <t>5.2.- Revisión de la TPV central y sus funcionalidades</t>
  </si>
  <si>
    <t>5.3.- Prueba de base de datos y almacenamiento</t>
  </si>
  <si>
    <t>5.4.- Revisión de los periféricos y su conexión con la aplicación</t>
  </si>
  <si>
    <t>5.5.- Testeo de la aplicación por parte de los empleados</t>
  </si>
  <si>
    <t>Programadores</t>
  </si>
  <si>
    <t>Analistas</t>
  </si>
  <si>
    <t>Análisis dependiendo de la estructura de desglose de trabajo</t>
  </si>
  <si>
    <t>Flujo de pagos</t>
  </si>
  <si>
    <t>Horas trabajadas (programadores, en total)</t>
  </si>
  <si>
    <t>Horas trabajadas (analistas, en total)</t>
  </si>
  <si>
    <t>Flujo de ingresos</t>
  </si>
  <si>
    <t>Flujo de caja (acumulado)</t>
  </si>
  <si>
    <t>Flujo de pagos (acumulado)</t>
  </si>
  <si>
    <t xml:space="preserve">Flujo de caja </t>
  </si>
  <si>
    <t>1.1</t>
  </si>
  <si>
    <t>1.2</t>
  </si>
  <si>
    <t>1.3</t>
  </si>
  <si>
    <t>1.4</t>
  </si>
  <si>
    <t>1.5</t>
  </si>
  <si>
    <t>2.1</t>
  </si>
  <si>
    <t>2.2</t>
  </si>
  <si>
    <t>3.1</t>
  </si>
  <si>
    <t>3.2</t>
  </si>
  <si>
    <t>3.3</t>
  </si>
  <si>
    <t>3.4</t>
  </si>
  <si>
    <t>4.1</t>
  </si>
  <si>
    <t>4.2</t>
  </si>
  <si>
    <t>4.3</t>
  </si>
  <si>
    <t>5.1</t>
  </si>
  <si>
    <t>5.2</t>
  </si>
  <si>
    <t>5.3</t>
  </si>
  <si>
    <t>5.4</t>
  </si>
  <si>
    <t>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</si>
</sst>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E4847"/>
        <bgColor indexed="64"/>
      </patternFill>
    </fill>
    <fill>
      <patternFill patternType="solid">
        <fgColor rgb="FFFF95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C7366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7" borderId="0" xfId="0" applyFill="1" applyAlignment="1"/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49" fontId="0" fillId="4" borderId="9" xfId="0" applyNumberFormat="1" applyFill="1" applyBorder="1" applyAlignment="1">
      <alignment horizontal="center" vertical="center" wrapText="1"/>
    </xf>
    <xf numFmtId="49" fontId="0" fillId="4" borderId="10" xfId="0" applyNumberFormat="1" applyFill="1" applyBorder="1" applyAlignment="1">
      <alignment horizontal="center" vertical="center" wrapText="1"/>
    </xf>
    <xf numFmtId="49" fontId="0" fillId="4" borderId="12" xfId="0" applyNumberFormat="1" applyFill="1" applyBorder="1" applyAlignment="1">
      <alignment horizontal="center" vertical="center" wrapText="1"/>
    </xf>
    <xf numFmtId="49" fontId="0" fillId="4" borderId="7" xfId="0" applyNumberFormat="1" applyFill="1" applyBorder="1" applyAlignment="1">
      <alignment horizontal="center" vertical="center" wrapText="1"/>
    </xf>
    <xf numFmtId="49" fontId="0" fillId="4" borderId="14" xfId="0" applyNumberFormat="1" applyFill="1" applyBorder="1" applyAlignment="1">
      <alignment horizontal="center" vertical="center" wrapText="1"/>
    </xf>
    <xf numFmtId="49" fontId="0" fillId="4" borderId="15" xfId="0" applyNumberForma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3" borderId="35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 wrapText="1"/>
    </xf>
    <xf numFmtId="0" fontId="0" fillId="5" borderId="38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39" xfId="0" applyFill="1" applyBorder="1" applyAlignment="1">
      <alignment horizontal="center" vertical="center" wrapText="1"/>
    </xf>
    <xf numFmtId="0" fontId="0" fillId="5" borderId="4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7" borderId="0" xfId="0" applyFill="1" applyBorder="1" applyAlignment="1">
      <alignment vertical="center"/>
    </xf>
    <xf numFmtId="0" fontId="0" fillId="7" borderId="0" xfId="0" applyFill="1" applyAlignment="1">
      <alignment horizontal="center"/>
    </xf>
    <xf numFmtId="49" fontId="0" fillId="5" borderId="1" xfId="0" applyNumberFormat="1" applyFill="1" applyBorder="1" applyAlignment="1">
      <alignment horizontal="center" vertical="center" wrapText="1"/>
    </xf>
    <xf numFmtId="49" fontId="0" fillId="5" borderId="38" xfId="0" applyNumberFormat="1" applyFill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vertical="center" wrapText="1"/>
    </xf>
    <xf numFmtId="49" fontId="0" fillId="5" borderId="21" xfId="0" applyNumberFormat="1" applyFill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 wrapText="1"/>
    </xf>
    <xf numFmtId="49" fontId="0" fillId="5" borderId="40" xfId="0" applyNumberFormat="1" applyFill="1" applyBorder="1" applyAlignment="1">
      <alignment horizontal="center" vertical="center" wrapText="1"/>
    </xf>
    <xf numFmtId="44" fontId="0" fillId="6" borderId="12" xfId="0" applyNumberFormat="1" applyFill="1" applyBorder="1" applyAlignment="1">
      <alignment horizontal="center" vertical="center"/>
    </xf>
    <xf numFmtId="44" fontId="0" fillId="6" borderId="7" xfId="0" applyNumberFormat="1" applyFill="1" applyBorder="1" applyAlignment="1">
      <alignment horizontal="center" vertical="center"/>
    </xf>
    <xf numFmtId="44" fontId="0" fillId="6" borderId="13" xfId="0" applyNumberFormat="1" applyFill="1" applyBorder="1" applyAlignment="1">
      <alignment horizontal="center" vertical="center"/>
    </xf>
    <xf numFmtId="44" fontId="0" fillId="6" borderId="17" xfId="0" applyNumberFormat="1" applyFill="1" applyBorder="1" applyAlignment="1">
      <alignment horizontal="center" vertical="center"/>
    </xf>
    <xf numFmtId="44" fontId="0" fillId="6" borderId="8" xfId="0" applyNumberFormat="1" applyFill="1" applyBorder="1" applyAlignment="1">
      <alignment horizontal="center" vertical="center"/>
    </xf>
    <xf numFmtId="44" fontId="0" fillId="6" borderId="23" xfId="0" applyNumberFormat="1" applyFill="1" applyBorder="1" applyAlignment="1">
      <alignment horizontal="center" vertical="center"/>
    </xf>
    <xf numFmtId="44" fontId="0" fillId="6" borderId="22" xfId="0" applyNumberFormat="1" applyFill="1" applyBorder="1" applyAlignment="1">
      <alignment horizontal="center" vertical="center"/>
    </xf>
    <xf numFmtId="44" fontId="0" fillId="6" borderId="14" xfId="0" applyNumberFormat="1" applyFill="1" applyBorder="1" applyAlignment="1">
      <alignment horizontal="center" vertical="center"/>
    </xf>
    <xf numFmtId="44" fontId="0" fillId="6" borderId="15" xfId="0" applyNumberFormat="1" applyFill="1" applyBorder="1" applyAlignment="1">
      <alignment horizontal="center" vertical="center"/>
    </xf>
    <xf numFmtId="44" fontId="0" fillId="6" borderId="26" xfId="0" applyNumberFormat="1" applyFill="1" applyBorder="1" applyAlignment="1">
      <alignment horizontal="center" vertical="center"/>
    </xf>
    <xf numFmtId="44" fontId="0" fillId="6" borderId="25" xfId="0" applyNumberFormat="1" applyFill="1" applyBorder="1" applyAlignment="1">
      <alignment horizontal="center" vertical="center"/>
    </xf>
    <xf numFmtId="44" fontId="0" fillId="6" borderId="27" xfId="0" applyNumberFormat="1" applyFill="1" applyBorder="1" applyAlignment="1">
      <alignment horizontal="center" vertical="center"/>
    </xf>
    <xf numFmtId="44" fontId="0" fillId="6" borderId="2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7366"/>
      <color rgb="FFFF9592"/>
      <color rgb="FFFE4847"/>
      <color rgb="FFCCDF10"/>
      <color rgb="FFEAFF00"/>
      <color rgb="FFB2FA00"/>
      <color rgb="FFFF9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Hoja1!$A$14</c:f>
              <c:strCache>
                <c:ptCount val="1"/>
                <c:pt idx="0">
                  <c:v>Flujo de pagos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shade val="53000"/>
                </a:schemeClr>
              </a:solidFill>
              <a:miter lim="800000"/>
            </a:ln>
            <a:effectLst>
              <a:glow rad="63500">
                <a:schemeClr val="accent4">
                  <a:shade val="53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Hoja1!$B$11:$AM$13</c:f>
              <c:strCache>
                <c:ptCount val="37"/>
                <c:pt idx="0">
                  <c:v>1.1</c:v>
                </c:pt>
                <c:pt idx="2">
                  <c:v>1.2</c:v>
                </c:pt>
                <c:pt idx="4">
                  <c:v>1.3</c:v>
                </c:pt>
                <c:pt idx="6">
                  <c:v>1.4</c:v>
                </c:pt>
                <c:pt idx="8">
                  <c:v>1.5</c:v>
                </c:pt>
                <c:pt idx="10">
                  <c:v>2.1</c:v>
                </c:pt>
                <c:pt idx="12">
                  <c:v>2.2</c:v>
                </c:pt>
                <c:pt idx="14">
                  <c:v>3.1</c:v>
                </c:pt>
                <c:pt idx="16">
                  <c:v>3.2</c:v>
                </c:pt>
                <c:pt idx="18">
                  <c:v>3.3</c:v>
                </c:pt>
                <c:pt idx="20">
                  <c:v>3.4</c:v>
                </c:pt>
                <c:pt idx="22">
                  <c:v>4.1</c:v>
                </c:pt>
                <c:pt idx="24">
                  <c:v>4.2</c:v>
                </c:pt>
                <c:pt idx="26">
                  <c:v>4.3</c:v>
                </c:pt>
                <c:pt idx="28">
                  <c:v>5.1</c:v>
                </c:pt>
                <c:pt idx="30">
                  <c:v>5.2</c:v>
                </c:pt>
                <c:pt idx="32">
                  <c:v>5.3</c:v>
                </c:pt>
                <c:pt idx="34">
                  <c:v>5.4</c:v>
                </c:pt>
                <c:pt idx="36">
                  <c:v>5.5</c:v>
                </c:pt>
              </c:strCache>
            </c:strRef>
          </c:cat>
          <c:val>
            <c:numRef>
              <c:f>Hoja1!$B$14:$AM$14</c:f>
              <c:numCache>
                <c:formatCode>_("€"* #,##0.00_);_("€"* \(#,##0.00\);_("€"* "-"??_);_(@_)</c:formatCode>
                <c:ptCount val="38"/>
                <c:pt idx="0">
                  <c:v>200</c:v>
                </c:pt>
                <c:pt idx="2">
                  <c:v>600</c:v>
                </c:pt>
                <c:pt idx="4">
                  <c:v>500</c:v>
                </c:pt>
                <c:pt idx="6">
                  <c:v>500</c:v>
                </c:pt>
                <c:pt idx="8">
                  <c:v>750</c:v>
                </c:pt>
                <c:pt idx="10">
                  <c:v>4200</c:v>
                </c:pt>
                <c:pt idx="12">
                  <c:v>3120</c:v>
                </c:pt>
                <c:pt idx="14">
                  <c:v>1260</c:v>
                </c:pt>
                <c:pt idx="16">
                  <c:v>1026</c:v>
                </c:pt>
                <c:pt idx="18">
                  <c:v>1264</c:v>
                </c:pt>
                <c:pt idx="20">
                  <c:v>1350</c:v>
                </c:pt>
                <c:pt idx="22">
                  <c:v>9000</c:v>
                </c:pt>
                <c:pt idx="24">
                  <c:v>6672</c:v>
                </c:pt>
                <c:pt idx="26">
                  <c:v>1332</c:v>
                </c:pt>
                <c:pt idx="28">
                  <c:v>180</c:v>
                </c:pt>
                <c:pt idx="30">
                  <c:v>258</c:v>
                </c:pt>
                <c:pt idx="32">
                  <c:v>144</c:v>
                </c:pt>
                <c:pt idx="34">
                  <c:v>144</c:v>
                </c:pt>
                <c:pt idx="36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7-004C-A6D9-8012D8DAC11A}"/>
            </c:ext>
          </c:extLst>
        </c:ser>
        <c:ser>
          <c:idx val="1"/>
          <c:order val="1"/>
          <c:tx>
            <c:strRef>
              <c:f>Hoja1!$A$15</c:f>
              <c:strCache>
                <c:ptCount val="1"/>
                <c:pt idx="0">
                  <c:v>Flujo de pagos (acumulado)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shade val="76000"/>
                </a:schemeClr>
              </a:solidFill>
              <a:miter lim="800000"/>
            </a:ln>
            <a:effectLst>
              <a:glow rad="63500">
                <a:schemeClr val="accent4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Hoja1!$B$11:$AM$13</c:f>
              <c:strCache>
                <c:ptCount val="37"/>
                <c:pt idx="0">
                  <c:v>1.1</c:v>
                </c:pt>
                <c:pt idx="2">
                  <c:v>1.2</c:v>
                </c:pt>
                <c:pt idx="4">
                  <c:v>1.3</c:v>
                </c:pt>
                <c:pt idx="6">
                  <c:v>1.4</c:v>
                </c:pt>
                <c:pt idx="8">
                  <c:v>1.5</c:v>
                </c:pt>
                <c:pt idx="10">
                  <c:v>2.1</c:v>
                </c:pt>
                <c:pt idx="12">
                  <c:v>2.2</c:v>
                </c:pt>
                <c:pt idx="14">
                  <c:v>3.1</c:v>
                </c:pt>
                <c:pt idx="16">
                  <c:v>3.2</c:v>
                </c:pt>
                <c:pt idx="18">
                  <c:v>3.3</c:v>
                </c:pt>
                <c:pt idx="20">
                  <c:v>3.4</c:v>
                </c:pt>
                <c:pt idx="22">
                  <c:v>4.1</c:v>
                </c:pt>
                <c:pt idx="24">
                  <c:v>4.2</c:v>
                </c:pt>
                <c:pt idx="26">
                  <c:v>4.3</c:v>
                </c:pt>
                <c:pt idx="28">
                  <c:v>5.1</c:v>
                </c:pt>
                <c:pt idx="30">
                  <c:v>5.2</c:v>
                </c:pt>
                <c:pt idx="32">
                  <c:v>5.3</c:v>
                </c:pt>
                <c:pt idx="34">
                  <c:v>5.4</c:v>
                </c:pt>
                <c:pt idx="36">
                  <c:v>5.5</c:v>
                </c:pt>
              </c:strCache>
            </c:strRef>
          </c:cat>
          <c:val>
            <c:numRef>
              <c:f>Hoja1!$B$15:$AM$15</c:f>
              <c:numCache>
                <c:formatCode>_("€"* #,##0.00_);_("€"* \(#,##0.00\);_("€"* "-"??_);_(@_)</c:formatCode>
                <c:ptCount val="38"/>
                <c:pt idx="0">
                  <c:v>200</c:v>
                </c:pt>
                <c:pt idx="2">
                  <c:v>800</c:v>
                </c:pt>
                <c:pt idx="4">
                  <c:v>1300</c:v>
                </c:pt>
                <c:pt idx="6">
                  <c:v>1800</c:v>
                </c:pt>
                <c:pt idx="8">
                  <c:v>2550</c:v>
                </c:pt>
                <c:pt idx="10">
                  <c:v>6750</c:v>
                </c:pt>
                <c:pt idx="12">
                  <c:v>9870</c:v>
                </c:pt>
                <c:pt idx="14">
                  <c:v>11130</c:v>
                </c:pt>
                <c:pt idx="16">
                  <c:v>12156</c:v>
                </c:pt>
                <c:pt idx="18">
                  <c:v>13420</c:v>
                </c:pt>
                <c:pt idx="20">
                  <c:v>14770</c:v>
                </c:pt>
                <c:pt idx="22">
                  <c:v>23770</c:v>
                </c:pt>
                <c:pt idx="24">
                  <c:v>30442</c:v>
                </c:pt>
                <c:pt idx="26">
                  <c:v>31774</c:v>
                </c:pt>
                <c:pt idx="28">
                  <c:v>31954</c:v>
                </c:pt>
                <c:pt idx="30">
                  <c:v>32212</c:v>
                </c:pt>
                <c:pt idx="32">
                  <c:v>32356</c:v>
                </c:pt>
                <c:pt idx="34">
                  <c:v>32500</c:v>
                </c:pt>
                <c:pt idx="36">
                  <c:v>33220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7-004C-A6D9-8012D8DAC11A}"/>
            </c:ext>
          </c:extLst>
        </c:ser>
        <c:ser>
          <c:idx val="2"/>
          <c:order val="2"/>
          <c:tx>
            <c:strRef>
              <c:f>Hoja1!$A$16</c:f>
              <c:strCache>
                <c:ptCount val="1"/>
                <c:pt idx="0">
                  <c:v>Flujo de ingresos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Hoja1!$B$11:$AM$13</c:f>
              <c:strCache>
                <c:ptCount val="37"/>
                <c:pt idx="0">
                  <c:v>1.1</c:v>
                </c:pt>
                <c:pt idx="2">
                  <c:v>1.2</c:v>
                </c:pt>
                <c:pt idx="4">
                  <c:v>1.3</c:v>
                </c:pt>
                <c:pt idx="6">
                  <c:v>1.4</c:v>
                </c:pt>
                <c:pt idx="8">
                  <c:v>1.5</c:v>
                </c:pt>
                <c:pt idx="10">
                  <c:v>2.1</c:v>
                </c:pt>
                <c:pt idx="12">
                  <c:v>2.2</c:v>
                </c:pt>
                <c:pt idx="14">
                  <c:v>3.1</c:v>
                </c:pt>
                <c:pt idx="16">
                  <c:v>3.2</c:v>
                </c:pt>
                <c:pt idx="18">
                  <c:v>3.3</c:v>
                </c:pt>
                <c:pt idx="20">
                  <c:v>3.4</c:v>
                </c:pt>
                <c:pt idx="22">
                  <c:v>4.1</c:v>
                </c:pt>
                <c:pt idx="24">
                  <c:v>4.2</c:v>
                </c:pt>
                <c:pt idx="26">
                  <c:v>4.3</c:v>
                </c:pt>
                <c:pt idx="28">
                  <c:v>5.1</c:v>
                </c:pt>
                <c:pt idx="30">
                  <c:v>5.2</c:v>
                </c:pt>
                <c:pt idx="32">
                  <c:v>5.3</c:v>
                </c:pt>
                <c:pt idx="34">
                  <c:v>5.4</c:v>
                </c:pt>
                <c:pt idx="36">
                  <c:v>5.5</c:v>
                </c:pt>
              </c:strCache>
            </c:strRef>
          </c:cat>
          <c:val>
            <c:numRef>
              <c:f>Hoja1!$B$16:$AM$16</c:f>
              <c:numCache>
                <c:formatCode>_("€"* #,##0.00_);_("€"* \(#,##0.00\);_("€"* "-"??_);_(@_)</c:formatCode>
                <c:ptCount val="38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10000</c:v>
                </c:pt>
                <c:pt idx="12">
                  <c:v>0</c:v>
                </c:pt>
                <c:pt idx="14">
                  <c:v>15000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15000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7-004C-A6D9-8012D8DAC11A}"/>
            </c:ext>
          </c:extLst>
        </c:ser>
        <c:ser>
          <c:idx val="3"/>
          <c:order val="3"/>
          <c:tx>
            <c:strRef>
              <c:f>Hoja1!$A$17</c:f>
              <c:strCache>
                <c:ptCount val="1"/>
                <c:pt idx="0">
                  <c:v>Flujo de caja 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tint val="77000"/>
                </a:schemeClr>
              </a:solidFill>
              <a:miter lim="800000"/>
            </a:ln>
            <a:effectLst>
              <a:glow rad="63500">
                <a:schemeClr val="accent4">
                  <a:tint val="77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Hoja1!$B$11:$AM$13</c:f>
              <c:strCache>
                <c:ptCount val="37"/>
                <c:pt idx="0">
                  <c:v>1.1</c:v>
                </c:pt>
                <c:pt idx="2">
                  <c:v>1.2</c:v>
                </c:pt>
                <c:pt idx="4">
                  <c:v>1.3</c:v>
                </c:pt>
                <c:pt idx="6">
                  <c:v>1.4</c:v>
                </c:pt>
                <c:pt idx="8">
                  <c:v>1.5</c:v>
                </c:pt>
                <c:pt idx="10">
                  <c:v>2.1</c:v>
                </c:pt>
                <c:pt idx="12">
                  <c:v>2.2</c:v>
                </c:pt>
                <c:pt idx="14">
                  <c:v>3.1</c:v>
                </c:pt>
                <c:pt idx="16">
                  <c:v>3.2</c:v>
                </c:pt>
                <c:pt idx="18">
                  <c:v>3.3</c:v>
                </c:pt>
                <c:pt idx="20">
                  <c:v>3.4</c:v>
                </c:pt>
                <c:pt idx="22">
                  <c:v>4.1</c:v>
                </c:pt>
                <c:pt idx="24">
                  <c:v>4.2</c:v>
                </c:pt>
                <c:pt idx="26">
                  <c:v>4.3</c:v>
                </c:pt>
                <c:pt idx="28">
                  <c:v>5.1</c:v>
                </c:pt>
                <c:pt idx="30">
                  <c:v>5.2</c:v>
                </c:pt>
                <c:pt idx="32">
                  <c:v>5.3</c:v>
                </c:pt>
                <c:pt idx="34">
                  <c:v>5.4</c:v>
                </c:pt>
                <c:pt idx="36">
                  <c:v>5.5</c:v>
                </c:pt>
              </c:strCache>
            </c:strRef>
          </c:cat>
          <c:val>
            <c:numRef>
              <c:f>Hoja1!$B$17:$AM$17</c:f>
              <c:numCache>
                <c:formatCode>_("€"* #,##0.00_);_("€"* \(#,##0.00\);_("€"* "-"??_);_(@_)</c:formatCode>
                <c:ptCount val="38"/>
                <c:pt idx="0">
                  <c:v>-200</c:v>
                </c:pt>
                <c:pt idx="2">
                  <c:v>-600</c:v>
                </c:pt>
                <c:pt idx="4">
                  <c:v>-500</c:v>
                </c:pt>
                <c:pt idx="6">
                  <c:v>-500</c:v>
                </c:pt>
                <c:pt idx="8">
                  <c:v>-750</c:v>
                </c:pt>
                <c:pt idx="10">
                  <c:v>5800</c:v>
                </c:pt>
                <c:pt idx="12">
                  <c:v>-3120</c:v>
                </c:pt>
                <c:pt idx="14">
                  <c:v>13740</c:v>
                </c:pt>
                <c:pt idx="16">
                  <c:v>-1026</c:v>
                </c:pt>
                <c:pt idx="18">
                  <c:v>-1264</c:v>
                </c:pt>
                <c:pt idx="20">
                  <c:v>-1350</c:v>
                </c:pt>
                <c:pt idx="22">
                  <c:v>-9000</c:v>
                </c:pt>
                <c:pt idx="24">
                  <c:v>-6672</c:v>
                </c:pt>
                <c:pt idx="26">
                  <c:v>-1332</c:v>
                </c:pt>
                <c:pt idx="28">
                  <c:v>14820</c:v>
                </c:pt>
                <c:pt idx="30">
                  <c:v>-258</c:v>
                </c:pt>
                <c:pt idx="32">
                  <c:v>-144</c:v>
                </c:pt>
                <c:pt idx="34">
                  <c:v>-144</c:v>
                </c:pt>
                <c:pt idx="36">
                  <c:v>-720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47-004C-A6D9-8012D8DAC11A}"/>
            </c:ext>
          </c:extLst>
        </c:ser>
        <c:ser>
          <c:idx val="4"/>
          <c:order val="4"/>
          <c:tx>
            <c:strRef>
              <c:f>Hoja1!$A$18</c:f>
              <c:strCache>
                <c:ptCount val="1"/>
                <c:pt idx="0">
                  <c:v>Flujo de caja (acumulado)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tint val="54000"/>
                </a:schemeClr>
              </a:solidFill>
              <a:miter lim="800000"/>
            </a:ln>
            <a:effectLst>
              <a:glow rad="63500">
                <a:schemeClr val="accent4">
                  <a:tint val="54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Hoja1!$B$11:$AM$13</c:f>
              <c:strCache>
                <c:ptCount val="37"/>
                <c:pt idx="0">
                  <c:v>1.1</c:v>
                </c:pt>
                <c:pt idx="2">
                  <c:v>1.2</c:v>
                </c:pt>
                <c:pt idx="4">
                  <c:v>1.3</c:v>
                </c:pt>
                <c:pt idx="6">
                  <c:v>1.4</c:v>
                </c:pt>
                <c:pt idx="8">
                  <c:v>1.5</c:v>
                </c:pt>
                <c:pt idx="10">
                  <c:v>2.1</c:v>
                </c:pt>
                <c:pt idx="12">
                  <c:v>2.2</c:v>
                </c:pt>
                <c:pt idx="14">
                  <c:v>3.1</c:v>
                </c:pt>
                <c:pt idx="16">
                  <c:v>3.2</c:v>
                </c:pt>
                <c:pt idx="18">
                  <c:v>3.3</c:v>
                </c:pt>
                <c:pt idx="20">
                  <c:v>3.4</c:v>
                </c:pt>
                <c:pt idx="22">
                  <c:v>4.1</c:v>
                </c:pt>
                <c:pt idx="24">
                  <c:v>4.2</c:v>
                </c:pt>
                <c:pt idx="26">
                  <c:v>4.3</c:v>
                </c:pt>
                <c:pt idx="28">
                  <c:v>5.1</c:v>
                </c:pt>
                <c:pt idx="30">
                  <c:v>5.2</c:v>
                </c:pt>
                <c:pt idx="32">
                  <c:v>5.3</c:v>
                </c:pt>
                <c:pt idx="34">
                  <c:v>5.4</c:v>
                </c:pt>
                <c:pt idx="36">
                  <c:v>5.5</c:v>
                </c:pt>
              </c:strCache>
            </c:strRef>
          </c:cat>
          <c:val>
            <c:numRef>
              <c:f>Hoja1!$B$18:$AM$18</c:f>
              <c:numCache>
                <c:formatCode>_("€"* #,##0.00_);_("€"* \(#,##0.00\);_("€"* "-"??_);_(@_)</c:formatCode>
                <c:ptCount val="38"/>
                <c:pt idx="0">
                  <c:v>-200</c:v>
                </c:pt>
                <c:pt idx="2">
                  <c:v>-800</c:v>
                </c:pt>
                <c:pt idx="4">
                  <c:v>-1300</c:v>
                </c:pt>
                <c:pt idx="6">
                  <c:v>-1800</c:v>
                </c:pt>
                <c:pt idx="8">
                  <c:v>-2550</c:v>
                </c:pt>
                <c:pt idx="10">
                  <c:v>3250</c:v>
                </c:pt>
                <c:pt idx="12">
                  <c:v>130</c:v>
                </c:pt>
                <c:pt idx="14">
                  <c:v>13870</c:v>
                </c:pt>
                <c:pt idx="16">
                  <c:v>12844</c:v>
                </c:pt>
                <c:pt idx="18">
                  <c:v>11580</c:v>
                </c:pt>
                <c:pt idx="20">
                  <c:v>10230</c:v>
                </c:pt>
                <c:pt idx="22">
                  <c:v>1230</c:v>
                </c:pt>
                <c:pt idx="24">
                  <c:v>-5442</c:v>
                </c:pt>
                <c:pt idx="26">
                  <c:v>-6774</c:v>
                </c:pt>
                <c:pt idx="28">
                  <c:v>8046</c:v>
                </c:pt>
                <c:pt idx="30">
                  <c:v>7788</c:v>
                </c:pt>
                <c:pt idx="32">
                  <c:v>7644</c:v>
                </c:pt>
                <c:pt idx="34">
                  <c:v>7500</c:v>
                </c:pt>
                <c:pt idx="36">
                  <c:v>6780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47-004C-A6D9-8012D8DAC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96027247"/>
        <c:axId val="1019886975"/>
      </c:barChart>
      <c:catAx>
        <c:axId val="10960272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9886975"/>
        <c:crosses val="autoZero"/>
        <c:auto val="1"/>
        <c:lblAlgn val="ctr"/>
        <c:lblOffset val="100"/>
        <c:noMultiLvlLbl val="0"/>
      </c:catAx>
      <c:valAx>
        <c:axId val="10198869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602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377613601144964"/>
          <c:y val="0.92160011610710124"/>
          <c:w val="0.63251266406297513"/>
          <c:h val="5.6003282646082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21167</xdr:colOff>
      <xdr:row>21</xdr:row>
      <xdr:rowOff>42334</xdr:rowOff>
    </xdr:from>
    <xdr:to>
      <xdr:col>32</xdr:col>
      <xdr:colOff>508001</xdr:colOff>
      <xdr:row>58</xdr:row>
      <xdr:rowOff>148167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76EAF6-7B24-5645-98FB-50FC3E38D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E53D-FD17-7A4E-886C-9B2A2BBC4A26}">
  <dimension ref="A1:CN107"/>
  <sheetViews>
    <sheetView tabSelected="1" zoomScale="60" zoomScaleNormal="60" workbookViewId="0">
      <selection activeCell="G77" sqref="G77"/>
    </sheetView>
  </sheetViews>
  <sheetFormatPr baseColWidth="10" defaultRowHeight="16" x14ac:dyDescent="0.2"/>
  <cols>
    <col min="1" max="1" width="37.5" bestFit="1" customWidth="1"/>
  </cols>
  <sheetData>
    <row r="1" spans="1:92" s="7" customFormat="1" ht="17" thickBo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92" ht="17" thickBot="1" x14ac:dyDescent="0.25">
      <c r="A2" s="22" t="s">
        <v>26</v>
      </c>
      <c r="B2" s="28" t="s">
        <v>0</v>
      </c>
      <c r="C2" s="29"/>
      <c r="D2" s="29"/>
      <c r="E2" s="29"/>
      <c r="F2" s="29"/>
      <c r="G2" s="29"/>
      <c r="H2" s="29"/>
      <c r="I2" s="29"/>
      <c r="J2" s="29"/>
      <c r="K2" s="30"/>
      <c r="L2" s="28" t="s">
        <v>1</v>
      </c>
      <c r="M2" s="29"/>
      <c r="N2" s="29"/>
      <c r="O2" s="30"/>
      <c r="P2" s="28" t="s">
        <v>2</v>
      </c>
      <c r="Q2" s="29"/>
      <c r="R2" s="29"/>
      <c r="S2" s="29"/>
      <c r="T2" s="29"/>
      <c r="U2" s="29"/>
      <c r="V2" s="29"/>
      <c r="W2" s="30"/>
      <c r="X2" s="19" t="s">
        <v>14</v>
      </c>
      <c r="Y2" s="20"/>
      <c r="Z2" s="20"/>
      <c r="AA2" s="20"/>
      <c r="AB2" s="20"/>
      <c r="AC2" s="21"/>
      <c r="AD2" s="19" t="s">
        <v>15</v>
      </c>
      <c r="AE2" s="20"/>
      <c r="AF2" s="20"/>
      <c r="AG2" s="20"/>
      <c r="AH2" s="20"/>
      <c r="AI2" s="20"/>
      <c r="AJ2" s="20"/>
      <c r="AK2" s="20"/>
      <c r="AL2" s="20"/>
      <c r="AM2" s="21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</row>
    <row r="3" spans="1:92" x14ac:dyDescent="0.2">
      <c r="A3" s="23"/>
      <c r="B3" s="31" t="s">
        <v>3</v>
      </c>
      <c r="C3" s="32"/>
      <c r="D3" s="37" t="s">
        <v>4</v>
      </c>
      <c r="E3" s="37"/>
      <c r="F3" s="13" t="s">
        <v>5</v>
      </c>
      <c r="G3" s="13"/>
      <c r="H3" s="13" t="s">
        <v>6</v>
      </c>
      <c r="I3" s="13"/>
      <c r="J3" s="13" t="s">
        <v>7</v>
      </c>
      <c r="K3" s="16"/>
      <c r="L3" s="25" t="s">
        <v>8</v>
      </c>
      <c r="M3" s="13"/>
      <c r="N3" s="13" t="s">
        <v>9</v>
      </c>
      <c r="O3" s="16"/>
      <c r="P3" s="25" t="s">
        <v>10</v>
      </c>
      <c r="Q3" s="13"/>
      <c r="R3" s="13" t="s">
        <v>11</v>
      </c>
      <c r="S3" s="13"/>
      <c r="T3" s="13" t="s">
        <v>12</v>
      </c>
      <c r="U3" s="13"/>
      <c r="V3" s="13" t="s">
        <v>13</v>
      </c>
      <c r="W3" s="16"/>
      <c r="X3" s="25" t="s">
        <v>16</v>
      </c>
      <c r="Y3" s="13"/>
      <c r="Z3" s="13" t="s">
        <v>17</v>
      </c>
      <c r="AA3" s="13"/>
      <c r="AB3" s="13" t="s">
        <v>18</v>
      </c>
      <c r="AC3" s="16"/>
      <c r="AD3" s="25" t="s">
        <v>19</v>
      </c>
      <c r="AE3" s="13"/>
      <c r="AF3" s="13" t="s">
        <v>20</v>
      </c>
      <c r="AG3" s="13"/>
      <c r="AH3" s="13" t="s">
        <v>21</v>
      </c>
      <c r="AI3" s="13"/>
      <c r="AJ3" s="13" t="s">
        <v>22</v>
      </c>
      <c r="AK3" s="13"/>
      <c r="AL3" s="13" t="s">
        <v>23</v>
      </c>
      <c r="AM3" s="16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</row>
    <row r="4" spans="1:92" x14ac:dyDescent="0.2">
      <c r="A4" s="23"/>
      <c r="B4" s="33"/>
      <c r="C4" s="34"/>
      <c r="D4" s="38"/>
      <c r="E4" s="38"/>
      <c r="F4" s="14"/>
      <c r="G4" s="14"/>
      <c r="H4" s="14"/>
      <c r="I4" s="14"/>
      <c r="J4" s="14"/>
      <c r="K4" s="17"/>
      <c r="L4" s="26"/>
      <c r="M4" s="14"/>
      <c r="N4" s="14"/>
      <c r="O4" s="17"/>
      <c r="P4" s="26"/>
      <c r="Q4" s="14"/>
      <c r="R4" s="14"/>
      <c r="S4" s="14"/>
      <c r="T4" s="14"/>
      <c r="U4" s="14"/>
      <c r="V4" s="14"/>
      <c r="W4" s="17"/>
      <c r="X4" s="26"/>
      <c r="Y4" s="14"/>
      <c r="Z4" s="14"/>
      <c r="AA4" s="14"/>
      <c r="AB4" s="14"/>
      <c r="AC4" s="17"/>
      <c r="AD4" s="26"/>
      <c r="AE4" s="14"/>
      <c r="AF4" s="14"/>
      <c r="AG4" s="14"/>
      <c r="AH4" s="14"/>
      <c r="AI4" s="14"/>
      <c r="AJ4" s="14"/>
      <c r="AK4" s="14"/>
      <c r="AL4" s="14"/>
      <c r="AM4" s="1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</row>
    <row r="5" spans="1:92" ht="17" thickBot="1" x14ac:dyDescent="0.25">
      <c r="A5" s="24"/>
      <c r="B5" s="35"/>
      <c r="C5" s="36"/>
      <c r="D5" s="39"/>
      <c r="E5" s="39"/>
      <c r="F5" s="15"/>
      <c r="G5" s="15"/>
      <c r="H5" s="15"/>
      <c r="I5" s="15"/>
      <c r="J5" s="15"/>
      <c r="K5" s="18"/>
      <c r="L5" s="27"/>
      <c r="M5" s="15"/>
      <c r="N5" s="15"/>
      <c r="O5" s="18"/>
      <c r="P5" s="27"/>
      <c r="Q5" s="15"/>
      <c r="R5" s="15"/>
      <c r="S5" s="15"/>
      <c r="T5" s="15"/>
      <c r="U5" s="15"/>
      <c r="V5" s="15"/>
      <c r="W5" s="18"/>
      <c r="X5" s="27"/>
      <c r="Y5" s="15"/>
      <c r="Z5" s="15"/>
      <c r="AA5" s="15"/>
      <c r="AB5" s="15"/>
      <c r="AC5" s="18"/>
      <c r="AD5" s="27"/>
      <c r="AE5" s="15"/>
      <c r="AF5" s="15"/>
      <c r="AG5" s="15"/>
      <c r="AH5" s="15"/>
      <c r="AI5" s="15"/>
      <c r="AJ5" s="15"/>
      <c r="AK5" s="15"/>
      <c r="AL5" s="15"/>
      <c r="AM5" s="18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</row>
    <row r="6" spans="1:92" s="1" customFormat="1" ht="24" customHeight="1" x14ac:dyDescent="0.2">
      <c r="A6" s="3" t="s">
        <v>24</v>
      </c>
      <c r="B6" s="40">
        <v>0</v>
      </c>
      <c r="C6" s="41"/>
      <c r="D6" s="46">
        <v>0</v>
      </c>
      <c r="E6" s="41"/>
      <c r="F6" s="46">
        <v>0</v>
      </c>
      <c r="G6" s="41"/>
      <c r="H6" s="46">
        <v>0</v>
      </c>
      <c r="I6" s="41"/>
      <c r="J6" s="46">
        <v>0</v>
      </c>
      <c r="K6" s="47"/>
      <c r="L6" s="40">
        <v>0</v>
      </c>
      <c r="M6" s="41"/>
      <c r="N6" s="46">
        <v>2</v>
      </c>
      <c r="O6" s="47"/>
      <c r="P6" s="40">
        <v>3</v>
      </c>
      <c r="Q6" s="41"/>
      <c r="R6" s="46">
        <v>4</v>
      </c>
      <c r="S6" s="41"/>
      <c r="T6" s="46">
        <v>3</v>
      </c>
      <c r="U6" s="41"/>
      <c r="V6" s="46">
        <v>3</v>
      </c>
      <c r="W6" s="47"/>
      <c r="X6" s="40">
        <v>13</v>
      </c>
      <c r="Y6" s="41"/>
      <c r="Z6" s="46">
        <v>10</v>
      </c>
      <c r="AA6" s="41"/>
      <c r="AB6" s="46">
        <v>3</v>
      </c>
      <c r="AC6" s="47"/>
      <c r="AD6" s="40">
        <v>1</v>
      </c>
      <c r="AE6" s="41"/>
      <c r="AF6" s="46">
        <v>1</v>
      </c>
      <c r="AG6" s="41"/>
      <c r="AH6" s="46">
        <v>1</v>
      </c>
      <c r="AI6" s="41"/>
      <c r="AJ6" s="46">
        <v>1</v>
      </c>
      <c r="AK6" s="41"/>
      <c r="AL6" s="46">
        <v>2</v>
      </c>
      <c r="AM6" s="47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</row>
    <row r="7" spans="1:92" s="2" customFormat="1" x14ac:dyDescent="0.2">
      <c r="A7" s="4" t="s">
        <v>28</v>
      </c>
      <c r="B7" s="42">
        <v>0</v>
      </c>
      <c r="C7" s="43"/>
      <c r="D7" s="44">
        <v>0</v>
      </c>
      <c r="E7" s="43"/>
      <c r="F7" s="44">
        <v>0</v>
      </c>
      <c r="G7" s="43"/>
      <c r="H7" s="44">
        <v>0</v>
      </c>
      <c r="I7" s="43"/>
      <c r="J7" s="44">
        <v>0</v>
      </c>
      <c r="K7" s="45"/>
      <c r="L7" s="42">
        <v>0</v>
      </c>
      <c r="M7" s="43"/>
      <c r="N7" s="44">
        <v>90</v>
      </c>
      <c r="O7" s="45"/>
      <c r="P7" s="42">
        <v>70</v>
      </c>
      <c r="Q7" s="43"/>
      <c r="R7" s="44">
        <v>57</v>
      </c>
      <c r="S7" s="43"/>
      <c r="T7" s="44">
        <v>48</v>
      </c>
      <c r="U7" s="43"/>
      <c r="V7" s="44">
        <v>75</v>
      </c>
      <c r="W7" s="45"/>
      <c r="X7" s="42">
        <v>500</v>
      </c>
      <c r="Y7" s="43"/>
      <c r="Z7" s="44">
        <v>354</v>
      </c>
      <c r="AA7" s="43"/>
      <c r="AB7" s="44">
        <v>74</v>
      </c>
      <c r="AC7" s="45"/>
      <c r="AD7" s="42">
        <v>10</v>
      </c>
      <c r="AE7" s="43"/>
      <c r="AF7" s="44">
        <v>6</v>
      </c>
      <c r="AG7" s="43"/>
      <c r="AH7" s="44">
        <v>8</v>
      </c>
      <c r="AI7" s="43"/>
      <c r="AJ7" s="44">
        <v>8</v>
      </c>
      <c r="AK7" s="43"/>
      <c r="AL7" s="44">
        <v>40</v>
      </c>
      <c r="AM7" s="45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</row>
    <row r="8" spans="1:92" s="1" customFormat="1" ht="25" customHeight="1" x14ac:dyDescent="0.2">
      <c r="A8" s="4" t="s">
        <v>25</v>
      </c>
      <c r="B8" s="42">
        <v>1</v>
      </c>
      <c r="C8" s="43"/>
      <c r="D8" s="44">
        <v>1</v>
      </c>
      <c r="E8" s="43"/>
      <c r="F8" s="44">
        <v>2</v>
      </c>
      <c r="G8" s="43"/>
      <c r="H8" s="44">
        <v>1</v>
      </c>
      <c r="I8" s="43"/>
      <c r="J8" s="44">
        <v>1</v>
      </c>
      <c r="K8" s="45"/>
      <c r="L8" s="42">
        <v>5</v>
      </c>
      <c r="M8" s="43"/>
      <c r="N8" s="44">
        <v>4</v>
      </c>
      <c r="O8" s="45"/>
      <c r="P8" s="42">
        <v>0</v>
      </c>
      <c r="Q8" s="43"/>
      <c r="R8" s="44">
        <v>0</v>
      </c>
      <c r="S8" s="43"/>
      <c r="T8" s="44">
        <v>1</v>
      </c>
      <c r="U8" s="43"/>
      <c r="V8" s="44">
        <v>0</v>
      </c>
      <c r="W8" s="45"/>
      <c r="X8" s="42">
        <v>0</v>
      </c>
      <c r="Y8" s="43"/>
      <c r="Z8" s="44">
        <v>1</v>
      </c>
      <c r="AA8" s="43"/>
      <c r="AB8" s="44">
        <v>0</v>
      </c>
      <c r="AC8" s="45"/>
      <c r="AD8" s="42">
        <v>0</v>
      </c>
      <c r="AE8" s="43"/>
      <c r="AF8" s="44">
        <v>1</v>
      </c>
      <c r="AG8" s="43"/>
      <c r="AH8" s="44">
        <v>0</v>
      </c>
      <c r="AI8" s="43"/>
      <c r="AJ8" s="44">
        <v>0</v>
      </c>
      <c r="AK8" s="43"/>
      <c r="AL8" s="44">
        <v>0</v>
      </c>
      <c r="AM8" s="45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</row>
    <row r="9" spans="1:92" s="2" customFormat="1" ht="25" customHeight="1" thickBot="1" x14ac:dyDescent="0.25">
      <c r="A9" s="5" t="s">
        <v>29</v>
      </c>
      <c r="B9" s="51">
        <v>8</v>
      </c>
      <c r="C9" s="49"/>
      <c r="D9" s="48">
        <v>24</v>
      </c>
      <c r="E9" s="49"/>
      <c r="F9" s="48">
        <v>20</v>
      </c>
      <c r="G9" s="49"/>
      <c r="H9" s="48">
        <v>20</v>
      </c>
      <c r="I9" s="49"/>
      <c r="J9" s="48">
        <v>30</v>
      </c>
      <c r="K9" s="50"/>
      <c r="L9" s="51">
        <v>168</v>
      </c>
      <c r="M9" s="49"/>
      <c r="N9" s="48">
        <v>60</v>
      </c>
      <c r="O9" s="50"/>
      <c r="P9" s="51">
        <v>0</v>
      </c>
      <c r="Q9" s="49"/>
      <c r="R9" s="48">
        <v>0</v>
      </c>
      <c r="S9" s="49"/>
      <c r="T9" s="48">
        <v>16</v>
      </c>
      <c r="U9" s="49"/>
      <c r="V9" s="48">
        <v>0</v>
      </c>
      <c r="W9" s="50"/>
      <c r="X9" s="51">
        <v>0</v>
      </c>
      <c r="Y9" s="49"/>
      <c r="Z9" s="48">
        <v>12</v>
      </c>
      <c r="AA9" s="49"/>
      <c r="AB9" s="48">
        <v>0</v>
      </c>
      <c r="AC9" s="50"/>
      <c r="AD9" s="51">
        <v>0</v>
      </c>
      <c r="AE9" s="49"/>
      <c r="AF9" s="48">
        <v>6</v>
      </c>
      <c r="AG9" s="49"/>
      <c r="AH9" s="48">
        <v>0</v>
      </c>
      <c r="AI9" s="49"/>
      <c r="AJ9" s="48">
        <v>0</v>
      </c>
      <c r="AK9" s="49"/>
      <c r="AL9" s="48">
        <v>0</v>
      </c>
      <c r="AM9" s="50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</row>
    <row r="10" spans="1:92" s="65" customFormat="1" ht="15" customHeight="1" thickBot="1" x14ac:dyDescent="0.25"/>
    <row r="11" spans="1:92" ht="16" customHeight="1" x14ac:dyDescent="0.2">
      <c r="A11" s="64"/>
      <c r="B11" s="66" t="s">
        <v>34</v>
      </c>
      <c r="C11" s="67"/>
      <c r="D11" s="52" t="s">
        <v>35</v>
      </c>
      <c r="E11" s="53"/>
      <c r="F11" s="52" t="s">
        <v>36</v>
      </c>
      <c r="G11" s="53"/>
      <c r="H11" s="52" t="s">
        <v>37</v>
      </c>
      <c r="I11" s="53"/>
      <c r="J11" s="52" t="s">
        <v>38</v>
      </c>
      <c r="K11" s="58"/>
      <c r="L11" s="61" t="s">
        <v>39</v>
      </c>
      <c r="M11" s="53"/>
      <c r="N11" s="52" t="s">
        <v>40</v>
      </c>
      <c r="O11" s="58"/>
      <c r="P11" s="61" t="s">
        <v>41</v>
      </c>
      <c r="Q11" s="53"/>
      <c r="R11" s="52" t="s">
        <v>42</v>
      </c>
      <c r="S11" s="53"/>
      <c r="T11" s="52" t="s">
        <v>43</v>
      </c>
      <c r="U11" s="53"/>
      <c r="V11" s="52" t="s">
        <v>44</v>
      </c>
      <c r="W11" s="58"/>
      <c r="X11" s="61" t="s">
        <v>45</v>
      </c>
      <c r="Y11" s="53"/>
      <c r="Z11" s="52" t="s">
        <v>46</v>
      </c>
      <c r="AA11" s="53"/>
      <c r="AB11" s="52" t="s">
        <v>47</v>
      </c>
      <c r="AC11" s="58"/>
      <c r="AD11" s="61" t="s">
        <v>48</v>
      </c>
      <c r="AE11" s="53"/>
      <c r="AF11" s="52" t="s">
        <v>49</v>
      </c>
      <c r="AG11" s="53"/>
      <c r="AH11" s="52" t="s">
        <v>50</v>
      </c>
      <c r="AI11" s="53"/>
      <c r="AJ11" s="52" t="s">
        <v>51</v>
      </c>
      <c r="AK11" s="53"/>
      <c r="AL11" s="52" t="s">
        <v>52</v>
      </c>
      <c r="AM11" s="58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</row>
    <row r="12" spans="1:92" ht="2" customHeight="1" thickBot="1" x14ac:dyDescent="0.25">
      <c r="A12" s="64"/>
      <c r="B12" s="68"/>
      <c r="C12" s="69"/>
      <c r="D12" s="54"/>
      <c r="E12" s="55"/>
      <c r="F12" s="54"/>
      <c r="G12" s="55"/>
      <c r="H12" s="54"/>
      <c r="I12" s="55"/>
      <c r="J12" s="54"/>
      <c r="K12" s="59"/>
      <c r="L12" s="62"/>
      <c r="M12" s="55"/>
      <c r="N12" s="54"/>
      <c r="O12" s="59"/>
      <c r="P12" s="62"/>
      <c r="Q12" s="55"/>
      <c r="R12" s="54"/>
      <c r="S12" s="55"/>
      <c r="T12" s="54"/>
      <c r="U12" s="55"/>
      <c r="V12" s="54"/>
      <c r="W12" s="59"/>
      <c r="X12" s="62"/>
      <c r="Y12" s="55"/>
      <c r="Z12" s="54"/>
      <c r="AA12" s="55"/>
      <c r="AB12" s="54"/>
      <c r="AC12" s="59"/>
      <c r="AD12" s="62"/>
      <c r="AE12" s="55"/>
      <c r="AF12" s="54"/>
      <c r="AG12" s="55"/>
      <c r="AH12" s="54"/>
      <c r="AI12" s="55"/>
      <c r="AJ12" s="54"/>
      <c r="AK12" s="55"/>
      <c r="AL12" s="54"/>
      <c r="AM12" s="59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</row>
    <row r="13" spans="1:92" ht="2" hidden="1" thickBot="1" x14ac:dyDescent="0.25">
      <c r="A13" s="64"/>
      <c r="B13" s="70"/>
      <c r="C13" s="71"/>
      <c r="D13" s="56"/>
      <c r="E13" s="57"/>
      <c r="F13" s="56"/>
      <c r="G13" s="57"/>
      <c r="H13" s="56"/>
      <c r="I13" s="57"/>
      <c r="J13" s="56"/>
      <c r="K13" s="60"/>
      <c r="L13" s="63"/>
      <c r="M13" s="57"/>
      <c r="N13" s="56"/>
      <c r="O13" s="60"/>
      <c r="P13" s="63"/>
      <c r="Q13" s="57"/>
      <c r="R13" s="56"/>
      <c r="S13" s="57"/>
      <c r="T13" s="56"/>
      <c r="U13" s="57"/>
      <c r="V13" s="56"/>
      <c r="W13" s="60"/>
      <c r="X13" s="63"/>
      <c r="Y13" s="57"/>
      <c r="Z13" s="56"/>
      <c r="AA13" s="57"/>
      <c r="AB13" s="56"/>
      <c r="AC13" s="60"/>
      <c r="AD13" s="63"/>
      <c r="AE13" s="57"/>
      <c r="AF13" s="56"/>
      <c r="AG13" s="57"/>
      <c r="AH13" s="56"/>
      <c r="AI13" s="57"/>
      <c r="AJ13" s="56"/>
      <c r="AK13" s="57"/>
      <c r="AL13" s="56"/>
      <c r="AM13" s="60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</row>
    <row r="14" spans="1:92" s="1" customFormat="1" ht="25" customHeight="1" x14ac:dyDescent="0.2">
      <c r="A14" s="10" t="s">
        <v>27</v>
      </c>
      <c r="B14" s="72">
        <f>B9*25+B7*18</f>
        <v>200</v>
      </c>
      <c r="C14" s="73"/>
      <c r="D14" s="73">
        <f>D9*25+D7*18</f>
        <v>600</v>
      </c>
      <c r="E14" s="73"/>
      <c r="F14" s="73">
        <f>F9*25+F7*18</f>
        <v>500</v>
      </c>
      <c r="G14" s="73"/>
      <c r="H14" s="73">
        <f>H9*25+H7*18</f>
        <v>500</v>
      </c>
      <c r="I14" s="73"/>
      <c r="J14" s="73">
        <f>J9*25+J7*18</f>
        <v>750</v>
      </c>
      <c r="K14" s="74"/>
      <c r="L14" s="72">
        <f>L9*25+L7*18</f>
        <v>4200</v>
      </c>
      <c r="M14" s="73"/>
      <c r="N14" s="73">
        <f>N9*25+N7*18</f>
        <v>3120</v>
      </c>
      <c r="O14" s="74"/>
      <c r="P14" s="72">
        <f>P9*25+P7*18</f>
        <v>1260</v>
      </c>
      <c r="Q14" s="73"/>
      <c r="R14" s="73">
        <f>R9*25+R7*18</f>
        <v>1026</v>
      </c>
      <c r="S14" s="73"/>
      <c r="T14" s="73">
        <f>T9*25+T7*18</f>
        <v>1264</v>
      </c>
      <c r="U14" s="73"/>
      <c r="V14" s="73">
        <f>V9*25+V7*18</f>
        <v>1350</v>
      </c>
      <c r="W14" s="74"/>
      <c r="X14" s="72">
        <f>X9*25+X7*18</f>
        <v>9000</v>
      </c>
      <c r="Y14" s="73"/>
      <c r="Z14" s="73">
        <f>Z9*25+Z7*18</f>
        <v>6672</v>
      </c>
      <c r="AA14" s="73"/>
      <c r="AB14" s="73">
        <f>AB9*25+AB7*18</f>
        <v>1332</v>
      </c>
      <c r="AC14" s="74"/>
      <c r="AD14" s="72">
        <f>AD9*25+AD7*18</f>
        <v>180</v>
      </c>
      <c r="AE14" s="73"/>
      <c r="AF14" s="73">
        <f>AF9*25+AF7*18</f>
        <v>258</v>
      </c>
      <c r="AG14" s="73"/>
      <c r="AH14" s="73">
        <f>AH9*25+AH7*18</f>
        <v>144</v>
      </c>
      <c r="AI14" s="73"/>
      <c r="AJ14" s="73">
        <f>AJ9*25+AJ7*18</f>
        <v>144</v>
      </c>
      <c r="AK14" s="73"/>
      <c r="AL14" s="73">
        <f>AL9*25+AL7*18</f>
        <v>720</v>
      </c>
      <c r="AM14" s="74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</row>
    <row r="15" spans="1:92" s="1" customFormat="1" ht="25" customHeight="1" x14ac:dyDescent="0.2">
      <c r="A15" s="11" t="s">
        <v>32</v>
      </c>
      <c r="B15" s="72">
        <f>B14</f>
        <v>200</v>
      </c>
      <c r="C15" s="73"/>
      <c r="D15" s="73">
        <f>B15+D14</f>
        <v>800</v>
      </c>
      <c r="E15" s="73"/>
      <c r="F15" s="73">
        <f>D15+F14</f>
        <v>1300</v>
      </c>
      <c r="G15" s="73"/>
      <c r="H15" s="73">
        <f>F15+H14</f>
        <v>1800</v>
      </c>
      <c r="I15" s="73"/>
      <c r="J15" s="73">
        <f>H15+J14</f>
        <v>2550</v>
      </c>
      <c r="K15" s="74"/>
      <c r="L15" s="72">
        <f>J15+L14</f>
        <v>6750</v>
      </c>
      <c r="M15" s="73"/>
      <c r="N15" s="73">
        <f>L15+N14</f>
        <v>9870</v>
      </c>
      <c r="O15" s="74"/>
      <c r="P15" s="72">
        <f>N15+P14</f>
        <v>11130</v>
      </c>
      <c r="Q15" s="73"/>
      <c r="R15" s="73">
        <f>P15+R14</f>
        <v>12156</v>
      </c>
      <c r="S15" s="73"/>
      <c r="T15" s="73">
        <f>R15+T14</f>
        <v>13420</v>
      </c>
      <c r="U15" s="73"/>
      <c r="V15" s="73">
        <f>T15+V14</f>
        <v>14770</v>
      </c>
      <c r="W15" s="74"/>
      <c r="X15" s="72">
        <f>V15+X14</f>
        <v>23770</v>
      </c>
      <c r="Y15" s="73"/>
      <c r="Z15" s="73">
        <f>X15+Z14</f>
        <v>30442</v>
      </c>
      <c r="AA15" s="73"/>
      <c r="AB15" s="73">
        <f>Z15+AB14</f>
        <v>31774</v>
      </c>
      <c r="AC15" s="74"/>
      <c r="AD15" s="72">
        <f>AB15+AD14</f>
        <v>31954</v>
      </c>
      <c r="AE15" s="73"/>
      <c r="AF15" s="73">
        <f>AD15+AF14</f>
        <v>32212</v>
      </c>
      <c r="AG15" s="73"/>
      <c r="AH15" s="73">
        <f>AF15+AH14</f>
        <v>32356</v>
      </c>
      <c r="AI15" s="73"/>
      <c r="AJ15" s="73">
        <f>AH15+AJ14</f>
        <v>32500</v>
      </c>
      <c r="AK15" s="73"/>
      <c r="AL15" s="73">
        <f>AJ15+AL14</f>
        <v>33220</v>
      </c>
      <c r="AM15" s="74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</row>
    <row r="16" spans="1:92" s="1" customFormat="1" ht="25" customHeight="1" x14ac:dyDescent="0.2">
      <c r="A16" s="11" t="s">
        <v>30</v>
      </c>
      <c r="B16" s="72">
        <v>0</v>
      </c>
      <c r="C16" s="73"/>
      <c r="D16" s="75">
        <v>0</v>
      </c>
      <c r="E16" s="76"/>
      <c r="F16" s="75">
        <v>0</v>
      </c>
      <c r="G16" s="76"/>
      <c r="H16" s="75">
        <v>0</v>
      </c>
      <c r="I16" s="76"/>
      <c r="J16" s="75">
        <v>0</v>
      </c>
      <c r="K16" s="77"/>
      <c r="L16" s="78">
        <v>10000</v>
      </c>
      <c r="M16" s="76"/>
      <c r="N16" s="75">
        <v>0</v>
      </c>
      <c r="O16" s="77"/>
      <c r="P16" s="72">
        <v>15000</v>
      </c>
      <c r="Q16" s="73"/>
      <c r="R16" s="73">
        <v>0</v>
      </c>
      <c r="S16" s="73"/>
      <c r="T16" s="73">
        <v>0</v>
      </c>
      <c r="U16" s="73"/>
      <c r="V16" s="73">
        <v>0</v>
      </c>
      <c r="W16" s="74"/>
      <c r="X16" s="72">
        <v>0</v>
      </c>
      <c r="Y16" s="73"/>
      <c r="Z16" s="73">
        <v>0</v>
      </c>
      <c r="AA16" s="73"/>
      <c r="AB16" s="73">
        <v>0</v>
      </c>
      <c r="AC16" s="74"/>
      <c r="AD16" s="72">
        <v>15000</v>
      </c>
      <c r="AE16" s="73"/>
      <c r="AF16" s="73">
        <v>0</v>
      </c>
      <c r="AG16" s="73"/>
      <c r="AH16" s="73">
        <v>0</v>
      </c>
      <c r="AI16" s="73"/>
      <c r="AJ16" s="73">
        <v>0</v>
      </c>
      <c r="AK16" s="73"/>
      <c r="AL16" s="73">
        <v>0</v>
      </c>
      <c r="AM16" s="74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</row>
    <row r="17" spans="1:92" s="1" customFormat="1" ht="25" customHeight="1" x14ac:dyDescent="0.2">
      <c r="A17" s="11" t="s">
        <v>33</v>
      </c>
      <c r="B17" s="72">
        <f>B16-B14</f>
        <v>-200</v>
      </c>
      <c r="C17" s="73"/>
      <c r="D17" s="73">
        <f t="shared" ref="D17" si="0">D16-D14</f>
        <v>-600</v>
      </c>
      <c r="E17" s="73"/>
      <c r="F17" s="73">
        <f t="shared" ref="F17" si="1">F16-F14</f>
        <v>-500</v>
      </c>
      <c r="G17" s="73"/>
      <c r="H17" s="73">
        <f t="shared" ref="H17" si="2">H16-H14</f>
        <v>-500</v>
      </c>
      <c r="I17" s="73"/>
      <c r="J17" s="73">
        <f t="shared" ref="J17" si="3">J16-J14</f>
        <v>-750</v>
      </c>
      <c r="K17" s="74"/>
      <c r="L17" s="72">
        <f t="shared" ref="L17" si="4">L16-L14</f>
        <v>5800</v>
      </c>
      <c r="M17" s="73"/>
      <c r="N17" s="73">
        <f>N16-N14</f>
        <v>-3120</v>
      </c>
      <c r="O17" s="74"/>
      <c r="P17" s="72">
        <f t="shared" ref="P17" si="5">P16-P14</f>
        <v>13740</v>
      </c>
      <c r="Q17" s="73"/>
      <c r="R17" s="73">
        <f t="shared" ref="R17" si="6">R16-R14</f>
        <v>-1026</v>
      </c>
      <c r="S17" s="73"/>
      <c r="T17" s="73">
        <f t="shared" ref="T17" si="7">T16-T14</f>
        <v>-1264</v>
      </c>
      <c r="U17" s="73"/>
      <c r="V17" s="73">
        <f>V16-V14</f>
        <v>-1350</v>
      </c>
      <c r="W17" s="74"/>
      <c r="X17" s="72">
        <f t="shared" ref="X17" si="8">X16-X14</f>
        <v>-9000</v>
      </c>
      <c r="Y17" s="73"/>
      <c r="Z17" s="73">
        <f t="shared" ref="Z17" si="9">Z16-Z14</f>
        <v>-6672</v>
      </c>
      <c r="AA17" s="73"/>
      <c r="AB17" s="73">
        <f>AB16-AB14</f>
        <v>-1332</v>
      </c>
      <c r="AC17" s="74"/>
      <c r="AD17" s="72">
        <f t="shared" ref="AD17" si="10">AD16-AD14</f>
        <v>14820</v>
      </c>
      <c r="AE17" s="73"/>
      <c r="AF17" s="73">
        <f t="shared" ref="AF17" si="11">AF16-AF14</f>
        <v>-258</v>
      </c>
      <c r="AG17" s="73"/>
      <c r="AH17" s="73">
        <f t="shared" ref="AH17" si="12">AH16-AH14</f>
        <v>-144</v>
      </c>
      <c r="AI17" s="73"/>
      <c r="AJ17" s="73">
        <f t="shared" ref="AJ17" si="13">AJ16-AJ14</f>
        <v>-144</v>
      </c>
      <c r="AK17" s="73"/>
      <c r="AL17" s="73">
        <f t="shared" ref="AL17" si="14">AL16-AL14</f>
        <v>-720</v>
      </c>
      <c r="AM17" s="74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</row>
    <row r="18" spans="1:92" s="1" customFormat="1" ht="25" customHeight="1" thickBot="1" x14ac:dyDescent="0.25">
      <c r="A18" s="12" t="s">
        <v>31</v>
      </c>
      <c r="B18" s="79">
        <f>B17</f>
        <v>-200</v>
      </c>
      <c r="C18" s="80"/>
      <c r="D18" s="81">
        <f>D17+B18</f>
        <v>-800</v>
      </c>
      <c r="E18" s="82"/>
      <c r="F18" s="81">
        <f t="shared" ref="F18" si="15">F17+D18</f>
        <v>-1300</v>
      </c>
      <c r="G18" s="82"/>
      <c r="H18" s="81">
        <f t="shared" ref="H18" si="16">H17+F18</f>
        <v>-1800</v>
      </c>
      <c r="I18" s="82"/>
      <c r="J18" s="81">
        <f t="shared" ref="J18" si="17">J17+H18</f>
        <v>-2550</v>
      </c>
      <c r="K18" s="83"/>
      <c r="L18" s="84">
        <f t="shared" ref="L18" si="18">L17+J18</f>
        <v>3250</v>
      </c>
      <c r="M18" s="82"/>
      <c r="N18" s="81">
        <f>N17+L18</f>
        <v>130</v>
      </c>
      <c r="O18" s="83"/>
      <c r="P18" s="84">
        <f t="shared" ref="P18" si="19">P17+N18</f>
        <v>13870</v>
      </c>
      <c r="Q18" s="82"/>
      <c r="R18" s="81">
        <f t="shared" ref="R18" si="20">R17+P18</f>
        <v>12844</v>
      </c>
      <c r="S18" s="82"/>
      <c r="T18" s="81">
        <f t="shared" ref="T18" si="21">T17+R18</f>
        <v>11580</v>
      </c>
      <c r="U18" s="82"/>
      <c r="V18" s="81">
        <f t="shared" ref="V18" si="22">V17+T18</f>
        <v>10230</v>
      </c>
      <c r="W18" s="83"/>
      <c r="X18" s="84">
        <f>X17+V18</f>
        <v>1230</v>
      </c>
      <c r="Y18" s="82"/>
      <c r="Z18" s="81">
        <f t="shared" ref="Z18" si="23">Z17+X18</f>
        <v>-5442</v>
      </c>
      <c r="AA18" s="82"/>
      <c r="AB18" s="81">
        <f t="shared" ref="AB18" si="24">AB17+Z18</f>
        <v>-6774</v>
      </c>
      <c r="AC18" s="83"/>
      <c r="AD18" s="84">
        <f t="shared" ref="AD18" si="25">AD17+AB18</f>
        <v>8046</v>
      </c>
      <c r="AE18" s="82"/>
      <c r="AF18" s="81">
        <f t="shared" ref="AF18" si="26">AF17+AD18</f>
        <v>7788</v>
      </c>
      <c r="AG18" s="82"/>
      <c r="AH18" s="81">
        <f>AH17+AF18</f>
        <v>7644</v>
      </c>
      <c r="AI18" s="82"/>
      <c r="AJ18" s="81">
        <f t="shared" ref="AJ18" si="27">AJ17+AH18</f>
        <v>7500</v>
      </c>
      <c r="AK18" s="82"/>
      <c r="AL18" s="81">
        <f t="shared" ref="AL18" si="28">AL17+AJ18</f>
        <v>6780</v>
      </c>
      <c r="AM18" s="83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</row>
    <row r="19" spans="1:92" s="7" customForma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92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</row>
    <row r="21" spans="1:92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</row>
    <row r="22" spans="1:92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</row>
    <row r="23" spans="1:92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</row>
    <row r="24" spans="1:92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</row>
    <row r="25" spans="1:92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</row>
    <row r="26" spans="1:92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</row>
    <row r="27" spans="1:92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</row>
    <row r="28" spans="1:92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</row>
    <row r="29" spans="1:92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</row>
    <row r="30" spans="1:92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</row>
    <row r="31" spans="1:92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</row>
    <row r="32" spans="1:92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</row>
    <row r="33" spans="1:92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</row>
    <row r="34" spans="1:92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</row>
    <row r="35" spans="1:92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</row>
    <row r="36" spans="1:92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</row>
    <row r="37" spans="1:92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</row>
    <row r="38" spans="1:92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</row>
    <row r="39" spans="1:92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</row>
    <row r="40" spans="1:92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</row>
    <row r="41" spans="1:92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</row>
    <row r="42" spans="1:92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</row>
    <row r="43" spans="1:92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</row>
    <row r="44" spans="1:92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</row>
    <row r="45" spans="1:92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</row>
    <row r="46" spans="1:92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</row>
    <row r="47" spans="1:92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</row>
    <row r="48" spans="1:92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</row>
    <row r="49" spans="1:92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</row>
    <row r="50" spans="1:92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</row>
    <row r="51" spans="1:92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</row>
    <row r="52" spans="1:92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</row>
    <row r="53" spans="1:92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</row>
    <row r="54" spans="1:92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</row>
    <row r="55" spans="1:92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</row>
    <row r="56" spans="1:92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</row>
    <row r="57" spans="1:92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</row>
    <row r="58" spans="1:92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</row>
    <row r="59" spans="1:92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</row>
    <row r="60" spans="1:92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</row>
    <row r="61" spans="1:92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</row>
    <row r="62" spans="1:92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</row>
    <row r="63" spans="1:92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</row>
    <row r="64" spans="1:92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</row>
    <row r="65" spans="1:92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</row>
    <row r="66" spans="1:92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</row>
    <row r="67" spans="1:92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</row>
    <row r="68" spans="1:92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</row>
    <row r="69" spans="1:92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</row>
    <row r="70" spans="1:92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</row>
    <row r="71" spans="1:92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</row>
    <row r="72" spans="1:92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</row>
    <row r="73" spans="1:92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</row>
    <row r="74" spans="1:92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</row>
    <row r="75" spans="1:92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</row>
    <row r="76" spans="1:92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</row>
    <row r="77" spans="1:92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</row>
    <row r="78" spans="1:92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</row>
    <row r="79" spans="1:92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</row>
    <row r="80" spans="1:92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</row>
    <row r="81" spans="1:92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</row>
    <row r="82" spans="1:92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</row>
    <row r="83" spans="1:92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</row>
    <row r="84" spans="1:92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</row>
    <row r="85" spans="1:92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</row>
    <row r="86" spans="1:92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</row>
    <row r="87" spans="1:92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</row>
    <row r="88" spans="1:92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</row>
    <row r="89" spans="1:92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</row>
    <row r="90" spans="1:92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</row>
    <row r="91" spans="1:92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</row>
    <row r="92" spans="1:92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</row>
    <row r="93" spans="1:92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</row>
    <row r="94" spans="1:92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</row>
    <row r="95" spans="1:92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</row>
    <row r="96" spans="1:92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</row>
    <row r="97" spans="1:92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</row>
    <row r="98" spans="1:92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</row>
    <row r="99" spans="1:92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</row>
    <row r="100" spans="1:92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</row>
    <row r="101" spans="1:92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</row>
    <row r="102" spans="1:92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</row>
    <row r="103" spans="1:92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</row>
    <row r="104" spans="1:92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</row>
    <row r="105" spans="1:92" x14ac:dyDescent="0.2"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</row>
    <row r="106" spans="1:92" x14ac:dyDescent="0.2"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</row>
    <row r="107" spans="1:92" x14ac:dyDescent="0.2"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</row>
  </sheetData>
  <mergeCells count="217">
    <mergeCell ref="AJ11:AK13"/>
    <mergeCell ref="AL11:AM13"/>
    <mergeCell ref="A11:A13"/>
    <mergeCell ref="A10:XFD10"/>
    <mergeCell ref="X11:Y13"/>
    <mergeCell ref="Z11:AA13"/>
    <mergeCell ref="AB11:AC13"/>
    <mergeCell ref="AD11:AE13"/>
    <mergeCell ref="AF11:AG13"/>
    <mergeCell ref="AH11:AI13"/>
    <mergeCell ref="B11:C13"/>
    <mergeCell ref="D11:E13"/>
    <mergeCell ref="F11:G13"/>
    <mergeCell ref="H11:I13"/>
    <mergeCell ref="J11:K13"/>
    <mergeCell ref="L11:M13"/>
    <mergeCell ref="B15:C15"/>
    <mergeCell ref="B16:C16"/>
    <mergeCell ref="D15:E15"/>
    <mergeCell ref="D16:E16"/>
    <mergeCell ref="F15:G15"/>
    <mergeCell ref="F14:G14"/>
    <mergeCell ref="F16:G16"/>
    <mergeCell ref="B14:C14"/>
    <mergeCell ref="D14:E14"/>
    <mergeCell ref="H16:I16"/>
    <mergeCell ref="N6:O6"/>
    <mergeCell ref="L6:M6"/>
    <mergeCell ref="J6:K6"/>
    <mergeCell ref="H6:I6"/>
    <mergeCell ref="F6:G6"/>
    <mergeCell ref="N11:O13"/>
    <mergeCell ref="H15:I15"/>
    <mergeCell ref="J14:K14"/>
    <mergeCell ref="J15:K15"/>
    <mergeCell ref="L14:M14"/>
    <mergeCell ref="L15:M15"/>
    <mergeCell ref="H14:I14"/>
    <mergeCell ref="AF18:AG18"/>
    <mergeCell ref="AH18:AI18"/>
    <mergeCell ref="AJ18:AK18"/>
    <mergeCell ref="AL18:AM18"/>
    <mergeCell ref="L16:M16"/>
    <mergeCell ref="J16:K16"/>
    <mergeCell ref="T18:U18"/>
    <mergeCell ref="V18:W18"/>
    <mergeCell ref="X18:Y18"/>
    <mergeCell ref="Z18:AA18"/>
    <mergeCell ref="AB18:AC18"/>
    <mergeCell ref="AD18:AE18"/>
    <mergeCell ref="AL17:AM17"/>
    <mergeCell ref="Z17:AA17"/>
    <mergeCell ref="AB17:AC17"/>
    <mergeCell ref="AD17:AE17"/>
    <mergeCell ref="AF17:AG17"/>
    <mergeCell ref="AH17:AI17"/>
    <mergeCell ref="AJ17:AK17"/>
    <mergeCell ref="N17:O17"/>
    <mergeCell ref="P17:Q17"/>
    <mergeCell ref="R17:S17"/>
    <mergeCell ref="T17:U17"/>
    <mergeCell ref="V17:W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X17:Y17"/>
    <mergeCell ref="B17:C17"/>
    <mergeCell ref="D17:E17"/>
    <mergeCell ref="F17:G17"/>
    <mergeCell ref="H17:I17"/>
    <mergeCell ref="J17:K17"/>
    <mergeCell ref="L17:M17"/>
    <mergeCell ref="AJ14:AK14"/>
    <mergeCell ref="AJ15:AK15"/>
    <mergeCell ref="AJ16:AK16"/>
    <mergeCell ref="Z15:AA15"/>
    <mergeCell ref="Z16:AA16"/>
    <mergeCell ref="AB14:AC14"/>
    <mergeCell ref="AB15:AC15"/>
    <mergeCell ref="AB16:AC16"/>
    <mergeCell ref="AD14:AE14"/>
    <mergeCell ref="AD15:AE15"/>
    <mergeCell ref="AD16:AE16"/>
    <mergeCell ref="T15:U15"/>
    <mergeCell ref="T16:U16"/>
    <mergeCell ref="V14:W14"/>
    <mergeCell ref="V15:W15"/>
    <mergeCell ref="V16:W16"/>
    <mergeCell ref="X14:Y14"/>
    <mergeCell ref="AL14:AM14"/>
    <mergeCell ref="AL15:AM15"/>
    <mergeCell ref="AL16:AM16"/>
    <mergeCell ref="AF14:AG14"/>
    <mergeCell ref="AF15:AG15"/>
    <mergeCell ref="AF16:AG16"/>
    <mergeCell ref="AH14:AI14"/>
    <mergeCell ref="AH15:AI15"/>
    <mergeCell ref="AH16:AI16"/>
    <mergeCell ref="X15:Y15"/>
    <mergeCell ref="X16:Y16"/>
    <mergeCell ref="N15:O15"/>
    <mergeCell ref="N16:O16"/>
    <mergeCell ref="P14:Q14"/>
    <mergeCell ref="P15:Q15"/>
    <mergeCell ref="P16:Q16"/>
    <mergeCell ref="R14:S14"/>
    <mergeCell ref="R15:S15"/>
    <mergeCell ref="R16:S16"/>
    <mergeCell ref="N14:O14"/>
    <mergeCell ref="T14:U14"/>
    <mergeCell ref="Z14:AA14"/>
    <mergeCell ref="T11:U13"/>
    <mergeCell ref="V11:W13"/>
    <mergeCell ref="P11:Q13"/>
    <mergeCell ref="R11:S13"/>
    <mergeCell ref="F7:G7"/>
    <mergeCell ref="D7:E7"/>
    <mergeCell ref="B7:C7"/>
    <mergeCell ref="AF9:AG9"/>
    <mergeCell ref="B9:C9"/>
    <mergeCell ref="D9:E9"/>
    <mergeCell ref="F9:G9"/>
    <mergeCell ref="H9:I9"/>
    <mergeCell ref="P7:Q7"/>
    <mergeCell ref="R7:S7"/>
    <mergeCell ref="T7:U7"/>
    <mergeCell ref="V7:W7"/>
    <mergeCell ref="X7:Y7"/>
    <mergeCell ref="AH9:AI9"/>
    <mergeCell ref="AJ9:AK9"/>
    <mergeCell ref="AL9:AM9"/>
    <mergeCell ref="L7:M7"/>
    <mergeCell ref="J7:K7"/>
    <mergeCell ref="T9:U9"/>
    <mergeCell ref="V9:W9"/>
    <mergeCell ref="X9:Y9"/>
    <mergeCell ref="Z9:AA9"/>
    <mergeCell ref="AB9:AC9"/>
    <mergeCell ref="AD9:AE9"/>
    <mergeCell ref="AL7:AM7"/>
    <mergeCell ref="J9:K9"/>
    <mergeCell ref="L9:M9"/>
    <mergeCell ref="N9:O9"/>
    <mergeCell ref="P9:Q9"/>
    <mergeCell ref="R9:S9"/>
    <mergeCell ref="Z7:AA7"/>
    <mergeCell ref="AB7:AC7"/>
    <mergeCell ref="AD7:AE7"/>
    <mergeCell ref="AF7:AG7"/>
    <mergeCell ref="AH7:AI7"/>
    <mergeCell ref="AJ7:AK7"/>
    <mergeCell ref="N7:O7"/>
    <mergeCell ref="AJ6:AK6"/>
    <mergeCell ref="AJ8:AK8"/>
    <mergeCell ref="AL6:AM6"/>
    <mergeCell ref="AL8:AM8"/>
    <mergeCell ref="AD6:AE6"/>
    <mergeCell ref="AD8:AE8"/>
    <mergeCell ref="AF6:AG6"/>
    <mergeCell ref="AF8:AG8"/>
    <mergeCell ref="AH6:AI6"/>
    <mergeCell ref="AH8:AI8"/>
    <mergeCell ref="X6:Y6"/>
    <mergeCell ref="X8:Y8"/>
    <mergeCell ref="Z6:AA6"/>
    <mergeCell ref="Z8:AA8"/>
    <mergeCell ref="AB6:AC6"/>
    <mergeCell ref="AB8:AC8"/>
    <mergeCell ref="R6:S6"/>
    <mergeCell ref="R8:S8"/>
    <mergeCell ref="T6:U6"/>
    <mergeCell ref="T8:U8"/>
    <mergeCell ref="V6:W6"/>
    <mergeCell ref="V8:W8"/>
    <mergeCell ref="F3:G5"/>
    <mergeCell ref="P6:Q6"/>
    <mergeCell ref="B8:C8"/>
    <mergeCell ref="D8:E8"/>
    <mergeCell ref="F8:G8"/>
    <mergeCell ref="H8:I8"/>
    <mergeCell ref="J8:K8"/>
    <mergeCell ref="L8:M8"/>
    <mergeCell ref="N8:O8"/>
    <mergeCell ref="P8:Q8"/>
    <mergeCell ref="H7:I7"/>
    <mergeCell ref="D6:E6"/>
    <mergeCell ref="B6:C6"/>
    <mergeCell ref="H3:I5"/>
    <mergeCell ref="AL3:AM5"/>
    <mergeCell ref="AD2:AM2"/>
    <mergeCell ref="A2:A5"/>
    <mergeCell ref="AB3:AC5"/>
    <mergeCell ref="X2:AC2"/>
    <mergeCell ref="AD3:AE5"/>
    <mergeCell ref="AF3:AG5"/>
    <mergeCell ref="AH3:AI5"/>
    <mergeCell ref="AJ3:AK5"/>
    <mergeCell ref="R3:S5"/>
    <mergeCell ref="T3:U5"/>
    <mergeCell ref="V3:W5"/>
    <mergeCell ref="P2:W2"/>
    <mergeCell ref="X3:Y5"/>
    <mergeCell ref="Z3:AA5"/>
    <mergeCell ref="J3:K5"/>
    <mergeCell ref="B2:K2"/>
    <mergeCell ref="L3:M5"/>
    <mergeCell ref="N3:O5"/>
    <mergeCell ref="L2:O2"/>
    <mergeCell ref="P3:Q5"/>
    <mergeCell ref="B3:C5"/>
    <mergeCell ref="D3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Ángel Navarro Arenas</dc:creator>
  <cp:lastModifiedBy>Miguel Ángel Navarro Arenas</cp:lastModifiedBy>
  <dcterms:created xsi:type="dcterms:W3CDTF">2020-05-21T14:14:09Z</dcterms:created>
  <dcterms:modified xsi:type="dcterms:W3CDTF">2020-05-21T21:31:04Z</dcterms:modified>
</cp:coreProperties>
</file>