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E:\ARCHIVOS JET\MI PORTAFOLIO DE TRABAJO 2022\MI TRABAJO DISMEVEN 2022\PEDIDOS DISMEVEN Y LAND 2022\FORMATOS DE PEDIDOS DISMEVEN Y LAND 2022\"/>
    </mc:Choice>
  </mc:AlternateContent>
  <xr:revisionPtr revIDLastSave="0" documentId="13_ncr:1_{CE771CD1-2CC0-4598-AB9F-EF2D6DB507CF}" xr6:coauthVersionLast="47" xr6:coauthVersionMax="47" xr10:uidLastSave="{00000000-0000-0000-0000-000000000000}"/>
  <bookViews>
    <workbookView xWindow="-120" yWindow="-120" windowWidth="20730" windowHeight="11160" tabRatio="746" xr2:uid="{00000000-000D-0000-FFFF-FFFF00000000}"/>
  </bookViews>
  <sheets>
    <sheet name="PEDIDO (1)" sheetId="19" r:id="rId1"/>
    <sheet name="MAESTRO DE CLIENTES" sheetId="20" state="hidden" r:id="rId2"/>
  </sheets>
  <definedNames>
    <definedName name="_xlnm._FilterDatabase" localSheetId="1" hidden="1">'MAESTRO DE CLIENTES'!$B$2:$N$2</definedName>
    <definedName name="_xlnm._FilterDatabase" localSheetId="0" hidden="1">'PEDIDO (1)'!$B$10:$N$566</definedName>
    <definedName name="_xlnm.Print_Area" localSheetId="0">'PEDIDO (1)'!$B$1:$M$564</definedName>
    <definedName name="CondicionPago">'PEDIDO (1)'!$P$3:$P$9</definedName>
    <definedName name="formadepago">'PEDIDO (1)'!$R$1:$R$3</definedName>
    <definedName name="NombreCliente">'MAESTRO DE CLIENTES'!$B$3:$B$297</definedName>
    <definedName name="NombreDeCliente">'MAESTRO DE CLIENTES'!$B$3:$B$297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9" l="1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3" i="19"/>
  <c r="E62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1" i="19"/>
  <c r="E102" i="19"/>
  <c r="E103" i="19"/>
  <c r="E104" i="19"/>
  <c r="E105" i="19"/>
  <c r="E106" i="19"/>
  <c r="E107" i="19"/>
  <c r="E108" i="19"/>
  <c r="E109" i="19"/>
  <c r="E110" i="19"/>
  <c r="E111" i="19"/>
  <c r="E112" i="19"/>
  <c r="E113" i="19"/>
  <c r="E114" i="19"/>
  <c r="E115" i="19"/>
  <c r="E116" i="19"/>
  <c r="E117" i="19"/>
  <c r="E118" i="19"/>
  <c r="E119" i="19"/>
  <c r="E120" i="19"/>
  <c r="E121" i="19"/>
  <c r="E122" i="19"/>
  <c r="E123" i="19"/>
  <c r="E124" i="19"/>
  <c r="E125" i="19"/>
  <c r="E126" i="19"/>
  <c r="E127" i="19"/>
  <c r="E128" i="19"/>
  <c r="E129" i="19"/>
  <c r="E130" i="19"/>
  <c r="E131" i="19"/>
  <c r="E132" i="19"/>
  <c r="E133" i="19"/>
  <c r="E134" i="19"/>
  <c r="E135" i="19"/>
  <c r="E136" i="19"/>
  <c r="E137" i="19"/>
  <c r="E138" i="19"/>
  <c r="E139" i="19"/>
  <c r="E140" i="19"/>
  <c r="E141" i="19"/>
  <c r="E142" i="19"/>
  <c r="E143" i="19"/>
  <c r="E144" i="19"/>
  <c r="E145" i="19"/>
  <c r="E146" i="19"/>
  <c r="E147" i="19"/>
  <c r="E148" i="19"/>
  <c r="E149" i="19"/>
  <c r="E150" i="19"/>
  <c r="E151" i="19"/>
  <c r="E152" i="19"/>
  <c r="E153" i="19"/>
  <c r="E154" i="19"/>
  <c r="E155" i="19"/>
  <c r="E156" i="19"/>
  <c r="E157" i="19"/>
  <c r="E158" i="19"/>
  <c r="E159" i="19"/>
  <c r="E160" i="19"/>
  <c r="E161" i="19"/>
  <c r="E162" i="19"/>
  <c r="E163" i="19"/>
  <c r="E164" i="19"/>
  <c r="E165" i="19"/>
  <c r="E166" i="19"/>
  <c r="E167" i="19"/>
  <c r="E168" i="19"/>
  <c r="E169" i="19"/>
  <c r="E170" i="19"/>
  <c r="E171" i="19"/>
  <c r="E172" i="19"/>
  <c r="E173" i="19"/>
  <c r="E174" i="19"/>
  <c r="E175" i="19"/>
  <c r="E176" i="19"/>
  <c r="E177" i="19"/>
  <c r="E178" i="19"/>
  <c r="E179" i="19"/>
  <c r="E180" i="19"/>
  <c r="E181" i="19"/>
  <c r="E182" i="19"/>
  <c r="E183" i="19"/>
  <c r="E184" i="19"/>
  <c r="E185" i="19"/>
  <c r="E186" i="19"/>
  <c r="E187" i="19"/>
  <c r="E188" i="19"/>
  <c r="E189" i="19"/>
  <c r="E190" i="19"/>
  <c r="E191" i="19"/>
  <c r="E192" i="19"/>
  <c r="E193" i="19"/>
  <c r="E194" i="19"/>
  <c r="E195" i="19"/>
  <c r="E196" i="19"/>
  <c r="E197" i="19"/>
  <c r="E198" i="19"/>
  <c r="E199" i="19"/>
  <c r="E200" i="19"/>
  <c r="E201" i="19"/>
  <c r="E202" i="19"/>
  <c r="E203" i="19"/>
  <c r="E204" i="19"/>
  <c r="E205" i="19"/>
  <c r="E206" i="19"/>
  <c r="E207" i="19"/>
  <c r="E208" i="19"/>
  <c r="E209" i="19"/>
  <c r="E210" i="19"/>
  <c r="E211" i="19"/>
  <c r="E212" i="19"/>
  <c r="E213" i="19"/>
  <c r="E214" i="19"/>
  <c r="E215" i="19"/>
  <c r="E216" i="19"/>
  <c r="E217" i="19"/>
  <c r="E218" i="19"/>
  <c r="E219" i="19"/>
  <c r="E220" i="19"/>
  <c r="E221" i="19"/>
  <c r="E222" i="19"/>
  <c r="E223" i="19"/>
  <c r="E224" i="19"/>
  <c r="E225" i="19"/>
  <c r="E226" i="19"/>
  <c r="E227" i="19"/>
  <c r="E228" i="19"/>
  <c r="E229" i="19"/>
  <c r="E230" i="19"/>
  <c r="E231" i="19"/>
  <c r="E232" i="19"/>
  <c r="E233" i="19"/>
  <c r="E234" i="19"/>
  <c r="E235" i="19"/>
  <c r="E236" i="19"/>
  <c r="E237" i="19"/>
  <c r="E238" i="19"/>
  <c r="E239" i="19"/>
  <c r="E240" i="19"/>
  <c r="E241" i="19"/>
  <c r="E242" i="19"/>
  <c r="E243" i="19"/>
  <c r="E244" i="19"/>
  <c r="E245" i="19"/>
  <c r="E246" i="19"/>
  <c r="E247" i="19"/>
  <c r="E248" i="19"/>
  <c r="E249" i="19"/>
  <c r="E250" i="19"/>
  <c r="E251" i="19"/>
  <c r="E252" i="19"/>
  <c r="E253" i="19"/>
  <c r="E254" i="19"/>
  <c r="E255" i="19"/>
  <c r="E256" i="19"/>
  <c r="E257" i="19"/>
  <c r="E258" i="19"/>
  <c r="E259" i="19"/>
  <c r="E260" i="19"/>
  <c r="E261" i="19"/>
  <c r="E262" i="19"/>
  <c r="E263" i="19"/>
  <c r="E264" i="19"/>
  <c r="E265" i="19"/>
  <c r="E266" i="19"/>
  <c r="E267" i="19"/>
  <c r="E268" i="19"/>
  <c r="E269" i="19"/>
  <c r="E270" i="19"/>
  <c r="E271" i="19"/>
  <c r="E272" i="19"/>
  <c r="E273" i="19"/>
  <c r="E274" i="19"/>
  <c r="E275" i="19"/>
  <c r="E276" i="19"/>
  <c r="E277" i="19"/>
  <c r="E278" i="19"/>
  <c r="E279" i="19"/>
  <c r="E280" i="19"/>
  <c r="E281" i="19"/>
  <c r="E282" i="19"/>
  <c r="E283" i="19"/>
  <c r="E284" i="19"/>
  <c r="E285" i="19"/>
  <c r="E286" i="19"/>
  <c r="E287" i="19"/>
  <c r="E288" i="19"/>
  <c r="E289" i="19"/>
  <c r="E290" i="19"/>
  <c r="E291" i="19"/>
  <c r="E292" i="19"/>
  <c r="E293" i="19"/>
  <c r="E294" i="19"/>
  <c r="E295" i="19"/>
  <c r="E296" i="19"/>
  <c r="E297" i="19"/>
  <c r="E298" i="19"/>
  <c r="E299" i="19"/>
  <c r="E300" i="19"/>
  <c r="E301" i="19"/>
  <c r="E302" i="19"/>
  <c r="E303" i="19"/>
  <c r="E304" i="19"/>
  <c r="E305" i="19"/>
  <c r="E306" i="19"/>
  <c r="E307" i="19"/>
  <c r="E308" i="19"/>
  <c r="E309" i="19"/>
  <c r="E310" i="19"/>
  <c r="E311" i="19"/>
  <c r="E312" i="19"/>
  <c r="E313" i="19"/>
  <c r="E314" i="19"/>
  <c r="E315" i="19"/>
  <c r="E316" i="19"/>
  <c r="E317" i="19"/>
  <c r="E318" i="19"/>
  <c r="E319" i="19"/>
  <c r="E320" i="19"/>
  <c r="E321" i="19"/>
  <c r="E322" i="19"/>
  <c r="E323" i="19"/>
  <c r="E324" i="19"/>
  <c r="E325" i="19"/>
  <c r="E326" i="19"/>
  <c r="E327" i="19"/>
  <c r="E328" i="19"/>
  <c r="E329" i="19"/>
  <c r="E330" i="19"/>
  <c r="E331" i="19"/>
  <c r="E332" i="19"/>
  <c r="E333" i="19"/>
  <c r="E334" i="19"/>
  <c r="E335" i="19"/>
  <c r="E336" i="19"/>
  <c r="E337" i="19"/>
  <c r="E338" i="19"/>
  <c r="E339" i="19"/>
  <c r="E340" i="19"/>
  <c r="E341" i="19"/>
  <c r="E342" i="19"/>
  <c r="E343" i="19"/>
  <c r="E344" i="19"/>
  <c r="E345" i="19"/>
  <c r="E346" i="19"/>
  <c r="E347" i="19"/>
  <c r="E348" i="19"/>
  <c r="E349" i="19"/>
  <c r="E350" i="19"/>
  <c r="E351" i="19"/>
  <c r="E352" i="19"/>
  <c r="E353" i="19"/>
  <c r="E354" i="19"/>
  <c r="E355" i="19"/>
  <c r="E356" i="19"/>
  <c r="E357" i="19"/>
  <c r="E358" i="19"/>
  <c r="E359" i="19"/>
  <c r="E360" i="19"/>
  <c r="E361" i="19"/>
  <c r="E362" i="19"/>
  <c r="E363" i="19"/>
  <c r="E364" i="19"/>
  <c r="E365" i="19"/>
  <c r="E366" i="19"/>
  <c r="E367" i="19"/>
  <c r="E368" i="19"/>
  <c r="E369" i="19"/>
  <c r="E370" i="19"/>
  <c r="E371" i="19"/>
  <c r="E372" i="19"/>
  <c r="E373" i="19"/>
  <c r="E374" i="19"/>
  <c r="E375" i="19"/>
  <c r="E376" i="19"/>
  <c r="E377" i="19"/>
  <c r="E378" i="19"/>
  <c r="E379" i="19"/>
  <c r="E380" i="19"/>
  <c r="E381" i="19"/>
  <c r="E382" i="19"/>
  <c r="E383" i="19"/>
  <c r="E384" i="19"/>
  <c r="E385" i="19"/>
  <c r="E386" i="19"/>
  <c r="E387" i="19"/>
  <c r="E388" i="19"/>
  <c r="E389" i="19"/>
  <c r="E390" i="19"/>
  <c r="E391" i="19"/>
  <c r="E392" i="19"/>
  <c r="E393" i="19"/>
  <c r="E394" i="19"/>
  <c r="E395" i="19"/>
  <c r="E396" i="19"/>
  <c r="E397" i="19"/>
  <c r="E398" i="19"/>
  <c r="E399" i="19"/>
  <c r="E400" i="19"/>
  <c r="E401" i="19"/>
  <c r="E402" i="19"/>
  <c r="E403" i="19"/>
  <c r="E404" i="19"/>
  <c r="E405" i="19"/>
  <c r="E406" i="19"/>
  <c r="E407" i="19"/>
  <c r="E408" i="19"/>
  <c r="E409" i="19"/>
  <c r="E410" i="19"/>
  <c r="E411" i="19"/>
  <c r="E412" i="19"/>
  <c r="E413" i="19"/>
  <c r="E414" i="19"/>
  <c r="E415" i="19"/>
  <c r="E416" i="19"/>
  <c r="E417" i="19"/>
  <c r="E418" i="19"/>
  <c r="E419" i="19"/>
  <c r="E420" i="19"/>
  <c r="E421" i="19"/>
  <c r="E422" i="19"/>
  <c r="E423" i="19"/>
  <c r="E424" i="19"/>
  <c r="E425" i="19"/>
  <c r="E426" i="19"/>
  <c r="E427" i="19"/>
  <c r="E428" i="19"/>
  <c r="E429" i="19"/>
  <c r="E430" i="19"/>
  <c r="E431" i="19"/>
  <c r="E432" i="19"/>
  <c r="E433" i="19"/>
  <c r="E434" i="19"/>
  <c r="E435" i="19"/>
  <c r="E436" i="19"/>
  <c r="E437" i="19"/>
  <c r="E438" i="19"/>
  <c r="E439" i="19"/>
  <c r="E440" i="19"/>
  <c r="E441" i="19"/>
  <c r="E442" i="19"/>
  <c r="E443" i="19"/>
  <c r="E444" i="19"/>
  <c r="E445" i="19"/>
  <c r="E446" i="19"/>
  <c r="E447" i="19"/>
  <c r="E448" i="19"/>
  <c r="E449" i="19"/>
  <c r="E450" i="19"/>
  <c r="E451" i="19"/>
  <c r="E452" i="19"/>
  <c r="E453" i="19"/>
  <c r="E454" i="19"/>
  <c r="E455" i="19"/>
  <c r="E456" i="19"/>
  <c r="E457" i="19"/>
  <c r="E458" i="19"/>
  <c r="E459" i="19"/>
  <c r="E460" i="19"/>
  <c r="E461" i="19"/>
  <c r="E462" i="19"/>
  <c r="E463" i="19"/>
  <c r="E464" i="19"/>
  <c r="E465" i="19"/>
  <c r="E466" i="19"/>
  <c r="E467" i="19"/>
  <c r="E468" i="19"/>
  <c r="E469" i="19"/>
  <c r="E470" i="19"/>
  <c r="E471" i="19"/>
  <c r="E472" i="19"/>
  <c r="E473" i="19"/>
  <c r="E474" i="19"/>
  <c r="E475" i="19"/>
  <c r="E476" i="19"/>
  <c r="E477" i="19"/>
  <c r="E478" i="19"/>
  <c r="E479" i="19"/>
  <c r="E480" i="19"/>
  <c r="E481" i="19"/>
  <c r="E482" i="19"/>
  <c r="E483" i="19"/>
  <c r="E484" i="19"/>
  <c r="E485" i="19"/>
  <c r="E486" i="19"/>
  <c r="E487" i="19"/>
  <c r="E488" i="19"/>
  <c r="E489" i="19"/>
  <c r="E490" i="19"/>
  <c r="E491" i="19"/>
  <c r="E492" i="19"/>
  <c r="E493" i="19"/>
  <c r="E494" i="19"/>
  <c r="E495" i="19"/>
  <c r="E496" i="19"/>
  <c r="E497" i="19"/>
  <c r="E498" i="19"/>
  <c r="E499" i="19"/>
  <c r="E500" i="19"/>
  <c r="E501" i="19"/>
  <c r="E502" i="19"/>
  <c r="E503" i="19"/>
  <c r="E504" i="19"/>
  <c r="E505" i="19"/>
  <c r="E506" i="19"/>
  <c r="E507" i="19"/>
  <c r="E508" i="19"/>
  <c r="E509" i="19"/>
  <c r="E510" i="19"/>
  <c r="E511" i="19"/>
  <c r="E512" i="19"/>
  <c r="E513" i="19"/>
  <c r="E514" i="19"/>
  <c r="E515" i="19"/>
  <c r="E516" i="19"/>
  <c r="E517" i="19"/>
  <c r="E518" i="19"/>
  <c r="E519" i="19"/>
  <c r="E520" i="19"/>
  <c r="E521" i="19"/>
  <c r="E522" i="19"/>
  <c r="E523" i="19"/>
  <c r="E524" i="19"/>
  <c r="E525" i="19"/>
  <c r="E526" i="19"/>
  <c r="E527" i="19"/>
  <c r="E528" i="19"/>
  <c r="E529" i="19"/>
  <c r="E530" i="19"/>
  <c r="E531" i="19"/>
  <c r="E532" i="19"/>
  <c r="E533" i="19"/>
  <c r="E534" i="19"/>
  <c r="E535" i="19"/>
  <c r="E536" i="19"/>
  <c r="E537" i="19"/>
  <c r="E538" i="19"/>
  <c r="E539" i="19"/>
  <c r="E541" i="19"/>
  <c r="E540" i="19"/>
  <c r="E542" i="19"/>
  <c r="E543" i="19"/>
  <c r="E544" i="19"/>
  <c r="E545" i="19"/>
  <c r="E546" i="19"/>
  <c r="E547" i="19"/>
  <c r="E548" i="19"/>
  <c r="E549" i="19"/>
  <c r="E550" i="19"/>
  <c r="E551" i="19"/>
  <c r="E552" i="19"/>
  <c r="E553" i="19"/>
  <c r="E554" i="19"/>
  <c r="E555" i="19"/>
  <c r="E556" i="19"/>
  <c r="E557" i="19"/>
  <c r="E558" i="19"/>
  <c r="E559" i="19"/>
  <c r="E560" i="19"/>
  <c r="E561" i="19"/>
  <c r="E562" i="19"/>
  <c r="E563" i="19"/>
  <c r="E564" i="19"/>
  <c r="E565" i="19"/>
  <c r="E566" i="19"/>
  <c r="E567" i="19"/>
  <c r="E568" i="19"/>
  <c r="E569" i="19"/>
  <c r="E570" i="19"/>
  <c r="E571" i="19"/>
  <c r="E572" i="19"/>
  <c r="E573" i="19"/>
  <c r="E574" i="19"/>
  <c r="E575" i="19"/>
  <c r="E576" i="19"/>
  <c r="E577" i="19"/>
  <c r="E578" i="19"/>
  <c r="E579" i="19"/>
  <c r="E580" i="19"/>
  <c r="E581" i="19"/>
  <c r="E582" i="19"/>
  <c r="E583" i="19"/>
  <c r="E584" i="19"/>
  <c r="E585" i="19"/>
  <c r="E586" i="19"/>
  <c r="E587" i="19"/>
  <c r="E588" i="19"/>
  <c r="E589" i="19"/>
  <c r="E590" i="19"/>
  <c r="E591" i="19"/>
  <c r="E592" i="19"/>
  <c r="E593" i="19"/>
  <c r="E594" i="19"/>
  <c r="E595" i="19"/>
  <c r="E596" i="19"/>
  <c r="E597" i="19"/>
  <c r="E598" i="19"/>
  <c r="E599" i="19"/>
  <c r="E600" i="19"/>
  <c r="E601" i="19"/>
  <c r="E602" i="19"/>
  <c r="E603" i="19"/>
  <c r="E604" i="19"/>
  <c r="E605" i="19"/>
  <c r="E606" i="19"/>
  <c r="E607" i="19"/>
  <c r="E608" i="19"/>
  <c r="E609" i="19"/>
  <c r="E610" i="19"/>
  <c r="E611" i="19"/>
  <c r="E612" i="19"/>
  <c r="E613" i="19"/>
  <c r="E614" i="19"/>
  <c r="E615" i="19"/>
  <c r="E616" i="19"/>
  <c r="E617" i="19"/>
  <c r="E618" i="19"/>
  <c r="E619" i="19"/>
  <c r="E620" i="19"/>
  <c r="E621" i="19"/>
  <c r="E622" i="19"/>
  <c r="E623" i="19"/>
  <c r="E624" i="19"/>
  <c r="E625" i="19"/>
  <c r="E626" i="19"/>
  <c r="E627" i="19"/>
  <c r="E628" i="19"/>
  <c r="E629" i="19"/>
  <c r="E630" i="19"/>
  <c r="E631" i="19"/>
  <c r="E632" i="19"/>
  <c r="E633" i="19"/>
  <c r="E634" i="19"/>
  <c r="E635" i="19"/>
  <c r="E636" i="19"/>
  <c r="E637" i="19"/>
  <c r="E638" i="19"/>
  <c r="E639" i="19"/>
  <c r="E640" i="19"/>
  <c r="E641" i="19"/>
  <c r="E642" i="19"/>
  <c r="E643" i="19"/>
  <c r="E644" i="19"/>
  <c r="E645" i="19"/>
  <c r="E646" i="19"/>
  <c r="E647" i="19"/>
  <c r="E648" i="19"/>
  <c r="E649" i="19"/>
  <c r="E650" i="19"/>
  <c r="E651" i="19"/>
  <c r="E652" i="19"/>
  <c r="E653" i="19"/>
  <c r="E654" i="19"/>
  <c r="E655" i="19"/>
  <c r="E656" i="19"/>
  <c r="E657" i="19"/>
  <c r="E658" i="19"/>
  <c r="E659" i="19"/>
  <c r="E660" i="19"/>
  <c r="E661" i="19"/>
  <c r="E662" i="19"/>
  <c r="E663" i="19"/>
  <c r="E664" i="19"/>
  <c r="E665" i="19"/>
  <c r="E666" i="19"/>
  <c r="E667" i="19"/>
  <c r="E668" i="19"/>
  <c r="E669" i="19"/>
  <c r="E670" i="19"/>
  <c r="E671" i="19"/>
  <c r="E672" i="19"/>
  <c r="E673" i="19"/>
  <c r="E674" i="19"/>
  <c r="E675" i="19"/>
  <c r="E676" i="19"/>
  <c r="E677" i="19"/>
  <c r="E678" i="19"/>
  <c r="E679" i="19"/>
  <c r="E680" i="19"/>
  <c r="E681" i="19"/>
  <c r="E682" i="19"/>
  <c r="E683" i="19"/>
  <c r="E684" i="19"/>
  <c r="E685" i="19"/>
  <c r="E686" i="19"/>
  <c r="E687" i="19"/>
  <c r="E688" i="19"/>
  <c r="E689" i="19"/>
  <c r="E690" i="19"/>
  <c r="E691" i="19"/>
  <c r="E692" i="19"/>
  <c r="E693" i="19"/>
  <c r="E694" i="19"/>
  <c r="E695" i="19"/>
  <c r="E696" i="19"/>
  <c r="E697" i="19"/>
  <c r="E698" i="19"/>
  <c r="E699" i="19"/>
  <c r="E700" i="19"/>
  <c r="E701" i="19"/>
  <c r="E702" i="19"/>
  <c r="E703" i="19"/>
  <c r="E704" i="19"/>
  <c r="E705" i="19"/>
  <c r="E706" i="19"/>
  <c r="E707" i="19"/>
  <c r="E708" i="19"/>
  <c r="E709" i="19"/>
  <c r="E710" i="19"/>
  <c r="E711" i="19"/>
  <c r="E712" i="19"/>
  <c r="E713" i="19"/>
  <c r="E714" i="19"/>
  <c r="E715" i="19"/>
  <c r="E716" i="19"/>
  <c r="E717" i="19"/>
  <c r="E718" i="19"/>
  <c r="E719" i="19"/>
  <c r="E720" i="19"/>
  <c r="E721" i="19"/>
  <c r="E722" i="19"/>
  <c r="E723" i="19"/>
  <c r="E724" i="19"/>
  <c r="E725" i="19"/>
  <c r="E726" i="19"/>
  <c r="E727" i="19"/>
  <c r="E728" i="19"/>
  <c r="E729" i="19"/>
  <c r="E730" i="19"/>
  <c r="E731" i="19"/>
  <c r="E732" i="19"/>
  <c r="E733" i="19"/>
  <c r="E734" i="19"/>
  <c r="E735" i="19"/>
  <c r="E736" i="19"/>
  <c r="E737" i="19"/>
  <c r="E738" i="19"/>
  <c r="E739" i="19"/>
  <c r="E740" i="19"/>
  <c r="E741" i="19"/>
  <c r="E742" i="19"/>
  <c r="E743" i="19"/>
  <c r="E744" i="19"/>
  <c r="E745" i="19"/>
  <c r="E746" i="19"/>
  <c r="E747" i="19"/>
  <c r="E748" i="19"/>
  <c r="E749" i="19"/>
  <c r="E750" i="19"/>
  <c r="E751" i="19"/>
  <c r="E752" i="19"/>
  <c r="E753" i="19"/>
  <c r="E754" i="19"/>
  <c r="E755" i="19"/>
  <c r="E756" i="19"/>
  <c r="E757" i="19"/>
  <c r="E758" i="19"/>
  <c r="E759" i="19"/>
  <c r="E760" i="19"/>
  <c r="E761" i="19"/>
  <c r="E762" i="19"/>
  <c r="E763" i="19"/>
  <c r="E764" i="19"/>
  <c r="E765" i="19"/>
  <c r="E766" i="19"/>
  <c r="E767" i="19"/>
  <c r="E768" i="19"/>
  <c r="E769" i="19"/>
  <c r="E770" i="19"/>
  <c r="E771" i="19"/>
  <c r="E772" i="19"/>
  <c r="E773" i="19"/>
  <c r="E774" i="19"/>
  <c r="E775" i="19"/>
  <c r="E776" i="19"/>
  <c r="E777" i="19"/>
  <c r="E778" i="19"/>
  <c r="E779" i="19"/>
  <c r="E780" i="19"/>
  <c r="E781" i="19"/>
  <c r="E782" i="19"/>
  <c r="E783" i="19"/>
  <c r="E784" i="19"/>
  <c r="E785" i="19"/>
  <c r="E786" i="19"/>
  <c r="E787" i="19"/>
  <c r="E788" i="19"/>
  <c r="E789" i="19"/>
  <c r="E790" i="19"/>
  <c r="E791" i="19"/>
  <c r="E792" i="19"/>
  <c r="E793" i="19"/>
  <c r="E794" i="19"/>
  <c r="E795" i="19"/>
  <c r="E796" i="19"/>
  <c r="E797" i="19"/>
  <c r="E798" i="19"/>
  <c r="E799" i="19"/>
  <c r="E800" i="19"/>
  <c r="E801" i="19"/>
  <c r="E802" i="19"/>
  <c r="E803" i="19"/>
  <c r="E804" i="19"/>
  <c r="E805" i="19"/>
  <c r="E806" i="19"/>
  <c r="E807" i="19"/>
  <c r="E808" i="19"/>
  <c r="E809" i="19"/>
  <c r="E810" i="19"/>
  <c r="E811" i="19"/>
  <c r="E812" i="19"/>
  <c r="E813" i="19"/>
  <c r="E814" i="19"/>
  <c r="E815" i="19"/>
  <c r="E816" i="19"/>
  <c r="E817" i="19"/>
  <c r="E818" i="19"/>
  <c r="E819" i="19"/>
  <c r="E820" i="19"/>
  <c r="E821" i="19"/>
  <c r="E822" i="19"/>
  <c r="E823" i="19"/>
  <c r="E824" i="19"/>
  <c r="E825" i="19"/>
  <c r="E826" i="19"/>
  <c r="E827" i="19"/>
  <c r="E828" i="19"/>
  <c r="E829" i="19"/>
  <c r="E830" i="19"/>
  <c r="E831" i="19"/>
  <c r="E832" i="19"/>
  <c r="E833" i="19"/>
  <c r="E834" i="19"/>
  <c r="E835" i="19"/>
  <c r="E836" i="19"/>
  <c r="E837" i="19"/>
  <c r="E838" i="19"/>
  <c r="E839" i="19"/>
  <c r="E840" i="19"/>
  <c r="E841" i="19"/>
  <c r="E842" i="19"/>
  <c r="E843" i="19"/>
  <c r="E844" i="19"/>
  <c r="E845" i="19"/>
  <c r="E846" i="19"/>
  <c r="E847" i="19"/>
  <c r="E848" i="19"/>
  <c r="E849" i="19"/>
  <c r="E850" i="19"/>
  <c r="E851" i="19"/>
  <c r="E852" i="19"/>
  <c r="E853" i="19"/>
  <c r="E854" i="19"/>
  <c r="E855" i="19"/>
  <c r="E856" i="19"/>
  <c r="E857" i="19"/>
  <c r="E858" i="19"/>
  <c r="E859" i="19"/>
  <c r="E860" i="19"/>
  <c r="E861" i="19"/>
  <c r="E862" i="19"/>
  <c r="E863" i="19"/>
  <c r="E864" i="19"/>
  <c r="E865" i="19"/>
  <c r="E866" i="19"/>
  <c r="E867" i="19"/>
  <c r="E868" i="19"/>
  <c r="E869" i="19"/>
  <c r="E870" i="19"/>
  <c r="E871" i="19"/>
  <c r="E872" i="19"/>
  <c r="E873" i="19"/>
  <c r="E874" i="19"/>
  <c r="E875" i="19"/>
  <c r="E876" i="19"/>
  <c r="E877" i="19"/>
  <c r="E878" i="19"/>
  <c r="E879" i="19"/>
  <c r="E880" i="19"/>
  <c r="E881" i="19"/>
  <c r="E882" i="19"/>
  <c r="E883" i="19"/>
  <c r="E884" i="19"/>
  <c r="E885" i="19"/>
  <c r="E886" i="19"/>
  <c r="E887" i="19"/>
  <c r="E888" i="19"/>
  <c r="E889" i="19"/>
  <c r="E890" i="19"/>
  <c r="E891" i="19"/>
  <c r="E892" i="19"/>
  <c r="E893" i="19"/>
  <c r="E894" i="19"/>
  <c r="E895" i="19"/>
  <c r="E896" i="19"/>
  <c r="E897" i="19"/>
  <c r="E898" i="19"/>
  <c r="E899" i="19"/>
  <c r="E900" i="19"/>
  <c r="E901" i="19"/>
  <c r="E902" i="19"/>
  <c r="E903" i="19"/>
  <c r="E904" i="19"/>
  <c r="E905" i="19"/>
  <c r="E906" i="19"/>
  <c r="E907" i="19"/>
  <c r="E908" i="19"/>
  <c r="E909" i="19"/>
  <c r="E910" i="19"/>
  <c r="E911" i="19"/>
  <c r="E912" i="19"/>
  <c r="E913" i="19"/>
  <c r="E914" i="19"/>
  <c r="E915" i="19"/>
  <c r="E916" i="19"/>
  <c r="E917" i="19"/>
  <c r="E918" i="19"/>
  <c r="E919" i="19"/>
  <c r="E920" i="19"/>
  <c r="E921" i="19"/>
  <c r="E922" i="19"/>
  <c r="E923" i="19"/>
  <c r="E924" i="19"/>
  <c r="E925" i="19"/>
  <c r="E926" i="19"/>
  <c r="E927" i="19"/>
  <c r="E928" i="19"/>
  <c r="E929" i="19"/>
  <c r="E930" i="19"/>
  <c r="E931" i="19"/>
  <c r="E932" i="19"/>
  <c r="E933" i="19"/>
  <c r="E934" i="19"/>
  <c r="E935" i="19"/>
  <c r="E936" i="19"/>
  <c r="E937" i="19"/>
  <c r="E938" i="19"/>
  <c r="E939" i="19"/>
  <c r="E940" i="19"/>
  <c r="E941" i="19"/>
  <c r="E942" i="19"/>
  <c r="E943" i="19"/>
  <c r="E944" i="19"/>
  <c r="E945" i="19"/>
  <c r="E946" i="19"/>
  <c r="E947" i="19"/>
  <c r="E948" i="19"/>
  <c r="E949" i="19"/>
  <c r="E950" i="19"/>
  <c r="E951" i="19"/>
  <c r="E952" i="19"/>
  <c r="E953" i="19"/>
  <c r="E954" i="19"/>
  <c r="E955" i="19"/>
  <c r="E956" i="19"/>
  <c r="E957" i="19"/>
  <c r="E958" i="19"/>
  <c r="E959" i="19"/>
  <c r="E960" i="19"/>
  <c r="E961" i="19"/>
  <c r="E962" i="19"/>
  <c r="E963" i="19"/>
  <c r="E964" i="19"/>
  <c r="E965" i="19"/>
  <c r="E966" i="19"/>
  <c r="E967" i="19"/>
  <c r="E968" i="19"/>
  <c r="E969" i="19"/>
  <c r="E970" i="19"/>
  <c r="E971" i="19"/>
  <c r="E972" i="19"/>
  <c r="E973" i="19"/>
  <c r="E974" i="19"/>
  <c r="E975" i="19"/>
  <c r="E976" i="19"/>
  <c r="E977" i="19"/>
  <c r="E978" i="19"/>
  <c r="E979" i="19"/>
  <c r="E980" i="19"/>
  <c r="E981" i="19"/>
  <c r="E982" i="19"/>
  <c r="E983" i="19"/>
  <c r="E984" i="19"/>
  <c r="E985" i="19"/>
  <c r="E986" i="19"/>
  <c r="E987" i="19"/>
  <c r="E988" i="19"/>
  <c r="E989" i="19"/>
  <c r="E990" i="19"/>
  <c r="E991" i="19"/>
  <c r="E992" i="19"/>
  <c r="E993" i="19"/>
  <c r="E994" i="19"/>
  <c r="E995" i="19"/>
  <c r="E996" i="19"/>
  <c r="E997" i="19"/>
  <c r="E998" i="19"/>
  <c r="E999" i="19"/>
  <c r="E6" i="19" l="1"/>
  <c r="N28" i="19" l="1"/>
  <c r="N34" i="19"/>
  <c r="N41" i="19"/>
  <c r="N60" i="19"/>
  <c r="N85" i="19"/>
  <c r="N87" i="19"/>
  <c r="N88" i="19"/>
  <c r="N106" i="19"/>
  <c r="N107" i="19"/>
  <c r="N113" i="19"/>
  <c r="N160" i="19"/>
  <c r="N127" i="19"/>
  <c r="N178" i="19"/>
  <c r="N182" i="19"/>
  <c r="N179" i="19"/>
  <c r="N183" i="19"/>
  <c r="N184" i="19"/>
  <c r="N185" i="19"/>
  <c r="N186" i="19"/>
  <c r="N190" i="19"/>
  <c r="N194" i="19"/>
  <c r="N200" i="19"/>
  <c r="N215" i="19"/>
  <c r="N201" i="19"/>
  <c r="N225" i="19"/>
  <c r="N245" i="19"/>
  <c r="N246" i="19"/>
  <c r="N262" i="19"/>
  <c r="N267" i="19"/>
  <c r="N269" i="19"/>
  <c r="N279" i="19"/>
  <c r="N287" i="19"/>
  <c r="N289" i="19"/>
  <c r="N297" i="19"/>
  <c r="N307" i="19"/>
  <c r="N308" i="19"/>
  <c r="N327" i="19"/>
  <c r="N328" i="19"/>
  <c r="N341" i="19"/>
  <c r="N348" i="19"/>
  <c r="N370" i="19"/>
  <c r="N371" i="19"/>
  <c r="N406" i="19"/>
  <c r="N372" i="19"/>
  <c r="N383" i="19"/>
  <c r="N417" i="19"/>
  <c r="N418" i="19"/>
  <c r="N419" i="19"/>
  <c r="N420" i="19"/>
  <c r="N421" i="19"/>
  <c r="N422" i="19"/>
  <c r="N423" i="19"/>
  <c r="N424" i="19"/>
  <c r="N428" i="19"/>
  <c r="N433" i="19"/>
  <c r="N434" i="19"/>
  <c r="N440" i="19"/>
  <c r="N441" i="19"/>
  <c r="N442" i="19"/>
  <c r="N451" i="19"/>
  <c r="N458" i="19"/>
  <c r="N464" i="19"/>
  <c r="N486" i="19"/>
  <c r="N483" i="19"/>
  <c r="N487" i="19"/>
  <c r="N488" i="19"/>
  <c r="N492" i="19"/>
  <c r="N493" i="19"/>
  <c r="N521" i="19"/>
  <c r="N523" i="19"/>
  <c r="N524" i="19"/>
  <c r="N535" i="19"/>
  <c r="N533" i="19"/>
  <c r="N550" i="19"/>
  <c r="N595" i="19"/>
  <c r="N597" i="19"/>
  <c r="N608" i="19"/>
  <c r="N616" i="19"/>
  <c r="N633" i="19"/>
  <c r="N649" i="19"/>
  <c r="N12" i="19"/>
  <c r="N13" i="19"/>
  <c r="N21" i="19"/>
  <c r="N18" i="19"/>
  <c r="N22" i="19"/>
  <c r="N15" i="19"/>
  <c r="N14" i="19"/>
  <c r="N23" i="19"/>
  <c r="N25" i="19"/>
  <c r="N24" i="19"/>
  <c r="N19" i="19"/>
  <c r="N20" i="19"/>
  <c r="N26" i="19"/>
  <c r="N27" i="19"/>
  <c r="N29" i="19"/>
  <c r="N30" i="19"/>
  <c r="N32" i="19"/>
  <c r="N31" i="19"/>
  <c r="N33" i="19"/>
  <c r="N37" i="19"/>
  <c r="N38" i="19"/>
  <c r="N36" i="19"/>
  <c r="N35" i="19"/>
  <c r="N39" i="19"/>
  <c r="N40" i="19"/>
  <c r="N42" i="19"/>
  <c r="N43" i="19"/>
  <c r="N44" i="19"/>
  <c r="N45" i="19"/>
  <c r="N46" i="19"/>
  <c r="N48" i="19"/>
  <c r="N47" i="19"/>
  <c r="N49" i="19"/>
  <c r="N55" i="19"/>
  <c r="N56" i="19"/>
  <c r="N57" i="19"/>
  <c r="N58" i="19"/>
  <c r="N59" i="19"/>
  <c r="N63" i="19"/>
  <c r="N61" i="19"/>
  <c r="N62" i="19"/>
  <c r="N64" i="19"/>
  <c r="N65" i="19"/>
  <c r="N66" i="19"/>
  <c r="N67" i="19"/>
  <c r="N68" i="19"/>
  <c r="N70" i="19"/>
  <c r="N78" i="19"/>
  <c r="N79" i="19"/>
  <c r="N80" i="19"/>
  <c r="N81" i="19"/>
  <c r="N82" i="19"/>
  <c r="N83" i="19"/>
  <c r="N84" i="19"/>
  <c r="N86" i="19"/>
  <c r="N91" i="19"/>
  <c r="N89" i="19"/>
  <c r="N90" i="19"/>
  <c r="N92" i="19"/>
  <c r="N93" i="19"/>
  <c r="N94" i="19"/>
  <c r="N95" i="19"/>
  <c r="N96" i="19"/>
  <c r="N97" i="19"/>
  <c r="N98" i="19"/>
  <c r="N99" i="19"/>
  <c r="N100" i="19"/>
  <c r="N101" i="19"/>
  <c r="N102" i="19"/>
  <c r="N103" i="19"/>
  <c r="N104" i="19"/>
  <c r="N105" i="19"/>
  <c r="N108" i="19"/>
  <c r="N109" i="19"/>
  <c r="N110" i="19"/>
  <c r="N111" i="19"/>
  <c r="N112" i="19"/>
  <c r="N114" i="19"/>
  <c r="N115" i="19"/>
  <c r="N116" i="19"/>
  <c r="N117" i="19"/>
  <c r="N118" i="19"/>
  <c r="N119" i="19"/>
  <c r="N120" i="19"/>
  <c r="N123" i="19"/>
  <c r="N124" i="19"/>
  <c r="N125" i="19"/>
  <c r="N126" i="19"/>
  <c r="N128" i="19"/>
  <c r="N129" i="19"/>
  <c r="N130" i="19"/>
  <c r="N131" i="19"/>
  <c r="N132" i="19"/>
  <c r="N134" i="19"/>
  <c r="N135" i="19"/>
  <c r="N133" i="19"/>
  <c r="N136" i="19"/>
  <c r="N137" i="19"/>
  <c r="N138" i="19"/>
  <c r="N139" i="19"/>
  <c r="N140" i="19"/>
  <c r="N142" i="19"/>
  <c r="N141" i="19"/>
  <c r="N143" i="19"/>
  <c r="N144" i="19"/>
  <c r="N145" i="19"/>
  <c r="N146" i="19"/>
  <c r="N147" i="19"/>
  <c r="N148" i="19"/>
  <c r="N149" i="19"/>
  <c r="N150" i="19"/>
  <c r="N151" i="19"/>
  <c r="N152" i="19"/>
  <c r="N154" i="19"/>
  <c r="N153" i="19"/>
  <c r="N155" i="19"/>
  <c r="N156" i="19"/>
  <c r="N157" i="19"/>
  <c r="N158" i="19"/>
  <c r="N159" i="19"/>
  <c r="N161" i="19"/>
  <c r="N162" i="19"/>
  <c r="N163" i="19"/>
  <c r="N164" i="19"/>
  <c r="N174" i="19"/>
  <c r="N175" i="19"/>
  <c r="N176" i="19"/>
  <c r="N177" i="19"/>
  <c r="N180" i="19"/>
  <c r="N181" i="19"/>
  <c r="N187" i="19"/>
  <c r="N188" i="19"/>
  <c r="N189" i="19"/>
  <c r="N191" i="19"/>
  <c r="N192" i="19"/>
  <c r="N193" i="19"/>
  <c r="N195" i="19"/>
  <c r="N196" i="19"/>
  <c r="N197" i="19"/>
  <c r="N198" i="19"/>
  <c r="N199" i="19"/>
  <c r="N202" i="19"/>
  <c r="N203" i="19"/>
  <c r="N204" i="19"/>
  <c r="N205" i="19"/>
  <c r="N206" i="19"/>
  <c r="N207" i="19"/>
  <c r="N208" i="19"/>
  <c r="N209" i="19"/>
  <c r="N210" i="19"/>
  <c r="N211" i="19"/>
  <c r="N213" i="19"/>
  <c r="N212" i="19"/>
  <c r="N214" i="19"/>
  <c r="N216" i="19"/>
  <c r="N217" i="19"/>
  <c r="N218" i="19"/>
  <c r="N219" i="19"/>
  <c r="N220" i="19"/>
  <c r="N221" i="19"/>
  <c r="N222" i="19"/>
  <c r="N226" i="19"/>
  <c r="N227" i="19"/>
  <c r="N228" i="19"/>
  <c r="N229" i="19"/>
  <c r="N230" i="19"/>
  <c r="N231" i="19"/>
  <c r="N232" i="19"/>
  <c r="N233" i="19"/>
  <c r="N234" i="19"/>
  <c r="N235" i="19"/>
  <c r="N236" i="19"/>
  <c r="N238" i="19"/>
  <c r="N239" i="19"/>
  <c r="N240" i="19"/>
  <c r="N241" i="19"/>
  <c r="N242" i="19"/>
  <c r="N244" i="19"/>
  <c r="N243" i="19"/>
  <c r="N247" i="19"/>
  <c r="N248" i="19"/>
  <c r="N249" i="19"/>
  <c r="N251" i="19"/>
  <c r="N252" i="19"/>
  <c r="N253" i="19"/>
  <c r="N254" i="19"/>
  <c r="N255" i="19"/>
  <c r="N256" i="19"/>
  <c r="N257" i="19"/>
  <c r="N258" i="19"/>
  <c r="N259" i="19"/>
  <c r="N260" i="19"/>
  <c r="N261" i="19"/>
  <c r="N263" i="19"/>
  <c r="N264" i="19"/>
  <c r="N266" i="19"/>
  <c r="N265" i="19"/>
  <c r="N270" i="19"/>
  <c r="N268" i="19"/>
  <c r="N271" i="19"/>
  <c r="N272" i="19"/>
  <c r="N276" i="19"/>
  <c r="N273" i="19"/>
  <c r="N274" i="19"/>
  <c r="N275" i="19"/>
  <c r="N278" i="19"/>
  <c r="N281" i="19"/>
  <c r="N282" i="19"/>
  <c r="N283" i="19"/>
  <c r="N280" i="19"/>
  <c r="N284" i="19"/>
  <c r="N277" i="19"/>
  <c r="N285" i="19"/>
  <c r="N286" i="19"/>
  <c r="N288" i="19"/>
  <c r="N290" i="19"/>
  <c r="N291" i="19"/>
  <c r="N292" i="19"/>
  <c r="N294" i="19"/>
  <c r="N293" i="19"/>
  <c r="N295" i="19"/>
  <c r="N296" i="19"/>
  <c r="N298" i="19"/>
  <c r="N299" i="19"/>
  <c r="N300" i="19"/>
  <c r="N301" i="19"/>
  <c r="N303" i="19"/>
  <c r="N302" i="19"/>
  <c r="N304" i="19"/>
  <c r="N305" i="19"/>
  <c r="N306" i="19"/>
  <c r="N310" i="19"/>
  <c r="N309" i="19"/>
  <c r="N311" i="19"/>
  <c r="N314" i="19"/>
  <c r="N313" i="19"/>
  <c r="N312" i="19"/>
  <c r="N316" i="19"/>
  <c r="N315" i="19"/>
  <c r="N317" i="19"/>
  <c r="N318" i="19"/>
  <c r="N320" i="19"/>
  <c r="N319" i="19"/>
  <c r="N321" i="19"/>
  <c r="N322" i="19"/>
  <c r="N323" i="19"/>
  <c r="N324" i="19"/>
  <c r="N325" i="19"/>
  <c r="N326" i="19"/>
  <c r="N329" i="19"/>
  <c r="N330" i="19"/>
  <c r="N339" i="19"/>
  <c r="N331" i="19"/>
  <c r="N332" i="19"/>
  <c r="N333" i="19"/>
  <c r="N334" i="19"/>
  <c r="N335" i="19"/>
  <c r="N338" i="19"/>
  <c r="N336" i="19"/>
  <c r="N337" i="19"/>
  <c r="N340" i="19"/>
  <c r="N342" i="19"/>
  <c r="N343" i="19"/>
  <c r="N344" i="19"/>
  <c r="N345" i="19"/>
  <c r="N346" i="19"/>
  <c r="N347" i="19"/>
  <c r="N349" i="19"/>
  <c r="N350" i="19"/>
  <c r="N351" i="19"/>
  <c r="N352" i="19"/>
  <c r="N353" i="19"/>
  <c r="N354" i="19"/>
  <c r="N355" i="19"/>
  <c r="N363" i="19"/>
  <c r="N364" i="19"/>
  <c r="N365" i="19"/>
  <c r="N366" i="19"/>
  <c r="N367" i="19"/>
  <c r="N368" i="19"/>
  <c r="N369" i="19"/>
  <c r="N373" i="19"/>
  <c r="N374" i="19"/>
  <c r="N375" i="19"/>
  <c r="N376" i="19"/>
  <c r="N377" i="19"/>
  <c r="N378" i="19"/>
  <c r="N379" i="19"/>
  <c r="N381" i="19"/>
  <c r="N380" i="19"/>
  <c r="N382" i="19"/>
  <c r="N384" i="19"/>
  <c r="N385" i="19"/>
  <c r="N386" i="19"/>
  <c r="N387" i="19"/>
  <c r="N388" i="19"/>
  <c r="N389" i="19"/>
  <c r="N390" i="19"/>
  <c r="N395" i="19"/>
  <c r="N394" i="19"/>
  <c r="N396" i="19"/>
  <c r="N397" i="19"/>
  <c r="N391" i="19"/>
  <c r="N392" i="19"/>
  <c r="N393" i="19"/>
  <c r="N400" i="19"/>
  <c r="N401" i="19"/>
  <c r="N402" i="19"/>
  <c r="N403" i="19"/>
  <c r="N404" i="19"/>
  <c r="N405" i="19"/>
  <c r="N407" i="19"/>
  <c r="N410" i="19"/>
  <c r="N411" i="19"/>
  <c r="N412" i="19"/>
  <c r="N413" i="19"/>
  <c r="N414" i="19"/>
  <c r="N415" i="19"/>
  <c r="N416" i="19"/>
  <c r="N425" i="19"/>
  <c r="N426" i="19"/>
  <c r="N427" i="19"/>
  <c r="N429" i="19"/>
  <c r="N430" i="19"/>
  <c r="N431" i="19"/>
  <c r="N432" i="19"/>
  <c r="N435" i="19"/>
  <c r="N436" i="19"/>
  <c r="N437" i="19"/>
  <c r="N438" i="19"/>
  <c r="N439" i="19"/>
  <c r="N443" i="19"/>
  <c r="N444" i="19"/>
  <c r="N445" i="19"/>
  <c r="N446" i="19"/>
  <c r="N448" i="19"/>
  <c r="N449" i="19"/>
  <c r="N450" i="19"/>
  <c r="N452" i="19"/>
  <c r="N453" i="19"/>
  <c r="N457" i="19"/>
  <c r="N456" i="19"/>
  <c r="N455" i="19"/>
  <c r="N454" i="19"/>
  <c r="N459" i="19"/>
  <c r="N460" i="19"/>
  <c r="N461" i="19"/>
  <c r="N462" i="19"/>
  <c r="N463" i="19"/>
  <c r="N465" i="19"/>
  <c r="N466" i="19"/>
  <c r="N467" i="19"/>
  <c r="N468" i="19"/>
  <c r="N472" i="19"/>
  <c r="N471" i="19"/>
  <c r="N473" i="19"/>
  <c r="N470" i="19"/>
  <c r="N474" i="19"/>
  <c r="N475" i="19"/>
  <c r="N476" i="19"/>
  <c r="N477" i="19"/>
  <c r="N478" i="19"/>
  <c r="N479" i="19"/>
  <c r="N480" i="19"/>
  <c r="N481" i="19"/>
  <c r="N482" i="19"/>
  <c r="N484" i="19"/>
  <c r="N485" i="19"/>
  <c r="N490" i="19"/>
  <c r="N489" i="19"/>
  <c r="N491" i="19"/>
  <c r="N494" i="19"/>
  <c r="N495" i="19"/>
  <c r="N496" i="19"/>
  <c r="N499" i="19"/>
  <c r="N497" i="19"/>
  <c r="N498" i="19"/>
  <c r="N500" i="19"/>
  <c r="N502" i="19"/>
  <c r="N503" i="19"/>
  <c r="N504" i="19"/>
  <c r="N505" i="19"/>
  <c r="N506" i="19"/>
  <c r="N507" i="19"/>
  <c r="N508" i="19"/>
  <c r="N510" i="19"/>
  <c r="N509" i="19"/>
  <c r="N511" i="19"/>
  <c r="N512" i="19"/>
  <c r="N513" i="19"/>
  <c r="N514" i="19"/>
  <c r="N515" i="19"/>
  <c r="N516" i="19"/>
  <c r="N517" i="19"/>
  <c r="N518" i="19"/>
  <c r="N519" i="19"/>
  <c r="N520" i="19"/>
  <c r="N522" i="19"/>
  <c r="N525" i="19"/>
  <c r="N526" i="19"/>
  <c r="N527" i="19"/>
  <c r="N529" i="19"/>
  <c r="N530" i="19"/>
  <c r="N532" i="19"/>
  <c r="N531" i="19"/>
  <c r="N534" i="19"/>
  <c r="N536" i="19"/>
  <c r="N537" i="19"/>
  <c r="N538" i="19"/>
  <c r="N539" i="19"/>
  <c r="N541" i="19"/>
  <c r="N540" i="19"/>
  <c r="N542" i="19"/>
  <c r="N543" i="19"/>
  <c r="N544" i="19"/>
  <c r="N545" i="19"/>
  <c r="N546" i="19"/>
  <c r="N547" i="19"/>
  <c r="N548" i="19"/>
  <c r="N549" i="19"/>
  <c r="N551" i="19"/>
  <c r="N552" i="19"/>
  <c r="N553" i="19"/>
  <c r="N554" i="19"/>
  <c r="N555" i="19"/>
  <c r="N558" i="19"/>
  <c r="N556" i="19"/>
  <c r="N557" i="19"/>
  <c r="N559" i="19"/>
  <c r="N560" i="19"/>
  <c r="N561" i="19"/>
  <c r="N562" i="19"/>
  <c r="N563" i="19"/>
  <c r="N564" i="19"/>
  <c r="N565" i="19"/>
  <c r="N566" i="19"/>
  <c r="N567" i="19"/>
  <c r="N569" i="19"/>
  <c r="N570" i="19"/>
  <c r="N572" i="19"/>
  <c r="N571" i="19"/>
  <c r="N573" i="19"/>
  <c r="N574" i="19"/>
  <c r="N575" i="19"/>
  <c r="N576" i="19"/>
  <c r="N577" i="19"/>
  <c r="N578" i="19"/>
  <c r="N579" i="19"/>
  <c r="N580" i="19"/>
  <c r="N581" i="19"/>
  <c r="N583" i="19"/>
  <c r="N584" i="19"/>
  <c r="N585" i="19"/>
  <c r="N586" i="19"/>
  <c r="N587" i="19"/>
  <c r="N588" i="19"/>
  <c r="N589" i="19"/>
  <c r="N590" i="19"/>
  <c r="N592" i="19"/>
  <c r="N593" i="19"/>
  <c r="N596" i="19"/>
  <c r="N598" i="19"/>
  <c r="N599" i="19"/>
  <c r="N600" i="19"/>
  <c r="N601" i="19"/>
  <c r="N603" i="19"/>
  <c r="N602" i="19"/>
  <c r="N605" i="19"/>
  <c r="N604" i="19"/>
  <c r="N606" i="19"/>
  <c r="N607" i="19"/>
  <c r="N609" i="19"/>
  <c r="N610" i="19"/>
  <c r="N615" i="19"/>
  <c r="N614" i="19"/>
  <c r="N613" i="19"/>
  <c r="N612" i="19"/>
  <c r="N611" i="19"/>
  <c r="N617" i="19"/>
  <c r="N618" i="19"/>
  <c r="N619" i="19"/>
  <c r="N620" i="19"/>
  <c r="N622" i="19"/>
  <c r="N627" i="19"/>
  <c r="N628" i="19"/>
  <c r="N629" i="19"/>
  <c r="N630" i="19"/>
  <c r="N632" i="19"/>
  <c r="N631" i="19"/>
  <c r="N637" i="19"/>
  <c r="N638" i="19"/>
  <c r="N639" i="19"/>
  <c r="N641" i="19"/>
  <c r="N642" i="19"/>
  <c r="N643" i="19"/>
  <c r="N644" i="19"/>
  <c r="N645" i="19"/>
  <c r="N646" i="19"/>
  <c r="N650" i="19"/>
  <c r="N651" i="19"/>
  <c r="N648" i="19"/>
  <c r="N647" i="19"/>
  <c r="N652" i="19"/>
  <c r="N653" i="19"/>
  <c r="N654" i="19"/>
  <c r="N655" i="19"/>
  <c r="N656" i="19"/>
  <c r="N657" i="19"/>
  <c r="N659" i="19"/>
  <c r="N658" i="19"/>
  <c r="N660" i="19"/>
  <c r="N661" i="19"/>
  <c r="N662" i="19"/>
  <c r="N663" i="19"/>
  <c r="N17" i="19"/>
  <c r="N72" i="19"/>
  <c r="N71" i="19"/>
  <c r="N73" i="19"/>
  <c r="N74" i="19"/>
  <c r="N76" i="19"/>
  <c r="N77" i="19"/>
  <c r="N75" i="19"/>
  <c r="N173" i="19"/>
  <c r="N223" i="19"/>
  <c r="N224" i="19"/>
  <c r="N528" i="19"/>
  <c r="N621" i="19"/>
  <c r="N237" i="19"/>
  <c r="N640" i="19"/>
  <c r="N50" i="19"/>
  <c r="N51" i="19"/>
  <c r="N52" i="19"/>
  <c r="N53" i="19"/>
  <c r="N54" i="19"/>
  <c r="N69" i="19"/>
  <c r="N121" i="19"/>
  <c r="N122" i="19"/>
  <c r="N171" i="19"/>
  <c r="N165" i="19"/>
  <c r="N166" i="19"/>
  <c r="N167" i="19"/>
  <c r="N169" i="19"/>
  <c r="N168" i="19"/>
  <c r="N170" i="19"/>
  <c r="N172" i="19"/>
  <c r="N250" i="19"/>
  <c r="N356" i="19"/>
  <c r="N357" i="19"/>
  <c r="N358" i="19"/>
  <c r="N359" i="19"/>
  <c r="N360" i="19"/>
  <c r="N361" i="19"/>
  <c r="N362" i="19"/>
  <c r="N399" i="19"/>
  <c r="N398" i="19"/>
  <c r="N409" i="19"/>
  <c r="N408" i="19"/>
  <c r="N447" i="19"/>
  <c r="N469" i="19"/>
  <c r="N501" i="19"/>
  <c r="N568" i="19"/>
  <c r="N582" i="19"/>
  <c r="N591" i="19"/>
  <c r="N594" i="19"/>
  <c r="N624" i="19"/>
  <c r="N623" i="19"/>
  <c r="N625" i="19"/>
  <c r="N626" i="19"/>
  <c r="N634" i="19"/>
  <c r="N635" i="19"/>
  <c r="N636" i="19"/>
  <c r="N664" i="19"/>
  <c r="N665" i="19"/>
  <c r="N666" i="19"/>
  <c r="N667" i="19"/>
  <c r="N668" i="19"/>
  <c r="N669" i="19"/>
  <c r="N670" i="19"/>
  <c r="N671" i="19"/>
  <c r="N672" i="19"/>
  <c r="N673" i="19"/>
  <c r="N674" i="19"/>
  <c r="N675" i="19"/>
  <c r="N676" i="19"/>
  <c r="N677" i="19"/>
  <c r="N678" i="19"/>
  <c r="N679" i="19"/>
  <c r="N680" i="19"/>
  <c r="N681" i="19"/>
  <c r="N682" i="19"/>
  <c r="N683" i="19"/>
  <c r="N684" i="19"/>
  <c r="N685" i="19"/>
  <c r="N686" i="19"/>
  <c r="N687" i="19"/>
  <c r="N688" i="19"/>
  <c r="N689" i="19"/>
  <c r="N690" i="19"/>
  <c r="N691" i="19"/>
  <c r="N692" i="19"/>
  <c r="N693" i="19"/>
  <c r="N694" i="19"/>
  <c r="N695" i="19"/>
  <c r="N696" i="19"/>
  <c r="N697" i="19"/>
  <c r="N698" i="19"/>
  <c r="N699" i="19"/>
  <c r="N700" i="19"/>
  <c r="N702" i="19"/>
  <c r="N701" i="19"/>
  <c r="N704" i="19"/>
  <c r="N703" i="19"/>
  <c r="N705" i="19"/>
  <c r="N706" i="19"/>
  <c r="N707" i="19"/>
  <c r="N708" i="19"/>
  <c r="N710" i="19"/>
  <c r="N709" i="19"/>
  <c r="N711" i="19"/>
  <c r="N712" i="19"/>
  <c r="N713" i="19"/>
  <c r="N714" i="19"/>
  <c r="N715" i="19"/>
  <c r="N716" i="19"/>
  <c r="N717" i="19"/>
  <c r="N718" i="19"/>
  <c r="N719" i="19"/>
  <c r="N720" i="19"/>
  <c r="N721" i="19"/>
  <c r="N722" i="19"/>
  <c r="N723" i="19"/>
  <c r="N724" i="19"/>
  <c r="N725" i="19"/>
  <c r="N726" i="19"/>
  <c r="N727" i="19"/>
  <c r="N728" i="19"/>
  <c r="N729" i="19"/>
  <c r="N730" i="19"/>
  <c r="N731" i="19"/>
  <c r="N732" i="19"/>
  <c r="N733" i="19"/>
  <c r="N734" i="19"/>
  <c r="N735" i="19"/>
  <c r="N736" i="19"/>
  <c r="N737" i="19"/>
  <c r="N738" i="19"/>
  <c r="N739" i="19"/>
  <c r="N740" i="19"/>
  <c r="N741" i="19"/>
  <c r="N742" i="19"/>
  <c r="N743" i="19"/>
  <c r="N744" i="19"/>
  <c r="N745" i="19"/>
  <c r="N746" i="19"/>
  <c r="N747" i="19"/>
  <c r="N748" i="19"/>
  <c r="N749" i="19"/>
  <c r="N750" i="19"/>
  <c r="N751" i="19"/>
  <c r="N752" i="19"/>
  <c r="N753" i="19"/>
  <c r="N754" i="19"/>
  <c r="N755" i="19"/>
  <c r="N756" i="19"/>
  <c r="N757" i="19"/>
  <c r="N758" i="19"/>
  <c r="N759" i="19"/>
  <c r="N760" i="19"/>
  <c r="N761" i="19"/>
  <c r="N762" i="19"/>
  <c r="N763" i="19"/>
  <c r="N764" i="19"/>
  <c r="N765" i="19"/>
  <c r="N766" i="19"/>
  <c r="N767" i="19"/>
  <c r="N768" i="19"/>
  <c r="N769" i="19"/>
  <c r="N770" i="19"/>
  <c r="N771" i="19"/>
  <c r="N772" i="19"/>
  <c r="N773" i="19"/>
  <c r="N774" i="19"/>
  <c r="N775" i="19"/>
  <c r="N776" i="19"/>
  <c r="N777" i="19"/>
  <c r="N778" i="19"/>
  <c r="N779" i="19"/>
  <c r="N780" i="19"/>
  <c r="N781" i="19"/>
  <c r="N782" i="19"/>
  <c r="N783" i="19"/>
  <c r="N784" i="19"/>
  <c r="N785" i="19"/>
  <c r="N786" i="19"/>
  <c r="N787" i="19"/>
  <c r="N788" i="19"/>
  <c r="N789" i="19"/>
  <c r="N790" i="19"/>
  <c r="N791" i="19"/>
  <c r="N792" i="19"/>
  <c r="N793" i="19"/>
  <c r="N794" i="19"/>
  <c r="N795" i="19"/>
  <c r="N796" i="19"/>
  <c r="N797" i="19"/>
  <c r="N798" i="19"/>
  <c r="N799" i="19"/>
  <c r="N800" i="19"/>
  <c r="N801" i="19"/>
  <c r="N802" i="19"/>
  <c r="N803" i="19"/>
  <c r="N804" i="19"/>
  <c r="N805" i="19"/>
  <c r="N806" i="19"/>
  <c r="N807" i="19"/>
  <c r="N808" i="19"/>
  <c r="N809" i="19"/>
  <c r="N810" i="19"/>
  <c r="N811" i="19"/>
  <c r="N812" i="19"/>
  <c r="N813" i="19"/>
  <c r="N814" i="19"/>
  <c r="N815" i="19"/>
  <c r="N816" i="19"/>
  <c r="N817" i="19"/>
  <c r="N818" i="19"/>
  <c r="N819" i="19"/>
  <c r="N820" i="19"/>
  <c r="N821" i="19"/>
  <c r="N822" i="19"/>
  <c r="N823" i="19"/>
  <c r="N824" i="19"/>
  <c r="N825" i="19"/>
  <c r="N826" i="19"/>
  <c r="N827" i="19"/>
  <c r="N828" i="19"/>
  <c r="N829" i="19"/>
  <c r="N830" i="19"/>
  <c r="N831" i="19"/>
  <c r="N832" i="19"/>
  <c r="N833" i="19"/>
  <c r="N834" i="19"/>
  <c r="N835" i="19"/>
  <c r="N836" i="19"/>
  <c r="N837" i="19"/>
  <c r="N838" i="19"/>
  <c r="N839" i="19"/>
  <c r="N840" i="19"/>
  <c r="N841" i="19"/>
  <c r="N842" i="19"/>
  <c r="N843" i="19"/>
  <c r="N844" i="19"/>
  <c r="N845" i="19"/>
  <c r="N846" i="19"/>
  <c r="N847" i="19"/>
  <c r="N848" i="19"/>
  <c r="N849" i="19"/>
  <c r="N850" i="19"/>
  <c r="N851" i="19"/>
  <c r="N852" i="19"/>
  <c r="N853" i="19"/>
  <c r="N854" i="19"/>
  <c r="N855" i="19"/>
  <c r="N856" i="19"/>
  <c r="N857" i="19"/>
  <c r="N858" i="19"/>
  <c r="N859" i="19"/>
  <c r="N860" i="19"/>
  <c r="N861" i="19"/>
  <c r="N862" i="19"/>
  <c r="N863" i="19"/>
  <c r="N864" i="19"/>
  <c r="N865" i="19"/>
  <c r="N866" i="19"/>
  <c r="N867" i="19"/>
  <c r="N868" i="19"/>
  <c r="N869" i="19"/>
  <c r="N870" i="19"/>
  <c r="N871" i="19"/>
  <c r="N872" i="19"/>
  <c r="N873" i="19"/>
  <c r="N874" i="19"/>
  <c r="N875" i="19"/>
  <c r="N876" i="19"/>
  <c r="N877" i="19"/>
  <c r="N878" i="19"/>
  <c r="N879" i="19"/>
  <c r="N880" i="19"/>
  <c r="N881" i="19"/>
  <c r="N882" i="19"/>
  <c r="N883" i="19"/>
  <c r="N884" i="19"/>
  <c r="N885" i="19"/>
  <c r="N886" i="19"/>
  <c r="N887" i="19"/>
  <c r="N888" i="19"/>
  <c r="N889" i="19"/>
  <c r="N890" i="19"/>
  <c r="N891" i="19"/>
  <c r="N892" i="19"/>
  <c r="N893" i="19"/>
  <c r="N894" i="19"/>
  <c r="N895" i="19"/>
  <c r="N896" i="19"/>
  <c r="N897" i="19"/>
  <c r="N898" i="19"/>
  <c r="N899" i="19"/>
  <c r="N900" i="19"/>
  <c r="N901" i="19"/>
  <c r="N902" i="19"/>
  <c r="N903" i="19"/>
  <c r="N904" i="19"/>
  <c r="N905" i="19"/>
  <c r="N906" i="19"/>
  <c r="N907" i="19"/>
  <c r="N908" i="19"/>
  <c r="N909" i="19"/>
  <c r="N910" i="19"/>
  <c r="N911" i="19"/>
  <c r="N912" i="19"/>
  <c r="N913" i="19"/>
  <c r="N914" i="19"/>
  <c r="N915" i="19"/>
  <c r="N916" i="19"/>
  <c r="N917" i="19"/>
  <c r="N918" i="19"/>
  <c r="N919" i="19"/>
  <c r="N920" i="19"/>
  <c r="N921" i="19"/>
  <c r="N922" i="19"/>
  <c r="N923" i="19"/>
  <c r="N924" i="19"/>
  <c r="N925" i="19"/>
  <c r="N926" i="19"/>
  <c r="N927" i="19"/>
  <c r="N928" i="19"/>
  <c r="N929" i="19"/>
  <c r="N930" i="19"/>
  <c r="N931" i="19"/>
  <c r="N932" i="19"/>
  <c r="N933" i="19"/>
  <c r="N934" i="19"/>
  <c r="N935" i="19"/>
  <c r="N936" i="19"/>
  <c r="N937" i="19"/>
  <c r="N938" i="19"/>
  <c r="N939" i="19"/>
  <c r="N940" i="19"/>
  <c r="N941" i="19"/>
  <c r="N942" i="19"/>
  <c r="N943" i="19"/>
  <c r="N944" i="19"/>
  <c r="N945" i="19"/>
  <c r="N946" i="19"/>
  <c r="N947" i="19"/>
  <c r="N948" i="19"/>
  <c r="N949" i="19"/>
  <c r="N950" i="19"/>
  <c r="N951" i="19"/>
  <c r="N952" i="19"/>
  <c r="N953" i="19"/>
  <c r="N954" i="19"/>
  <c r="N955" i="19"/>
  <c r="N956" i="19"/>
  <c r="N957" i="19"/>
  <c r="N958" i="19"/>
  <c r="N959" i="19"/>
  <c r="N960" i="19"/>
  <c r="N961" i="19"/>
  <c r="N962" i="19"/>
  <c r="N963" i="19"/>
  <c r="N964" i="19"/>
  <c r="N965" i="19"/>
  <c r="N966" i="19"/>
  <c r="N967" i="19"/>
  <c r="N968" i="19"/>
  <c r="N969" i="19"/>
  <c r="N970" i="19"/>
  <c r="N971" i="19"/>
  <c r="N972" i="19"/>
  <c r="N973" i="19"/>
  <c r="N974" i="19"/>
  <c r="N975" i="19"/>
  <c r="N976" i="19"/>
  <c r="N977" i="19"/>
  <c r="N978" i="19"/>
  <c r="N979" i="19"/>
  <c r="N980" i="19"/>
  <c r="N981" i="19"/>
  <c r="N982" i="19"/>
  <c r="N983" i="19"/>
  <c r="N984" i="19"/>
  <c r="N985" i="19"/>
  <c r="N986" i="19"/>
  <c r="N987" i="19"/>
  <c r="N988" i="19"/>
  <c r="N989" i="19"/>
  <c r="N990" i="19"/>
  <c r="N991" i="19"/>
  <c r="N992" i="19"/>
  <c r="N993" i="19"/>
  <c r="N994" i="19"/>
  <c r="N995" i="19"/>
  <c r="N996" i="19"/>
  <c r="N997" i="19"/>
  <c r="N998" i="19"/>
  <c r="N999" i="19"/>
  <c r="N16" i="19"/>
  <c r="M999" i="19"/>
  <c r="M998" i="19"/>
  <c r="M997" i="19"/>
  <c r="M996" i="19"/>
  <c r="M995" i="19"/>
  <c r="M994" i="19"/>
  <c r="M993" i="19"/>
  <c r="M992" i="19"/>
  <c r="M991" i="19"/>
  <c r="M990" i="19"/>
  <c r="M989" i="19"/>
  <c r="M988" i="19"/>
  <c r="M987" i="19"/>
  <c r="M986" i="19"/>
  <c r="M985" i="19"/>
  <c r="M984" i="19"/>
  <c r="M983" i="19"/>
  <c r="M982" i="19"/>
  <c r="M981" i="19"/>
  <c r="M980" i="19"/>
  <c r="M979" i="19"/>
  <c r="M978" i="19"/>
  <c r="M977" i="19"/>
  <c r="M976" i="19"/>
  <c r="M975" i="19"/>
  <c r="M974" i="19"/>
  <c r="M973" i="19"/>
  <c r="M972" i="19"/>
  <c r="M971" i="19"/>
  <c r="M970" i="19"/>
  <c r="M969" i="19"/>
  <c r="M968" i="19"/>
  <c r="M967" i="19"/>
  <c r="M966" i="19"/>
  <c r="M965" i="19"/>
  <c r="M964" i="19"/>
  <c r="M963" i="19"/>
  <c r="M962" i="19"/>
  <c r="M961" i="19"/>
  <c r="M960" i="19"/>
  <c r="M959" i="19"/>
  <c r="M958" i="19"/>
  <c r="M957" i="19"/>
  <c r="M956" i="19"/>
  <c r="M955" i="19"/>
  <c r="M954" i="19"/>
  <c r="M953" i="19"/>
  <c r="M952" i="19"/>
  <c r="M951" i="19"/>
  <c r="M950" i="19"/>
  <c r="M949" i="19"/>
  <c r="M948" i="19"/>
  <c r="M947" i="19"/>
  <c r="M946" i="19"/>
  <c r="M945" i="19"/>
  <c r="M944" i="19"/>
  <c r="M943" i="19"/>
  <c r="M942" i="19"/>
  <c r="M941" i="19"/>
  <c r="M940" i="19"/>
  <c r="M939" i="19"/>
  <c r="M938" i="19"/>
  <c r="M937" i="19"/>
  <c r="M936" i="19"/>
  <c r="M935" i="19"/>
  <c r="M934" i="19"/>
  <c r="M933" i="19"/>
  <c r="M932" i="19"/>
  <c r="M931" i="19"/>
  <c r="M930" i="19"/>
  <c r="M929" i="19"/>
  <c r="M928" i="19"/>
  <c r="M927" i="19"/>
  <c r="M926" i="19"/>
  <c r="M925" i="19"/>
  <c r="M924" i="19"/>
  <c r="M923" i="19"/>
  <c r="M922" i="19"/>
  <c r="M921" i="19"/>
  <c r="M920" i="19"/>
  <c r="M919" i="19"/>
  <c r="M918" i="19"/>
  <c r="M917" i="19"/>
  <c r="M916" i="19"/>
  <c r="M915" i="19"/>
  <c r="M914" i="19"/>
  <c r="M913" i="19"/>
  <c r="M912" i="19"/>
  <c r="M911" i="19"/>
  <c r="M910" i="19"/>
  <c r="M909" i="19"/>
  <c r="M908" i="19"/>
  <c r="M907" i="19"/>
  <c r="M906" i="19"/>
  <c r="M905" i="19"/>
  <c r="M904" i="19"/>
  <c r="M903" i="19"/>
  <c r="M902" i="19"/>
  <c r="M901" i="19"/>
  <c r="M900" i="19"/>
  <c r="M899" i="19"/>
  <c r="M898" i="19"/>
  <c r="M897" i="19"/>
  <c r="M896" i="19"/>
  <c r="M895" i="19"/>
  <c r="M894" i="19"/>
  <c r="M893" i="19"/>
  <c r="M892" i="19"/>
  <c r="M891" i="19"/>
  <c r="M890" i="19"/>
  <c r="M889" i="19"/>
  <c r="M888" i="19"/>
  <c r="M887" i="19"/>
  <c r="M886" i="19"/>
  <c r="M885" i="19"/>
  <c r="M884" i="19"/>
  <c r="M883" i="19"/>
  <c r="M882" i="19"/>
  <c r="M881" i="19"/>
  <c r="M880" i="19"/>
  <c r="M879" i="19"/>
  <c r="M878" i="19"/>
  <c r="M877" i="19"/>
  <c r="M876" i="19"/>
  <c r="M875" i="19"/>
  <c r="M874" i="19"/>
  <c r="M873" i="19"/>
  <c r="M872" i="19"/>
  <c r="M871" i="19"/>
  <c r="M870" i="19"/>
  <c r="M869" i="19"/>
  <c r="M868" i="19"/>
  <c r="M867" i="19"/>
  <c r="M866" i="19"/>
  <c r="M865" i="19"/>
  <c r="M864" i="19"/>
  <c r="M863" i="19"/>
  <c r="M862" i="19"/>
  <c r="M861" i="19"/>
  <c r="M860" i="19"/>
  <c r="M859" i="19"/>
  <c r="M858" i="19"/>
  <c r="M857" i="19"/>
  <c r="M856" i="19"/>
  <c r="M855" i="19"/>
  <c r="M854" i="19"/>
  <c r="M853" i="19"/>
  <c r="M852" i="19"/>
  <c r="M851" i="19"/>
  <c r="M850" i="19"/>
  <c r="M849" i="19"/>
  <c r="M848" i="19"/>
  <c r="M847" i="19"/>
  <c r="M846" i="19"/>
  <c r="M845" i="19"/>
  <c r="M844" i="19"/>
  <c r="M843" i="19"/>
  <c r="M842" i="19"/>
  <c r="M841" i="19"/>
  <c r="M840" i="19"/>
  <c r="M839" i="19"/>
  <c r="M838" i="19"/>
  <c r="M837" i="19"/>
  <c r="M836" i="19"/>
  <c r="M835" i="19"/>
  <c r="M834" i="19"/>
  <c r="M833" i="19"/>
  <c r="M832" i="19"/>
  <c r="M831" i="19"/>
  <c r="M830" i="19"/>
  <c r="M829" i="19"/>
  <c r="M828" i="19"/>
  <c r="M827" i="19"/>
  <c r="M826" i="19"/>
  <c r="M825" i="19"/>
  <c r="M824" i="19"/>
  <c r="M823" i="19"/>
  <c r="M822" i="19"/>
  <c r="M821" i="19"/>
  <c r="M820" i="19"/>
  <c r="M819" i="19"/>
  <c r="M818" i="19"/>
  <c r="M817" i="19"/>
  <c r="M816" i="19"/>
  <c r="M815" i="19"/>
  <c r="M814" i="19"/>
  <c r="M813" i="19"/>
  <c r="M812" i="19"/>
  <c r="M811" i="19"/>
  <c r="M810" i="19"/>
  <c r="M809" i="19"/>
  <c r="M808" i="19"/>
  <c r="M807" i="19"/>
  <c r="M806" i="19"/>
  <c r="M805" i="19"/>
  <c r="M804" i="19"/>
  <c r="M803" i="19"/>
  <c r="M802" i="19"/>
  <c r="M801" i="19"/>
  <c r="M800" i="19"/>
  <c r="M799" i="19"/>
  <c r="M798" i="19"/>
  <c r="M797" i="19"/>
  <c r="M796" i="19"/>
  <c r="M795" i="19"/>
  <c r="M794" i="19"/>
  <c r="M793" i="19"/>
  <c r="M792" i="19"/>
  <c r="M791" i="19"/>
  <c r="M790" i="19"/>
  <c r="M789" i="19"/>
  <c r="M788" i="19"/>
  <c r="M787" i="19"/>
  <c r="M786" i="19"/>
  <c r="M785" i="19"/>
  <c r="M784" i="19"/>
  <c r="M783" i="19"/>
  <c r="M782" i="19"/>
  <c r="M781" i="19"/>
  <c r="M780" i="19"/>
  <c r="M779" i="19"/>
  <c r="M778" i="19"/>
  <c r="M777" i="19"/>
  <c r="M776" i="19"/>
  <c r="M775" i="19"/>
  <c r="M774" i="19"/>
  <c r="M773" i="19"/>
  <c r="M772" i="19"/>
  <c r="M771" i="19"/>
  <c r="M770" i="19"/>
  <c r="M769" i="19"/>
  <c r="M768" i="19"/>
  <c r="M767" i="19"/>
  <c r="M766" i="19"/>
  <c r="M765" i="19"/>
  <c r="M764" i="19"/>
  <c r="M763" i="19"/>
  <c r="M762" i="19"/>
  <c r="M761" i="19"/>
  <c r="M760" i="19"/>
  <c r="M759" i="19"/>
  <c r="M758" i="19"/>
  <c r="M757" i="19"/>
  <c r="M756" i="19"/>
  <c r="M755" i="19"/>
  <c r="M754" i="19"/>
  <c r="M753" i="19"/>
  <c r="M752" i="19"/>
  <c r="M751" i="19"/>
  <c r="M750" i="19"/>
  <c r="M749" i="19"/>
  <c r="M748" i="19"/>
  <c r="M747" i="19"/>
  <c r="M746" i="19"/>
  <c r="M745" i="19"/>
  <c r="M744" i="19"/>
  <c r="M743" i="19"/>
  <c r="M742" i="19"/>
  <c r="M741" i="19"/>
  <c r="M740" i="19"/>
  <c r="M739" i="19"/>
  <c r="M738" i="19"/>
  <c r="M737" i="19"/>
  <c r="M736" i="19"/>
  <c r="M735" i="19"/>
  <c r="M734" i="19"/>
  <c r="M733" i="19"/>
  <c r="M732" i="19"/>
  <c r="M731" i="19"/>
  <c r="M730" i="19"/>
  <c r="M729" i="19"/>
  <c r="M728" i="19"/>
  <c r="M727" i="19"/>
  <c r="M726" i="19"/>
  <c r="M725" i="19"/>
  <c r="M724" i="19"/>
  <c r="M723" i="19"/>
  <c r="M722" i="19"/>
  <c r="M721" i="19"/>
  <c r="M720" i="19"/>
  <c r="M719" i="19"/>
  <c r="M718" i="19"/>
  <c r="M717" i="19"/>
  <c r="M716" i="19"/>
  <c r="M715" i="19"/>
  <c r="M714" i="19"/>
  <c r="M713" i="19"/>
  <c r="M712" i="19"/>
  <c r="M711" i="19"/>
  <c r="M709" i="19"/>
  <c r="M710" i="19"/>
  <c r="M708" i="19"/>
  <c r="M707" i="19"/>
  <c r="M706" i="19"/>
  <c r="M705" i="19"/>
  <c r="M703" i="19"/>
  <c r="M704" i="19"/>
  <c r="M701" i="19"/>
  <c r="M702" i="19"/>
  <c r="M700" i="19"/>
  <c r="M699" i="19"/>
  <c r="M698" i="19"/>
  <c r="M697" i="19"/>
  <c r="M696" i="19"/>
  <c r="M695" i="19"/>
  <c r="M694" i="19"/>
  <c r="M693" i="19"/>
  <c r="M692" i="19"/>
  <c r="M691" i="19"/>
  <c r="M690" i="19"/>
  <c r="M689" i="19"/>
  <c r="M688" i="19"/>
  <c r="M687" i="19"/>
  <c r="M686" i="19"/>
  <c r="M685" i="19"/>
  <c r="M684" i="19"/>
  <c r="M683" i="19"/>
  <c r="M682" i="19"/>
  <c r="M681" i="19"/>
  <c r="M680" i="19"/>
  <c r="M679" i="19"/>
  <c r="M678" i="19"/>
  <c r="M677" i="19"/>
  <c r="M676" i="19"/>
  <c r="M675" i="19"/>
  <c r="M674" i="19"/>
  <c r="M673" i="19"/>
  <c r="M672" i="19"/>
  <c r="M671" i="19"/>
  <c r="M670" i="19"/>
  <c r="M669" i="19"/>
  <c r="M668" i="19"/>
  <c r="M667" i="19"/>
  <c r="M666" i="19"/>
  <c r="M665" i="19"/>
  <c r="M664" i="19"/>
  <c r="M636" i="19"/>
  <c r="M635" i="19"/>
  <c r="M634" i="19"/>
  <c r="M626" i="19"/>
  <c r="M625" i="19"/>
  <c r="M623" i="19"/>
  <c r="M624" i="19"/>
  <c r="M594" i="19"/>
  <c r="M591" i="19"/>
  <c r="M582" i="19"/>
  <c r="M568" i="19"/>
  <c r="M501" i="19"/>
  <c r="M469" i="19"/>
  <c r="M447" i="19"/>
  <c r="M408" i="19"/>
  <c r="M409" i="19"/>
  <c r="M398" i="19"/>
  <c r="M399" i="19"/>
  <c r="M362" i="19"/>
  <c r="M361" i="19"/>
  <c r="M360" i="19"/>
  <c r="M359" i="19"/>
  <c r="M358" i="19"/>
  <c r="M357" i="19"/>
  <c r="M356" i="19"/>
  <c r="M250" i="19"/>
  <c r="M172" i="19"/>
  <c r="M170" i="19"/>
  <c r="M168" i="19"/>
  <c r="M169" i="19"/>
  <c r="M167" i="19"/>
  <c r="M166" i="19"/>
  <c r="M165" i="19"/>
  <c r="M171" i="19"/>
  <c r="M122" i="19"/>
  <c r="M121" i="19"/>
  <c r="M69" i="19"/>
  <c r="M54" i="19"/>
  <c r="M53" i="19"/>
  <c r="M52" i="19"/>
  <c r="M51" i="19"/>
  <c r="M50" i="19"/>
  <c r="M640" i="19"/>
  <c r="M237" i="19"/>
  <c r="M621" i="19"/>
  <c r="M528" i="19"/>
  <c r="M224" i="19"/>
  <c r="M223" i="19"/>
  <c r="M173" i="19"/>
  <c r="M75" i="19"/>
  <c r="M77" i="19"/>
  <c r="M76" i="19"/>
  <c r="M74" i="19"/>
  <c r="M73" i="19"/>
  <c r="M71" i="19"/>
  <c r="M72" i="19"/>
  <c r="M17" i="19"/>
  <c r="M663" i="19"/>
  <c r="M662" i="19"/>
  <c r="M661" i="19"/>
  <c r="M660" i="19"/>
  <c r="M658" i="19"/>
  <c r="M659" i="19"/>
  <c r="M657" i="19"/>
  <c r="M656" i="19"/>
  <c r="M655" i="19"/>
  <c r="M654" i="19"/>
  <c r="M653" i="19"/>
  <c r="M652" i="19"/>
  <c r="M647" i="19"/>
  <c r="M648" i="19"/>
  <c r="M651" i="19"/>
  <c r="M650" i="19"/>
  <c r="M646" i="19"/>
  <c r="M645" i="19"/>
  <c r="M644" i="19"/>
  <c r="M643" i="19"/>
  <c r="M642" i="19"/>
  <c r="M641" i="19"/>
  <c r="M639" i="19"/>
  <c r="M638" i="19"/>
  <c r="M637" i="19"/>
  <c r="M631" i="19"/>
  <c r="M632" i="19"/>
  <c r="M630" i="19"/>
  <c r="M629" i="19"/>
  <c r="M628" i="19"/>
  <c r="M627" i="19"/>
  <c r="M622" i="19"/>
  <c r="M620" i="19"/>
  <c r="M619" i="19"/>
  <c r="M618" i="19"/>
  <c r="M617" i="19"/>
  <c r="M611" i="19"/>
  <c r="M612" i="19"/>
  <c r="M613" i="19"/>
  <c r="M614" i="19"/>
  <c r="M615" i="19"/>
  <c r="M610" i="19"/>
  <c r="M609" i="19"/>
  <c r="M607" i="19"/>
  <c r="M606" i="19"/>
  <c r="M604" i="19"/>
  <c r="M605" i="19"/>
  <c r="M602" i="19"/>
  <c r="M603" i="19"/>
  <c r="M601" i="19"/>
  <c r="M600" i="19"/>
  <c r="M599" i="19"/>
  <c r="M598" i="19"/>
  <c r="M596" i="19"/>
  <c r="M593" i="19"/>
  <c r="M592" i="19"/>
  <c r="M590" i="19"/>
  <c r="M589" i="19"/>
  <c r="M588" i="19"/>
  <c r="M587" i="19"/>
  <c r="M586" i="19"/>
  <c r="M585" i="19"/>
  <c r="M584" i="19"/>
  <c r="M583" i="19"/>
  <c r="M581" i="19"/>
  <c r="M580" i="19"/>
  <c r="M579" i="19"/>
  <c r="M578" i="19"/>
  <c r="M577" i="19"/>
  <c r="M576" i="19"/>
  <c r="M575" i="19"/>
  <c r="M574" i="19"/>
  <c r="M573" i="19"/>
  <c r="M571" i="19"/>
  <c r="M572" i="19"/>
  <c r="M570" i="19"/>
  <c r="M569" i="19"/>
  <c r="M567" i="19"/>
  <c r="M566" i="19"/>
  <c r="M565" i="19"/>
  <c r="M564" i="19"/>
  <c r="M563" i="19"/>
  <c r="M562" i="19"/>
  <c r="M561" i="19"/>
  <c r="M560" i="19"/>
  <c r="M559" i="19"/>
  <c r="M557" i="19"/>
  <c r="M556" i="19"/>
  <c r="M558" i="19"/>
  <c r="M555" i="19"/>
  <c r="M554" i="19"/>
  <c r="M553" i="19"/>
  <c r="M552" i="19"/>
  <c r="M551" i="19"/>
  <c r="M549" i="19"/>
  <c r="M548" i="19"/>
  <c r="M547" i="19"/>
  <c r="M546" i="19"/>
  <c r="M545" i="19"/>
  <c r="M544" i="19"/>
  <c r="M543" i="19"/>
  <c r="M542" i="19"/>
  <c r="M540" i="19"/>
  <c r="M541" i="19"/>
  <c r="M539" i="19"/>
  <c r="M538" i="19"/>
  <c r="M537" i="19"/>
  <c r="M536" i="19"/>
  <c r="M534" i="19"/>
  <c r="M531" i="19"/>
  <c r="M532" i="19"/>
  <c r="M530" i="19"/>
  <c r="M529" i="19"/>
  <c r="M527" i="19"/>
  <c r="M526" i="19"/>
  <c r="M525" i="19"/>
  <c r="M522" i="19"/>
  <c r="M520" i="19"/>
  <c r="M519" i="19"/>
  <c r="M518" i="19"/>
  <c r="M517" i="19"/>
  <c r="M516" i="19"/>
  <c r="M515" i="19"/>
  <c r="M514" i="19"/>
  <c r="M513" i="19"/>
  <c r="M512" i="19"/>
  <c r="M511" i="19"/>
  <c r="M509" i="19"/>
  <c r="M510" i="19"/>
  <c r="M508" i="19"/>
  <c r="M507" i="19"/>
  <c r="M506" i="19"/>
  <c r="M505" i="19"/>
  <c r="M504" i="19"/>
  <c r="M503" i="19"/>
  <c r="M502" i="19"/>
  <c r="M500" i="19"/>
  <c r="M498" i="19"/>
  <c r="M497" i="19"/>
  <c r="M499" i="19"/>
  <c r="M496" i="19"/>
  <c r="M495" i="19"/>
  <c r="M494" i="19"/>
  <c r="M491" i="19"/>
  <c r="M489" i="19"/>
  <c r="M490" i="19"/>
  <c r="M485" i="19"/>
  <c r="M484" i="19"/>
  <c r="M482" i="19"/>
  <c r="M481" i="19"/>
  <c r="M480" i="19"/>
  <c r="M479" i="19"/>
  <c r="M478" i="19"/>
  <c r="M477" i="19"/>
  <c r="M476" i="19"/>
  <c r="M475" i="19"/>
  <c r="M474" i="19"/>
  <c r="M470" i="19"/>
  <c r="M473" i="19"/>
  <c r="M471" i="19"/>
  <c r="M472" i="19"/>
  <c r="M468" i="19"/>
  <c r="M467" i="19"/>
  <c r="M466" i="19"/>
  <c r="M465" i="19"/>
  <c r="M463" i="19"/>
  <c r="M462" i="19"/>
  <c r="M461" i="19"/>
  <c r="M460" i="19"/>
  <c r="M459" i="19"/>
  <c r="M454" i="19"/>
  <c r="M455" i="19"/>
  <c r="M456" i="19"/>
  <c r="M457" i="19"/>
  <c r="M453" i="19"/>
  <c r="M452" i="19"/>
  <c r="M450" i="19"/>
  <c r="M449" i="19"/>
  <c r="M448" i="19"/>
  <c r="M446" i="19"/>
  <c r="M445" i="19"/>
  <c r="M444" i="19"/>
  <c r="M443" i="19"/>
  <c r="M439" i="19"/>
  <c r="M438" i="19"/>
  <c r="M437" i="19"/>
  <c r="M436" i="19"/>
  <c r="M435" i="19"/>
  <c r="M432" i="19"/>
  <c r="M431" i="19"/>
  <c r="M430" i="19"/>
  <c r="M429" i="19"/>
  <c r="M427" i="19"/>
  <c r="M426" i="19"/>
  <c r="M425" i="19"/>
  <c r="M416" i="19"/>
  <c r="M415" i="19"/>
  <c r="M414" i="19"/>
  <c r="M413" i="19"/>
  <c r="M412" i="19"/>
  <c r="M411" i="19"/>
  <c r="M410" i="19"/>
  <c r="M407" i="19"/>
  <c r="M405" i="19"/>
  <c r="M404" i="19"/>
  <c r="M403" i="19"/>
  <c r="M402" i="19"/>
  <c r="M401" i="19"/>
  <c r="M400" i="19"/>
  <c r="M393" i="19"/>
  <c r="M392" i="19"/>
  <c r="M391" i="19"/>
  <c r="M397" i="19"/>
  <c r="M396" i="19"/>
  <c r="M394" i="19"/>
  <c r="M395" i="19"/>
  <c r="M390" i="19"/>
  <c r="M389" i="19"/>
  <c r="M388" i="19"/>
  <c r="M387" i="19"/>
  <c r="M386" i="19"/>
  <c r="M385" i="19"/>
  <c r="M384" i="19"/>
  <c r="M382" i="19"/>
  <c r="M380" i="19"/>
  <c r="M381" i="19"/>
  <c r="M379" i="19"/>
  <c r="M378" i="19"/>
  <c r="M377" i="19"/>
  <c r="M376" i="19"/>
  <c r="M375" i="19"/>
  <c r="M374" i="19"/>
  <c r="M373" i="19"/>
  <c r="M369" i="19"/>
  <c r="M368" i="19"/>
  <c r="M367" i="19"/>
  <c r="M366" i="19"/>
  <c r="M365" i="19"/>
  <c r="M364" i="19"/>
  <c r="M363" i="19"/>
  <c r="M355" i="19"/>
  <c r="M354" i="19"/>
  <c r="M353" i="19"/>
  <c r="M352" i="19"/>
  <c r="M351" i="19"/>
  <c r="M350" i="19"/>
  <c r="M349" i="19"/>
  <c r="M347" i="19"/>
  <c r="M346" i="19"/>
  <c r="M345" i="19"/>
  <c r="M344" i="19"/>
  <c r="M343" i="19"/>
  <c r="M342" i="19"/>
  <c r="M340" i="19"/>
  <c r="M337" i="19"/>
  <c r="M336" i="19"/>
  <c r="M338" i="19"/>
  <c r="M335" i="19"/>
  <c r="M334" i="19"/>
  <c r="M333" i="19"/>
  <c r="M332" i="19"/>
  <c r="M331" i="19"/>
  <c r="M339" i="19"/>
  <c r="M330" i="19"/>
  <c r="M329" i="19"/>
  <c r="M326" i="19"/>
  <c r="M325" i="19"/>
  <c r="M324" i="19"/>
  <c r="M323" i="19"/>
  <c r="M322" i="19"/>
  <c r="M321" i="19"/>
  <c r="M319" i="19"/>
  <c r="M320" i="19"/>
  <c r="M318" i="19"/>
  <c r="M317" i="19"/>
  <c r="M315" i="19"/>
  <c r="M316" i="19"/>
  <c r="M312" i="19"/>
  <c r="M313" i="19"/>
  <c r="M314" i="19"/>
  <c r="M311" i="19"/>
  <c r="M309" i="19"/>
  <c r="M310" i="19"/>
  <c r="M306" i="19"/>
  <c r="M305" i="19"/>
  <c r="M304" i="19"/>
  <c r="M302" i="19"/>
  <c r="M303" i="19"/>
  <c r="M301" i="19"/>
  <c r="M300" i="19"/>
  <c r="M299" i="19"/>
  <c r="M298" i="19"/>
  <c r="M296" i="19"/>
  <c r="M295" i="19"/>
  <c r="M293" i="19"/>
  <c r="M294" i="19"/>
  <c r="M292" i="19"/>
  <c r="M291" i="19"/>
  <c r="M290" i="19"/>
  <c r="M288" i="19"/>
  <c r="M286" i="19"/>
  <c r="M285" i="19"/>
  <c r="M277" i="19"/>
  <c r="M284" i="19"/>
  <c r="M280" i="19"/>
  <c r="M283" i="19"/>
  <c r="M282" i="19"/>
  <c r="M281" i="19"/>
  <c r="M278" i="19"/>
  <c r="M275" i="19"/>
  <c r="M274" i="19"/>
  <c r="M273" i="19"/>
  <c r="M276" i="19"/>
  <c r="M272" i="19"/>
  <c r="M271" i="19"/>
  <c r="M268" i="19"/>
  <c r="M270" i="19"/>
  <c r="M265" i="19"/>
  <c r="M266" i="19"/>
  <c r="M264" i="19"/>
  <c r="M263" i="19"/>
  <c r="M261" i="19"/>
  <c r="M260" i="19"/>
  <c r="M259" i="19"/>
  <c r="M258" i="19"/>
  <c r="M257" i="19"/>
  <c r="M256" i="19"/>
  <c r="M255" i="19"/>
  <c r="M254" i="19"/>
  <c r="M253" i="19"/>
  <c r="M252" i="19"/>
  <c r="M251" i="19"/>
  <c r="M249" i="19"/>
  <c r="M248" i="19"/>
  <c r="M247" i="19"/>
  <c r="M243" i="19"/>
  <c r="M244" i="19"/>
  <c r="M242" i="19"/>
  <c r="M241" i="19"/>
  <c r="M240" i="19"/>
  <c r="M239" i="19"/>
  <c r="M238" i="19"/>
  <c r="M236" i="19"/>
  <c r="M235" i="19"/>
  <c r="M234" i="19"/>
  <c r="M233" i="19"/>
  <c r="M232" i="19"/>
  <c r="M231" i="19"/>
  <c r="M230" i="19"/>
  <c r="M229" i="19"/>
  <c r="M228" i="19"/>
  <c r="M227" i="19"/>
  <c r="M226" i="19"/>
  <c r="M222" i="19"/>
  <c r="M221" i="19"/>
  <c r="M220" i="19"/>
  <c r="M219" i="19"/>
  <c r="M218" i="19"/>
  <c r="M217" i="19"/>
  <c r="M216" i="19"/>
  <c r="M214" i="19"/>
  <c r="M212" i="19"/>
  <c r="M213" i="19"/>
  <c r="M211" i="19"/>
  <c r="M210" i="19"/>
  <c r="M209" i="19"/>
  <c r="M208" i="19"/>
  <c r="M207" i="19"/>
  <c r="M206" i="19"/>
  <c r="M205" i="19"/>
  <c r="M204" i="19"/>
  <c r="M203" i="19"/>
  <c r="M202" i="19"/>
  <c r="M199" i="19"/>
  <c r="M198" i="19"/>
  <c r="M197" i="19"/>
  <c r="M196" i="19"/>
  <c r="M195" i="19"/>
  <c r="M193" i="19"/>
  <c r="M192" i="19"/>
  <c r="M191" i="19"/>
  <c r="M189" i="19"/>
  <c r="M188" i="19"/>
  <c r="M187" i="19"/>
  <c r="M181" i="19"/>
  <c r="M180" i="19"/>
  <c r="M177" i="19"/>
  <c r="M176" i="19"/>
  <c r="M175" i="19"/>
  <c r="M174" i="19"/>
  <c r="M164" i="19"/>
  <c r="M163" i="19"/>
  <c r="M162" i="19"/>
  <c r="M161" i="19"/>
  <c r="M159" i="19"/>
  <c r="M158" i="19"/>
  <c r="M157" i="19"/>
  <c r="M156" i="19"/>
  <c r="M155" i="19"/>
  <c r="M153" i="19"/>
  <c r="M154" i="19"/>
  <c r="M152" i="19"/>
  <c r="M151" i="19"/>
  <c r="M150" i="19"/>
  <c r="M149" i="19"/>
  <c r="M148" i="19"/>
  <c r="M147" i="19"/>
  <c r="M146" i="19"/>
  <c r="M145" i="19"/>
  <c r="M144" i="19"/>
  <c r="M143" i="19"/>
  <c r="M141" i="19"/>
  <c r="M142" i="19"/>
  <c r="M140" i="19"/>
  <c r="M139" i="19"/>
  <c r="M138" i="19"/>
  <c r="M137" i="19"/>
  <c r="M136" i="19"/>
  <c r="M133" i="19"/>
  <c r="M135" i="19"/>
  <c r="M134" i="19"/>
  <c r="M132" i="19"/>
  <c r="M131" i="19"/>
  <c r="M130" i="19"/>
  <c r="M129" i="19"/>
  <c r="M128" i="19"/>
  <c r="M126" i="19"/>
  <c r="M125" i="19"/>
  <c r="M124" i="19"/>
  <c r="M123" i="19"/>
  <c r="M120" i="19"/>
  <c r="M119" i="19"/>
  <c r="M118" i="19"/>
  <c r="M117" i="19"/>
  <c r="M116" i="19"/>
  <c r="M115" i="19"/>
  <c r="M114" i="19"/>
  <c r="M112" i="19"/>
  <c r="M111" i="19"/>
  <c r="M110" i="19"/>
  <c r="M109" i="19"/>
  <c r="M108" i="19"/>
  <c r="M105" i="19"/>
  <c r="M104" i="19"/>
  <c r="M103" i="19"/>
  <c r="M102" i="19"/>
  <c r="M101" i="19"/>
  <c r="M100" i="19"/>
  <c r="M99" i="19"/>
  <c r="M98" i="19"/>
  <c r="M97" i="19"/>
  <c r="M96" i="19"/>
  <c r="M95" i="19"/>
  <c r="M94" i="19"/>
  <c r="M93" i="19"/>
  <c r="M92" i="19"/>
  <c r="M90" i="19"/>
  <c r="M89" i="19"/>
  <c r="M91" i="19"/>
  <c r="M86" i="19"/>
  <c r="M84" i="19"/>
  <c r="M83" i="19"/>
  <c r="M82" i="19"/>
  <c r="M81" i="19"/>
  <c r="M80" i="19"/>
  <c r="M79" i="19"/>
  <c r="M78" i="19"/>
  <c r="M70" i="19"/>
  <c r="M68" i="19"/>
  <c r="M67" i="19"/>
  <c r="M66" i="19"/>
  <c r="M65" i="19"/>
  <c r="M64" i="19"/>
  <c r="M62" i="19"/>
  <c r="M61" i="19"/>
  <c r="M63" i="19"/>
  <c r="M59" i="19"/>
  <c r="M58" i="19"/>
  <c r="M57" i="19"/>
  <c r="M56" i="19"/>
  <c r="M55" i="19"/>
  <c r="M49" i="19"/>
  <c r="M47" i="19"/>
  <c r="M48" i="19"/>
  <c r="M46" i="19"/>
  <c r="M45" i="19"/>
  <c r="M44" i="19"/>
  <c r="M43" i="19"/>
  <c r="M42" i="19"/>
  <c r="M40" i="19"/>
  <c r="M39" i="19"/>
  <c r="M35" i="19"/>
  <c r="M36" i="19"/>
  <c r="M38" i="19"/>
  <c r="M37" i="19"/>
  <c r="M33" i="19"/>
  <c r="M31" i="19"/>
  <c r="M32" i="19"/>
  <c r="M30" i="19"/>
  <c r="M29" i="19"/>
  <c r="M27" i="19"/>
  <c r="M26" i="19"/>
  <c r="M20" i="19"/>
  <c r="M19" i="19"/>
  <c r="M24" i="19"/>
  <c r="M25" i="19"/>
  <c r="M23" i="19"/>
  <c r="M14" i="19"/>
  <c r="M15" i="19"/>
  <c r="M22" i="19"/>
  <c r="M18" i="19"/>
  <c r="M21" i="19"/>
  <c r="M13" i="19"/>
  <c r="M12" i="19"/>
  <c r="M649" i="19"/>
  <c r="M633" i="19"/>
  <c r="M616" i="19"/>
  <c r="M608" i="19"/>
  <c r="M597" i="19"/>
  <c r="M595" i="19"/>
  <c r="M550" i="19"/>
  <c r="M533" i="19"/>
  <c r="M535" i="19"/>
  <c r="M524" i="19"/>
  <c r="M523" i="19"/>
  <c r="M521" i="19"/>
  <c r="M493" i="19"/>
  <c r="M492" i="19"/>
  <c r="M488" i="19"/>
  <c r="M487" i="19"/>
  <c r="M483" i="19"/>
  <c r="M486" i="19"/>
  <c r="M464" i="19"/>
  <c r="M458" i="19"/>
  <c r="M451" i="19"/>
  <c r="M442" i="19"/>
  <c r="M441" i="19"/>
  <c r="M440" i="19"/>
  <c r="M434" i="19"/>
  <c r="M433" i="19"/>
  <c r="M428" i="19"/>
  <c r="M424" i="19"/>
  <c r="M423" i="19"/>
  <c r="M422" i="19"/>
  <c r="M421" i="19"/>
  <c r="M420" i="19"/>
  <c r="M419" i="19"/>
  <c r="M418" i="19"/>
  <c r="M417" i="19"/>
  <c r="M383" i="19"/>
  <c r="M372" i="19"/>
  <c r="M406" i="19"/>
  <c r="M371" i="19"/>
  <c r="M370" i="19"/>
  <c r="M348" i="19"/>
  <c r="M341" i="19"/>
  <c r="M328" i="19"/>
  <c r="M327" i="19"/>
  <c r="M308" i="19"/>
  <c r="M307" i="19"/>
  <c r="M297" i="19"/>
  <c r="M289" i="19"/>
  <c r="M287" i="19"/>
  <c r="M279" i="19"/>
  <c r="M269" i="19"/>
  <c r="M267" i="19"/>
  <c r="M262" i="19"/>
  <c r="M246" i="19"/>
  <c r="M245" i="19"/>
  <c r="M225" i="19"/>
  <c r="M201" i="19"/>
  <c r="M215" i="19"/>
  <c r="M200" i="19"/>
  <c r="M194" i="19"/>
  <c r="M190" i="19"/>
  <c r="M186" i="19"/>
  <c r="M185" i="19"/>
  <c r="M184" i="19"/>
  <c r="M183" i="19"/>
  <c r="M179" i="19"/>
  <c r="M182" i="19"/>
  <c r="M178" i="19"/>
  <c r="M127" i="19"/>
  <c r="M160" i="19"/>
  <c r="M113" i="19"/>
  <c r="M107" i="19"/>
  <c r="M106" i="19"/>
  <c r="M88" i="19"/>
  <c r="M87" i="19"/>
  <c r="M85" i="19"/>
  <c r="M60" i="19"/>
  <c r="M41" i="19"/>
  <c r="M34" i="19"/>
  <c r="M28" i="19"/>
  <c r="M16" i="19"/>
  <c r="C7" i="19" l="1"/>
  <c r="M11" i="19"/>
  <c r="N11" i="19"/>
  <c r="D6" i="19" s="1"/>
  <c r="G6" i="19" s="1"/>
</calcChain>
</file>

<file path=xl/sharedStrings.xml><?xml version="1.0" encoding="utf-8"?>
<sst xmlns="http://schemas.openxmlformats.org/spreadsheetml/2006/main" count="5679" uniqueCount="2945">
  <si>
    <t>RIF</t>
  </si>
  <si>
    <t>DIRECCION</t>
  </si>
  <si>
    <t>CIUDAD</t>
  </si>
  <si>
    <t>ESTADO</t>
  </si>
  <si>
    <t>DESCRIPCION PRODUCTO</t>
  </si>
  <si>
    <t/>
  </si>
  <si>
    <t>MARCA</t>
  </si>
  <si>
    <t xml:space="preserve"> </t>
  </si>
  <si>
    <t>NOMBRE</t>
  </si>
  <si>
    <t>TELEFONO CANTV</t>
  </si>
  <si>
    <t>TELEFONO      CELULAR</t>
  </si>
  <si>
    <t>CONTACTO       II</t>
  </si>
  <si>
    <t>REPRESENT.  DE VENTAS</t>
  </si>
  <si>
    <t>CODIGO DE BARRA</t>
  </si>
  <si>
    <t>CANTIDAD</t>
  </si>
  <si>
    <t>UNIDAD DE VENTA</t>
  </si>
  <si>
    <t>UNIDAD DE 
EMPAQUE</t>
  </si>
  <si>
    <t>CODIGO CLIENTE</t>
  </si>
  <si>
    <t>CORREO   ELECTRONICO</t>
  </si>
  <si>
    <t>CONTACTO    I</t>
  </si>
  <si>
    <t>DIA DE APERTURA DE CODIGO</t>
  </si>
  <si>
    <t xml:space="preserve">TIPO DE CONTRIBUYENTE </t>
  </si>
  <si>
    <t>OBSERVACIONES</t>
  </si>
  <si>
    <t>ESTATUS DEL CLIENTE</t>
  </si>
  <si>
    <t>DESPLEGABLE TIPO DE CONTRIBUYENTE</t>
  </si>
  <si>
    <t>DESPLEGABLE STATUS DEL CLIENTE</t>
  </si>
  <si>
    <t>APU-01</t>
  </si>
  <si>
    <t>FARMACIA MONAGAS, C.A</t>
  </si>
  <si>
    <t>CALLE AREVALO GONZALEZ, LOCAL N°03, SECTOR CENTRO</t>
  </si>
  <si>
    <t>SAN FERNANDO DE APURE</t>
  </si>
  <si>
    <t>APURE</t>
  </si>
  <si>
    <t>0247-3421063</t>
  </si>
  <si>
    <t>0424-3261-546</t>
  </si>
  <si>
    <t xml:space="preserve">farmaciamonagasca@hotmail.com </t>
  </si>
  <si>
    <t>J-305210950</t>
  </si>
  <si>
    <t>Lismar Hurtado</t>
  </si>
  <si>
    <t>Dr. Walter Villamediana</t>
  </si>
  <si>
    <t>JESUS TOVAR</t>
  </si>
  <si>
    <t>ESPECIAL (75%)</t>
  </si>
  <si>
    <t>Forma parte de un grupo de 03 farmacias todas en San Fernando (Compras independientes)</t>
  </si>
  <si>
    <t>ACTIVO</t>
  </si>
  <si>
    <t>APU-02</t>
  </si>
  <si>
    <t>FARMACIA MONAGAS II, C.A</t>
  </si>
  <si>
    <t>AV PASEO LIBERTADOR CRUCE CON CALLE EL CALVARIO, EDIFICIO FARMONAGAS, PISO PB, LOCAL PB, SECTOR CENTRO</t>
  </si>
  <si>
    <t>0247-3425946</t>
  </si>
  <si>
    <t xml:space="preserve">0414-0410-968 </t>
  </si>
  <si>
    <t>farmaciamonagas2@gmail.com</t>
  </si>
  <si>
    <t>J-405588985</t>
  </si>
  <si>
    <t xml:space="preserve"> Walter Villamediana</t>
  </si>
  <si>
    <t>ORDINARIO</t>
  </si>
  <si>
    <t>APU-03</t>
  </si>
  <si>
    <t>FARMACIA COROMOTO, C.A</t>
  </si>
  <si>
    <t>AV ESPAÑA, EDIFICIO COROMOTO, PISO PB, LOCAL 01, SECTOR CENTRO</t>
  </si>
  <si>
    <t>0247-3414669</t>
  </si>
  <si>
    <t>0414-4488208</t>
  </si>
  <si>
    <t>marincoromoto614@gmail.com</t>
  </si>
  <si>
    <t>J-305136017</t>
  </si>
  <si>
    <t>Rosalba Martinez</t>
  </si>
  <si>
    <t>Forma parte de un grupo de 02 farmacias en San Fernando (Compras independientes)</t>
  </si>
  <si>
    <t>EVENTUAL</t>
  </si>
  <si>
    <t>APU-04</t>
  </si>
  <si>
    <t>FARMACIA LA FE, C.A</t>
  </si>
  <si>
    <t>0247-3411023</t>
  </si>
  <si>
    <t>0412-1466422</t>
  </si>
  <si>
    <t>falafeca@gmail.com</t>
  </si>
  <si>
    <t>J-294222668</t>
  </si>
  <si>
    <t>Jean Carlos Castro</t>
  </si>
  <si>
    <t>INACTIVO</t>
  </si>
  <si>
    <t>APU-05</t>
  </si>
  <si>
    <t>FARMACIA MIRANDA, C.A</t>
  </si>
  <si>
    <t>AV MIRANDA CRUCE CON CALLE AREVALO GONZALEZ,EDIF BALDINELLI,PB, LOCAL S/N. FRENTE AL BANCO DE VENEZUELA.</t>
  </si>
  <si>
    <t>0247-3420343</t>
  </si>
  <si>
    <t>0414-4758111  0412-4070545</t>
  </si>
  <si>
    <t>miguelvalderrama45@gmail.com</t>
  </si>
  <si>
    <t>J-305380880</t>
  </si>
  <si>
    <t>Miguel Valderrama</t>
  </si>
  <si>
    <t>APU-06</t>
  </si>
  <si>
    <t>GRUPO FARMAINGENIO</t>
  </si>
  <si>
    <t>AV. NEGRO PRIMERO, LOCAL 4, SECTOR HOSPITAL. MUNICIPIO PEDRO CAMEJO,</t>
  </si>
  <si>
    <t>SAN JUAN DE PAYARA</t>
  </si>
  <si>
    <t>0247-3414-003</t>
  </si>
  <si>
    <t>0424-3581058</t>
  </si>
  <si>
    <t xml:space="preserve">administracionsjp@farmaingenio.com </t>
  </si>
  <si>
    <t>J-406111090</t>
  </si>
  <si>
    <t>Giovanna Hernandez</t>
  </si>
  <si>
    <t>Jacobo Rosario</t>
  </si>
  <si>
    <t>APU-07</t>
  </si>
  <si>
    <t>DULCE GUILLERMINA SANCHEZ BLANCO</t>
  </si>
  <si>
    <t>OFICINAS DE DOMESA(0334) CARRETERA NACIONAL, VIA SAN JUAN DE PAYARA</t>
  </si>
  <si>
    <t>0424-3034463</t>
  </si>
  <si>
    <t>disaragua.dulce@gmail.com</t>
  </si>
  <si>
    <t>J-151440025</t>
  </si>
  <si>
    <t xml:space="preserve"> Dulce Sánchez</t>
  </si>
  <si>
    <t>APU-08</t>
  </si>
  <si>
    <t>FARMACIA MATIYURE, C.A</t>
  </si>
  <si>
    <t>ACHAGUAS</t>
  </si>
  <si>
    <t xml:space="preserve">0247-8821843 </t>
  </si>
  <si>
    <t xml:space="preserve">0414-3874926  0424-3097615 </t>
  </si>
  <si>
    <t xml:space="preserve">farmaciamatiyure26@hotmail.com </t>
  </si>
  <si>
    <t>J-314963422</t>
  </si>
  <si>
    <t>Morelis Espinoza</t>
  </si>
  <si>
    <t>APU-09</t>
  </si>
  <si>
    <t>FARMACIA LA MARGARITA, C.A</t>
  </si>
  <si>
    <t>AV. CHIMBORAZO, CASA # 26, SECTOR CENTRO</t>
  </si>
  <si>
    <t>0247-3414240</t>
  </si>
  <si>
    <t xml:space="preserve">farm.margarita@gmail.com </t>
  </si>
  <si>
    <t>J-294578438</t>
  </si>
  <si>
    <t>APU-10</t>
  </si>
  <si>
    <t>FARMACIA LOS ACHAGUAS, C.A</t>
  </si>
  <si>
    <t>CALLE JOSE ANGEL MONTENEGRO CASA S/N, SECTOR CENTRO</t>
  </si>
  <si>
    <t>0247-8821536</t>
  </si>
  <si>
    <t>0424-3466497</t>
  </si>
  <si>
    <t xml:space="preserve">farmachaguas@gmail.com </t>
  </si>
  <si>
    <t>J-401511392</t>
  </si>
  <si>
    <t xml:space="preserve"> Luz Sevilla</t>
  </si>
  <si>
    <t>Sra Herminda</t>
  </si>
  <si>
    <t>APU-11</t>
  </si>
  <si>
    <t>FARMASUR, C.A</t>
  </si>
  <si>
    <t>AV REVOLUCION EDIFICIO ANEXO, CENTRO MEDICO DEL SUR, PISO P/B LOCAL S/N, SECTOR CASA DE ZINC</t>
  </si>
  <si>
    <t>0247-3412008</t>
  </si>
  <si>
    <t>farmasurcompras@gmail.com</t>
  </si>
  <si>
    <t>J-313851094</t>
  </si>
  <si>
    <t>APU-12</t>
  </si>
  <si>
    <t>FARMACIA FUERZAS ARMADAS DOS, C.A</t>
  </si>
  <si>
    <t>AV INTERCOMUNAL SAN FERNANDO BIRUACA, CC DUIVA NIVEL PB, LOCAL S/N, SECTOR INTERCOMUNAL</t>
  </si>
  <si>
    <t>0414-4731899 0424-3760767</t>
  </si>
  <si>
    <t>luisedgardolinares@gmail.com</t>
  </si>
  <si>
    <t>J-314730070</t>
  </si>
  <si>
    <t xml:space="preserve">Luis Linares </t>
  </si>
  <si>
    <t>Isa Pérez</t>
  </si>
  <si>
    <t>Forma parte de un grupo de 07 farmacias (cuatro en San Fernando y tres en Calabozo) Compras en San Fernando: de medicina centralizadas con Luis y Miscelaneos centralizadas con Isa</t>
  </si>
  <si>
    <t>APU-13</t>
  </si>
  <si>
    <t>FARMACIAS FUERZAS ARMADAS, C.A</t>
  </si>
  <si>
    <t>AV PASEO LIBERTADOR EDIFICIO SAN FERNANDO PISO PB, LOCAL S/N, SECTOR CENTRO</t>
  </si>
  <si>
    <t>0247-3410243</t>
  </si>
  <si>
    <t>0426-8307-722  0424-3760767</t>
  </si>
  <si>
    <t>J-302274621</t>
  </si>
  <si>
    <t xml:space="preserve"> Alejandra Rodríguez</t>
  </si>
  <si>
    <t>Forma parte de un grupo de 07 farmacias (cuatro en San Fernando y tres en Calabozo) Compras en San Fernando de medicina centralizadas con Luis y Miscelaneos centralizadas con Isa</t>
  </si>
  <si>
    <t>APU-14</t>
  </si>
  <si>
    <t>CENTRO CLINICO COROMOTO, C.A</t>
  </si>
  <si>
    <t>CALLE NEGRO PRIMERO, CC COROMOTO, NIVEL P/B, LOCAL 1, SECTOR CENTRO</t>
  </si>
  <si>
    <t>0247-3420891</t>
  </si>
  <si>
    <t>0414-4861213</t>
  </si>
  <si>
    <t>ccccontador2015@gmail.com</t>
  </si>
  <si>
    <t>J-309801694</t>
  </si>
  <si>
    <t>Lila Colina</t>
  </si>
  <si>
    <t>APU-15</t>
  </si>
  <si>
    <t>FARMACIA FARMACENTRO, C.A</t>
  </si>
  <si>
    <t>AVENIDA PASEO LIBERTADOR, EDIFICIO BIBLOS, PISO PB, LOCAL #8. SECTOR PASEO LIBERTADOR</t>
  </si>
  <si>
    <t xml:space="preserve">0247-3412-925 </t>
  </si>
  <si>
    <t>0414-4753228</t>
  </si>
  <si>
    <t>farmaciafarmacentro@yahoo.com</t>
  </si>
  <si>
    <t>J-304984146</t>
  </si>
  <si>
    <t>Maria Nella Villamediana</t>
  </si>
  <si>
    <t>APU-16</t>
  </si>
  <si>
    <t>FARMA HOSPITAL, C.A</t>
  </si>
  <si>
    <t>AVENIDA CARACAS, EDIFICIO VILLAMED, PISO PB, LOCAL S/N, SECTOR CENTRO. MUNICIPIO SAN FERNANDO, PARROQUIA URBANA</t>
  </si>
  <si>
    <t>0247-3411842</t>
  </si>
  <si>
    <t>J-306315195</t>
  </si>
  <si>
    <t>APU-17</t>
  </si>
  <si>
    <t>FARMACIA SANTIAGO, C.A</t>
  </si>
  <si>
    <t>AVENIDA BOLIVAR CASA NUMERO S/N, SEC TOR CENTRO</t>
  </si>
  <si>
    <t>0247-8820611</t>
  </si>
  <si>
    <t>0424-6335158  0426-3401359</t>
  </si>
  <si>
    <t>farmaciasantiagoca1@gmail.com</t>
  </si>
  <si>
    <t>J-299443913</t>
  </si>
  <si>
    <t>Marisela Hernández</t>
  </si>
  <si>
    <t>David Gallegos</t>
  </si>
  <si>
    <t>Compra de medicina realizadas por David, previa autorización de Marisela</t>
  </si>
  <si>
    <t>APU-18</t>
  </si>
  <si>
    <t>FARMACIA INTERCOMUNAL, C.A</t>
  </si>
  <si>
    <t>AVENIDA INTERCOMUNAL LOS CENTAUROS, EDIFICIO DON ALBERTO, PISO PB, LOCAL NRO 02, SECTOR EL GIRASOL</t>
  </si>
  <si>
    <t>0247-3414869</t>
  </si>
  <si>
    <t>0414-0505895</t>
  </si>
  <si>
    <t>ginadifrisco@gmail. com</t>
  </si>
  <si>
    <t>J-297024239</t>
  </si>
  <si>
    <t>Gina Di Frisco</t>
  </si>
  <si>
    <t>APU-19</t>
  </si>
  <si>
    <t>FARMA EXPRES, C.A</t>
  </si>
  <si>
    <t>AVENIDA MIRANDA CC MADARIAGA, EDIFICIO MIS HIJOS, PISO PB, LOCAL S/N, SECTOR CENTRO</t>
  </si>
  <si>
    <t>0247-3426336</t>
  </si>
  <si>
    <t>J-400935059</t>
  </si>
  <si>
    <t>APU-20</t>
  </si>
  <si>
    <t>INSUMOS PARAGUANÁ, F.P</t>
  </si>
  <si>
    <t>AVENIDA MIRANDA CON CALLE NEGRO PRIMERO, EDIFICIO CENTRO CLINICO COROMOTO, PISO 03, OFICINA 05, SECTOR CALLEJON EL CAÑITO</t>
  </si>
  <si>
    <t>0247-3412607</t>
  </si>
  <si>
    <t>0414-4745041</t>
  </si>
  <si>
    <t>anycogas@hotmail. com</t>
  </si>
  <si>
    <t>V-045701782</t>
  </si>
  <si>
    <t>Anyrene Gastell</t>
  </si>
  <si>
    <t>APU-21</t>
  </si>
  <si>
    <t>ASOCIACION COOPERATIVA ASIA 621, R.L</t>
  </si>
  <si>
    <t>CALLE NEGRO PRIMERO. EDIFICIO CENTRO CLINICO COROMOTO, PISO PB, OFICINA 01, SECTOR CENTRO</t>
  </si>
  <si>
    <t xml:space="preserve"> 0247-3420891</t>
  </si>
  <si>
    <t>0424-3258685</t>
  </si>
  <si>
    <t>abanhadourzamir@gmail.com</t>
  </si>
  <si>
    <t>J-402551720</t>
  </si>
  <si>
    <t>Zamir Abanhadour</t>
  </si>
  <si>
    <t>APU-22</t>
  </si>
  <si>
    <t>FARMACIA EL ESTERO, C.A</t>
  </si>
  <si>
    <t>AVENIDA CARACAS, CENTRO COMERCIAL CARACAS, NIVEL A, LOCAL A, SECTOR CENTRO</t>
  </si>
  <si>
    <t>0247-3412925</t>
  </si>
  <si>
    <t>0414-4746525</t>
  </si>
  <si>
    <t>farmaelestero@gmail.com</t>
  </si>
  <si>
    <t>J-400337992</t>
  </si>
  <si>
    <t>Adrian Bolívar</t>
  </si>
  <si>
    <t>APU-23</t>
  </si>
  <si>
    <t>EXPENDIO DE MEDICINAS LA VENCEDORA, C.A</t>
  </si>
  <si>
    <t>AV 5 DE JULIO EDIFICIO YNSI PISO PB LOCAL 2, SECTOR CENTRO EL RECREO</t>
  </si>
  <si>
    <t xml:space="preserve"> 0247-5114033</t>
  </si>
  <si>
    <t>0414-4454336</t>
  </si>
  <si>
    <t>lavencedora2015@hotmail.com</t>
  </si>
  <si>
    <t>J-404132228</t>
  </si>
  <si>
    <t>Nieves Gutierres</t>
  </si>
  <si>
    <t>APU-24</t>
  </si>
  <si>
    <t>FARMACIAS LOS LLANOS, C.A</t>
  </si>
  <si>
    <t>AVENIDA PASEO LIBERTADOR EDIFICIO D PEPINO, PISO PB LOCAL 1, SECTOR CENTRO</t>
  </si>
  <si>
    <t>0247-3428375</t>
  </si>
  <si>
    <t>J-411680761</t>
  </si>
  <si>
    <t>Ana Karen Calabrese</t>
  </si>
  <si>
    <t>Forma parte de un grupo 04 Farmacias (tres en Apure y una en Caracas). Compras independientes.</t>
  </si>
  <si>
    <t>APU-25</t>
  </si>
  <si>
    <t>FARMACIA LOS ELEMENTOS, C.A.</t>
  </si>
  <si>
    <t>CALLE EL ENCUENTRO CRUCE CON CALLE MUÑOZ EDIF SAONDA NO 01 PISO 1 LOCAL 4 SECTOR CENTRO</t>
  </si>
  <si>
    <t>0426-5420084</t>
  </si>
  <si>
    <t>compras.loselementos2@gmail.com</t>
  </si>
  <si>
    <t>J-295218770</t>
  </si>
  <si>
    <t>Luis Guillermo Ortega</t>
  </si>
  <si>
    <t>APU-26</t>
  </si>
  <si>
    <t>FARMACIA CARABOBO</t>
  </si>
  <si>
    <t xml:space="preserve">CALLE BOYACA CON AV CARABOBO QTA RAFI NRO 42 SECTOR CENTRO SAN FERNANDO DE APURE </t>
  </si>
  <si>
    <t>0247-3413435</t>
  </si>
  <si>
    <t>0414-4753211</t>
  </si>
  <si>
    <t>FARMACIACARABOBO2@GMAIL.COM</t>
  </si>
  <si>
    <t>J-412199102</t>
  </si>
  <si>
    <t>Chajide de Lippa</t>
  </si>
  <si>
    <t>Forma parte de un grupo de 03 farmacias todas en San Fernando. Compras independientes</t>
  </si>
  <si>
    <t>APU-27</t>
  </si>
  <si>
    <t>FARMACIA LOS ELEMENTOS, C.A. (SUCURSAL)</t>
  </si>
  <si>
    <t>0247-3427895</t>
  </si>
  <si>
    <t>APU-28</t>
  </si>
  <si>
    <t>FARMACIA HOSPITALARIA SAN FERNANDO, C.A.</t>
  </si>
  <si>
    <t>CALLE COMERCIO CRUCE CON GIRARDOT EDIFI ANTON PISO PB LOCAL 1 Y 2 SECTOR CENTRO SAN FERNANDO DE APURE</t>
  </si>
  <si>
    <t>0414-4753221</t>
  </si>
  <si>
    <t>lippaclaudia@gmail.com</t>
  </si>
  <si>
    <t>J-411174513</t>
  </si>
  <si>
    <t>Claudia Lippa</t>
  </si>
  <si>
    <t>APU-29</t>
  </si>
  <si>
    <t>FARMACIA LOS CEDROS, SRL</t>
  </si>
  <si>
    <t>AV PRIMERO DE MAYO CON AV LOS CEDROS OCAL NRO S/N SECTOR CENTRO SAN FERNANDO DE APURE</t>
  </si>
  <si>
    <t>0414-2274155  0424-3254945</t>
  </si>
  <si>
    <t>paolatorres801@gmail.com</t>
  </si>
  <si>
    <t>J-060013534</t>
  </si>
  <si>
    <t>LUIS LIPPA</t>
  </si>
  <si>
    <t>Paola Torres</t>
  </si>
  <si>
    <t>APU-30</t>
  </si>
  <si>
    <t>FARMACIA MARIA NIEVES 66 C.A.</t>
  </si>
  <si>
    <t>AV MARÍA NIEVES CRUCE CON SANTA ROSA Y AV CARACAS LOCAL NRO 113 SECTOR NORTE SAN FERNANDO DE APURE</t>
  </si>
  <si>
    <t>0247-3421808</t>
  </si>
  <si>
    <t>0414-4750812  0414-4769198</t>
  </si>
  <si>
    <t>FARMACIAMARIANIEVES66CA@GMAIL.COM</t>
  </si>
  <si>
    <t>J-404792368</t>
  </si>
  <si>
    <t>Zaida Chaparro</t>
  </si>
  <si>
    <t>Liliana Tablera</t>
  </si>
  <si>
    <t>APU-31</t>
  </si>
  <si>
    <t>CENTRO MEDICO DEL SUR C.A.</t>
  </si>
  <si>
    <t>AV REVOLUCION EDIFICIO CENTRO MÉDICO DEL SUR PISO PB LOCAL S/N SECTOR CENTRO SAN FERNANDO DE APURE</t>
  </si>
  <si>
    <t>0247-3415262 EXTE 151</t>
  </si>
  <si>
    <t>0424-3292134</t>
  </si>
  <si>
    <t>MIRANDAJR_@HOTMAIL.COM</t>
  </si>
  <si>
    <t>J-305135983</t>
  </si>
  <si>
    <t>José Rafael Miranda</t>
  </si>
  <si>
    <t>APU-32</t>
  </si>
  <si>
    <t>CENTRO CLINICO SAN FERNANDO C.A.</t>
  </si>
  <si>
    <t>CALLE MÉRDIA EDIF CENTRO CLÍNICO SAN FERNANDO PISO 01 OF 01 SECTOR MI CABAÑA SAN FERNANDO DE APURE</t>
  </si>
  <si>
    <t>0247-3410754</t>
  </si>
  <si>
    <t>0414-3470722</t>
  </si>
  <si>
    <t>PINTOSALCEDO@GMAIL.COM</t>
  </si>
  <si>
    <t>J-304650752</t>
  </si>
  <si>
    <t>Ramón Pinto</t>
  </si>
  <si>
    <t>APU-33</t>
  </si>
  <si>
    <t>FARMACIA APURE GOLD C.A.</t>
  </si>
  <si>
    <t>AV CARACAS CRUCE CON AVENIDA REVOLUCIÓN EDIF EL CRISTAL PISO P/B LOCAL S/N SECTOR BARRIO OBRERO SAN FERNANDO</t>
  </si>
  <si>
    <t>0247-3410624</t>
  </si>
  <si>
    <t>0414-9351825</t>
  </si>
  <si>
    <t>FARMACIAAPUREGOLD@HOTMAIL.COM</t>
  </si>
  <si>
    <t>J-402859570</t>
  </si>
  <si>
    <t>Marianny Morillo</t>
  </si>
  <si>
    <t>Freddy Nieves</t>
  </si>
  <si>
    <t>APU-34</t>
  </si>
  <si>
    <t>UNIDAD MEDICO-QUIRURGICA CHIQUINQUIRA, C.A.</t>
  </si>
  <si>
    <t>AV MIRANDA EDIF LOS CASTAÑOS PISO 1 LOCAL 1 SECTOR CENTRO, SAN FERNANDO</t>
  </si>
  <si>
    <t>0424-3655555 / 0412-6008642</t>
  </si>
  <si>
    <t>HISAMAK@GMAIL.COM</t>
  </si>
  <si>
    <t>J-298678135</t>
  </si>
  <si>
    <t>Hisam Abou Kheir</t>
  </si>
  <si>
    <t>APU-35</t>
  </si>
  <si>
    <t>MULTIFARMA LIBERTADOR, C.A.</t>
  </si>
  <si>
    <t>AV PASEO LIBERTADOR EDIF MULTIFARMA PLUS PISO B LOCAL N 29 SECTOR CENTRO SAN FERNANDO DE APURE</t>
  </si>
  <si>
    <t>0247-3415155</t>
  </si>
  <si>
    <t>0414-4751125</t>
  </si>
  <si>
    <t>MULTIFARMALIBERTADOR@HOTMAIL.COM</t>
  </si>
  <si>
    <t>J-410280905</t>
  </si>
  <si>
    <t>Jean Carlos Rodríguez</t>
  </si>
  <si>
    <t>APU-36</t>
  </si>
  <si>
    <t>"FARMACIA EMANUEL", C.A.</t>
  </si>
  <si>
    <t>CALLE AYACUCHO LOCAL NRO S/N URB SERAFÍN CEDEÑO SAN FERNANDO DE APURE</t>
  </si>
  <si>
    <t>0247-3415651</t>
  </si>
  <si>
    <t>0414-4789024</t>
  </si>
  <si>
    <t>JOSEPEREZGRATEROL@GMAIL.COM</t>
  </si>
  <si>
    <t>J-315573369</t>
  </si>
  <si>
    <t>Alexis Graterol</t>
  </si>
  <si>
    <t>APU-37</t>
  </si>
  <si>
    <t>FARMAVITAL'S, C.A.</t>
  </si>
  <si>
    <t>AV ESPAÑA EDIF TERRANOVA PISO PB LOCAL 2 SECTOR CENTRO SAN FERNANDO DE APURE</t>
  </si>
  <si>
    <t>0424-3035031</t>
  </si>
  <si>
    <t>FARMAVITALS.SFA10819@GMAIL.COM</t>
  </si>
  <si>
    <t>J-412963899</t>
  </si>
  <si>
    <t>Yolis Castillo</t>
  </si>
  <si>
    <t>APU-38</t>
  </si>
  <si>
    <t>FARMACIA MONAGAS III, C.A.</t>
  </si>
  <si>
    <t>AV CARACAS CRUCE CON PASEO LIBERTADOR LOCAL FARMONAGAS PLANTA BAJA NRO S/N SECTOR CENTRO SAN FERNANDO DE APURE</t>
  </si>
  <si>
    <t>0414-0410968</t>
  </si>
  <si>
    <t>FARMACIAMONAGAS3@GMAIL.COM</t>
  </si>
  <si>
    <t>J-413084295</t>
  </si>
  <si>
    <t>Walter Villamediana</t>
  </si>
  <si>
    <t>CAM-01</t>
  </si>
  <si>
    <t>FARMACIA SAN RAFAEL, F.P.</t>
  </si>
  <si>
    <t xml:space="preserve">CALLE MIRANDA C/C MUCURITAS CASA NRO S/N SECTOR CASCO CENTRAL - CAMAGUAN </t>
  </si>
  <si>
    <t xml:space="preserve">CAMAGUAN </t>
  </si>
  <si>
    <t>GUÁRICO</t>
  </si>
  <si>
    <t>0247-7410230</t>
  </si>
  <si>
    <t>0414-2113479</t>
  </si>
  <si>
    <t>SANRAFAEL_30@HOTMAIL.COM</t>
  </si>
  <si>
    <t>V-042533358</t>
  </si>
  <si>
    <t>Rafael Romero</t>
  </si>
  <si>
    <t>CBD-01</t>
  </si>
  <si>
    <t>FARMACIA HIPER LIDER CABUDARE, C.A.</t>
  </si>
  <si>
    <t>AV INTERCOMUNAL BARQUISIMETO-ACARIGUA PARCELAS 33 Y 35 LOCAL NRO SECTOR LA PIEDAD LOS RASTROJOS LARA</t>
  </si>
  <si>
    <t>LOS RASTROJOS</t>
  </si>
  <si>
    <t>LARA</t>
  </si>
  <si>
    <t>0243-8084451</t>
  </si>
  <si>
    <t>0412-1389287</t>
  </si>
  <si>
    <t>FARMACIASUPERLIDERLOSSAMANES@GMAIL.COM</t>
  </si>
  <si>
    <t>J-408875179</t>
  </si>
  <si>
    <t>Yuri Márquez</t>
  </si>
  <si>
    <t>Forma parte de un grupo de 07 farmacias (tres en Maracay, una en Cagua, una en Palo Negro, una en Cabudare, y una en Yaritagua). Compras centralizadas por tienda de Los Samanes con Yuri</t>
  </si>
  <si>
    <t>CCS-09</t>
  </si>
  <si>
    <t>FARMACIA AMERICANA, C.A.</t>
  </si>
  <si>
    <t>CALLE 1 LOCAL EDIF AVILA LOCAL 2 SECTOR SANTA TERESA CARACAS</t>
  </si>
  <si>
    <t>CARACAS</t>
  </si>
  <si>
    <t>0414-4785215</t>
  </si>
  <si>
    <t>losllanos@apure.net</t>
  </si>
  <si>
    <t>J-008376238</t>
  </si>
  <si>
    <t>Roberto Calabrese</t>
  </si>
  <si>
    <t>CGA-01</t>
  </si>
  <si>
    <t>TU FARMACIA TODO SPRESS, C.A.</t>
  </si>
  <si>
    <t>CALLE PROVIDENCIA CASA NRO 104-84-13 SECTOR CENTRO CAGUA</t>
  </si>
  <si>
    <t>CAGUA</t>
  </si>
  <si>
    <t>ARAGUA</t>
  </si>
  <si>
    <t>0412-5743428</t>
  </si>
  <si>
    <t>TUFARMACIATODOSPRESS@GMAIL.COM</t>
  </si>
  <si>
    <t>J-314435221</t>
  </si>
  <si>
    <t>María Da Silva</t>
  </si>
  <si>
    <t>MARÍA ALEJANDRA SÁEZ</t>
  </si>
  <si>
    <t>CGA-02</t>
  </si>
  <si>
    <t>FARMACIA J.G.H, C.A.</t>
  </si>
  <si>
    <t>CTRA NACIONAL LA VILLA - CAGUA LOCAL NRO 13 SABANA LARGA SECTOR CANTARRANA, CAGUA</t>
  </si>
  <si>
    <t>0244-4473929</t>
  </si>
  <si>
    <t>0412-0669828</t>
  </si>
  <si>
    <t>HANNYRUSTIONI600@GMAIL.COM / FARMAJGHCA2018@GMAIL.COM</t>
  </si>
  <si>
    <t>J-296349916</t>
  </si>
  <si>
    <t>Hanny Rustioni</t>
  </si>
  <si>
    <t>Debora Serrano</t>
  </si>
  <si>
    <t>CGA-03</t>
  </si>
  <si>
    <t>FARMACAGUA 2011, C.A.</t>
  </si>
  <si>
    <t>AV. 5 DE JULIO, CC ESQUINA PUNTO DE HORO, NIVEL PLANTA BAJA, LOCAL 1, CAGUA</t>
  </si>
  <si>
    <t>0414-4601058</t>
  </si>
  <si>
    <t>FARMACAGUA@HOTMAIL.COM</t>
  </si>
  <si>
    <t>J314557041</t>
  </si>
  <si>
    <t>Antonio Dambakli</t>
  </si>
  <si>
    <t>María Alejandra Sáez</t>
  </si>
  <si>
    <t>No se pudo concretar la entrega del primer pedido y luego se recibieron referencias negativas del cliente</t>
  </si>
  <si>
    <t>CGA-04</t>
  </si>
  <si>
    <t>FARMACIA LAS MERCEDES CAGUA C.A.</t>
  </si>
  <si>
    <t>CALLE INDEPENDENCIA LOCAL NRO 104-37-32 SECTOR CENTRO CAGUA</t>
  </si>
  <si>
    <t>0244-3965063</t>
  </si>
  <si>
    <t>0414-5887804</t>
  </si>
  <si>
    <t>FLASMERCEDESCAGUA@HOTMAIL.COM</t>
  </si>
  <si>
    <t>J-075155831</t>
  </si>
  <si>
    <t>Odessa Olmedo</t>
  </si>
  <si>
    <t>Forma parte de un grupo de 02  farmacias en Cagua. Compras independientes</t>
  </si>
  <si>
    <t>GCO-01</t>
  </si>
  <si>
    <t>FARMACIA 13-13, C.A</t>
  </si>
  <si>
    <t>CALLE 13 ENTRE CARRERAS 11 Y 12, LOCAL NRO 13-13, SECTOR CASCO CENTRAL</t>
  </si>
  <si>
    <t>CALABOZO</t>
  </si>
  <si>
    <t>GUARICO</t>
  </si>
  <si>
    <t>0246-8721880</t>
  </si>
  <si>
    <t>0412-4063268</t>
  </si>
  <si>
    <t>gerencia1313farma11@gmail.com</t>
  </si>
  <si>
    <t>J-296458103</t>
  </si>
  <si>
    <t>Carolina Morales</t>
  </si>
  <si>
    <t>Forma parte de un grupo de 06 farmacias en Calabozo. Compras independientes</t>
  </si>
  <si>
    <t>GCO-02</t>
  </si>
  <si>
    <t>FARMACIA DEL PUEBLO, C.A</t>
  </si>
  <si>
    <t>CARRERA 12 CON CALLE 06, LOCAL NRO S/N, SECTOR CASCO CENTRAL</t>
  </si>
  <si>
    <t>0246-8713190</t>
  </si>
  <si>
    <t>gerenciafpfarma11@gmail.com</t>
  </si>
  <si>
    <t>J-060046904</t>
  </si>
  <si>
    <t>GCO-03</t>
  </si>
  <si>
    <t>FARMACIA 11-11, C.A</t>
  </si>
  <si>
    <t>CARRERA 11 CON CALLE 11, EDIFICIO 11, PISO P-B, LOCAL S/N, SECTOR CASCO CENTRAL</t>
  </si>
  <si>
    <t>0246-8722089</t>
  </si>
  <si>
    <t>0424-3018927 /                      0246-8722089</t>
  </si>
  <si>
    <t>gerencia1111farma11@gmail.com</t>
  </si>
  <si>
    <t>J-315929430</t>
  </si>
  <si>
    <t>Elena Arrieta</t>
  </si>
  <si>
    <t>GCO-04</t>
  </si>
  <si>
    <t>FARMA HOSPITAL CALABOZO, C.A</t>
  </si>
  <si>
    <t>AVENIDA FRANCISCO DE MIRANDA, CARRERA NACIONAL, LOCAL S/N, SECTOR AL LADO DE LA E/S EL CENTRO</t>
  </si>
  <si>
    <t xml:space="preserve">0246-8722526 / 0246-8722676 </t>
  </si>
  <si>
    <t>0424-3418768</t>
  </si>
  <si>
    <t>gerenciafhcfarma11@gmail.com</t>
  </si>
  <si>
    <t>J-317021029</t>
  </si>
  <si>
    <t>Rosa Hernandez</t>
  </si>
  <si>
    <t>GCO-05</t>
  </si>
  <si>
    <t>FARMACIA 12-12, C.A</t>
  </si>
  <si>
    <t>CARRERA 12 ENTRE CALLES 9 Y 10, EDIFICIO 12-12, PISO PB, LOCAL NRO 01, SECTOR CASCO CENTRAL</t>
  </si>
  <si>
    <t>0246-8710436  / 0246-8710201</t>
  </si>
  <si>
    <t>0424-3030028</t>
  </si>
  <si>
    <t>gerencia12farma11@gmail.com</t>
  </si>
  <si>
    <t>J-298070994</t>
  </si>
  <si>
    <t>Rosmelis Matute</t>
  </si>
  <si>
    <t>GCO-06</t>
  </si>
  <si>
    <t>FARMAYUDAS, C.A</t>
  </si>
  <si>
    <t>AVENIDA FRANCISCO DE MIRANDA VIA EL SOMBRERO, ENTRADA A LA URBANIZACION TROCONIS, LOCAL NRO L-3. ZONA INDUSTRIAL MISIÓN DE LOS ANGELES</t>
  </si>
  <si>
    <t xml:space="preserve">0246-8714142 </t>
  </si>
  <si>
    <t>0426-2416519</t>
  </si>
  <si>
    <t>gerenciafafarma11@gmail.com</t>
  </si>
  <si>
    <t>J-404197800</t>
  </si>
  <si>
    <t>Anderson Salazar</t>
  </si>
  <si>
    <t>GCO-07</t>
  </si>
  <si>
    <t>FARMACIA NUEVO TERMINAL, C.A.</t>
  </si>
  <si>
    <t>AV. ANTONIO JOSE DE SUCRE, LOCAL LOCAL COMERCIAL, SECTOR PINTO SALINAS, CALABOZO, EDO. GUARICO</t>
  </si>
  <si>
    <t>0246-8715478</t>
  </si>
  <si>
    <t>0426-5329070  0426-8307722</t>
  </si>
  <si>
    <t>alejandrayenirodriguez@gmail.com</t>
  </si>
  <si>
    <t>J-30935541-4</t>
  </si>
  <si>
    <t>Alejandra Rodríguez</t>
  </si>
  <si>
    <t>Forma parte de un grupo de 07 farmacias (cuatro en San Fernando y tres en Calabozo) Compras en Calabozo centralizadas con Alejandra</t>
  </si>
  <si>
    <t>GCO-08</t>
  </si>
  <si>
    <t>FARMACIA CALABOZO, C.A.</t>
  </si>
  <si>
    <t>AV. OCTAVIO VIANA, ENTRE CARRERA 10 Y 11 LOCAL S/N, ZONA CASCO CENTRAL, CALABOZO, EDO. GUARICO</t>
  </si>
  <si>
    <t>0246-8722766</t>
  </si>
  <si>
    <t>J-305957312</t>
  </si>
  <si>
    <t>GCO-09</t>
  </si>
  <si>
    <t>FARMACIA JOSE GREGORIO HERNANDEZ, C.A.</t>
  </si>
  <si>
    <t>CR 112 ENTRE CALLE 05 Y 06, LOCAL S/N, SECTOR CASCO CENTRAL CALABOZO, CALABOZO ESTADO GUARICO.</t>
  </si>
  <si>
    <t>0246-8716566</t>
  </si>
  <si>
    <t>J-30222996-0</t>
  </si>
  <si>
    <t>L-APU-01</t>
  </si>
  <si>
    <t>SOLUMEDIC APURE, C.A.</t>
  </si>
  <si>
    <t>AV. CARABOBO CC CENTRO COMERCIAL CARABOBO NIVEL PRIMER PISO LOCAL 14 SECTOR CENTRO SAN FERNANDO DE APURE</t>
  </si>
  <si>
    <t>0247-3418302</t>
  </si>
  <si>
    <t>0424-4593735</t>
  </si>
  <si>
    <t>SOLUMEDICAPURE@GMAIL.COM</t>
  </si>
  <si>
    <t>J-408571960</t>
  </si>
  <si>
    <t>José Antonio Agriesti</t>
  </si>
  <si>
    <t>Droguería</t>
  </si>
  <si>
    <t>L-MCY-01</t>
  </si>
  <si>
    <t>DROGUERÍA SERVENCORP, C.A.</t>
  </si>
  <si>
    <t>AV BOLÍVAR, C.C. PARQUE SAN JACINTO LOCAL NRO L-20 URB SAN JACINTO MARACAY</t>
  </si>
  <si>
    <t>MARACAY</t>
  </si>
  <si>
    <t>0414-3458782</t>
  </si>
  <si>
    <t>COMPRASMED.FARMAVERO@GMAIL.COM</t>
  </si>
  <si>
    <t>J-313430722</t>
  </si>
  <si>
    <t>Yenifer Hernández</t>
  </si>
  <si>
    <t>Droguería. Mismos propietarios de un grupo de 02 farmacias (una en Maracay y otra en Valencia)</t>
  </si>
  <si>
    <t>L-MCY-02</t>
  </si>
  <si>
    <t>DROGUERÍA MEDICA EXPRESS 2010, C.A.</t>
  </si>
  <si>
    <t>CALLE PIE DE LOMA CASA NRO 31 SECTOR LA COOPERATIVA MARACAY</t>
  </si>
  <si>
    <t>0243-2478000</t>
  </si>
  <si>
    <t>0414-762414   0412-8706329</t>
  </si>
  <si>
    <t>MEDICAEXPRESS2010@GMAIL.COM</t>
  </si>
  <si>
    <t>J-410501626</t>
  </si>
  <si>
    <t>Nelsy González</t>
  </si>
  <si>
    <t>Claribel Franco</t>
  </si>
  <si>
    <t>L-MCY-03</t>
  </si>
  <si>
    <t>DROGUERÍA FARMA MÍSTICA, C.A.</t>
  </si>
  <si>
    <t xml:space="preserve">AV PRINCIPAL PEDRO JOSÉ OVALLES EDIF CENTRO PROFESIONAL ARAGUA PISO 3 OF 311 URB LA ARBOLEDA MARACAY </t>
  </si>
  <si>
    <t>0243-2422012</t>
  </si>
  <si>
    <t>0424-3085753</t>
  </si>
  <si>
    <t>FARMAMISTICA@HOTMAIL.COM</t>
  </si>
  <si>
    <t>J-309801228</t>
  </si>
  <si>
    <t>Yuriher López (Yuri)</t>
  </si>
  <si>
    <t>LMN-01</t>
  </si>
  <si>
    <t>FARMACIA SUPERLIDER EL LIMON, C.A.</t>
  </si>
  <si>
    <t xml:space="preserve">AV UNIVERSIDAD LOCAL NRO 1 SECTOR EL LIMON EL LIMON </t>
  </si>
  <si>
    <t>EL LIMON</t>
  </si>
  <si>
    <t>J-312736089</t>
  </si>
  <si>
    <t>MCY-01</t>
  </si>
  <si>
    <t>FARMACIA SANTA RITA I, C.A.</t>
  </si>
  <si>
    <t>CALLE CONSTITUCIÓN CASA NRO 38 BARRIO LA LIBERTAD MARACAY ARAGUA</t>
  </si>
  <si>
    <t>0243-2472010</t>
  </si>
  <si>
    <t>0424-3585288</t>
  </si>
  <si>
    <t>SANTARITAADM9@GMAIL.COM</t>
  </si>
  <si>
    <t>J-075121317</t>
  </si>
  <si>
    <t>Andrea Sánchez</t>
  </si>
  <si>
    <t>Forma parte de un grupo de de 02 farmacian en Maracay, compras centralizadas con Andrea</t>
  </si>
  <si>
    <t>MCY-02</t>
  </si>
  <si>
    <t>FARMACIA SANTA RITA, C.A.</t>
  </si>
  <si>
    <t>CALLE 12 LOCAL NRO 23 SECTOR SAN JOSÉ MARACAYARAGUA</t>
  </si>
  <si>
    <t>0243-2344030</t>
  </si>
  <si>
    <t>J-075403541</t>
  </si>
  <si>
    <t>MCY-03</t>
  </si>
  <si>
    <t>FARMACIA ORINOCO</t>
  </si>
  <si>
    <t>AV. PRINCIPAL SAN JOSÉ CC FARMACIA NIVEL PLANTA BAJA LOCAL 8 SECTOR SAN JOSÉ MARACAY ARAGUA</t>
  </si>
  <si>
    <t>0414-4526650</t>
  </si>
  <si>
    <t>JUANMEDINAJM5000@GMAIL.COM</t>
  </si>
  <si>
    <t>J-075481640</t>
  </si>
  <si>
    <t>Juan Medina</t>
  </si>
  <si>
    <t>Suspendido por enorme retrazo y complicaciones en los últimos despachos</t>
  </si>
  <si>
    <t>MCY-04</t>
  </si>
  <si>
    <t>FARMACIA MARÍA DE JESUS 0411, C.A.</t>
  </si>
  <si>
    <t>AV CONSTITUCIÓN CON FUERZAS AV FUERZAS ARMADAS CC COLONIAL NIVEL PB LOCAL DD CL-B7 SECTOR SANTA ANA MARACAY ARAGUA</t>
  </si>
  <si>
    <t>0414-1619588</t>
  </si>
  <si>
    <t>FARMACIAMARIADEJESUSCOMPRAS@GMAIL.COM
FARMACIAMARIADEJESUS0411@GMAIL.COM</t>
  </si>
  <si>
    <t>J-410529202</t>
  </si>
  <si>
    <t>Wilco Espinoza</t>
  </si>
  <si>
    <t>MCY-05</t>
  </si>
  <si>
    <t>FARMACIA LÍDER, C.A.</t>
  </si>
  <si>
    <t>AV UNIVERSIDAD EDIF RESIDENCIAS AMERICA N26 PISO PB LOCLA 01 Y 02 SECTOR EL LIMÓN ARAGUA</t>
  </si>
  <si>
    <t>0243-281701</t>
  </si>
  <si>
    <t>0424-3640285</t>
  </si>
  <si>
    <t>SAASLIDER.ELLIMON@GMAIL.COM</t>
  </si>
  <si>
    <t>J-308681458</t>
  </si>
  <si>
    <t>José Rodríguez</t>
  </si>
  <si>
    <t>Forma parte de un grupo de 03 farmacias en Maracay. Compras independientes con José</t>
  </si>
  <si>
    <t>MCY-06</t>
  </si>
  <si>
    <t>FARMACIA C.C. MARACAY PLAZA, C.A.</t>
  </si>
  <si>
    <t>0243-2361076</t>
  </si>
  <si>
    <t>0424-3527100</t>
  </si>
  <si>
    <t>MARACAYPLAZA.COMPRAS@GMAIL.COM</t>
  </si>
  <si>
    <t>J-403243875</t>
  </si>
  <si>
    <t>Skarly Zavala</t>
  </si>
  <si>
    <t>Forma parte de un grupo de 03 farmacias en Maracay. Compras independientes con Skarly</t>
  </si>
  <si>
    <t>MCY-07</t>
  </si>
  <si>
    <t>FARMACIA COROMOTO FARCO, C.A.</t>
  </si>
  <si>
    <t>AV AYACUCHO C/ AV MIRANDA EDIF DUMITH PISO PB LOCAL 1 SECTOR CENTRO MARACAY</t>
  </si>
  <si>
    <t>0424-3790234</t>
  </si>
  <si>
    <t>lafarmacoromoto@gmail.com</t>
  </si>
  <si>
    <t>J-075278267</t>
  </si>
  <si>
    <t>Emili Bolívar</t>
  </si>
  <si>
    <t>Forma parte de un grupo de 03 farmacias en Maracay. Compras independientes con Emili</t>
  </si>
  <si>
    <t>MCY-08</t>
  </si>
  <si>
    <t>FARMACIA LA GRAN VÍA, C.A.</t>
  </si>
  <si>
    <t xml:space="preserve">AV MIRANDA ESTE EDIF GRAN VÍA PISO 1 LOCAL 70 SECTOR CENTRO MARACAY </t>
  </si>
  <si>
    <t>0414-4592121  0424-3225411</t>
  </si>
  <si>
    <t>MARIAMATUTE1@GMAIL.COM</t>
  </si>
  <si>
    <t>J-075097203</t>
  </si>
  <si>
    <t>María Matute</t>
  </si>
  <si>
    <t>Eugenia Matute</t>
  </si>
  <si>
    <t>MCY-09</t>
  </si>
  <si>
    <t>FARMA VITAL II C.A.</t>
  </si>
  <si>
    <t>AV 10 C/C 7 CC CAÑA DE AZÚCAR NIVEL PB LOCAL A URB CAÑA DE AZÚCAR SECTOR 8 MARACAY</t>
  </si>
  <si>
    <t>0424-3687818</t>
  </si>
  <si>
    <t>FARMAVITAL002@HOTMAIL.COM</t>
  </si>
  <si>
    <t>J-295405383</t>
  </si>
  <si>
    <t>Alba Contreras</t>
  </si>
  <si>
    <t>Compró en pocas oportunidades, se ha contactado en persona y por teléfono en repetidas oportunidades y no ha querido volver a comprar ni manifista el por qué</t>
  </si>
  <si>
    <t>MCY-10</t>
  </si>
  <si>
    <t>GRUPO FARMACIAS EMAUS, C.A.</t>
  </si>
  <si>
    <t xml:space="preserve">AV BOÍVAR LOCAL NRO 24 SECTOR SENTRO MARACAY </t>
  </si>
  <si>
    <t>0243-2477611</t>
  </si>
  <si>
    <t>0412-1771959</t>
  </si>
  <si>
    <t>FARMACIA.EMAUS@GMAIL.COM</t>
  </si>
  <si>
    <t>J-402067127</t>
  </si>
  <si>
    <t>Alexander Salas</t>
  </si>
  <si>
    <t>MCY-11</t>
  </si>
  <si>
    <t>FARMACIA EL SOL II, C.A.</t>
  </si>
  <si>
    <t>AV BOLÍVAR CC SÁNCHEZ CARRERO CC HORMIGA CENTER NIVEL 1 LOCAL 1 SECTOR CASCO CENTRAL MARACAY</t>
  </si>
  <si>
    <t>0416-0402770</t>
  </si>
  <si>
    <t>FARMACIAELSOL2@GMAIL.COM</t>
  </si>
  <si>
    <t>J-309324985</t>
  </si>
  <si>
    <t>Ivianni Labrador</t>
  </si>
  <si>
    <t>Forma parte de un grupo de 02 farmacias en Maracay. Compras independientes con Ivianni</t>
  </si>
  <si>
    <t>MCY-12</t>
  </si>
  <si>
    <t>FARMACIA EL SOL C.A.</t>
  </si>
  <si>
    <t>AV MIRANDA OESTE LOCAL NRO S/N CASCO CENTRAL MARACAY</t>
  </si>
  <si>
    <t>0424-3440447  0414-4573626</t>
  </si>
  <si>
    <t>COMPRAS.FARMACIAELSOL@GMAIL.COM</t>
  </si>
  <si>
    <t>J-001323953</t>
  </si>
  <si>
    <t>Dra. Rosa Palumbo</t>
  </si>
  <si>
    <t>Forma parte de un grupo de 02 farmacias en Maracay. Compras independientes con Shia o la Dra. Rosa</t>
  </si>
  <si>
    <t>MCY-13</t>
  </si>
  <si>
    <t>FARMA VITAL I, C.A.</t>
  </si>
  <si>
    <t xml:space="preserve">AV 5 CON CALLE 9 LOCAL NRO 11 URB CAÑA DE AZÚCAR, MARACAY </t>
  </si>
  <si>
    <t>0414-0531788</t>
  </si>
  <si>
    <t>FAR.ADRIATICA@HOTMAIL.COM</t>
  </si>
  <si>
    <t>J-295221479</t>
  </si>
  <si>
    <t>Jenny Abreu</t>
  </si>
  <si>
    <t>Forma parte de un grupo de 04 farmacias en Maracay. Compras independientes con Jenny</t>
  </si>
  <si>
    <t>MCY-14</t>
  </si>
  <si>
    <t>FARMACIA SAN PEDRO, C.A.</t>
  </si>
  <si>
    <t>CALLE RÍO ARAUCA CC FUNDACIÓN MENDOZA NIVEL PB LOCAL 1 Y 7 URB FUNDACIÓN MENDOZA MARACAY ARAGUA</t>
  </si>
  <si>
    <t>0414-0528408  0414-4902134</t>
  </si>
  <si>
    <t>FARMACIASANPEDROCA19@GMAIL.COM</t>
  </si>
  <si>
    <t>J-301792076</t>
  </si>
  <si>
    <t>Juan Carlos Sarmiento</t>
  </si>
  <si>
    <t>Emily Aguilar</t>
  </si>
  <si>
    <t>Forma parte de un grupo de 03 farmacias en Maracay. Compras independientes con Juan Carlos</t>
  </si>
  <si>
    <t>MCY-15</t>
  </si>
  <si>
    <t>FARMACIA DOÑA ISABEL, C.A.</t>
  </si>
  <si>
    <t xml:space="preserve">AV BOLÍVAR ESTE CC LA BARRACA NIVEL PB LOCAL 186 SECTOR LA BARRACA, MARACAY ARAGUA </t>
  </si>
  <si>
    <t>0243-2323169</t>
  </si>
  <si>
    <t>0414-34339924  0416-4323767</t>
  </si>
  <si>
    <t>FARMACIA911FDI@OUTLOOK.COM</t>
  </si>
  <si>
    <t>J-311910530</t>
  </si>
  <si>
    <t>Glenda Oneto</t>
  </si>
  <si>
    <t>Jholman Alvarado</t>
  </si>
  <si>
    <t>MCY-16</t>
  </si>
  <si>
    <t>FARMACIA UNION, C.A.</t>
  </si>
  <si>
    <t>CALLE BOLÍVAR CASA 37, LOCAL #01 SECTOR LOS OLIVOS VIEJOS, MARACAY EDO ARAGUA</t>
  </si>
  <si>
    <t>0424-3988799</t>
  </si>
  <si>
    <t>FARMAVITALUNION@HOTMAIL.COM</t>
  </si>
  <si>
    <t>J-075387821</t>
  </si>
  <si>
    <t>Elsy</t>
  </si>
  <si>
    <t>Forma parte de un grupo de 04 farmacias en Maracay. Compras independientes con Elsy. Luego del cambio de gerente a pesar de los intentos ha sido complicado reactivar las compras</t>
  </si>
  <si>
    <t>MCY-18</t>
  </si>
  <si>
    <t>FARMACIA PUNTO BLANCO, C.A.</t>
  </si>
  <si>
    <t xml:space="preserve">CALLE 101 CC WHITE POINT NIVEL PB LOCAL 4 Y 5 URB BASE ARAGUA MARACAY ARAGUA </t>
  </si>
  <si>
    <t>0243-2335989</t>
  </si>
  <si>
    <t>0424-3202632</t>
  </si>
  <si>
    <t>ALFARORAMON_388@HOTMAIL.COM</t>
  </si>
  <si>
    <t>J-298944943</t>
  </si>
  <si>
    <t>Ramón Alfaro</t>
  </si>
  <si>
    <t>MCY-19</t>
  </si>
  <si>
    <t>FARMACIA FARMAVERO, C.A.</t>
  </si>
  <si>
    <t>AV. BOLÍVAR CC PARQUE SAN JACINTO LOCAL NRO 20 URB SAN JACINTO</t>
  </si>
  <si>
    <t>J-308234001</t>
  </si>
  <si>
    <t>Forma parte de un grupo de 02 farmacias (una en Maracay y una en Valencia) y 01 Droguería</t>
  </si>
  <si>
    <t>MCY-20</t>
  </si>
  <si>
    <t>FARMACIA MARIÑO CAGUA, C.A.</t>
  </si>
  <si>
    <t>CALLE MARIÑO LOCAL NRO 102-05 SECTOR CENTRO CAGUA</t>
  </si>
  <si>
    <t>0244-4473378</t>
  </si>
  <si>
    <t>0424-3029318</t>
  </si>
  <si>
    <t>FARMACIAMARINOCAGUA@HOTMAIL.COM</t>
  </si>
  <si>
    <t>J-307690399</t>
  </si>
  <si>
    <t>Alexander Martínez</t>
  </si>
  <si>
    <t>Sra Arieta de Martínez</t>
  </si>
  <si>
    <t>Forma parte de un grupo de 02 farmacias en Cagua. Compras independientes con la Sra. Arieta</t>
  </si>
  <si>
    <t>MCY-21</t>
  </si>
  <si>
    <t>FARMACIA MODERNA, C.A.</t>
  </si>
  <si>
    <t>AV BOLÍVAR OESTE LOCAL NRO 12 SECTOR CENTRO VILLA DE CURA</t>
  </si>
  <si>
    <t>VILLA DE CURA</t>
  </si>
  <si>
    <t>0416-6430285  0426-6340597</t>
  </si>
  <si>
    <t>FARMAMODERNA2016@GMAIL.COM</t>
  </si>
  <si>
    <t>J-075173970</t>
  </si>
  <si>
    <t>FREDDY CAMICIOTTOLI</t>
  </si>
  <si>
    <t>ESTEFANI HERNÁNDEZ</t>
  </si>
  <si>
    <t>Compra de vez en cuando porque el propietario afirma estar concentrado en otros proyectos</t>
  </si>
  <si>
    <t>MCY-22</t>
  </si>
  <si>
    <t>FARMACIA FATIMA, C.A.</t>
  </si>
  <si>
    <t>CALLE MARIÑO  C/C BOLÍVAR LOCAL NRO 06-01 ZONA CENTRO CAGUA</t>
  </si>
  <si>
    <t>0412-0406708</t>
  </si>
  <si>
    <t>FARMACIAFATIMACA@HOTMAIL.COM</t>
  </si>
  <si>
    <t>J-075882563</t>
  </si>
  <si>
    <t>María Mollega</t>
  </si>
  <si>
    <t>MCY-23</t>
  </si>
  <si>
    <t>FARMA VITAL C.A.</t>
  </si>
  <si>
    <t>AV 19 DE ABRIL EDIF CENTRO VISTALAGO T-A PISO P/B LOCAL 2 ZONA CENTRO MARACACY</t>
  </si>
  <si>
    <t>0243-2469715</t>
  </si>
  <si>
    <t>0424-3108654</t>
  </si>
  <si>
    <t>FARMAVITALMARACAY@HOTMAIL.COM</t>
  </si>
  <si>
    <t>J-293963990</t>
  </si>
  <si>
    <t>Alexania Valderrama</t>
  </si>
  <si>
    <t>Forma parte de un grupo de 04 farmacias en Maracay. Compras independientes con Alexania. Tiene tiempo que no compra por dificultad para contactar a la gerente y tiene mucha fidelidad con la competencia</t>
  </si>
  <si>
    <t>MCY-24</t>
  </si>
  <si>
    <t>FARMACIA SUPERLIDER, C.A.</t>
  </si>
  <si>
    <t>CALLE PPAL. LOTE G PARCELA NRO 03 URB MATA REDONDA MARACAY</t>
  </si>
  <si>
    <t>J-309405829</t>
  </si>
  <si>
    <t>MCY-25</t>
  </si>
  <si>
    <t>FARMACIA LA GANADERA, C.A.</t>
  </si>
  <si>
    <t>AV CONSTITUCIÓN OESTE LOCAL NRO 53 SANTA ROSA NORTE II MARACAY</t>
  </si>
  <si>
    <t>0416-3123242</t>
  </si>
  <si>
    <t>FARMACIALAGANADERA@GMAIL.COM</t>
  </si>
  <si>
    <t>J-400842409</t>
  </si>
  <si>
    <t>Yoleida Gámez</t>
  </si>
  <si>
    <t>Tuvo problemas en el pago del primer despacho por inconvenientes internos de su organización</t>
  </si>
  <si>
    <t>MCY-26</t>
  </si>
  <si>
    <t>FARMACENTER CENTRO II, C.A.</t>
  </si>
  <si>
    <t xml:space="preserve">CALLE VARGAS CON AV. BOLÍVAR EDIF INVERCOSCA II PISO PB LOCAL 48 SECTOR CENTRO DE MARACAY </t>
  </si>
  <si>
    <t>0424-3080504</t>
  </si>
  <si>
    <t>FARMACENTERCENTROII@GMAIL.COM</t>
  </si>
  <si>
    <t>J-412894714</t>
  </si>
  <si>
    <t>Dra Briscarlet</t>
  </si>
  <si>
    <t>MCY-27</t>
  </si>
  <si>
    <t>FARMACIA C.C. LAS AMÉRICAS, C.A.</t>
  </si>
  <si>
    <t>AV LAS DELICIAS CC LAS AMÉRICAS NIVEL PB LOCAL PB-3 Y PB-5 URB. EL BOSQUE LAS DELICIAS, MARACAY</t>
  </si>
  <si>
    <t>0412-4385731</t>
  </si>
  <si>
    <t>COMPRAS.FCCLASAMERICAS@GMAIL.COM</t>
  </si>
  <si>
    <t>J-311165932</t>
  </si>
  <si>
    <t>Fania Solorzano</t>
  </si>
  <si>
    <t>Tuvo retrazos en el pago del primer despacho.</t>
  </si>
  <si>
    <t>PLN-01</t>
  </si>
  <si>
    <t>FARMACIA SUPERLIDER PALO NEGRO, C..A</t>
  </si>
  <si>
    <t xml:space="preserve">CTRA NACIONAL VIA MAGDALENO LOCAL GALPON ZONA PALO NEGRO </t>
  </si>
  <si>
    <t xml:space="preserve">PALO NEGRO </t>
  </si>
  <si>
    <t>J-295181485</t>
  </si>
  <si>
    <t>SJM-01</t>
  </si>
  <si>
    <t>FARMACIA CAPITAL C.A.</t>
  </si>
  <si>
    <t>AV LOS LLANOS CASA NRO 15 SECTOR LOS LLANOS SAN JUAN DE LOS MORROS</t>
  </si>
  <si>
    <t>SAN JUAN DE LOS MORROS</t>
  </si>
  <si>
    <t>0246-4314525</t>
  </si>
  <si>
    <t>0414-2979473   0416-6455686</t>
  </si>
  <si>
    <t>FARMACIACAPITAL02@GMAIL.COM</t>
  </si>
  <si>
    <t>J-313136310</t>
  </si>
  <si>
    <t>Alejandra Álvarez</t>
  </si>
  <si>
    <t>Harry Hurtado</t>
  </si>
  <si>
    <t>SJM-02</t>
  </si>
  <si>
    <t>FARMACIA LOS SAMANES, C.A.</t>
  </si>
  <si>
    <t xml:space="preserve">AV BOLÍVAR CASA NRO 196 SECTOR CASCO CENTRAL SAN JUAN DE LOS MORROS </t>
  </si>
  <si>
    <t>0246-4318237</t>
  </si>
  <si>
    <t>0414-4650163</t>
  </si>
  <si>
    <t>MITRIDAWAHER@GMAIL.COM</t>
  </si>
  <si>
    <t>J-308982180</t>
  </si>
  <si>
    <t>Mitri Dawaher</t>
  </si>
  <si>
    <t>TUR-01</t>
  </si>
  <si>
    <t xml:space="preserve">FARMACIA SUPERLIDER CAGUA, C.A. </t>
  </si>
  <si>
    <t xml:space="preserve">CTRA NACIONAL VÍA TURMERO-CAGUA EDIF SUPER LIDER PISO 1 OF 1  ZONA LA ENCRUCIJADA TURMERO </t>
  </si>
  <si>
    <t>LA ENCRUCIJADA</t>
  </si>
  <si>
    <t>J-310782385</t>
  </si>
  <si>
    <t>TUR-02</t>
  </si>
  <si>
    <t>FARMACIA SUPERLIDER LA MORITA, C.A.</t>
  </si>
  <si>
    <t xml:space="preserve">AV PROLONGACIÓN AVENIDA ARAGUA CC HYPER LIDER NIVEL B LOCAL PB SECTOR LA MORITA TUERMERO ARAGUA </t>
  </si>
  <si>
    <t>TURMERO</t>
  </si>
  <si>
    <t>J-317119959</t>
  </si>
  <si>
    <t>VDC-01</t>
  </si>
  <si>
    <t>FARMACIA MARIA DE SAN JOSE C.A.</t>
  </si>
  <si>
    <t xml:space="preserve">CALLE URDANETA SUR LOCAL NRO 2-B SECTOR CENTRO VILLA DE CURA </t>
  </si>
  <si>
    <t>0426-3304311</t>
  </si>
  <si>
    <t>FERNANDO-1601@HOTMAIL.COM</t>
  </si>
  <si>
    <t>J-302947502</t>
  </si>
  <si>
    <t>Fernando Piña</t>
  </si>
  <si>
    <t>Solicitó por favor no realizar entregas en horas del medio día</t>
  </si>
  <si>
    <t>VDC-02</t>
  </si>
  <si>
    <t>SOCIAL MEDICAL, C.A.</t>
  </si>
  <si>
    <t xml:space="preserve">AV. PARADISI CON CALLE SUCRE CC VILLA DE CURA NIVEL PB LOCAL 19 </t>
  </si>
  <si>
    <t>0244-3880046</t>
  </si>
  <si>
    <t>0414-0395907</t>
  </si>
  <si>
    <t>SOCIALMEDICALCA@HOTMAIL.COM</t>
  </si>
  <si>
    <t>J-402109261</t>
  </si>
  <si>
    <t>LAURA RAMÍREZ</t>
  </si>
  <si>
    <t>YTG-01</t>
  </si>
  <si>
    <t>FARMACIA HYPER LIDER YARITAGUA, C.A.</t>
  </si>
  <si>
    <t xml:space="preserve">CTRA AUTOPISTA CENTRO OCCIDENTAL CC HYPER LIDER YARITAGUA NIVEL PB LOCAL Y-1 SECTOR LAS PIEDRAS YARITAGUA </t>
  </si>
  <si>
    <t xml:space="preserve">YARITAGUA </t>
  </si>
  <si>
    <t>YARACUY</t>
  </si>
  <si>
    <t>J-402173750</t>
  </si>
  <si>
    <t>CODIGO CLIENTE:</t>
  </si>
  <si>
    <t>NOMBRE DEL CLIENTE:</t>
  </si>
  <si>
    <t>VENDEDOR:</t>
  </si>
  <si>
    <t>ING. JESUS EDUARDO TOVAR</t>
  </si>
  <si>
    <t>TELÉFONO:</t>
  </si>
  <si>
    <t>FECHA DEL PEDIDO:</t>
  </si>
  <si>
    <t>Norys Nuñez</t>
  </si>
  <si>
    <t>0426-4306-792  / 0424-3174319</t>
  </si>
  <si>
    <t xml:space="preserve"> Ingrid Pérez</t>
  </si>
  <si>
    <t>Luanger Valera</t>
  </si>
  <si>
    <t>0424-3210820</t>
  </si>
  <si>
    <t>compra.loselementosblv@gmail.com</t>
  </si>
  <si>
    <t>María Herrera</t>
  </si>
  <si>
    <t>Gerardo Salas</t>
  </si>
  <si>
    <t>Wualky Sandoval</t>
  </si>
  <si>
    <t>FARMACIA SAN RAFAEL, C.A.</t>
  </si>
  <si>
    <t>CALLE ANDRES ELOY BLANCO LOCAL NRO 53 URB EL PIÑONAL MARACAY</t>
  </si>
  <si>
    <t>0243-2187581</t>
  </si>
  <si>
    <t>0424-3211016</t>
  </si>
  <si>
    <t>FCIASANRAFAEL.COMPRAS@GMAIL.COM</t>
  </si>
  <si>
    <t>J-307720646</t>
  </si>
  <si>
    <t>Daysi Higuera</t>
  </si>
  <si>
    <t>Parte del grupo Farma Día junto con Farmacia San Pedro</t>
  </si>
  <si>
    <t>MCY-28</t>
  </si>
  <si>
    <t>APU-39</t>
  </si>
  <si>
    <t>FARMA-TIENDA, C.A</t>
  </si>
  <si>
    <t>CALLE SUCRE, ENTRE CALLE 24 DE JULIO Y CALLE MIRANDA LOCAL NRO S/N SECTOR CENTRO SAN FERANDO DE APURE</t>
  </si>
  <si>
    <t>0414-4787374</t>
  </si>
  <si>
    <t>FARMATIENDACA@GMAIL.COM</t>
  </si>
  <si>
    <t>J-405948329</t>
  </si>
  <si>
    <t>Mila Valderrama</t>
  </si>
  <si>
    <t>FARMACIA REDENCIÓN, C.A.</t>
  </si>
  <si>
    <t>CALLE PIAR LOCAL B NRO 1046607 SECTOR CENTRO CAGUA ARAGUA</t>
  </si>
  <si>
    <t>0244-4474053</t>
  </si>
  <si>
    <t>0412-4655667</t>
  </si>
  <si>
    <t>COMPRAS.FARMADEUS@GMAIL.COM</t>
  </si>
  <si>
    <t>J-299881759</t>
  </si>
  <si>
    <t>Pastora</t>
  </si>
  <si>
    <t>FARMACIA HOSPITAL, C.A.</t>
  </si>
  <si>
    <t>CALLE SANTA ISABEL EDIF OFICENTRO BQ PISO PB LOCAL FARMACIA HOSPITAL CA SECTOR CENTRO SAN JUAN DE LOS MORROS</t>
  </si>
  <si>
    <t>0414-4069755</t>
  </si>
  <si>
    <t>KARLINGUZMAN25@GMAIL.COM</t>
  </si>
  <si>
    <t>J-304136862</t>
  </si>
  <si>
    <t>KARLIN GUZMAN</t>
  </si>
  <si>
    <t>SJM-03</t>
  </si>
  <si>
    <t>CGA-05</t>
  </si>
  <si>
    <t>FARMACIA SURTIDORA LA GRANDE, C.A.</t>
  </si>
  <si>
    <t xml:space="preserve">AV ROBERTO VARGAS CARRTERA NACIONAL ORTIZ LOCAL NRO 1 SECTOR ORTIZ </t>
  </si>
  <si>
    <t>ORTIZ</t>
  </si>
  <si>
    <t>0246-6290337</t>
  </si>
  <si>
    <t>0412-4323204</t>
  </si>
  <si>
    <t>MILIDS0307@HOTMAIL.COM</t>
  </si>
  <si>
    <t>J-298983256</t>
  </si>
  <si>
    <t>MELITZA DOS SANTOS</t>
  </si>
  <si>
    <t>FARMACIA CMCAGUA, C.A.</t>
  </si>
  <si>
    <t>CALLE PIAR EDIF CENRO PIAR PISO PB LOCAL 104-84-01-01-03 SECTOR CASCO CENTRAL CAGUA</t>
  </si>
  <si>
    <t>0244-3953890</t>
  </si>
  <si>
    <t>0414-4738493</t>
  </si>
  <si>
    <t>TERESAGOMEZDEDIAZ@GMAIL.COM</t>
  </si>
  <si>
    <t>J-403095175</t>
  </si>
  <si>
    <t>TERESA DE DIAZ</t>
  </si>
  <si>
    <t>CGA-06</t>
  </si>
  <si>
    <t>GCO-11</t>
  </si>
  <si>
    <t>CATEGORÍA</t>
  </si>
  <si>
    <t>DROGUERIA UNIVERSAL 2010, C.A.</t>
  </si>
  <si>
    <t xml:space="preserve">AV MIRANDA CASA NRO 03 URB LA ROMANA MARACAY ARAGUA </t>
  </si>
  <si>
    <t>0414-4762414</t>
  </si>
  <si>
    <t>J-400577799</t>
  </si>
  <si>
    <t>FARMACIA HOSPITALARIA PLUS, C.A.</t>
  </si>
  <si>
    <t>AV CARACAS CASA NRO 2565 LOCAL 01 SECTOR CENTRO SAN FERNANDO DE APURE</t>
  </si>
  <si>
    <t>0247-3425279</t>
  </si>
  <si>
    <t>0414-4531748</t>
  </si>
  <si>
    <t>VALENMUJICA1991@GMAIL.COM</t>
  </si>
  <si>
    <t>J-412995723</t>
  </si>
  <si>
    <t>Valentin Mujica</t>
  </si>
  <si>
    <t>L-MCY-04</t>
  </si>
  <si>
    <t>APU-40</t>
  </si>
  <si>
    <t>APU-41</t>
  </si>
  <si>
    <t>FARMA SERVI C.A.</t>
  </si>
  <si>
    <t>AV CARABOBO EDIF P.B PISO P.B. OF 1 SECTOR CENTRO SAN FERNANDO DE APURE</t>
  </si>
  <si>
    <t>0247-3413610</t>
  </si>
  <si>
    <t>0414-5909214</t>
  </si>
  <si>
    <t>FARMASERVI2@HOTMAIL.COM</t>
  </si>
  <si>
    <t>J-307424494</t>
  </si>
  <si>
    <t>FARMACIA SANTA RITA II, C.A.</t>
  </si>
  <si>
    <t>AV COROPO CRUCE CON PROLINGACION EZEQUIEL ZAMORA CC Y RESIDENCIAL SAN SEBASTIAN NIVEL PB LOCAL 47 BARRIO LA CONQUISTA SANTA RITA ARAGUA</t>
  </si>
  <si>
    <t>J-500151012</t>
  </si>
  <si>
    <t>FARMACIA SANTA RITA IV, C.A.</t>
  </si>
  <si>
    <t>AV FUERZA AEREAS SUR LOCLA NRO 46 PB BARRIO SAN RAFAEL MARACAY</t>
  </si>
  <si>
    <t>J-500151195</t>
  </si>
  <si>
    <t>MCY-36</t>
  </si>
  <si>
    <t>MCY-35</t>
  </si>
  <si>
    <t>TOTAL  UNIDADES PEDIDAS:</t>
  </si>
  <si>
    <t>Katiusca Bolívar</t>
  </si>
  <si>
    <t>Forma parte de un grupo 05 Farmacias (cuatro en Apure y una en Caracas). Compras independientes.</t>
  </si>
  <si>
    <t>APU-42</t>
  </si>
  <si>
    <t>FARMACIAS LOS LLANOS, C.A. (SUCURSAL SANITAS)</t>
  </si>
  <si>
    <t>CALLE EL ENCUENTRO CRUCE CON CALLE MUÑOZ EDIF SAONDAS PISO PB LOCAL 02 SECTOR CENTRO</t>
  </si>
  <si>
    <t>0424-3053651  / 0414-4592931</t>
  </si>
  <si>
    <t>anakaren587@gmail.com   /  MARLINMSCM@GMAIL.COM</t>
  </si>
  <si>
    <t>Marlin Martínez</t>
  </si>
  <si>
    <t>DROGUERÍA ÁVILA-CARACAS 55, C.A.</t>
  </si>
  <si>
    <t xml:space="preserve">CALLE 22 CC USLAR NIVEL PISO 1 OF 13 URB MONTALBAN I CARACAS DISTRITO CAPITAL </t>
  </si>
  <si>
    <t>0414-2113602</t>
  </si>
  <si>
    <t>ONEY.CCS@GMAIL.COM</t>
  </si>
  <si>
    <t>J-409812189</t>
  </si>
  <si>
    <t>Oney Galvis</t>
  </si>
  <si>
    <t>APU-43</t>
  </si>
  <si>
    <t>FARMACIA MIRANDA 2 C.A</t>
  </si>
  <si>
    <t>AV MIRANDA EDIF ITALIA PISO PB LOCAL 1-A ZONA CENTRO SAN FERNANDO</t>
  </si>
  <si>
    <t>J-400210313</t>
  </si>
  <si>
    <t>CCS-04</t>
  </si>
  <si>
    <t>0414-4786298</t>
  </si>
  <si>
    <t>mavv1820@gmail.com</t>
  </si>
  <si>
    <t>Miguel Angel Valderrama</t>
  </si>
  <si>
    <t>APU-44</t>
  </si>
  <si>
    <t>VITALYFARMA C.A.</t>
  </si>
  <si>
    <t>AV PASEO LIBERTADOR EDIF EDSON PISO P/B LOCAL 76 SECTOR CENTRO SAN FERNANDO</t>
  </si>
  <si>
    <t>0414-4689341 / 0424-3241389</t>
  </si>
  <si>
    <t>VITALYFARMA2020@GMAIL.COM</t>
  </si>
  <si>
    <t>J-500250916</t>
  </si>
  <si>
    <t>Layla About</t>
  </si>
  <si>
    <t>Talal Alzaouni</t>
  </si>
  <si>
    <t>APU-45</t>
  </si>
  <si>
    <t>FARMACIA DON VILLA, C.A.</t>
  </si>
  <si>
    <t>CTRA SAN FERNANDO -  BIRUACA 9 TRANSVERSAL EDIF. DON VILLA PISO P/B LOCAL 01 SECTOR CENTRO BIRUACA</t>
  </si>
  <si>
    <t>BIRUACA</t>
  </si>
  <si>
    <t>FARMACIADONVILLA8@GMAIL.COM</t>
  </si>
  <si>
    <t>J-308195669</t>
  </si>
  <si>
    <t>FARMA GUAYABAL, C.A.</t>
  </si>
  <si>
    <t xml:space="preserve">CALLE BOLÍVAR LOCAL NRO S/N SECTOR CENTRO GUAYABAL (PUEBLO NUEVO) </t>
  </si>
  <si>
    <t>GUAYABAL</t>
  </si>
  <si>
    <t>0414-2979296</t>
  </si>
  <si>
    <t>J-500330456</t>
  </si>
  <si>
    <t>EIHAB JAZZAN</t>
  </si>
  <si>
    <t xml:space="preserve">AV LAS DELICIAS CC LA FLORESTA NIVEL PB LOCAL 2 URB LA FLORESTA </t>
  </si>
  <si>
    <t>Pertenece al mismo grupo de Farmacia Galenos 911 y  Farmacia Bermúdez. Compras independientes con la Sra Glenda o con Jholman</t>
  </si>
  <si>
    <t>MCY-48</t>
  </si>
  <si>
    <t>FARMACIA GALENOS C.A.</t>
  </si>
  <si>
    <t>CALLE PRINCIPAL C/C ATAMACA LOCAL NRO 79 BARRIO SAN JOSÉ MARACAY</t>
  </si>
  <si>
    <t>0412-8474104</t>
  </si>
  <si>
    <t>FARMACIA911GALENOS@GMAIL.COM</t>
  </si>
  <si>
    <t>J-298750588</t>
  </si>
  <si>
    <t>Ramón Martínez</t>
  </si>
  <si>
    <t>Pertenece al mismo grupo de Farmacia Doña Isabel y Farmacia Bermúdez</t>
  </si>
  <si>
    <t>GCO-13</t>
  </si>
  <si>
    <t>FARMA VIDA 2021, CA</t>
  </si>
  <si>
    <t>AV 03 CASA NRO 05 URB JOSÉ FELIX RIBAS, SECTOR 5, CAÑA DE AZÚCAR</t>
  </si>
  <si>
    <t>J-500434340</t>
  </si>
  <si>
    <t>0412-4091715</t>
  </si>
  <si>
    <t>losllanosprincipal@gmail.com</t>
  </si>
  <si>
    <t>Mauricio Martínez</t>
  </si>
  <si>
    <t>MCY-52</t>
  </si>
  <si>
    <t>0243-2478486</t>
  </si>
  <si>
    <t>FARMAVIDA2021CA@GMAIL.COM</t>
  </si>
  <si>
    <t>FARMACIA BERMUDEZ MK, C.A.</t>
  </si>
  <si>
    <t>AV. BERMUDEZ EDIF FARBER PISO PB LOCAL 94 CASERÍO LOURDES</t>
  </si>
  <si>
    <t>BERMUDEZMK@HOTMAIL.COM</t>
  </si>
  <si>
    <t>J-297013440</t>
  </si>
  <si>
    <t>Daniela León</t>
  </si>
  <si>
    <t>CALLE PROLONGACIÓN JUAN DE DIOS AGRAZ CASA NRO 42 ZONA CENTRO</t>
  </si>
  <si>
    <t>0244-3861278 / 0412-5071014</t>
  </si>
  <si>
    <t>FARMACIASANTAINESVDC@GMAIL.COM</t>
  </si>
  <si>
    <t>V-162850390</t>
  </si>
  <si>
    <t>MCY-53</t>
  </si>
  <si>
    <t>VDC-03</t>
  </si>
  <si>
    <t>FARMACIA SANTA INES FP</t>
  </si>
  <si>
    <t>ARTI.</t>
  </si>
  <si>
    <t>FECHA DE VENCIMIENTO</t>
  </si>
  <si>
    <t>DROGUERIA UNIPHARMA, C.A.</t>
  </si>
  <si>
    <t xml:space="preserve">CR 12 ENTRE CALLES 9 Y 10 LOCAL NRO 12-12 LOCAL 01 PISO 01 SECTOR CASCO CENTRAL </t>
  </si>
  <si>
    <t>UNIPHARMADROGUERIA@GMAIL.COM</t>
  </si>
  <si>
    <t>J-500197977</t>
  </si>
  <si>
    <t>L-APU-02</t>
  </si>
  <si>
    <t>DROGUERÍA SANITAS, C.A.</t>
  </si>
  <si>
    <t xml:space="preserve">CALLE EL ENCUENTRO CC MUÑOZ EDFI SAONDA PISO PB OF 04 SECTOR CENTRO </t>
  </si>
  <si>
    <t>0247-3428375 EXT 1001</t>
  </si>
  <si>
    <t>0412-2242398</t>
  </si>
  <si>
    <t>DROGUERIA.SANITAS@GMAIL.COM</t>
  </si>
  <si>
    <t>J-500274947</t>
  </si>
  <si>
    <t>Jaled El  Assal</t>
  </si>
  <si>
    <t>Droguería del mismo Grupo 11-11</t>
  </si>
  <si>
    <t>L-GCO-01</t>
  </si>
  <si>
    <t>PRECIOS DEL:</t>
  </si>
  <si>
    <t>Droguería del mismo grupo de farmacias los elementos y los llanos, 07 farmacias. DIRECCIÓN DE ENTREGA: Av. Paseo Libertador, C/C 12 de Octubre, edif. Khan,San Fernando de Apure.</t>
  </si>
  <si>
    <t>APU-46</t>
  </si>
  <si>
    <t>FARMA SOL C.A.</t>
  </si>
  <si>
    <t xml:space="preserve">AV CARABOBO C/C 24 DE JULIO EDIF LA CASCADA PISO PB LOCAL 1 SECTOR CENTRO </t>
  </si>
  <si>
    <t>0424-3240102   /  0424-3696535</t>
  </si>
  <si>
    <t>FARMASOLCA@GMAIL.COM</t>
  </si>
  <si>
    <t>J-501122725</t>
  </si>
  <si>
    <t>Milagros Corona</t>
  </si>
  <si>
    <t xml:space="preserve">Dielmar Inojosa  </t>
  </si>
  <si>
    <t>APU-47</t>
  </si>
  <si>
    <t>FARMACIA SIHAY.COM, CA</t>
  </si>
  <si>
    <t>CALLE BOLÍVAR EDIF YUSIF PISO P/B LOCAL S/N SECTOR CENTRO</t>
  </si>
  <si>
    <t>0424-3839745 / 0426-5675405</t>
  </si>
  <si>
    <t>APURE@SIHAY.COM</t>
  </si>
  <si>
    <t>J-500938608</t>
  </si>
  <si>
    <t>Mária Goitía</t>
  </si>
  <si>
    <t>SUB TOTAL PRODUCTOS EN $</t>
  </si>
  <si>
    <t>Rosa Palumbo</t>
  </si>
  <si>
    <t>Shia Tovar</t>
  </si>
  <si>
    <t>INVERSIONES FACIFARMA NORTE C.A.</t>
  </si>
  <si>
    <t>AV LAS DELICIAS LOCAL NRO S/N. SECTOR LAS DELICIAS, AREA CIRCULO MILITAR, HOTEL LAS DELLICIAS</t>
  </si>
  <si>
    <t>0416-0402770    /   04124659335</t>
  </si>
  <si>
    <t>FACIFARMANORTE2021@GMAIL.COM</t>
  </si>
  <si>
    <t>J-501113971</t>
  </si>
  <si>
    <t>Gabriel Barragan</t>
  </si>
  <si>
    <t>MCY-0055</t>
  </si>
  <si>
    <t>L-APU-03</t>
  </si>
  <si>
    <t>DROGUERIA DROMEVEN, C.A.</t>
  </si>
  <si>
    <t>CALLE RICAUTER ENTRE CALLE BOLIVAR Y COMERCIO CC CASA DEL GANADERO NIVEL PB LOCAL 01, 02 Y 03 SECTOR CENTRO</t>
  </si>
  <si>
    <t>J-501477590</t>
  </si>
  <si>
    <t>FARMACIA ROSA ALIDA 2, C.A.</t>
  </si>
  <si>
    <t>AV PRINCIPAL DE EL LIMON LOCAL NRO 50 SECTOR ARIAS BLANCO</t>
  </si>
  <si>
    <t>0243-2833442</t>
  </si>
  <si>
    <t>0424-3080504    /   0412-4689642</t>
  </si>
  <si>
    <t>farmaciarosalida2@gmail.com</t>
  </si>
  <si>
    <t>J-501327459</t>
  </si>
  <si>
    <t xml:space="preserve">Briscarlet </t>
  </si>
  <si>
    <t>LMN-0004</t>
  </si>
  <si>
    <t>SUB TOTAL PRODUCTOS EN Bs</t>
  </si>
  <si>
    <t>0412-423.5961</t>
  </si>
  <si>
    <t>NUEVO INGRESO / DE INTERÉS</t>
  </si>
  <si>
    <t>FARMACIA LA CANDELARIA JCY, C.A.</t>
  </si>
  <si>
    <t>0414-3453065</t>
  </si>
  <si>
    <t>F.LACANDELARIAJCY@GMAIL.COM</t>
  </si>
  <si>
    <t>J-501121141</t>
  </si>
  <si>
    <t>Yamiley Verenzuela</t>
  </si>
  <si>
    <t>MCY-39</t>
  </si>
  <si>
    <t>FUNDACION FRANCESCHI FREITES (FUNDAFARMACOS)</t>
  </si>
  <si>
    <t>AV PPLA LUISA CACERES DE ARISMENDI ENTRE CALLE PAEZ Y MIRANDA LOCAL 3-23A SECTOR LA ROMANA.</t>
  </si>
  <si>
    <t>0424-3155634 / 0424-315-5634</t>
  </si>
  <si>
    <t>COMPRASGRUPOTOTAL@GMAIL.COM</t>
  </si>
  <si>
    <t>J-309491970</t>
  </si>
  <si>
    <t>Amilec Zapata</t>
  </si>
  <si>
    <t>CLIENTE HEREDADO DE MARACAY</t>
  </si>
  <si>
    <t>LMN-03</t>
  </si>
  <si>
    <t xml:space="preserve">FARMACIA LA BOTICA SRL </t>
  </si>
  <si>
    <t>AV. CARACAS LOCAL N 79, SECTOR NIÑO JESUS EL LIMÓN</t>
  </si>
  <si>
    <t>0424-3155634</t>
  </si>
  <si>
    <t>J-075402979</t>
  </si>
  <si>
    <t>LMN-0005</t>
  </si>
  <si>
    <t>FARMACIA PORTUGUESA, C.A.</t>
  </si>
  <si>
    <t>AV MIRANDA EDIF LOS CASTAÑOS PISO PB LOCAL S/N SECTOR CENTRO,</t>
  </si>
  <si>
    <t>0424-3405360 / 0414-4789024</t>
  </si>
  <si>
    <t>J-501606846</t>
  </si>
  <si>
    <t>José Pérez Graterol</t>
  </si>
  <si>
    <t>APU-48</t>
  </si>
  <si>
    <t>MCY-40</t>
  </si>
  <si>
    <t xml:space="preserve">FARMATOTAL, C.A. </t>
  </si>
  <si>
    <t xml:space="preserve">AV. BOLIVAR C/C LOS JABILLOS LOCAL NRO 300 SECTOR LA COROMOTO </t>
  </si>
  <si>
    <t>J-316174964</t>
  </si>
  <si>
    <t>FARMACIA FACITODO BOULEVARD, C.A.</t>
  </si>
  <si>
    <t xml:space="preserve">AV MIRANDA CC NIVEL 10 LOCAL PB ZONA SHOPPING  BOULEVARD </t>
  </si>
  <si>
    <t>J-502074201</t>
  </si>
  <si>
    <t>FARMAGUAYABAL@GAMIL.COM</t>
  </si>
  <si>
    <t>0424-3507768</t>
  </si>
  <si>
    <t>Liliana Villamediana</t>
  </si>
  <si>
    <t>FACITBOULEVARD@GMAIL.COM</t>
  </si>
  <si>
    <t xml:space="preserve">CALLE BOLIVAR CRUCE CON CALLE LOS CHAGUARAMOSLOCAL NRO 28 URB LA CANDELARIA. EL LIMÓN </t>
  </si>
  <si>
    <t>AV CASA DE ZINC C/C CALLEJON F, LOCAL S/N SECTOR CASA DE ZINC</t>
  </si>
  <si>
    <t>CALLE RICAURTE EDIF ARAUCA PISO PB LOCAL #01. SECTOR CENTRO</t>
  </si>
  <si>
    <t>FARMACIA POPULAR CAMPO ALEGRE C.A.</t>
  </si>
  <si>
    <t xml:space="preserve">AV. BERMUDEZ LOCAL NRO 238-240 BARRIO CAMPO ALEGRE </t>
  </si>
  <si>
    <t>0412-4837874</t>
  </si>
  <si>
    <t>POPULAR-CAMPO-ALEGRE@HOTMAIL.COM</t>
  </si>
  <si>
    <t>J-310727767</t>
  </si>
  <si>
    <t>Kariana Alfonzo</t>
  </si>
  <si>
    <t>0414-0890645  / 0414-4450324</t>
  </si>
  <si>
    <t>Mariana Decanio</t>
  </si>
  <si>
    <t>Mario Decanio</t>
  </si>
  <si>
    <t>MCY-0056</t>
  </si>
  <si>
    <t>SJM-04</t>
  </si>
  <si>
    <t>CALLE SALIAS LOCAL NRO 81 SECTOR CASCO CENTRAL</t>
  </si>
  <si>
    <t>0246-4317583</t>
  </si>
  <si>
    <t>0424-3157548</t>
  </si>
  <si>
    <t>SAULIMEDRANO@GMAIL.COM</t>
  </si>
  <si>
    <t>J-304128371</t>
  </si>
  <si>
    <t>Saulimary Medrano</t>
  </si>
  <si>
    <t>MCY-47</t>
  </si>
  <si>
    <t>MCY-0057</t>
  </si>
  <si>
    <t>INVERSIONES FACIFARMA 2021 C.A.</t>
  </si>
  <si>
    <t xml:space="preserve">CALLE MARIÑO LOCAL NRO 23-B SECTOR CASCO CENTRAL </t>
  </si>
  <si>
    <t>0243-2351775</t>
  </si>
  <si>
    <t>0424-5292794</t>
  </si>
  <si>
    <t>FACIFARMA2021@GMAIL.COM</t>
  </si>
  <si>
    <t>J-500938764</t>
  </si>
  <si>
    <t>Ana Urdaneta</t>
  </si>
  <si>
    <t>"+ AHORRO"</t>
  </si>
  <si>
    <t>AV CARACAS LOCAL NRO S/N SECTOR TERRON DURO</t>
  </si>
  <si>
    <t>0416-5437488</t>
  </si>
  <si>
    <t>J-502255486</t>
  </si>
  <si>
    <t>FARMACIA LA ECONOMICA C.A.</t>
  </si>
  <si>
    <t>FARMACIA ZULIA, C.A.</t>
  </si>
  <si>
    <t>AV PRINCIPAL LOS SAMANES CC LA MULERA NIVEL PB LOCAL 02 URB LOS SAMANES</t>
  </si>
  <si>
    <t>0412-4659335 / 0412-3669799</t>
  </si>
  <si>
    <t>FACITODOZULIA@GMAIL.COM</t>
  </si>
  <si>
    <t>J-302402794</t>
  </si>
  <si>
    <t>Luis Marcano</t>
  </si>
  <si>
    <t>APU-0049</t>
  </si>
  <si>
    <t>MCY-0058</t>
  </si>
  <si>
    <t>MCY-31</t>
  </si>
  <si>
    <t>FARMACIA SANTA MARIA, C.A.</t>
  </si>
  <si>
    <t>AV BOLÍVAR</t>
  </si>
  <si>
    <t>0243-9350323</t>
  </si>
  <si>
    <t>0424-3419289</t>
  </si>
  <si>
    <t>SANTAMARIA.MAY@HOTMAIL.COM</t>
  </si>
  <si>
    <t>J-???</t>
  </si>
  <si>
    <t>Maglys Miranda</t>
  </si>
  <si>
    <t>OFERTAS</t>
  </si>
  <si>
    <t>MCY-44</t>
  </si>
  <si>
    <t>FARMACIA COOPERATIVA DEL NORTE C.A.</t>
  </si>
  <si>
    <t>0414-4454909</t>
  </si>
  <si>
    <t>FARMACIACOOPERATIVADELNORTE@GMAIL.COM</t>
  </si>
  <si>
    <t>Dr. Carlos</t>
  </si>
  <si>
    <t>Eisbeth</t>
  </si>
  <si>
    <t>CCS-13</t>
  </si>
  <si>
    <t>INVERSIONES IMQY, C.A.</t>
  </si>
  <si>
    <t>VAL-17</t>
  </si>
  <si>
    <t>VALENCIA</t>
  </si>
  <si>
    <t>CARABOBO</t>
  </si>
  <si>
    <t>0424-4155528</t>
  </si>
  <si>
    <t>CCS-06</t>
  </si>
  <si>
    <t>FARMACIA COCHE, C.A.</t>
  </si>
  <si>
    <t>AV. INTERCOMUNAL DEL VALLE/GUZMAN BLANCO, C.C. COCHE, NIVEL P.B., LOCAL 11, URB. COCHE</t>
  </si>
  <si>
    <t>DISTRITO CAPÍTAL</t>
  </si>
  <si>
    <t>0212-6814515</t>
  </si>
  <si>
    <t xml:space="preserve"> (1) 0416-4207270
(2) 0416-2956591
(3) 0412-2533974</t>
  </si>
  <si>
    <t>farmaciacoche@hotmail.com</t>
  </si>
  <si>
    <t>J-00051313-9</t>
  </si>
  <si>
    <t>(1) BERLIS GONZALES 
(2) MARIA VERONICA</t>
  </si>
  <si>
    <t>(3) DR. ANTONIO</t>
  </si>
  <si>
    <t>VAL-05</t>
  </si>
  <si>
    <t>FARMACIA REMINTON , C.A.</t>
  </si>
  <si>
    <t>AV. PRINCIPAL MANZANA E-4, CASA NRO 24 URBANIZACION LA ESMERALDA, SAN DIEGO</t>
  </si>
  <si>
    <t>SAN DIEGO</t>
  </si>
  <si>
    <t>0412-9655767</t>
  </si>
  <si>
    <t>farmaciareminton@hotmail.com</t>
  </si>
  <si>
    <t>J-30341420-6</t>
  </si>
  <si>
    <t>SR. JESUS</t>
  </si>
  <si>
    <t>CCS-01</t>
  </si>
  <si>
    <t>FARMACIA SANTA IRENE, C.A.</t>
  </si>
  <si>
    <t>AV. ARTURO MICHELENA, EDIFICIO ERMONT, PISO PB, LOCAL C, URBANIZACIÓN SANTA MONICA</t>
  </si>
  <si>
    <t>DISTRITO CAPITAL</t>
  </si>
  <si>
    <t>0414-2376093</t>
  </si>
  <si>
    <t>marivalle1@gmail.com</t>
  </si>
  <si>
    <t>J-00293034-9</t>
  </si>
  <si>
    <t>MARISELA VALLENILLA</t>
  </si>
  <si>
    <t>VAL-12</t>
  </si>
  <si>
    <t>IMPORTMEDICA R.G., C.A.</t>
  </si>
  <si>
    <t xml:space="preserve">AV. BOLIVAR NORTE, C.C. ESPACIO LA CEIBA, NIVEL BOLIVAR, LOCAL B-14, B-04, CASERIO VALENCIA. </t>
  </si>
  <si>
    <t>importmedica@hotmail.com</t>
  </si>
  <si>
    <t>J-31492152-5</t>
  </si>
  <si>
    <t>CAREN BEJAR</t>
  </si>
  <si>
    <t>AV C Y E, EDIFICIO BRUSIN, PISO PB, LOCAL UNICO, URB. LA CARLOTA</t>
  </si>
  <si>
    <t>(1) 0424-2095577  
(2)  0414-2185336
(2) 0414-3882605</t>
  </si>
  <si>
    <t>farmacarlota@gmail.com</t>
  </si>
  <si>
    <t>J-31506760-9</t>
  </si>
  <si>
    <t>(1) JHONATHAN LUGO</t>
  </si>
  <si>
    <t xml:space="preserve">(2) DRA. HORTENCIA </t>
  </si>
  <si>
    <t>MEDIHOME G.V, C.A.</t>
  </si>
  <si>
    <t xml:space="preserve">CTRA AUTOPISTA REGIONAL DEL CENTRO, C.C. METROPOLIS SHOPING PRIMERA ETAPA, NIVEL SOL, PUISO 1, LOCAL M1-207, SECTOR LOS MARINES, </t>
  </si>
  <si>
    <t>(1) 0414-4111080
(2) 0412-4108573</t>
  </si>
  <si>
    <t xml:space="preserve">ventas.medihome@gmail.com   (pedidos)
admi.medihome@gmail.com
</t>
  </si>
  <si>
    <t>J-40441789-3</t>
  </si>
  <si>
    <t>(1) NORMEDI</t>
  </si>
  <si>
    <t>(2) YAMILKA</t>
  </si>
  <si>
    <t>LOTE</t>
  </si>
  <si>
    <t>D-0052</t>
  </si>
  <si>
    <t>D-0053</t>
  </si>
  <si>
    <t>M-1847</t>
  </si>
  <si>
    <t>M-1848</t>
  </si>
  <si>
    <t>M-1773</t>
  </si>
  <si>
    <t>M-0691</t>
  </si>
  <si>
    <t>M-1539</t>
  </si>
  <si>
    <t>M-1540</t>
  </si>
  <si>
    <t>M-0903</t>
  </si>
  <si>
    <t>M-0223</t>
  </si>
  <si>
    <t>M-1143</t>
  </si>
  <si>
    <t>L-0018</t>
  </si>
  <si>
    <t>M-0938</t>
  </si>
  <si>
    <t>M-1651</t>
  </si>
  <si>
    <t>L-0069</t>
  </si>
  <si>
    <t>M-1837</t>
  </si>
  <si>
    <t>M-1838</t>
  </si>
  <si>
    <t>M-1394</t>
  </si>
  <si>
    <t>M-1395</t>
  </si>
  <si>
    <t>M-1830</t>
  </si>
  <si>
    <t>M-1135</t>
  </si>
  <si>
    <t>M-1831</t>
  </si>
  <si>
    <t>M-0473</t>
  </si>
  <si>
    <t>M-0846</t>
  </si>
  <si>
    <t>M-1747</t>
  </si>
  <si>
    <t>M-1666</t>
  </si>
  <si>
    <t>V-0002</t>
  </si>
  <si>
    <t>Q-007</t>
  </si>
  <si>
    <t>Q-010</t>
  </si>
  <si>
    <t>Q-009</t>
  </si>
  <si>
    <t>Q-016</t>
  </si>
  <si>
    <t>M-0562</t>
  </si>
  <si>
    <t>M-1866</t>
  </si>
  <si>
    <t>M-0555</t>
  </si>
  <si>
    <t>D-0105</t>
  </si>
  <si>
    <t>D-0076</t>
  </si>
  <si>
    <t>M-0684</t>
  </si>
  <si>
    <t>Q-123</t>
  </si>
  <si>
    <t>M-1748</t>
  </si>
  <si>
    <t>M-1152</t>
  </si>
  <si>
    <t>M-1153</t>
  </si>
  <si>
    <t>M-1154</t>
  </si>
  <si>
    <t>M-1523</t>
  </si>
  <si>
    <t>M-1828</t>
  </si>
  <si>
    <t>M-1231</t>
  </si>
  <si>
    <t>M-0608</t>
  </si>
  <si>
    <t>M-0675</t>
  </si>
  <si>
    <t>M-0208</t>
  </si>
  <si>
    <t>M-1707</t>
  </si>
  <si>
    <t>M-1447</t>
  </si>
  <si>
    <t>L-0001</t>
  </si>
  <si>
    <t>L-0002</t>
  </si>
  <si>
    <t>M-1253</t>
  </si>
  <si>
    <t>M-1571</t>
  </si>
  <si>
    <t>M-1445</t>
  </si>
  <si>
    <t>M-1375</t>
  </si>
  <si>
    <t>M-1284</t>
  </si>
  <si>
    <t>M-0313</t>
  </si>
  <si>
    <t>M-0633</t>
  </si>
  <si>
    <t>M-0902</t>
  </si>
  <si>
    <t>M-0164</t>
  </si>
  <si>
    <t>M-1246</t>
  </si>
  <si>
    <t>M-1065</t>
  </si>
  <si>
    <t>M-1827</t>
  </si>
  <si>
    <t>L-0038</t>
  </si>
  <si>
    <t>M-1261</t>
  </si>
  <si>
    <t>M-1806</t>
  </si>
  <si>
    <t>M-0391</t>
  </si>
  <si>
    <t>M-1820</t>
  </si>
  <si>
    <t>M-1576</t>
  </si>
  <si>
    <t>Q-218</t>
  </si>
  <si>
    <t>Q-219</t>
  </si>
  <si>
    <t>M-0389</t>
  </si>
  <si>
    <t>M-0346</t>
  </si>
  <si>
    <t>M-0173</t>
  </si>
  <si>
    <t>M-0296</t>
  </si>
  <si>
    <t>M-1328</t>
  </si>
  <si>
    <t>M-0759</t>
  </si>
  <si>
    <t>M-0515</t>
  </si>
  <si>
    <t>M-1234</t>
  </si>
  <si>
    <t>M-0780</t>
  </si>
  <si>
    <t>M-1833</t>
  </si>
  <si>
    <t>M-1834</t>
  </si>
  <si>
    <t>M-1329</t>
  </si>
  <si>
    <t>M-0792</t>
  </si>
  <si>
    <t>M-0790</t>
  </si>
  <si>
    <t>M-0794</t>
  </si>
  <si>
    <t>M-1585</t>
  </si>
  <si>
    <t>M-0053</t>
  </si>
  <si>
    <t>M-1318</t>
  </si>
  <si>
    <t>M-1133</t>
  </si>
  <si>
    <t>M-1392</t>
  </si>
  <si>
    <t>M-0728</t>
  </si>
  <si>
    <t>M-0940</t>
  </si>
  <si>
    <t>M-1758</t>
  </si>
  <si>
    <t>M-0441</t>
  </si>
  <si>
    <t>M-0661</t>
  </si>
  <si>
    <t>M-1835</t>
  </si>
  <si>
    <t>M-1836</t>
  </si>
  <si>
    <t>M-0953</t>
  </si>
  <si>
    <t>L-0070</t>
  </si>
  <si>
    <t>M-1145</t>
  </si>
  <si>
    <t>M-1144</t>
  </si>
  <si>
    <t>M-1251</t>
  </si>
  <si>
    <t>M-1250</t>
  </si>
  <si>
    <t>Q-030</t>
  </si>
  <si>
    <t>Q-029</t>
  </si>
  <si>
    <t>Q-028</t>
  </si>
  <si>
    <t>Q-031</t>
  </si>
  <si>
    <t>Q-034</t>
  </si>
  <si>
    <t>Q-035</t>
  </si>
  <si>
    <t>Q-216</t>
  </si>
  <si>
    <t>Q-176</t>
  </si>
  <si>
    <t>M-0586</t>
  </si>
  <si>
    <t>M-1399</t>
  </si>
  <si>
    <t>M-0491</t>
  </si>
  <si>
    <t>M-1289</t>
  </si>
  <si>
    <t>L-0008</t>
  </si>
  <si>
    <t>M-1749</t>
  </si>
  <si>
    <t>L-0043</t>
  </si>
  <si>
    <t>L-0103</t>
  </si>
  <si>
    <t>L-0095</t>
  </si>
  <si>
    <t>M-1376</t>
  </si>
  <si>
    <t>M-1744</t>
  </si>
  <si>
    <t>M-1508</t>
  </si>
  <si>
    <t>L-0094</t>
  </si>
  <si>
    <t>M-0563</t>
  </si>
  <si>
    <t>M-1793</t>
  </si>
  <si>
    <t>M-1821</t>
  </si>
  <si>
    <t>M-1511</t>
  </si>
  <si>
    <t>M-0596</t>
  </si>
  <si>
    <t>M-0655</t>
  </si>
  <si>
    <t>M-0868</t>
  </si>
  <si>
    <t>L-0091</t>
  </si>
  <si>
    <t>M-1807</t>
  </si>
  <si>
    <t>M-1254</t>
  </si>
  <si>
    <t>M-1763</t>
  </si>
  <si>
    <t>M-1789</t>
  </si>
  <si>
    <t>M-0442</t>
  </si>
  <si>
    <t>M-0467</t>
  </si>
  <si>
    <t>M-1761</t>
  </si>
  <si>
    <t>M-1760</t>
  </si>
  <si>
    <t>M-1187</t>
  </si>
  <si>
    <t>L-0104</t>
  </si>
  <si>
    <t>M-1839</t>
  </si>
  <si>
    <t>M-1824</t>
  </si>
  <si>
    <t>M-0648</t>
  </si>
  <si>
    <t>M-1675</t>
  </si>
  <si>
    <t>M-0948</t>
  </si>
  <si>
    <t>M-1155</t>
  </si>
  <si>
    <t>M-1156</t>
  </si>
  <si>
    <t>L-0019</t>
  </si>
  <si>
    <t>M-1292</t>
  </si>
  <si>
    <t>M-1068</t>
  </si>
  <si>
    <t>M-1134</t>
  </si>
  <si>
    <t>M-0861</t>
  </si>
  <si>
    <t>M-1256</t>
  </si>
  <si>
    <t>M-0774</t>
  </si>
  <si>
    <t>M-1374</t>
  </si>
  <si>
    <t>M-0761</t>
  </si>
  <si>
    <t>M-0833</t>
  </si>
  <si>
    <t>D-0050</t>
  </si>
  <si>
    <t>D-0049</t>
  </si>
  <si>
    <t>M-1263</t>
  </si>
  <si>
    <t>M-1849</t>
  </si>
  <si>
    <t>M-1850</t>
  </si>
  <si>
    <t>L-0101</t>
  </si>
  <si>
    <t>M-0932</t>
  </si>
  <si>
    <t>Q-222</t>
  </si>
  <si>
    <t>M-1195</t>
  </si>
  <si>
    <t>M-1680</t>
  </si>
  <si>
    <t>M-1840</t>
  </si>
  <si>
    <t>M-0663</t>
  </si>
  <si>
    <t>M-0445</t>
  </si>
  <si>
    <t>M-0933</t>
  </si>
  <si>
    <t>M-0677</t>
  </si>
  <si>
    <t>M-1796</t>
  </si>
  <si>
    <t>M-1598</t>
  </si>
  <si>
    <t>M-0295</t>
  </si>
  <si>
    <t>M-1714</t>
  </si>
  <si>
    <t>M-0577</t>
  </si>
  <si>
    <t>L-0096</t>
  </si>
  <si>
    <t>M-1665</t>
  </si>
  <si>
    <t>M-1479</t>
  </si>
  <si>
    <t>M-1685</t>
  </si>
  <si>
    <t>D-0055</t>
  </si>
  <si>
    <t>M-1692</t>
  </si>
  <si>
    <t>M-1766</t>
  </si>
  <si>
    <t>D-0071</t>
  </si>
  <si>
    <t>M-0496</t>
  </si>
  <si>
    <t>M-1316</t>
  </si>
  <si>
    <t>M-1274</t>
  </si>
  <si>
    <t>M-0539</t>
  </si>
  <si>
    <t>M-0599</t>
  </si>
  <si>
    <t>M-1196</t>
  </si>
  <si>
    <t>M-1842</t>
  </si>
  <si>
    <t>L-0007</t>
  </si>
  <si>
    <t>M-0469</t>
  </si>
  <si>
    <t>M-0697</t>
  </si>
  <si>
    <t>M-0950</t>
  </si>
  <si>
    <t>M-1699</t>
  </si>
  <si>
    <t>M-1100</t>
  </si>
  <si>
    <t>M-0556</t>
  </si>
  <si>
    <t>M-1148</t>
  </si>
  <si>
    <t>M-1146</t>
  </si>
  <si>
    <t>M-1147</t>
  </si>
  <si>
    <t>M-1662</t>
  </si>
  <si>
    <t>M-0485</t>
  </si>
  <si>
    <t>L-0010</t>
  </si>
  <si>
    <t>L-0004</t>
  </si>
  <si>
    <t>M-1513</t>
  </si>
  <si>
    <t>M-1092</t>
  </si>
  <si>
    <t>M-1093</t>
  </si>
  <si>
    <t>M-0626</t>
  </si>
  <si>
    <t>M-1846</t>
  </si>
  <si>
    <t>M-1845</t>
  </si>
  <si>
    <t>M-1741</t>
  </si>
  <si>
    <t>M-1742</t>
  </si>
  <si>
    <t>M-0352</t>
  </si>
  <si>
    <t>M-0652</t>
  </si>
  <si>
    <t>M-0032</t>
  </si>
  <si>
    <t>M-0056</t>
  </si>
  <si>
    <t>M-1069</t>
  </si>
  <si>
    <t>M-1497</t>
  </si>
  <si>
    <t>M-1608</t>
  </si>
  <si>
    <t>L-0107</t>
  </si>
  <si>
    <t>M-0618</t>
  </si>
  <si>
    <t>M-1405</t>
  </si>
  <si>
    <t>M-1406</t>
  </si>
  <si>
    <t>M-1779</t>
  </si>
  <si>
    <t>M-0523</t>
  </si>
  <si>
    <t>M-1815</t>
  </si>
  <si>
    <t>M-1345</t>
  </si>
  <si>
    <t>M-1611</t>
  </si>
  <si>
    <t>M-1279</t>
  </si>
  <si>
    <t>L-0011</t>
  </si>
  <si>
    <t>M-0763</t>
  </si>
  <si>
    <t>M-0447</t>
  </si>
  <si>
    <t>D-0070</t>
  </si>
  <si>
    <t>M-0917</t>
  </si>
  <si>
    <t>M-0644</t>
  </si>
  <si>
    <t>L-0029</t>
  </si>
  <si>
    <t>M-0017</t>
  </si>
  <si>
    <t>M-1704</t>
  </si>
  <si>
    <t>M-1168</t>
  </si>
  <si>
    <t>M-1101</t>
  </si>
  <si>
    <t>M-0860</t>
  </si>
  <si>
    <t>M-0665</t>
  </si>
  <si>
    <t>Q-223</t>
  </si>
  <si>
    <t>Q-170</t>
  </si>
  <si>
    <t>Q-169</t>
  </si>
  <si>
    <t>Q-168</t>
  </si>
  <si>
    <t>Q-173</t>
  </si>
  <si>
    <t>Q-172</t>
  </si>
  <si>
    <t>Q-171</t>
  </si>
  <si>
    <t>M-1474</t>
  </si>
  <si>
    <t>M-0390</t>
  </si>
  <si>
    <t>M-1207</t>
  </si>
  <si>
    <t>L-0086</t>
  </si>
  <si>
    <t>L-0085</t>
  </si>
  <si>
    <t>M-1449</t>
  </si>
  <si>
    <t>M-1797</t>
  </si>
  <si>
    <t>M-1735</t>
  </si>
  <si>
    <t>M-1767</t>
  </si>
  <si>
    <t>M-0145</t>
  </si>
  <si>
    <t>M-1363</t>
  </si>
  <si>
    <t>M-1364</t>
  </si>
  <si>
    <t>M-1429</t>
  </si>
  <si>
    <t>M-1276</t>
  </si>
  <si>
    <t>M-1277</t>
  </si>
  <si>
    <t>M-0354</t>
  </si>
  <si>
    <t>M-0610</t>
  </si>
  <si>
    <t>M-0856</t>
  </si>
  <si>
    <t>M-0151</t>
  </si>
  <si>
    <t>M-0153</t>
  </si>
  <si>
    <t>M-0158</t>
  </si>
  <si>
    <t>M-0453</t>
  </si>
  <si>
    <t>Q-175</t>
  </si>
  <si>
    <t>M-1679</t>
  </si>
  <si>
    <t>M-0479</t>
  </si>
  <si>
    <t>L-0105</t>
  </si>
  <si>
    <t>M-1783</t>
  </si>
  <si>
    <t>Q-220</t>
  </si>
  <si>
    <t>Q-221</t>
  </si>
  <si>
    <t>M-0293</t>
  </si>
  <si>
    <t>M-0552</t>
  </si>
  <si>
    <t>M-0018</t>
  </si>
  <si>
    <t>M-1689</t>
  </si>
  <si>
    <t>M-1736</t>
  </si>
  <si>
    <t>M-1852</t>
  </si>
  <si>
    <t>L-0083</t>
  </si>
  <si>
    <t>L-0079</t>
  </si>
  <si>
    <t>L-0080</t>
  </si>
  <si>
    <t>L-0081</t>
  </si>
  <si>
    <t>L-0082</t>
  </si>
  <si>
    <t>M-0178</t>
  </si>
  <si>
    <t>M-0755</t>
  </si>
  <si>
    <t>L-0109</t>
  </si>
  <si>
    <t>M-0916</t>
  </si>
  <si>
    <t>M-1516</t>
  </si>
  <si>
    <t>M-1430</t>
  </si>
  <si>
    <t>L-0050</t>
  </si>
  <si>
    <t>M-0788</t>
  </si>
  <si>
    <t>M-1142</t>
  </si>
  <si>
    <t>M-1298</t>
  </si>
  <si>
    <t>M-1120</t>
  </si>
  <si>
    <t>L-0052</t>
  </si>
  <si>
    <t>M-0527</t>
  </si>
  <si>
    <t>Q-151</t>
  </si>
  <si>
    <t>D-0125</t>
  </si>
  <si>
    <t>D-0057</t>
  </si>
  <si>
    <t>M-0844</t>
  </si>
  <si>
    <t>M-1857</t>
  </si>
  <si>
    <t>M-1858</t>
  </si>
  <si>
    <t>M-1531</t>
  </si>
  <si>
    <t>M-0493</t>
  </si>
  <si>
    <t>M-1572</t>
  </si>
  <si>
    <t>M-1864</t>
  </si>
  <si>
    <t>M-1808</t>
  </si>
  <si>
    <t>Q-181</t>
  </si>
  <si>
    <t>D-0127</t>
  </si>
  <si>
    <t>D-0132</t>
  </si>
  <si>
    <t>M-1853</t>
  </si>
  <si>
    <t>M-1546</t>
  </si>
  <si>
    <t>D-0018</t>
  </si>
  <si>
    <t>D-0019</t>
  </si>
  <si>
    <t>M-1322</t>
  </si>
  <si>
    <t>M-1489</t>
  </si>
  <si>
    <t>D-0024</t>
  </si>
  <si>
    <t>L-0033</t>
  </si>
  <si>
    <t>M-0829</t>
  </si>
  <si>
    <t>L-0072</t>
  </si>
  <si>
    <t>M-1435</t>
  </si>
  <si>
    <t>M-1437</t>
  </si>
  <si>
    <t>M-1356</t>
  </si>
  <si>
    <t>M-0355</t>
  </si>
  <si>
    <t>M-1465</t>
  </si>
  <si>
    <t>M-1116</t>
  </si>
  <si>
    <t>D-0079</t>
  </si>
  <si>
    <t>M-0934</t>
  </si>
  <si>
    <t>M-1266</t>
  </si>
  <si>
    <t>M-0708</t>
  </si>
  <si>
    <t>M-0184</t>
  </si>
  <si>
    <t>M-1861</t>
  </si>
  <si>
    <t>M-1860</t>
  </si>
  <si>
    <t>M-0986</t>
  </si>
  <si>
    <t>M-0654</t>
  </si>
  <si>
    <t>M-0863</t>
  </si>
  <si>
    <t>M-0518</t>
  </si>
  <si>
    <t>M-1737</t>
  </si>
  <si>
    <t>M-1527</t>
  </si>
  <si>
    <t>L-0061</t>
  </si>
  <si>
    <t>M-1636</t>
  </si>
  <si>
    <t>M-1055</t>
  </si>
  <si>
    <t>M-1702</t>
  </si>
  <si>
    <t>M-1431</t>
  </si>
  <si>
    <t>L-0102</t>
  </si>
  <si>
    <t>M-0646</t>
  </si>
  <si>
    <t>M-0206</t>
  </si>
  <si>
    <t>M-1529</t>
  </si>
  <si>
    <t>M-1267</t>
  </si>
  <si>
    <t>D-0012</t>
  </si>
  <si>
    <t>M-1307</t>
  </si>
  <si>
    <t>M-0526</t>
  </si>
  <si>
    <t>M-1799</t>
  </si>
  <si>
    <t>M-1800</t>
  </si>
  <si>
    <t>L-0022</t>
  </si>
  <si>
    <t>M-1810</t>
  </si>
  <si>
    <t>M-1517</t>
  </si>
  <si>
    <t>M-1150</t>
  </si>
  <si>
    <t>M-1739</t>
  </si>
  <si>
    <t>M-1543</t>
  </si>
  <si>
    <t>M-1542</t>
  </si>
  <si>
    <t>M-0195</t>
  </si>
  <si>
    <t>M-0484</t>
  </si>
  <si>
    <t>M-1441</t>
  </si>
  <si>
    <t>M-1801</t>
  </si>
  <si>
    <t>M-0474</t>
  </si>
  <si>
    <t>M-0512</t>
  </si>
  <si>
    <t>Q-164</t>
  </si>
  <si>
    <t>M-1309</t>
  </si>
  <si>
    <t>M-1091</t>
  </si>
  <si>
    <t>M-1535</t>
  </si>
  <si>
    <t>M-1459</t>
  </si>
  <si>
    <t>M-0436</t>
  </si>
  <si>
    <t>M-0781</t>
  </si>
  <si>
    <t>Q-157</t>
  </si>
  <si>
    <t>M-1703</t>
  </si>
  <si>
    <t>B-0003</t>
  </si>
  <si>
    <t>M-1822</t>
  </si>
  <si>
    <t>M-0776</t>
  </si>
  <si>
    <t>M-0063</t>
  </si>
  <si>
    <t>M-0166</t>
  </si>
  <si>
    <t>Q-133</t>
  </si>
  <si>
    <t>M-0368</t>
  </si>
  <si>
    <t>Q-093</t>
  </si>
  <si>
    <t>L-0088</t>
  </si>
  <si>
    <t>M-1478</t>
  </si>
  <si>
    <t>M-0297</t>
  </si>
  <si>
    <t>M-1151</t>
  </si>
  <si>
    <t>M-1202</t>
  </si>
  <si>
    <t>M-1818</t>
  </si>
  <si>
    <t>M-0682</t>
  </si>
  <si>
    <t>M-1370</t>
  </si>
  <si>
    <t>M-1443</t>
  </si>
  <si>
    <t>M-1859</t>
  </si>
  <si>
    <t>M-1823</t>
  </si>
  <si>
    <t>M-1682</t>
  </si>
  <si>
    <t>L-0092</t>
  </si>
  <si>
    <t>M-0683</t>
  </si>
  <si>
    <t>M-0557</t>
  </si>
  <si>
    <t>M-1365</t>
  </si>
  <si>
    <t>M-1693</t>
  </si>
  <si>
    <t>Q-097</t>
  </si>
  <si>
    <t>Q-099</t>
  </si>
  <si>
    <t>M-1862</t>
  </si>
  <si>
    <t>M-1769</t>
  </si>
  <si>
    <t>M-0803</t>
  </si>
  <si>
    <t>M-1672</t>
  </si>
  <si>
    <t>M-1671</t>
  </si>
  <si>
    <t>L-0093</t>
  </si>
  <si>
    <t>Q-109</t>
  </si>
  <si>
    <t>Q-165</t>
  </si>
  <si>
    <t>Q-120</t>
  </si>
  <si>
    <t>M-0702</t>
  </si>
  <si>
    <t>M-1802</t>
  </si>
  <si>
    <t>M-1217</t>
  </si>
  <si>
    <t>M-1228</t>
  </si>
  <si>
    <t>M-1490</t>
  </si>
  <si>
    <t>M-1544</t>
  </si>
  <si>
    <t>M-1686</t>
  </si>
  <si>
    <t>M-1762</t>
  </si>
  <si>
    <t>M-1194</t>
  </si>
  <si>
    <t>M-0463</t>
  </si>
  <si>
    <t>M-1785</t>
  </si>
  <si>
    <t>L-0100</t>
  </si>
  <si>
    <t>M-1809</t>
  </si>
  <si>
    <t>M-1863</t>
  </si>
  <si>
    <t>M-0703</t>
  </si>
  <si>
    <t>M-1774</t>
  </si>
  <si>
    <t>M-1777</t>
  </si>
  <si>
    <t>M-1776</t>
  </si>
  <si>
    <t>M-1775</t>
  </si>
  <si>
    <t>M-1661</t>
  </si>
  <si>
    <t>ACEITE DE ALMENDRAS EXTRAFINO 30 ML</t>
  </si>
  <si>
    <t>ACEITE DE RICINO EXTRAFINO 30 ML</t>
  </si>
  <si>
    <t>ACETAMINOFEN (ETAMIN) 500 MG X 100 TAB</t>
  </si>
  <si>
    <t>ACETAMINOFEN (ETAMIN) 500 MG X 50 TAB</t>
  </si>
  <si>
    <t>ACETAMINOFEN + TRAMADOL 325/37,5MG X 30 TAB</t>
  </si>
  <si>
    <t>ACETAMINOFEN 150MG/5ML JARABE X 120 ML</t>
  </si>
  <si>
    <t>ACETAMINOFEN 325 MG + IBUPROFENO 200 MG + CAFEINA 40 MG X 10 TAB</t>
  </si>
  <si>
    <t>ACETAMINOFEN 500 MG + TIOCOLCHICOSIDO 4 MG X 10 TAB</t>
  </si>
  <si>
    <t>ACICLOVIR 200 MG TABLETAS</t>
  </si>
  <si>
    <t>ACICLOVIR 200 MG x 24 TABLETAS (ÉLTER)</t>
  </si>
  <si>
    <t>ACIDO ACETILSALICILICO X 100 TAB</t>
  </si>
  <si>
    <t>ACIDO FOLICO (CIDOFOL) 5 MG X 100 TAB</t>
  </si>
  <si>
    <t>ACIDO FOLICO (CIDOFOL) 5 MG X 50 TAB</t>
  </si>
  <si>
    <t>ACIDO TRANEXAMICO 500 MG/ 5 ML AMP IV</t>
  </si>
  <si>
    <t>ACIDO VALPROICO 250/5 ML X 120 ML</t>
  </si>
  <si>
    <t>ACIFAR ANTIACIDO SABOR MENTA X 150 ML SUSPENSION</t>
  </si>
  <si>
    <t>ADRENALINA 1 MG/ 1 ML AMP SC-IM-IV</t>
  </si>
  <si>
    <t>AFLAMAX 50 MG X 10 TAB</t>
  </si>
  <si>
    <t>AFLAMAX 50 MG X 20 TAB</t>
  </si>
  <si>
    <t>AGUA ESTERIL PARA DILUIR X 500 ML</t>
  </si>
  <si>
    <t>AGUA ESTERIL PARA INYECCION X 10 ML AMPOLLA</t>
  </si>
  <si>
    <t>AGUA MINERAL BIENESTAR 600 ML</t>
  </si>
  <si>
    <t>AGUJA HIPODERMICA 19 X 1 CAJA X 100</t>
  </si>
  <si>
    <t>AGUJA HIPODERMICA 20 X 1 1/2 CAJA X 100</t>
  </si>
  <si>
    <t>AGUJA HIPODERMICA 20 X 1 CAJA X 100</t>
  </si>
  <si>
    <t>AGUJA HIPODERMICA 26 X 1/2 CAJA X 100</t>
  </si>
  <si>
    <t>AIRFEN INFANTIL 0,025% SOL. X 15 ML</t>
  </si>
  <si>
    <t>AIRON (MONTELUKAST) 4 MG X 30 TAB MASTICABLES PEDIATRICO</t>
  </si>
  <si>
    <t>ALCOHOL ANTISEPTICO AL 70% EN SPRAY X 180 ML</t>
  </si>
  <si>
    <t xml:space="preserve">ALCOHOL ISOPROPILICO AL 70% X 1LT </t>
  </si>
  <si>
    <t xml:space="preserve">ALGODÓN 500GR </t>
  </si>
  <si>
    <t>ALOPURINOL 100 MG X 10 TAB</t>
  </si>
  <si>
    <t>ALPRAM 0,5 MG X 30 TAB</t>
  </si>
  <si>
    <t>ALPRAM 1 MG X 30 TAB</t>
  </si>
  <si>
    <t>ALPRAM 2 MG X 30 TAB</t>
  </si>
  <si>
    <t>ALPRAZOLAM 1 MG X 30 COMP</t>
  </si>
  <si>
    <t>AMIKACINA 100MG AMPOLLA</t>
  </si>
  <si>
    <t>AMLODIPINA BESILATO 10 MG TABLETAS</t>
  </si>
  <si>
    <t>AMLODIPINA BESILATO 5 MG TABLETAS</t>
  </si>
  <si>
    <t xml:space="preserve">AMOXIVAL (AMOXICILINA) 250MG/5ML X 90 ML POLVO PARA SUSP ORAL </t>
  </si>
  <si>
    <t>AMPICILINA 1 G AMPOLLA</t>
  </si>
  <si>
    <t>AMPICILINA 500MG AMP</t>
  </si>
  <si>
    <t>ANTIFOM FORTE 160 MG X 10 COMPRIMIDOS RECUBIERTOS</t>
  </si>
  <si>
    <t>APIRET 250MG x 6 SUPOSITORIOS PEDIATRICO</t>
  </si>
  <si>
    <t>ATORVASTATINA 40 MG X 30 TAB</t>
  </si>
  <si>
    <t>AZITROMICINA 500 MG TABLETAS X 3</t>
  </si>
  <si>
    <t>BARROCUTINA TEENS TONICO FACIAL ASTRINGENTE X 120 ML</t>
  </si>
  <si>
    <t>BATA PARA CIRUJANO ESTERIL CON PUÑO</t>
  </si>
  <si>
    <t>BATA PARA PACIENTE ESTERIL</t>
  </si>
  <si>
    <t>BEDUCIS C/GLICERINA X 200 ML</t>
  </si>
  <si>
    <t xml:space="preserve">BENCIDAMINA CLORHIDRATO 0.15% X 120 ML SOLUCION </t>
  </si>
  <si>
    <t>BEVINDAZOL 400MG/10ML SUSPENSION</t>
  </si>
  <si>
    <t>BICARBONATO DE SODIO  5% 100 ML</t>
  </si>
  <si>
    <t>BOROCANFOR CREMA X 80 GR</t>
  </si>
  <si>
    <t>BROMEXINA 4MG/5ML JBE X 120ML</t>
  </si>
  <si>
    <t>BROMEXINA 8MG/5ML JBE X 120ML</t>
  </si>
  <si>
    <t>BROMEXINA CLORHIDRATO 4 MG / 5 ML X 100 ML JARABE</t>
  </si>
  <si>
    <t xml:space="preserve">BROMHEXINA 4MG/ 5ML X 120 ML </t>
  </si>
  <si>
    <t>BROXOL 50 MG/5 ML X 120 ML JARABE PEDIATRICO</t>
  </si>
  <si>
    <t>BROXOL FLEM GOTAS X 30 ML</t>
  </si>
  <si>
    <t>CALCIO CON VITAMINA D3 (250 MG + 125 UI) TABLETAS</t>
  </si>
  <si>
    <t>CANULA DE MAYO # 0 (60 MM) NEGRA</t>
  </si>
  <si>
    <t>CANULA DE MAYO # 00 (50 MM) AZUL</t>
  </si>
  <si>
    <t>CANULA DE MAYO # 000 (40 MM) ROSADO</t>
  </si>
  <si>
    <t>CANULA DE MAYO # 1 (70 MM) BLANCA</t>
  </si>
  <si>
    <t>CANULA DE MAYO # 5 (110 MM) TURQUESA</t>
  </si>
  <si>
    <t>CANULA DE MAYO # 6 (120 MM) NARANJA</t>
  </si>
  <si>
    <t>CANULA DE OXIGENO ADULTO</t>
  </si>
  <si>
    <t>CANULA NASAL DE OXIGENO PEDIATRICO</t>
  </si>
  <si>
    <t>CARBAMAZEPINA 2% 100 MG/5 ML X 250 ML SUSPENSION ORAL</t>
  </si>
  <si>
    <t>CARBAMAZEPINA 200 MG  TAB</t>
  </si>
  <si>
    <t>CARBAMAZEPINA 200 MG X 10 TAB</t>
  </si>
  <si>
    <t>CARBAMAZEPINA 400 MG TABLETAS</t>
  </si>
  <si>
    <t>CARBONATO DE LITIO 300 MG X 10 TAB</t>
  </si>
  <si>
    <t>CARVEDILOL 25 MG TABLETAS</t>
  </si>
  <si>
    <t>CEFEPIME 1000 MG INYECTABLE I.M/I.V</t>
  </si>
  <si>
    <t>CEFOTAXIMA 1G AMP POLVO P/ INY</t>
  </si>
  <si>
    <t>CEFRADINA 1G AMPOLLA</t>
  </si>
  <si>
    <t>CEFTRIAXONA 1000 MG POLVO P/ INY</t>
  </si>
  <si>
    <t>CETIRIZINA 10 MG X 10 TAB</t>
  </si>
  <si>
    <t>CIFARCAINA HIPERBARICA AL 5% X 2 ML AMPOLLA</t>
  </si>
  <si>
    <t>CITRATO DE CALCIO + VITAMINA D3 X 30 TAB</t>
  </si>
  <si>
    <t>CLARASOL SOL. OFTALMICA</t>
  </si>
  <si>
    <t>CLARIX SOL NASAL PEDIATRICO</t>
  </si>
  <si>
    <t>CLARIX X 15 ML SOLUCION OFTALMICA</t>
  </si>
  <si>
    <t>CLARIX X 15 ML SPRAY NASAL</t>
  </si>
  <si>
    <t xml:space="preserve">CLINDAMICINA 600 MG/4 ML INY I.M/I.V </t>
  </si>
  <si>
    <t>CLONIXINATO DE LISINA 100MG/2ML AMPOLLA</t>
  </si>
  <si>
    <t>CLONZEP 0,5 MG X 30 TAB</t>
  </si>
  <si>
    <t>CLONZEP 2 MG X 30 TAB</t>
  </si>
  <si>
    <t>CLOPIDOGREL 75 MG TABLETAS</t>
  </si>
  <si>
    <t>CLORURO DE SODIO 0,9% PART FILL X 100 ML</t>
  </si>
  <si>
    <t>CLORURO DE SODIO 0,9% X 500 ML I.V</t>
  </si>
  <si>
    <t>CLOTRIM+NEOMIC+DEXAMETA CREMA X 20 GR. ÉLTER</t>
  </si>
  <si>
    <t>CODEBROMIL PLUS JBE X 90 ML</t>
  </si>
  <si>
    <t>COLECTOR DE HECES</t>
  </si>
  <si>
    <t>COLECTOR DE ORINA</t>
  </si>
  <si>
    <t>COMPLEJO B (FORTI-B) X 100 TAB</t>
  </si>
  <si>
    <t>COMPLEJO B (FORTI-B) X 50 TAB</t>
  </si>
  <si>
    <t>COMPLEJO B VITAMINAS X 10 ML INYECTABLE IM-IV</t>
  </si>
  <si>
    <t>CROMOFTAL AL 4% SOLUCION OFTALMICA X 10 ML</t>
  </si>
  <si>
    <t>CUBREBOTAS PAR 40 G</t>
  </si>
  <si>
    <t>DEFLAZACORT 6 MG X 10 TAB</t>
  </si>
  <si>
    <t xml:space="preserve">DESLER M 2,5MG - 5 MG  TABLETAS MASTICABLES X 10 </t>
  </si>
  <si>
    <t xml:space="preserve">DESLORAT 0,5MG/ML X 60ML JARABE </t>
  </si>
  <si>
    <t>DESLORAT 5MG X 20 TAB</t>
  </si>
  <si>
    <t>DESOGESTREL 74 MCG X 20 COMP REVESTIDOS</t>
  </si>
  <si>
    <t>DEXAMETASONA 4 MG X 10 COMP</t>
  </si>
  <si>
    <t>DEXAMETASONA 4MG/ML AMPOLLA</t>
  </si>
  <si>
    <t>DIABETYLL CREMA HIDRATANTE P/ DIABETICOS X 300 G</t>
  </si>
  <si>
    <t>DIADEX PHIS JABON X 1 LT</t>
  </si>
  <si>
    <t>DICLOFENAC POTASICO 50 MG X 20 TABLETAS</t>
  </si>
  <si>
    <t>DICLOFENAC SODICO 50 MG + PARACETAMOL 500 MG X 10 TAB</t>
  </si>
  <si>
    <t>DIFENHIDRAMINA 50 MG X 10 TAB</t>
  </si>
  <si>
    <t>DIGOXINA 0,25 MG TABLETAS</t>
  </si>
  <si>
    <t>DOBET SOL. OFTALMICA</t>
  </si>
  <si>
    <t>DOMPERIDONA 10MG/2ML AMPOLLA</t>
  </si>
  <si>
    <t xml:space="preserve">DUOVENT 15 ML. SUSP P/INHALAR </t>
  </si>
  <si>
    <t>ENALAPRIL 20 MG X 30 COMP</t>
  </si>
  <si>
    <t xml:space="preserve">ENALAPRIL 20MG X 30 TAB </t>
  </si>
  <si>
    <t>ENALAPRIL MALEATO 10 MG TABLETAS</t>
  </si>
  <si>
    <t xml:space="preserve">ENALAPRIL MALEATO 20 MG TABLETAS </t>
  </si>
  <si>
    <t xml:space="preserve">FEXOFENADINA HCL 30MG/5ML X 120 ML SUSPENSION </t>
  </si>
  <si>
    <t>FLUCONAZOL 200MG/100 ML INFUSION INTRAVENOSA</t>
  </si>
  <si>
    <t>FOSFOMICINA 250 MG/5 ML X 60 ML POLVO PARA SUSPENSION ORAL</t>
  </si>
  <si>
    <t>FUGOLIN X 30 ML SOLUCION SPRAY</t>
  </si>
  <si>
    <t>FUROSIL 50MG/15ML SUSP ORAL X 90 ML</t>
  </si>
  <si>
    <t>GEL ANTIBACTERIAL SANITIZANTE X 120 ML</t>
  </si>
  <si>
    <t>GENTAMICINA 40MG/2ML AMP IM-IV</t>
  </si>
  <si>
    <t>GLIBENCLAMIDA 5 MG TABLETAS</t>
  </si>
  <si>
    <t xml:space="preserve">GLICERAMIN AMINOACIDOS 3%  + GLICEROL CON ELECTROLITOS AL 3% X 1000 ML SOL INYECTABLE IV </t>
  </si>
  <si>
    <t xml:space="preserve">GLUCONATO DE CALCIO AL 10% / 10ML AMPOLLA </t>
  </si>
  <si>
    <t>GLUCONATO DE CALCIO AL 10% X 100 ML SOLUCION</t>
  </si>
  <si>
    <t>GORRO DE ENFERMERA BLANCO</t>
  </si>
  <si>
    <t>GUANTES DE EXAMEN DE LATEX T- L CAJA X 100</t>
  </si>
  <si>
    <t>GUANTES DE EXAMEN DE LATEX T- M CAJA X 100</t>
  </si>
  <si>
    <t>GUANTES DE EXAMEN DE LATEX T- S CAJA X 100</t>
  </si>
  <si>
    <t>GUANTES DE EXAMEN DE NITRILO T- L CAJA X 100</t>
  </si>
  <si>
    <t>GUANTES DE EXAMEN DE NITRILO T- M CAJA X 100</t>
  </si>
  <si>
    <t>GUANTES DE EXAMEN DE NITRILO T- S CAJA X 100</t>
  </si>
  <si>
    <t>HALOPERIDOL 5 MG X 10 TAB</t>
  </si>
  <si>
    <t xml:space="preserve">HIDRAMER C/VIT E CREMA 200ML </t>
  </si>
  <si>
    <t>HIDROCORTISONA 100 MG PVO P/ INYECCION</t>
  </si>
  <si>
    <t>HIDROCORTISONA 500 MG PVO P/ INYECCION</t>
  </si>
  <si>
    <t xml:space="preserve">ITISONA X 30 GR CREMA </t>
  </si>
  <si>
    <t>JARABE DE LAMEDOR 120ML</t>
  </si>
  <si>
    <t>JERINGA 10 CC  21G X 1 1/2 C/R</t>
  </si>
  <si>
    <t>KETOPROFENO 100MG TAB X 10</t>
  </si>
  <si>
    <t xml:space="preserve">KETOPROFENO 50 MG/ML INY </t>
  </si>
  <si>
    <t>KETOROLACO 30 MG X 4 TAB (PHARMETIQUE)</t>
  </si>
  <si>
    <t>KIT DE CESAREA X 60 G</t>
  </si>
  <si>
    <t>KIT DE LAPARATOMIA ESTERIL X 40 G</t>
  </si>
  <si>
    <t>LACRIDOS SOL.OFTALMICA</t>
  </si>
  <si>
    <t>LANSOPRAZOL 30 MG X 28 CAP</t>
  </si>
  <si>
    <t>LEVOFLOXACINA 500MG/100 ML INFUSION INTRAVENOSA</t>
  </si>
  <si>
    <t>LEVOFLOXACINA 750 MG X 10 TAB</t>
  </si>
  <si>
    <t xml:space="preserve">LEVOFLOXACINO 500 MG/ 100 ML SOL PARA INF IV </t>
  </si>
  <si>
    <t>LEVOTIROXINA 100 MCG X 10 TAB</t>
  </si>
  <si>
    <t>LEVOTIROXINA 100 MCG X 30 TAB</t>
  </si>
  <si>
    <t>LEVOTIROXINA SODICA 25 MCG TABLETAS</t>
  </si>
  <si>
    <t>LINEZID 600 MG/300 ML INF</t>
  </si>
  <si>
    <t xml:space="preserve">LLAVE DE 3 VIAS </t>
  </si>
  <si>
    <t>LOCION LIMPIADORA 110 ML</t>
  </si>
  <si>
    <t>LORATADINA (TILORAN) 10 MG X 100 TAB</t>
  </si>
  <si>
    <t>LORATADINA (TILORAN) 10 MG X 50 TAB</t>
  </si>
  <si>
    <t>LORATADINA 10 MG DISPENSADOR X 25 BLISTER X 5 TAB (MEDIGEN)</t>
  </si>
  <si>
    <t>LORATADINA 10 MG TAB X10</t>
  </si>
  <si>
    <t>MASCARA DE OXIGENO PEDIATRICO</t>
  </si>
  <si>
    <t>MASCARILLA BLANCA KN95</t>
  </si>
  <si>
    <t>MASCARILLA DESECHABLE  PARA NIÑOS KF94</t>
  </si>
  <si>
    <t>MEBENDAZOL 100 MG/ 5 ML X 60 ML SUSPENSION</t>
  </si>
  <si>
    <t>MENTORUB 30G</t>
  </si>
  <si>
    <t>MENTORUB 60G</t>
  </si>
  <si>
    <t>MERTHIOLATE 0,13% INCOLORO X 60ML</t>
  </si>
  <si>
    <t>METFORMINA 500 MG TABLETAS</t>
  </si>
  <si>
    <t xml:space="preserve">METOTREXATO 50 MG/ 2 ML SOL/ INYECCION </t>
  </si>
  <si>
    <t xml:space="preserve">MICODERM X 50 G POMADA ANTIMICOTICA A BASE DE AZUFRE </t>
  </si>
  <si>
    <t>MIOVIT COMPOSITUM SOL INYECT. KIT X 1 AMP</t>
  </si>
  <si>
    <t>MUCOBROL 4MG/5ML JARABE X 120 ML</t>
  </si>
  <si>
    <t>MUCOLIPTO 15MG/5ML JARABE X 90ML</t>
  </si>
  <si>
    <t>MULTIVITAMINAS (TODOVIT) X 100 TAB</t>
  </si>
  <si>
    <t>MULTIVITAMINAS (TODOVIT) X 50 TAB</t>
  </si>
  <si>
    <t xml:space="preserve">N°28 DEXTRO-SAL  0,30% SOL FB X 500 ML </t>
  </si>
  <si>
    <t>N°38 MANITOL AL 18% X 500 ML SOLUCION</t>
  </si>
  <si>
    <t>N°49 AGUA DESTILADA X 500ML</t>
  </si>
  <si>
    <t>NEBULIZADOR PORTATIL MESH</t>
  </si>
  <si>
    <t>NOTISON 0,25MG X 20 COMP</t>
  </si>
  <si>
    <t>NUTRIAMIN 8,5 % X 500 ML SOLUCION DE AMINOACIDOS CRISTALINOS I.V</t>
  </si>
  <si>
    <t>OMEPRAZOL 40 MG POLVO PARA INYECCION IV</t>
  </si>
  <si>
    <t>OXACILINA 1 G IM/IV</t>
  </si>
  <si>
    <t>OXIMETAZOLINA CLORHIDRATO 0,025% X 15 ML SOL NASAL</t>
  </si>
  <si>
    <t>PERLAVIS TEEN JABON INTIMO 200ML</t>
  </si>
  <si>
    <t>PIRACETAM 800 MG X 10 TAB</t>
  </si>
  <si>
    <t>POLIAMIN 10% SOLUCION 500 ML</t>
  </si>
  <si>
    <t>PREDNISOLONA 5 MG TABLETAS</t>
  </si>
  <si>
    <t>PREDNISONA 50 MG X 10 TAB</t>
  </si>
  <si>
    <t>PROGESTERONA 200 MG X 10 TAB DE LIBERACION SOSTENIDA</t>
  </si>
  <si>
    <t>PROGESTERONA 200 MG X 10 TAB VAGINALES + APLICADOR</t>
  </si>
  <si>
    <t>PROMEDINA 2MG-7,5MG/5ML SOL ORAL X 120ML</t>
  </si>
  <si>
    <t>PROPANOLOL 40MG X 20 COMP PLUSANDEX</t>
  </si>
  <si>
    <t>QUINOFTAL SOL. OFTALMICA</t>
  </si>
  <si>
    <t>RISPERIDONA 3 MG X 10 TAB</t>
  </si>
  <si>
    <t>SALBUTAMOL SOL. P/INHALAR</t>
  </si>
  <si>
    <t>SCALP N° 19</t>
  </si>
  <si>
    <t>SHAMPOO MECHICO PARA BEBÉ 200 ML</t>
  </si>
  <si>
    <t>SILDENAFIL 50 MG X 1 TAB</t>
  </si>
  <si>
    <t>SIMVASTATINA 40MG X 10 TAB</t>
  </si>
  <si>
    <t>SINUTIL DIA</t>
  </si>
  <si>
    <t xml:space="preserve">SISTEMA DE DRENAJE URINARIO + BOLSA COLECTORA DE ORINA 2000ML </t>
  </si>
  <si>
    <t>SOLUCION FISIOLOGICA 30ML</t>
  </si>
  <si>
    <t>SONDA SUCCION N° 5</t>
  </si>
  <si>
    <t>SULFATO DE ZINC 20 MG TABLETAS DISPERSABLES</t>
  </si>
  <si>
    <t>SULFATO FERROSO 300 MG / 5ML X 120 ML JARABE</t>
  </si>
  <si>
    <t>SULFORICIS AZUFRE 10% IVERMECTINA 1% CREMA</t>
  </si>
  <si>
    <t>TAMSULOSINA 0.4 MG X 10 TAB DE LIBERACION PROLONGADA</t>
  </si>
  <si>
    <t>TIOCOLAX (TIOCOLCHICOSIDO) 4 MG/2 ML AMPOLLA</t>
  </si>
  <si>
    <t>TIOCOLCHICOSIDO 4 MG X 10 TAB</t>
  </si>
  <si>
    <t>TODENAC SOLUCION OFTALMICA X 5 ML</t>
  </si>
  <si>
    <t>TODEX 7,5 G UNGUENTO OFTALMICO</t>
  </si>
  <si>
    <t>TRACEVAL (ACETAMINOFEN 325 MG + TRAMADOL CLORHIDRATO 37,5 MG) X 20 TAB REC</t>
  </si>
  <si>
    <t>TRAQUEOTOMO N° 3.0</t>
  </si>
  <si>
    <t>TRAQUEOTOMO N° 4.0</t>
  </si>
  <si>
    <t xml:space="preserve">TRIAMCINOLONA 4 MG X 10 TABLETAS </t>
  </si>
  <si>
    <t>TRIMEBUTINA 200 MG X 30 CAPS</t>
  </si>
  <si>
    <t>TUBO DE EXTENSION K-50</t>
  </si>
  <si>
    <t>TUBO ENDOTRAQUEAL N° 8.5  C/BALON</t>
  </si>
  <si>
    <t>VAGILEN (METRONIDAZOL + NISTATINA + NEOMICINA + DEXAMETASONA + LIDOCAINA) x 6 OVULOS</t>
  </si>
  <si>
    <t>VENOCHEA X 300 G CREMA ANTIVARICES</t>
  </si>
  <si>
    <t xml:space="preserve">VITAMINA B12 INY X 2ML </t>
  </si>
  <si>
    <t>VITAMINA C 500 MG X 12 TABLETAS MASTICABLES SABOR MANDARINA</t>
  </si>
  <si>
    <t xml:space="preserve">ACETATO DE CIPROTERONA 2 MG + ETINILESTRADIOL 0,035 MG X 21 COMP (EQ. DIANE 35) </t>
  </si>
  <si>
    <t>ACEVAL (ACETAMINOFEN) 650 MG X 10 TAB</t>
  </si>
  <si>
    <t>ACIDO ACETILSALICILICO (SALICETIL) 100 MG X 10 COMP (EQ. ASPIRINA INFANTIL)</t>
  </si>
  <si>
    <t>ADAPNE (ADAPALENO) 0,1 % X 30 GR GEL TOPICO (02/2023) ***OFERTA***</t>
  </si>
  <si>
    <t>AIRON (MONTELUKAST) 5 MG X 10 TAB MASTICABLES PEDIATRICO</t>
  </si>
  <si>
    <t>ALFADYN (BRIMONIDINA TARTRATO) 0,20% SOLUCION OFTALMICA X 5 ML</t>
  </si>
  <si>
    <t>AMBIODIPINA (AMLODIPINA) 10 MG TABLETAS</t>
  </si>
  <si>
    <t>AMBROXOL 15 MG/5ML JBE X 120 ML PEDIATRICO  (ÉLTER)</t>
  </si>
  <si>
    <t>AMBROXOL 30MG/5ML JBE X 120 ML ADULTO (ELTER)</t>
  </si>
  <si>
    <t>AMINOFILINA (AMINOFUNI) 250 MG/ 10ML X 10 ML AMPOLLA</t>
  </si>
  <si>
    <t>AMLODIPINA 5 MG + ATORVASTATINA 20 MG (ATODIP) X 30 TABLETAS RECUBIERTAS</t>
  </si>
  <si>
    <t>AMOXIVAL (AMOXICILINA) 750 MG/5ML X 70 ML POLVO PARA SUSP ORAL</t>
  </si>
  <si>
    <t>AMOXIVAL (AMOXICILINA) 875 MG X 20 TABLETAS RECUBIERTAS</t>
  </si>
  <si>
    <t>AMPICILINA 1 G POLVO PARA INY IM/IV VIAL ***OFERTA***</t>
  </si>
  <si>
    <t>ANALPER CAF (ACETAMINOFEN 500 MG + CAFEINA 40 MG) X 10 TAB</t>
  </si>
  <si>
    <t>ANAPIR (IBUPROFENO) 200MG X 10 CAPSULAS BLANDAS</t>
  </si>
  <si>
    <t>ANAPIR (IBUPROFENO) 400MG X 10 CAPSULAS BLANDAS</t>
  </si>
  <si>
    <t>BACTEVAL (SULFAMETIZOL 250 MG + FENAZOPIRIDINA CLORHIDRATO 50 MG) X 24 COMPRIMIDOS</t>
  </si>
  <si>
    <t>BACTRIZOL (METRONIDAZOL) 5MG/ ML X 100 ML SOLUCION INYECTABLE</t>
  </si>
  <si>
    <t xml:space="preserve">BACTROCIS (MOXIFLOXACINA) CREMA </t>
  </si>
  <si>
    <t>BACUMER (METRONIDAZOL 2,5% - FLUCONAZOL 2% - DEXAMETASONA 1%) X 20 G CREMA DE USO TOPICO</t>
  </si>
  <si>
    <t xml:space="preserve">BENFLUX  (AMBROXOL) X 20 TAB </t>
  </si>
  <si>
    <t>BETAGEMER (BETAMETASONA 0.1% + GENTAMICINA 0.1% ) CREMA</t>
  </si>
  <si>
    <t>BETASALICIS (BETAMETASONA 0,1% + ACIDO SALICILICO 0,05%) X 20 G CREMA</t>
  </si>
  <si>
    <t>BIOPRAZOL (OMEPRAZOL) 20 MG TABLETAS DE LIBERACION RETARDADA</t>
  </si>
  <si>
    <t xml:space="preserve">BIPROLIL (BISOPROLOL) 5 MG X 15 COMP REC </t>
  </si>
  <si>
    <t>BISOPROLOL FUMARATO 2,5 MG X 10 TAB (EQ. ANTAAR)</t>
  </si>
  <si>
    <t>BISOPROLOL FUMARATO 5 MG X 10 TAB (EQ. ANTAAR)</t>
  </si>
  <si>
    <t>BOOZSPORT (SALICILATO METILICO 10% + MENTOL 7% + ALCANFOR 2%) X 40 G CREMA</t>
  </si>
  <si>
    <t>BOROCANFOR "COOL" POLVO ANTISEPTICO X 60 GR</t>
  </si>
  <si>
    <t>BOROCANFOR "ORIGINAL" POLVO ANTISEPTICO X 120 GR</t>
  </si>
  <si>
    <t>BRIMONIDINA 2 MG X 5 ML GOTAS OFTALMICAS (EQ. ALFADYN)</t>
  </si>
  <si>
    <t>BUDENAS (BUDESONIDA) 1MG/ML X 200 DOSIS SUSPENSION PARA ATOMIZACION NASAL</t>
  </si>
  <si>
    <t>BUDENAS (BUDESONIDA) SUSP. NASAL</t>
  </si>
  <si>
    <t>BUMETIN RETARD (TRIMEBUTINA) 300 MG TAB X 20</t>
  </si>
  <si>
    <t>BUSCOTRAN (HIOSCINA BUTILBROMURO) 20 MG X 1 ML AMP (EQ. BUSCAPINA)</t>
  </si>
  <si>
    <t>BUSCOTRAN PLUS (HIOSCINA BUTILBROMURO + METAMIZOL) 20 MG/ 2.5 G X 5 ML (EQ. BUSCAPINA COMPOSITUM)</t>
  </si>
  <si>
    <t>BUTILAMINA COMPUESTA (HIOSCINA + METAMIZOL) 10MG/250 MG X 20 TAB</t>
  </si>
  <si>
    <t>CANDER (CANDESARTAN) 16MG X 30 TAB</t>
  </si>
  <si>
    <t>CANDER (CANDESARTAN) 8MG X 30 TAB</t>
  </si>
  <si>
    <t>CANDER HCT (CANDESARTAN 16MG  + HIDROCLOROTIAZIDA 12,5MG) X 30 TAB</t>
  </si>
  <si>
    <t>CANDER HCT (CANDESARTAN 8MG  + HIDROCLOROTIAZIDA 12,5MG) X 30 TAB</t>
  </si>
  <si>
    <t>CAPLAM (ALPRAZOLAM) 1 MG X 50 COMP</t>
  </si>
  <si>
    <t>CEFTAZIDIMA (EFFECTIN) 500 MG POLVO LIOFILIZADO PARA INY IM/IV</t>
  </si>
  <si>
    <t>CEFTIROL (CEFTRIAXONA) 1G POLVO PARA SOL INYECTABLE I.M/I.V</t>
  </si>
  <si>
    <t>CELAY (CETIRIZINA)  10 MG X 10 TAB</t>
  </si>
  <si>
    <t>CELESTRAT (DEXCLORFENIRAMINA 2 MG + BETAMETASONA 0,25 MG) X 20 COM USO ADUL Y PED</t>
  </si>
  <si>
    <t>CETIRIZINA (BIOALERCET) 10 MG X 10 TABLETAS RECUBIERTAS</t>
  </si>
  <si>
    <t>CETIRIZINA 5 MG/5ML X 60 ML JBE (ÉLTER)</t>
  </si>
  <si>
    <t xml:space="preserve">CIFARCAINA  (CLORHIDRATO DE LIDOCAINA) AL 1% X 100 ML </t>
  </si>
  <si>
    <t xml:space="preserve">CIPROFLOXACINA 0,3% X 5 ML GOTAS OFTALMICAS (EQ. QUINOFTAL) </t>
  </si>
  <si>
    <t>CIPROQUIN (CIPROFLOXACINA) 2 MG/ML X 200 ML SOLUCION I.V</t>
  </si>
  <si>
    <t>CITICOLINA (UNICOLINA) 500 MG X 10 TAB</t>
  </si>
  <si>
    <t>CLINDAMER (CLINDAMICINA 1% + PROPILENGLICOL 5%)  X 20 GR</t>
  </si>
  <si>
    <t>CLIOFAR (CLINDAMICINA) X 7 OVULOS</t>
  </si>
  <si>
    <t>CLOBIT (PROPIONATO DE CLOBETASOL) 0,05% X 15 G CREMA (EQ. DERMOVATE)</t>
  </si>
  <si>
    <t xml:space="preserve">CLODOXIN (METOCLOPRAMIDA) 10 MG X 20 COMP RECUBIERTOS </t>
  </si>
  <si>
    <t>CLONEDAC FEET (BIFONAZOL) 20 G CREMA</t>
  </si>
  <si>
    <t>CLOPIDOGREL 75 MG X 10 TAB   ***OFERTA***</t>
  </si>
  <si>
    <t>CLORACI (VITAMINA C) 1000 MG X 30 TAB</t>
  </si>
  <si>
    <t>CLORACI PLUS (VITAMINA C 100 MG + ZINC 10 MG) X 30 TAB</t>
  </si>
  <si>
    <t>CLOXACILINA 500 MG PVO PARA INY AMP (VENCE 12/2022) ***OFERTA***</t>
  </si>
  <si>
    <t>COFADOR (DORZOLAMIDA) X 5 ML SOLUCION</t>
  </si>
  <si>
    <t>COLVAL (TIOCOLCHICOSIDO) 4 MG X 12 COMPRIMIDOS</t>
  </si>
  <si>
    <t>CYNT (SIMVASTATINA) 20 MG X 20 COMP RECUBIERTOS</t>
  </si>
  <si>
    <t>DAC-LAX (POLIETILENGLICOL) 120 G POLVO</t>
  </si>
  <si>
    <t>DESLORATADINA 2,5 MG/ML JARABE X 60 ML (ELTER)</t>
  </si>
  <si>
    <t xml:space="preserve">DEXAGLOS (DEXAMETASONA) 0,1 MG/ MG X 100 ML </t>
  </si>
  <si>
    <t>DEXTAMIN (DESLORATADINA) 0,5 MG/ML X 60 ML SOL ORAL PEDIATRICO</t>
  </si>
  <si>
    <t>DEXTRAN 70 0,1% X 15 ML LAGRIMAS ARTIFICIALES (MEDIGEN)</t>
  </si>
  <si>
    <t>DICAZID (GLICAZIDA) 30 MG X 60 COMP (EQ GLIDAN) (04/2023)</t>
  </si>
  <si>
    <t>DICLOFENAC GEL (HEAT RUB) 1,16% X 25 G</t>
  </si>
  <si>
    <t>DICLOFENAC POTASICO (POLTAX) 50 MG X 20 COMP</t>
  </si>
  <si>
    <t>DICLOFENAC SODICO (FLOGAREN) 50 MG X 20 TAB</t>
  </si>
  <si>
    <t>DICLOFENAC SODICO 50MG X 20 TAB (ÉLTER)</t>
  </si>
  <si>
    <t>DIFENAC (DICLOFENAC SODICO) 100 MG X 10 COMP</t>
  </si>
  <si>
    <t>DOLAK (KETOROLAC TROMETAMINA) 10 MG X 20 COMP.</t>
  </si>
  <si>
    <t xml:space="preserve">DOZHER (DONEPEZILO) 10 MG X 30 COMP </t>
  </si>
  <si>
    <t>DROPERIDOL 5MG/2ML AMPOLLA ***OFERTA***</t>
  </si>
  <si>
    <t>DUROVAL (SILDENAFIL) 100 MG X 1 TAB RECUBIERTA</t>
  </si>
  <si>
    <t>DUROVAL (SILDENAFIL) 50 MG X 1 TAB RECUBIERTA</t>
  </si>
  <si>
    <t>DUROVAL (SILDENAFIL) 50 MG X 2 TAB RECUBIERTA</t>
  </si>
  <si>
    <t>ENOXAPARINA SODICA (PARIN-E) 20MG/0,2 ML X 2 JERINGAS PRECARGADAS</t>
  </si>
  <si>
    <t>ENOXAPARINA SODICA (PARIN-E) 40MG/0,4 ML X 2 JERINGAS PRECARGADAS</t>
  </si>
  <si>
    <t xml:space="preserve">ESOZ (ESOMEPRAZOL) 40 MG X 7 CAP (GALENO) </t>
  </si>
  <si>
    <t>ESPIRONOLACTONA 100 MG X 10 TAB (EQ. ALDACTONE)</t>
  </si>
  <si>
    <t>ESPIRONOLACTONA 25 MG X 10 TAB (EQ. ALDACTONE)</t>
  </si>
  <si>
    <t>ESQUIDONE (RISPERIDONA) 1 MG X 30 TAB REC</t>
  </si>
  <si>
    <t>ESQUIDONE (RISPERIDONA) 2 MG X 30 TAB REC</t>
  </si>
  <si>
    <t xml:space="preserve">EUSILEN (TIOCOLCHICOSIDO) 4mg X 15 COMPRIMIDOS </t>
  </si>
  <si>
    <t xml:space="preserve">EUSILEN (TIOCOLCHICOSIDO) 4MG X 8 COMPRIMIDOS </t>
  </si>
  <si>
    <t>FANASAL (NAFAZOLINA) 0,05% PEDIATRICO GOTAS</t>
  </si>
  <si>
    <t>FANASAL (NAFAZOLINA) 0,1% ADULTOS GOTAS</t>
  </si>
  <si>
    <t>FLAXOL (OMEGA 3 6 9) X 30 CAPSULAS BLANDAS</t>
  </si>
  <si>
    <t>FLEXENEMA (FOSFATO DE SODIO MONOBASICO 160MG/ML + FOSFATO DE SODIO DIBASICO 60 MG/ ML) 130 ML</t>
  </si>
  <si>
    <t>FLUDIL (FLUNARIZINA)  10 MG X 20 TAB (GALENO)</t>
  </si>
  <si>
    <t>FLUNARIZINA 10 MG X 10 TAB (EQ. FLUDIL)</t>
  </si>
  <si>
    <t>FUNGOMAX (FLUCONAZOL) 200 MG/100 ML</t>
  </si>
  <si>
    <t>FUNGOSIN (ITRACONAZOL) 100 MG X 28 CAPSULAS</t>
  </si>
  <si>
    <t>FUNGOSIN (ITRACONAZOL) 100 MG X 6 CAPSULAS</t>
  </si>
  <si>
    <t xml:space="preserve">FUNOK (ITRACONAZOL) 100 MG X 4 CAP (EQ. FUNGOSIN) ***OFERTA*** </t>
  </si>
  <si>
    <t>FUROSEMIDA (NACUA) 40 MG X 12 TAB</t>
  </si>
  <si>
    <t>FUROSEMIDA 40 MG TABLETAS (EQ. LASIX)</t>
  </si>
  <si>
    <t>GARABET (GENTAMICINA) SOL. OFTALMICA</t>
  </si>
  <si>
    <t>GENTAMICIS (GENTAMICINA) 0,1% X 20 GR CREMA</t>
  </si>
  <si>
    <t>GLIPTIN-M (SITAGLIPINA + METFORMINA) 50 MG - 500 MG X 10 TAB</t>
  </si>
  <si>
    <t>GLUSTAR 20 MG X 14 TABLETAS RECUBIERTAS ***OFERTA***</t>
  </si>
  <si>
    <t>HIDROCORTISONA (WELLSONA) 100 MG POLVO PARA INYECCION I.M/I.V</t>
  </si>
  <si>
    <t>HISTALER (DESLORATADINA) 0,5 MG/ML X 60 ML JARABE PEDIATRICO</t>
  </si>
  <si>
    <t>HISTAMIN (DEXCLORFENIRAMINA MALEATO) 2 MG X 20 COMP</t>
  </si>
  <si>
    <t>HYALUX PIEL (ACIDO HIALURONICO + VIT B5 + VIT C) X 30 CAPSULAS (EQ. HYALIX)</t>
  </si>
  <si>
    <t>HYPLEX B (POLIVITAMINICO) 2 ML AMP IM/IV</t>
  </si>
  <si>
    <t>IBUCAF (IBUPROFENO + CAFEINA) 200MG-3MG X 20 TAB (02/2023) ***OFERTA***</t>
  </si>
  <si>
    <t>IBUCOLVAL (IBUPROFENO 400 MG + TIOCOLCHICOSIDO 4 MG) X 20 TABLETAS RECUBIERTAS</t>
  </si>
  <si>
    <t>IBUCOLVAL (IBUPROFENO 600 MG + TIOCOLCHICOSIDO 4 MG) X 20 TABLETAS RECUBIERTAS</t>
  </si>
  <si>
    <t>IBUPROFENO (BUPROVIL) 600 MG X 20 COMPRIMIDOS REVESTIDOS</t>
  </si>
  <si>
    <t>IBUPROFENO (IBUFENAC) 400 MG X 20 CAP</t>
  </si>
  <si>
    <t>IBUPROFENO 400 MG + TIOCOLCHICOSIDO 4 MG (IBUTIL) X 20 COMP ***OFERTA***</t>
  </si>
  <si>
    <t>IPALAT (CLOTRIMAZOL) 10mg/20mL SOLUCION</t>
  </si>
  <si>
    <t>IRBESARTAN 150 MG X 10 TAB (PHARMETIQUE LABS)</t>
  </si>
  <si>
    <t xml:space="preserve">JARABE DE ACHICORIA 120 ML </t>
  </si>
  <si>
    <t>JARABE DE ZABILA CON MIEL 120ML (ADULTOS)</t>
  </si>
  <si>
    <t>JARABE DE ZABILA CON MIEL 120ML (PEDIATRICO)</t>
  </si>
  <si>
    <t>KETODAC (KETOPROFENO) 100 MG X 10 CAPSULAS BLANDAS</t>
  </si>
  <si>
    <t>LABICIS (ACICLOVIR) 50MG CREMA</t>
  </si>
  <si>
    <t xml:space="preserve">LACTOVAC (LACTOBACILLUS ACIDOPHILUS) ADULTO X 12 ML </t>
  </si>
  <si>
    <t>LACTULAXY (LACTULOSA) 66,7 MG/ML X 120 ML SUSP SABOR CIRUELA (EQ. MODERAN)</t>
  </si>
  <si>
    <t>LACTULAXY (LACTULOSA) 66,7 MG/ML X 120 ML SUSP SABOR COCTEL DE FRUTAS (EQ. MODERAN)</t>
  </si>
  <si>
    <t>LAMOTRIGINA 100 MG X 10 TAB (EQ. EPITRAL)</t>
  </si>
  <si>
    <t>LANDGRA (SILDENAFILO)  100 MG GEL ORAL SABOR "BANANA"       (EQ. KAMAGRA)</t>
  </si>
  <si>
    <t>LANDGRA (SILDENAFILO)  100 MG GEL ORAL SABOR "FRAMBUESA"  (EQ. KAMAGRA)</t>
  </si>
  <si>
    <t>LANDGRA (SILDENAFILO)  100 MG GEL ORAL SABOR "MANGO"          (EQ. KAMAGRA)</t>
  </si>
  <si>
    <t>LANDGRA (SILDENAFILO)  100 MG GEL ORAL SABOR "NARANJA"      (EQ. KAMAGRA)</t>
  </si>
  <si>
    <t>LANDGRA (SILDENAFILO)  100 MG GEL ORAL SABOR "PIÑA"              (EQ. KAMAGRA)</t>
  </si>
  <si>
    <t xml:space="preserve">LEPRIT (LEVOSULPIRIDE)  ENZIMATICO X 6 GRAGEAS .ÉLTER </t>
  </si>
  <si>
    <t>LEVONORGESTREL (DIA-D)                                                                                                                                           PASTILLA DE EMERGENCIA 1,5 MG  X 1 COMP</t>
  </si>
  <si>
    <t>LEVONORGESTREL + ETINILESTRADIOL (0,15 MG + 0,03 MG) TABLETAS</t>
  </si>
  <si>
    <t>LEVORAT (LEVOCETIRIZINA) 5MG X 10 TABLETAS RECUBIERTAS</t>
  </si>
  <si>
    <t>LEVOTEC (LEVOFLOXACINA) 500 MG 5MG/ML x 100ML SOLUCION P/ INFUSIÓN INTRAVENOSA</t>
  </si>
  <si>
    <t>LOCION MC (ANTIACNÉ) X 110 ML</t>
  </si>
  <si>
    <t>LORADEX (LORATADINA) 10MG X 10 TAB</t>
  </si>
  <si>
    <t>LORAVAL (LORATADINA) 5MG/5ML X 60 ML JARABE PEDIATRICO</t>
  </si>
  <si>
    <t>LORECORT (LORATADINA 1 MG + BETAMETASONA 0,05 MG) x 60 ML SOLUCION ORAL</t>
  </si>
  <si>
    <t>LOWPRESS (CLORHIDRATO DE CLONIDINA) 150 MCG/ ML X 1 ML AMPOLLA DE USO IV</t>
  </si>
  <si>
    <t>MEMANTINA 20 MG X 10 TAB ***OFERTA***</t>
  </si>
  <si>
    <t xml:space="preserve">MEROPENEM (OPIPENEM) 1 G POLVO PARA INYECCION + AGUA ESTERIL PARA INYECCION X 10 ML </t>
  </si>
  <si>
    <t>METILCANFOR (SALICILATO DE METILO) FRICCION X 120 ML</t>
  </si>
  <si>
    <t>MIOVIT JARABE X 90 ML (SIN AZUCAR)</t>
  </si>
  <si>
    <t>MIPAX (PRAMIPEXOL) 1 MG X 30 COMP</t>
  </si>
  <si>
    <t>MONO CORTO PARA PACIENTE (09/2022)</t>
  </si>
  <si>
    <t>MOVIMEX (MELOXICAM) 15MG X 10 TAB</t>
  </si>
  <si>
    <t>MOXVAL (MOXIFLOXACINO) 400 MG X 5 TAB RECUBIERTAS</t>
  </si>
  <si>
    <t>MYDROX (TROPICAMIDA) SOLUCION OFTALMICA X 5 ML  ***OFERTA***</t>
  </si>
  <si>
    <t xml:space="preserve">NASONEW AIRES (CLORURO DE SODIO) X 100 ML SPRAY NASAL (PARECIDO A FISIOLIN) </t>
  </si>
  <si>
    <t>NEBUDINA AMP (BROMURO DE IPRATROPIO) 0,9/ 3 ML SOL P/ NEBULIZAR</t>
  </si>
  <si>
    <t>NERALGYN (ISOMETEPTENO 30 MG + DIPIRONA 300 MG + CAFEINA 30 MG) X 20 COMP (EQ. IVAGAN)</t>
  </si>
  <si>
    <t>OMEPRAZOL (EUPEPT) 20 MG X 30 CAPSULAS</t>
  </si>
  <si>
    <t>OPAT (OLOPATADINA) 0.1% X 5 ML SOL. OFTALMICA</t>
  </si>
  <si>
    <t>OXOLAMINA 28MG/5ML X 120 ML JARABE PEDIATRICO (GENCER)</t>
  </si>
  <si>
    <t>PREGABALINA 75 MG X 10 TAB (EQ. LYRICA)</t>
  </si>
  <si>
    <t>PRELIVAL (PREGABALINA) 75 MG X 20 CAP</t>
  </si>
  <si>
    <t>PROBENTOL DERMA (DEXPANTENOL) X 20 G CREMA</t>
  </si>
  <si>
    <t>PROVIM (VITAMINAS Y MINERALES) X 20 GRAGEAS</t>
  </si>
  <si>
    <t xml:space="preserve">QUEIMALIVE (SULFACETAMIDA 74 MG + TROLAMINA 20 MG) X 30 G POMADA DE USO ADULTO Y PEDIATRICO </t>
  </si>
  <si>
    <t>REDUBEN (NIMESULIDE) 100MG X 10 TAB</t>
  </si>
  <si>
    <t>REGULADOR DE FLUJO (CUENTA GOTAS)</t>
  </si>
  <si>
    <t>ROGENTYL (GENTAMICINA) 80 MG/2 ML X 2 ML IM/IV</t>
  </si>
  <si>
    <t>RONAVIT (VITAMINA B12 + B1 + B6) X 2 ML SOLUCION INYECTABLE I.M</t>
  </si>
  <si>
    <t xml:space="preserve">SALICIS (ACIDO SALICÍLICO) 1% X 20 GR </t>
  </si>
  <si>
    <t>SEDACONS (DEXMEDETOMIDINA) 100 MCG/ML X 2 ML AMPOLLA SOLUCION PARA INFUSION IV (EQ. PRECEDEX) ***OFERTA***</t>
  </si>
  <si>
    <t>SILDENAFIL 50 MG + DAPOXETINA 30 MG (BIOGRAMAX) X 4 TABLETAS RECUBIERTAS</t>
  </si>
  <si>
    <t>TADAFOX (TADALAFILO) 5 MG X 30 TAB REC</t>
  </si>
  <si>
    <t>TALERC (CETIRIZINA DICLORHIDRATO) 10 MG /ML X 15 ML SOLUCION ORAL GOTAS</t>
  </si>
  <si>
    <t>TALERC (CETIRIZINA DICLOTHIDRATO) 10 MG X 10 COMP</t>
  </si>
  <si>
    <t>TALYSTO (TADALAFILO) 5 MG X 10 TAB MASTICABLES (PHARMETIQUE LABS)</t>
  </si>
  <si>
    <t xml:space="preserve">TIOCHAX (TIOCOLCHICOSIDO) 4 MG X 12 COMPRIMIDOS </t>
  </si>
  <si>
    <t>TIOCOLCHICOSIDO 4 MG + IBUPROFENO 400 MG (BIOTIOFEN) X 10 TABLETAS RECUBIERTAS</t>
  </si>
  <si>
    <t>TRANSISEMA (COLESTIRAMINA) 4 G X 5 G SOBRE POLVO PARA SUSPENSION ORAL</t>
  </si>
  <si>
    <t>TRIMETOPRIM + SULFAMETOXAZOL 160 MG + 800 MG TABLETAS (EQ. BACTRON FORTE)</t>
  </si>
  <si>
    <t>TRIMETOPRIM 40 MG + SULFAMETOXAZOL 200MG/5ML (COTRIMOXAZOL) X 100 ML (EQ. BACTRON)</t>
  </si>
  <si>
    <t>TRIMETOPRIM 80 MG + SULFAMETOXAZOL 400 MG X 10 TAB (EQ. BACTRON)</t>
  </si>
  <si>
    <t>UDOX (DICLOFENAC COLESTIRAMINA) 75 MG X 10 CAP</t>
  </si>
  <si>
    <t>UTROGESTAN (PROGESTERONA) 200 MG X 14 CAPSULAS DE USO ADULTO VIA ORAL O VAGINAL</t>
  </si>
  <si>
    <t>VALPIZOP (ZOLPIDEM) 10 MG X 20 TAB REC</t>
  </si>
  <si>
    <t>VANCOMICINA (VAANCO-500) 500 MG POLVO LIOFILIZADO PARA INYECCION I.V</t>
  </si>
  <si>
    <t>VANCOMICINA (VANACIN-CP) 500 MG POLVO PARA INYECCION IV</t>
  </si>
  <si>
    <t>VENTICORT (SALBUTAMOL 100 MCG + BECLOMETASONA DIPROPIONATO 50 MCG) X 200 DOSIS AEROSOL PARA INHALACION BUCAL</t>
  </si>
  <si>
    <t>VITADYN C SABOR MANDARINA X 10 TABLETAS EFERVESCENTES ***OFERTA***</t>
  </si>
  <si>
    <t xml:space="preserve">VITISIVAL (COMPLEJO B) X 240 ML </t>
  </si>
  <si>
    <t>VITRES (VIT B1, B6 Y B12) 3ML X 3 AMP (EQ. MIOVIT)</t>
  </si>
  <si>
    <t>VIZERUL (RANITIDINA) 150 MG X 10 COMP</t>
  </si>
  <si>
    <t>ZINC (ZINQUA) 29,56 MG X 30 COMP</t>
  </si>
  <si>
    <t>NACIONAL / IMPORTADO</t>
  </si>
  <si>
    <t>FARMAGENIK</t>
  </si>
  <si>
    <t>JMW</t>
  </si>
  <si>
    <t>LAND</t>
  </si>
  <si>
    <t>DAC</t>
  </si>
  <si>
    <t>LA SANTÉ</t>
  </si>
  <si>
    <t>SPEFAR</t>
  </si>
  <si>
    <t>PLUSANDEX</t>
  </si>
  <si>
    <t>MABRA</t>
  </si>
  <si>
    <t>VALMORCA</t>
  </si>
  <si>
    <t>POLINAC</t>
  </si>
  <si>
    <t>OFTALMI</t>
  </si>
  <si>
    <t>BRASTERAPICA</t>
  </si>
  <si>
    <t xml:space="preserve">JMW </t>
  </si>
  <si>
    <t>FARQUI</t>
  </si>
  <si>
    <t>GLENMARK</t>
  </si>
  <si>
    <t>BC GROUP</t>
  </si>
  <si>
    <t>BIENESTAR</t>
  </si>
  <si>
    <t>IM-SUMEDICAL</t>
  </si>
  <si>
    <t>COFASA</t>
  </si>
  <si>
    <t>BOOZ</t>
  </si>
  <si>
    <t>LAB VINCENTI</t>
  </si>
  <si>
    <t>KENELI ACTIVE</t>
  </si>
  <si>
    <t>ALFA</t>
  </si>
  <si>
    <t>DOLLDER</t>
  </si>
  <si>
    <t xml:space="preserve">CALOX </t>
  </si>
  <si>
    <t>ATHENA</t>
  </si>
  <si>
    <t>BIOVENEZUELA</t>
  </si>
  <si>
    <t>BIOSANO</t>
  </si>
  <si>
    <t>UNIPHARMA</t>
  </si>
  <si>
    <t>VITALIS</t>
  </si>
  <si>
    <t>BALAXI</t>
  </si>
  <si>
    <t>FC PHARMA</t>
  </si>
  <si>
    <t>LAB. VARGAS</t>
  </si>
  <si>
    <t>RONAVA</t>
  </si>
  <si>
    <t xml:space="preserve">DAC  </t>
  </si>
  <si>
    <t>LAB BEHRENS</t>
  </si>
  <si>
    <t>CMV</t>
  </si>
  <si>
    <t>LAB. VITA</t>
  </si>
  <si>
    <t>TEUTO</t>
  </si>
  <si>
    <t>LABORATORIO QUIM-FAR</t>
  </si>
  <si>
    <t>GALENO</t>
  </si>
  <si>
    <t>MC MEDICAL</t>
  </si>
  <si>
    <t>SNC PHARMA</t>
  </si>
  <si>
    <t>INNOVA</t>
  </si>
  <si>
    <t>UNIAO QUIMICA</t>
  </si>
  <si>
    <t>MERCK</t>
  </si>
  <si>
    <t>PHARMATECH</t>
  </si>
  <si>
    <t>CIFARMA</t>
  </si>
  <si>
    <t>DFM PHARMA</t>
  </si>
  <si>
    <t>PLASTICOS FAD</t>
  </si>
  <si>
    <t>AIRELA</t>
  </si>
  <si>
    <t>FVD</t>
  </si>
  <si>
    <t>GERMED</t>
  </si>
  <si>
    <t>BELFAR</t>
  </si>
  <si>
    <t>AVVIO PHARMA</t>
  </si>
  <si>
    <t>GLOBAL FARMA</t>
  </si>
  <si>
    <t>PHARLAB</t>
  </si>
  <si>
    <t>GEOLAB</t>
  </si>
  <si>
    <t>CIMED</t>
  </si>
  <si>
    <t>ORLEY LABORATORIES</t>
  </si>
  <si>
    <t>VENUS</t>
  </si>
  <si>
    <t>INMENOL</t>
  </si>
  <si>
    <t>NOVA QUIMICA</t>
  </si>
  <si>
    <t>ZUOZ PHARMA</t>
  </si>
  <si>
    <t>UM</t>
  </si>
  <si>
    <t>WELLONA PHARMA</t>
  </si>
  <si>
    <t>NEO QUIMICA</t>
  </si>
  <si>
    <t>HYPOFARMA</t>
  </si>
  <si>
    <t>MULTILAB</t>
  </si>
  <si>
    <t>PROBIOTIC</t>
  </si>
  <si>
    <t>KODO PHARMA</t>
  </si>
  <si>
    <t>KN95</t>
  </si>
  <si>
    <t>NON MEDICAL</t>
  </si>
  <si>
    <t>N/A</t>
  </si>
  <si>
    <t>OPI GROUP</t>
  </si>
  <si>
    <t>CHEMYCALS SOMA</t>
  </si>
  <si>
    <t>SANIPAD</t>
  </si>
  <si>
    <t>GMP</t>
  </si>
  <si>
    <t>EL MORRO</t>
  </si>
  <si>
    <t>NUTRIEX</t>
  </si>
  <si>
    <t>ROCUROHEM</t>
  </si>
  <si>
    <t>MECHICO</t>
  </si>
  <si>
    <t>ALTHAIA</t>
  </si>
  <si>
    <t>BESINS</t>
  </si>
  <si>
    <t>CBC</t>
  </si>
  <si>
    <t>FRASCO X 30 ML</t>
  </si>
  <si>
    <t>FRASCO X 100 TAB</t>
  </si>
  <si>
    <t>FRASCO X 50 TAB</t>
  </si>
  <si>
    <t>BLISTER X 10 TAB</t>
  </si>
  <si>
    <t>CAJA X 30 TAB</t>
  </si>
  <si>
    <t>FRASCO X 120 ML</t>
  </si>
  <si>
    <t>CAJA X 20 TAB</t>
  </si>
  <si>
    <t>CAJA X 10 COMP</t>
  </si>
  <si>
    <t>CAJA X 10 TAB</t>
  </si>
  <si>
    <t>CAJA X 21 COMP</t>
  </si>
  <si>
    <t>CAJA X 24 TAB</t>
  </si>
  <si>
    <t>TUBO X 20 GR</t>
  </si>
  <si>
    <t>BLISTER X 10 COMP</t>
  </si>
  <si>
    <t>AMPOLLA</t>
  </si>
  <si>
    <t>FRASCO X 150 ML</t>
  </si>
  <si>
    <t>TUBO X 30 GR</t>
  </si>
  <si>
    <t>FRASCO</t>
  </si>
  <si>
    <t>CAJA X 20 UNIDADES</t>
  </si>
  <si>
    <t>CAJA X 100</t>
  </si>
  <si>
    <t>FRASCO X 15 ML</t>
  </si>
  <si>
    <t>FRASCO 15 ML</t>
  </si>
  <si>
    <t>FRASCO X 180 ML</t>
  </si>
  <si>
    <t>FRASCO X 1 LT</t>
  </si>
  <si>
    <t>FRASCO X 5 ML</t>
  </si>
  <si>
    <t>CAJA X 30 COMP</t>
  </si>
  <si>
    <t>ROLLO</t>
  </si>
  <si>
    <t>CAJA X 20 COMP</t>
  </si>
  <si>
    <t>FRASCO X 90 ML</t>
  </si>
  <si>
    <t>FRASCO X 70 ML</t>
  </si>
  <si>
    <t>VIAL</t>
  </si>
  <si>
    <t>CAJA X 10 CAP</t>
  </si>
  <si>
    <t>CAJA X 6 SUPOSITORIOS</t>
  </si>
  <si>
    <t>CAJA X 14 TAB</t>
  </si>
  <si>
    <t>UNIDAD</t>
  </si>
  <si>
    <t>CAJA X 3 TAB</t>
  </si>
  <si>
    <t>TUBO</t>
  </si>
  <si>
    <t>CAJA X 24 COMP</t>
  </si>
  <si>
    <t>TUBO 20G</t>
  </si>
  <si>
    <t>TUBO X 40 G</t>
  </si>
  <si>
    <t>UND</t>
  </si>
  <si>
    <t xml:space="preserve">CAJA X 20 TAB </t>
  </si>
  <si>
    <t>CAJA X 15 COMP</t>
  </si>
  <si>
    <t>GOTAS X 5 ML</t>
  </si>
  <si>
    <t>FRASCO 120 ML</t>
  </si>
  <si>
    <t>FRASCO X 100 ML</t>
  </si>
  <si>
    <t>FRASCO X 200 DOSIS</t>
  </si>
  <si>
    <t>FRASCO X 15ML</t>
  </si>
  <si>
    <t>CAJA X 50 COMP</t>
  </si>
  <si>
    <t>FRASCO X 250 ML</t>
  </si>
  <si>
    <t>FRASCO X 60 ML</t>
  </si>
  <si>
    <t>GOTAS</t>
  </si>
  <si>
    <t>FRASCO X 200 ML</t>
  </si>
  <si>
    <t>CAJA X 3 AMP</t>
  </si>
  <si>
    <t>FRASCO X 30 TAB</t>
  </si>
  <si>
    <t>CAJA X 7 OVULOS</t>
  </si>
  <si>
    <t>TUBO X 15 G</t>
  </si>
  <si>
    <t>FRASCO X 500 ML</t>
  </si>
  <si>
    <t>CAPSULA</t>
  </si>
  <si>
    <t>PAR</t>
  </si>
  <si>
    <t>FRASCO X 120 G</t>
  </si>
  <si>
    <t>CAJA X 30 CAPSULAS</t>
  </si>
  <si>
    <t>FRASCO 60ML</t>
  </si>
  <si>
    <t>CAJA X 28 COMP</t>
  </si>
  <si>
    <t>GOTAS X 15 ML</t>
  </si>
  <si>
    <t>FRASCO X 300 G</t>
  </si>
  <si>
    <t>CAJA X 60 COMP</t>
  </si>
  <si>
    <t>TUBO X 25 GR</t>
  </si>
  <si>
    <t>FRASCO 5ML</t>
  </si>
  <si>
    <t>CAJA X 1 TAB</t>
  </si>
  <si>
    <t>CAJA X 2 TAB</t>
  </si>
  <si>
    <t>JERINGA PRELLENADA</t>
  </si>
  <si>
    <t>CAJA X 2 AMPOLLAS</t>
  </si>
  <si>
    <t>CAJA X 7 CAP</t>
  </si>
  <si>
    <t>CAJA X 15 TAB</t>
  </si>
  <si>
    <t>CAJA X 8 COMP</t>
  </si>
  <si>
    <t>GOTAS NASALES</t>
  </si>
  <si>
    <t>FRASCO X 130 ML</t>
  </si>
  <si>
    <t>CAJA X 2 CAP</t>
  </si>
  <si>
    <t>CAJA X 28 CAPS</t>
  </si>
  <si>
    <t>CAJA X 6 CAPS</t>
  </si>
  <si>
    <t>CAJA X 4 CAP</t>
  </si>
  <si>
    <t>CAJA X 12 TAB</t>
  </si>
  <si>
    <t>FRASCO X 5ML</t>
  </si>
  <si>
    <t>FRASCO 1000 ML + SET DE INFUSION</t>
  </si>
  <si>
    <t>CAJA X 20 CAP</t>
  </si>
  <si>
    <t>FRASCO 20ML</t>
  </si>
  <si>
    <t xml:space="preserve">FRASCO </t>
  </si>
  <si>
    <t>CAJA X 4 TAB</t>
  </si>
  <si>
    <t>KIT</t>
  </si>
  <si>
    <t>FRASCO X 12 ML</t>
  </si>
  <si>
    <t>SOBRE</t>
  </si>
  <si>
    <t>CAJA X 28 CAP</t>
  </si>
  <si>
    <t>CAJA X 6 GRAGEAS</t>
  </si>
  <si>
    <t>CAJA X 1 COMP</t>
  </si>
  <si>
    <t xml:space="preserve">CAJA X 25 BLISTER </t>
  </si>
  <si>
    <t>CAJA X 12 COMP</t>
  </si>
  <si>
    <t xml:space="preserve">CAJA X 20 </t>
  </si>
  <si>
    <t xml:space="preserve">PAQUETE X 10 UNIDADES </t>
  </si>
  <si>
    <t>TABLETAS X 10</t>
  </si>
  <si>
    <t>TARRO X 50 G</t>
  </si>
  <si>
    <t>CAJA X 1 AMP</t>
  </si>
  <si>
    <t>CAJA X 5 TAB</t>
  </si>
  <si>
    <t>FRASCOX 5 ML</t>
  </si>
  <si>
    <t>1 AMPOLLA</t>
  </si>
  <si>
    <t>FRASCO X 240 ML</t>
  </si>
  <si>
    <t>FRASCO X 20 GRAGEAS</t>
  </si>
  <si>
    <t>TUBO X 20 G</t>
  </si>
  <si>
    <t>SOBRE X 4 G</t>
  </si>
  <si>
    <t>CAJA X 30 CAP</t>
  </si>
  <si>
    <t>CAJA X 14 CAPSULAS</t>
  </si>
  <si>
    <t xml:space="preserve">CAJA X 6 OVULOS </t>
  </si>
  <si>
    <t>SOBRE X 12 TABLETAS</t>
  </si>
  <si>
    <t>FRASCO X 450 ML</t>
  </si>
  <si>
    <t>FRASCO X 30 COMP</t>
  </si>
  <si>
    <t>1</t>
  </si>
  <si>
    <t>2469</t>
  </si>
  <si>
    <t>SP525</t>
  </si>
  <si>
    <t>SP521</t>
  </si>
  <si>
    <t>DAC22</t>
  </si>
  <si>
    <t>ATT2102</t>
  </si>
  <si>
    <t>ATT2103</t>
  </si>
  <si>
    <t>4NA13</t>
  </si>
  <si>
    <t>TA2190001</t>
  </si>
  <si>
    <t>11966</t>
  </si>
  <si>
    <t>SE0263</t>
  </si>
  <si>
    <t>SP507</t>
  </si>
  <si>
    <t>SP505</t>
  </si>
  <si>
    <t>AI20192</t>
  </si>
  <si>
    <t>AHL21078</t>
  </si>
  <si>
    <t>AA101</t>
  </si>
  <si>
    <t>I082963</t>
  </si>
  <si>
    <t>I072850</t>
  </si>
  <si>
    <t>21220009E</t>
  </si>
  <si>
    <t>I072926</t>
  </si>
  <si>
    <t>I052595</t>
  </si>
  <si>
    <t>032932</t>
  </si>
  <si>
    <t>AUT2101</t>
  </si>
  <si>
    <t>350</t>
  </si>
  <si>
    <t>ROU10</t>
  </si>
  <si>
    <t>DAC01</t>
  </si>
  <si>
    <t>ADP001</t>
  </si>
  <si>
    <t>20063086</t>
  </si>
  <si>
    <t>29A21001</t>
  </si>
  <si>
    <t>14</t>
  </si>
  <si>
    <t>TA2250001</t>
  </si>
  <si>
    <t>T9035</t>
  </si>
  <si>
    <t>P204178</t>
  </si>
  <si>
    <t>D2008513</t>
  </si>
  <si>
    <t>P203864</t>
  </si>
  <si>
    <t>210023</t>
  </si>
  <si>
    <t>210020</t>
  </si>
  <si>
    <t>2201009</t>
  </si>
  <si>
    <t>082785</t>
  </si>
  <si>
    <t>V296</t>
  </si>
  <si>
    <t>011120</t>
  </si>
  <si>
    <t>210082-220035</t>
  </si>
  <si>
    <t>LV21GC902</t>
  </si>
  <si>
    <t>BIAT2102</t>
  </si>
  <si>
    <t>BIBT2102</t>
  </si>
  <si>
    <t>2936022</t>
  </si>
  <si>
    <t>052729</t>
  </si>
  <si>
    <t>032145</t>
  </si>
  <si>
    <t>29</t>
  </si>
  <si>
    <t>13562</t>
  </si>
  <si>
    <t>AHL20103</t>
  </si>
  <si>
    <t>V291</t>
  </si>
  <si>
    <t>D128</t>
  </si>
  <si>
    <t>TC2180001</t>
  </si>
  <si>
    <t>AT21106</t>
  </si>
  <si>
    <t>TC1960001</t>
  </si>
  <si>
    <t>CE22104</t>
  </si>
  <si>
    <t>EM22029</t>
  </si>
  <si>
    <t>P203289</t>
  </si>
  <si>
    <t>X1GN012A</t>
  </si>
  <si>
    <t>C5831049</t>
  </si>
  <si>
    <t>CR42110</t>
  </si>
  <si>
    <t>LV21GT504</t>
  </si>
  <si>
    <t>CZT2102</t>
  </si>
  <si>
    <t>CNE2102</t>
  </si>
  <si>
    <t>M10676</t>
  </si>
  <si>
    <t>I061143</t>
  </si>
  <si>
    <t>I031755</t>
  </si>
  <si>
    <t>I041620</t>
  </si>
  <si>
    <t>022201</t>
  </si>
  <si>
    <t>MD12101</t>
  </si>
  <si>
    <t>CB28</t>
  </si>
  <si>
    <t>2020</t>
  </si>
  <si>
    <t>20012791</t>
  </si>
  <si>
    <t>68</t>
  </si>
  <si>
    <t>101</t>
  </si>
  <si>
    <t>GTV2001</t>
  </si>
  <si>
    <t>111119</t>
  </si>
  <si>
    <t>2100345</t>
  </si>
  <si>
    <t>202001109</t>
  </si>
  <si>
    <t>21B0019</t>
  </si>
  <si>
    <t>SP537</t>
  </si>
  <si>
    <t>SP535</t>
  </si>
  <si>
    <t>EM22007</t>
  </si>
  <si>
    <t>042709</t>
  </si>
  <si>
    <t>V230</t>
  </si>
  <si>
    <t>VPT21670D</t>
  </si>
  <si>
    <t>I062705</t>
  </si>
  <si>
    <t>I062772</t>
  </si>
  <si>
    <t>3276212-3500590</t>
  </si>
  <si>
    <t>071015</t>
  </si>
  <si>
    <t>25D21001</t>
  </si>
  <si>
    <t>DS12157</t>
  </si>
  <si>
    <t>042799</t>
  </si>
  <si>
    <t>A1121944</t>
  </si>
  <si>
    <t>G21074</t>
  </si>
  <si>
    <t>404</t>
  </si>
  <si>
    <t>V290</t>
  </si>
  <si>
    <t>003044</t>
  </si>
  <si>
    <t>D200697</t>
  </si>
  <si>
    <t>3267779</t>
  </si>
  <si>
    <t>2102494</t>
  </si>
  <si>
    <t>DYT2101</t>
  </si>
  <si>
    <t>TD1680001</t>
  </si>
  <si>
    <t>20042931</t>
  </si>
  <si>
    <t>20032874</t>
  </si>
  <si>
    <t>042608</t>
  </si>
  <si>
    <t>22</t>
  </si>
  <si>
    <t>TE590001-TE590002</t>
  </si>
  <si>
    <t>2105013B</t>
  </si>
  <si>
    <t>X1GA031A</t>
  </si>
  <si>
    <t>X1FA162A</t>
  </si>
  <si>
    <t>3265767</t>
  </si>
  <si>
    <t>SPIR12001</t>
  </si>
  <si>
    <t>SLAT2101</t>
  </si>
  <si>
    <t>00113</t>
  </si>
  <si>
    <t>22B0009</t>
  </si>
  <si>
    <t>3501663</t>
  </si>
  <si>
    <t>AT20144</t>
  </si>
  <si>
    <t>2100320</t>
  </si>
  <si>
    <t>2F5169</t>
  </si>
  <si>
    <t>012148</t>
  </si>
  <si>
    <t>TF770001</t>
  </si>
  <si>
    <t>I111244</t>
  </si>
  <si>
    <t>D200567</t>
  </si>
  <si>
    <t>20905</t>
  </si>
  <si>
    <t>EY21003</t>
  </si>
  <si>
    <t>21034042</t>
  </si>
  <si>
    <t>2100185</t>
  </si>
  <si>
    <t>AT20145</t>
  </si>
  <si>
    <t>OEY89</t>
  </si>
  <si>
    <t>EM22058</t>
  </si>
  <si>
    <t>EM21242</t>
  </si>
  <si>
    <t>46</t>
  </si>
  <si>
    <t>B22A1039</t>
  </si>
  <si>
    <t>21J0077</t>
  </si>
  <si>
    <t>31165</t>
  </si>
  <si>
    <t>2H5880</t>
  </si>
  <si>
    <t>012150</t>
  </si>
  <si>
    <t>104056</t>
  </si>
  <si>
    <t>3272657</t>
  </si>
  <si>
    <t>220056</t>
  </si>
  <si>
    <t>3284660</t>
  </si>
  <si>
    <t>042595-042596</t>
  </si>
  <si>
    <t>P0104220817</t>
  </si>
  <si>
    <t>21J0143</t>
  </si>
  <si>
    <t>21K0089</t>
  </si>
  <si>
    <t>AT21104</t>
  </si>
  <si>
    <t>R3160050</t>
  </si>
  <si>
    <t>D052</t>
  </si>
  <si>
    <t>200412</t>
  </si>
  <si>
    <t>2103053</t>
  </si>
  <si>
    <t>ETM21036</t>
  </si>
  <si>
    <t>I052594</t>
  </si>
  <si>
    <t>2100153</t>
  </si>
  <si>
    <t>AT20147</t>
  </si>
  <si>
    <t>V189</t>
  </si>
  <si>
    <t>TL103002</t>
  </si>
  <si>
    <t>2100170</t>
  </si>
  <si>
    <t>2467</t>
  </si>
  <si>
    <t>SP531</t>
  </si>
  <si>
    <t>SP530</t>
  </si>
  <si>
    <t>I081173</t>
  </si>
  <si>
    <t>I121277</t>
  </si>
  <si>
    <t>072035-072208</t>
  </si>
  <si>
    <t>ET21034</t>
  </si>
  <si>
    <t>MMBT2101</t>
  </si>
  <si>
    <t>SL502110</t>
  </si>
  <si>
    <t>R2122332</t>
  </si>
  <si>
    <t>2201040</t>
  </si>
  <si>
    <t>7070</t>
  </si>
  <si>
    <t>OI0354</t>
  </si>
  <si>
    <t>0052523</t>
  </si>
  <si>
    <t>MI403</t>
  </si>
  <si>
    <t>13344</t>
  </si>
  <si>
    <t>I091208</t>
  </si>
  <si>
    <t>SP534</t>
  </si>
  <si>
    <t>SP532</t>
  </si>
  <si>
    <t>088354</t>
  </si>
  <si>
    <t>2100063</t>
  </si>
  <si>
    <t>21C0294</t>
  </si>
  <si>
    <t>72011002</t>
  </si>
  <si>
    <t>1NM44</t>
  </si>
  <si>
    <t>0004</t>
  </si>
  <si>
    <t>10B62</t>
  </si>
  <si>
    <t>EM22005</t>
  </si>
  <si>
    <t>062648</t>
  </si>
  <si>
    <t>2008251</t>
  </si>
  <si>
    <t>PIT2102</t>
  </si>
  <si>
    <t>210039</t>
  </si>
  <si>
    <t>TP1150002</t>
  </si>
  <si>
    <t>VPT21830D</t>
  </si>
  <si>
    <t>08</t>
  </si>
  <si>
    <t>3NL57</t>
  </si>
  <si>
    <t>EXFHT011</t>
  </si>
  <si>
    <t>EXFHT010</t>
  </si>
  <si>
    <t>6296</t>
  </si>
  <si>
    <t>3ND77</t>
  </si>
  <si>
    <t>012194</t>
  </si>
  <si>
    <t>10261</t>
  </si>
  <si>
    <t>RDBT2101</t>
  </si>
  <si>
    <t>SVI5221</t>
  </si>
  <si>
    <t>110167</t>
  </si>
  <si>
    <t>105076</t>
  </si>
  <si>
    <t>062823</t>
  </si>
  <si>
    <t>GCT041</t>
  </si>
  <si>
    <t>3267660</t>
  </si>
  <si>
    <t>31431</t>
  </si>
  <si>
    <t>ZET3209</t>
  </si>
  <si>
    <t>AHL20096</t>
  </si>
  <si>
    <t>07</t>
  </si>
  <si>
    <t>3501749</t>
  </si>
  <si>
    <t>AT20149</t>
  </si>
  <si>
    <t>GCT033</t>
  </si>
  <si>
    <t>V307</t>
  </si>
  <si>
    <t>TDE2201</t>
  </si>
  <si>
    <t>012829</t>
  </si>
  <si>
    <t>051290</t>
  </si>
  <si>
    <t>97</t>
  </si>
  <si>
    <t>F21037</t>
  </si>
  <si>
    <t>AT21111</t>
  </si>
  <si>
    <t>G030</t>
  </si>
  <si>
    <t>ET21021</t>
  </si>
  <si>
    <t>TS27</t>
  </si>
  <si>
    <t>CET4205</t>
  </si>
  <si>
    <t>21</t>
  </si>
  <si>
    <t>PLD21202</t>
  </si>
  <si>
    <t>VCPM09</t>
  </si>
  <si>
    <t>628405165020421</t>
  </si>
  <si>
    <t>I032350</t>
  </si>
  <si>
    <t>I021106</t>
  </si>
  <si>
    <t>105075</t>
  </si>
  <si>
    <t>3275448-3275449</t>
  </si>
  <si>
    <t>AA12101</t>
  </si>
  <si>
    <t>2205814DA</t>
  </si>
  <si>
    <t>G357</t>
  </si>
  <si>
    <t>G361</t>
  </si>
  <si>
    <t>G359</t>
  </si>
  <si>
    <t>G354</t>
  </si>
  <si>
    <t>21F0271</t>
  </si>
  <si>
    <t>08/2025</t>
  </si>
  <si>
    <t>09/2024</t>
  </si>
  <si>
    <t>11/2024</t>
  </si>
  <si>
    <t>01/2025</t>
  </si>
  <si>
    <t>10/2024</t>
  </si>
  <si>
    <t>06/2024</t>
  </si>
  <si>
    <t>08/2024</t>
  </si>
  <si>
    <t>07/2023</t>
  </si>
  <si>
    <t>04/2023</t>
  </si>
  <si>
    <t>07/2026</t>
  </si>
  <si>
    <t>10/2023</t>
  </si>
  <si>
    <t>02/2024</t>
  </si>
  <si>
    <t>11/2023</t>
  </si>
  <si>
    <t>07/2025</t>
  </si>
  <si>
    <t>05/2026</t>
  </si>
  <si>
    <t>08/2023</t>
  </si>
  <si>
    <t>02/2026</t>
  </si>
  <si>
    <t>02/2023</t>
  </si>
  <si>
    <t>07/2024</t>
  </si>
  <si>
    <t>05/2024</t>
  </si>
  <si>
    <t>03/2024</t>
  </si>
  <si>
    <t>12/2024</t>
  </si>
  <si>
    <t>05/2027</t>
  </si>
  <si>
    <t>04/2026</t>
  </si>
  <si>
    <t>09/2023</t>
  </si>
  <si>
    <t>06/2023</t>
  </si>
  <si>
    <t>11/2025</t>
  </si>
  <si>
    <t>05/2023</t>
  </si>
  <si>
    <t>12/2023</t>
  </si>
  <si>
    <t>04/2024</t>
  </si>
  <si>
    <t>01/2024</t>
  </si>
  <si>
    <t>03/2023</t>
  </si>
  <si>
    <t>04/2025</t>
  </si>
  <si>
    <t>02/2025</t>
  </si>
  <si>
    <t>07/2023-06/2024</t>
  </si>
  <si>
    <t>05/2025</t>
  </si>
  <si>
    <t>03/2026</t>
  </si>
  <si>
    <t>03/2027</t>
  </si>
  <si>
    <t>06/2025</t>
  </si>
  <si>
    <t>12/2022</t>
  </si>
  <si>
    <t>03/2025</t>
  </si>
  <si>
    <t>10/2023-02/2024</t>
  </si>
  <si>
    <t>04/2027</t>
  </si>
  <si>
    <t>06/2024-07/2024</t>
  </si>
  <si>
    <t>10/2026</t>
  </si>
  <si>
    <t>09/2025</t>
  </si>
  <si>
    <t>12/2025</t>
  </si>
  <si>
    <t>08/2026</t>
  </si>
  <si>
    <t>06/2027</t>
  </si>
  <si>
    <t>06/2026</t>
  </si>
  <si>
    <t>01/2023</t>
  </si>
  <si>
    <t>0112244301147</t>
  </si>
  <si>
    <t>0112244301130</t>
  </si>
  <si>
    <t>7592454003100</t>
  </si>
  <si>
    <t>7591020000611</t>
  </si>
  <si>
    <t>8906089281298</t>
  </si>
  <si>
    <t>8906089281397</t>
  </si>
  <si>
    <t>7467922680018</t>
  </si>
  <si>
    <t>7591020005296</t>
  </si>
  <si>
    <t>7591020005302</t>
  </si>
  <si>
    <t>7591020005319</t>
  </si>
  <si>
    <t>709193551056</t>
  </si>
  <si>
    <t>8906089281380</t>
  </si>
  <si>
    <t>7598008000809</t>
  </si>
  <si>
    <t>7709526459875</t>
  </si>
  <si>
    <t>18907010004488</t>
  </si>
  <si>
    <t>8904210805610</t>
  </si>
  <si>
    <t>7598008000816</t>
  </si>
  <si>
    <t>18906047593811</t>
  </si>
  <si>
    <t>7598008000830</t>
  </si>
  <si>
    <t>7598008001165</t>
  </si>
  <si>
    <t>7801000000310</t>
  </si>
  <si>
    <t>7598008001172</t>
  </si>
  <si>
    <t>18906047594948</t>
  </si>
  <si>
    <t>8906089281175</t>
  </si>
  <si>
    <t>7468191033437</t>
  </si>
  <si>
    <t>7895296444163</t>
  </si>
  <si>
    <t>759723000168</t>
  </si>
  <si>
    <t>7592637000964</t>
  </si>
  <si>
    <t>7598008000878</t>
  </si>
  <si>
    <t>7598008000885</t>
  </si>
  <si>
    <t>7591020008112</t>
  </si>
  <si>
    <t>7896714219301</t>
  </si>
  <si>
    <t>7591519006162</t>
  </si>
  <si>
    <t>7598578000353</t>
  </si>
  <si>
    <t>7598008001196</t>
  </si>
  <si>
    <t>7597072000234</t>
  </si>
  <si>
    <t>75911960004758</t>
  </si>
  <si>
    <t>7692637000113</t>
  </si>
  <si>
    <t>8906121690071</t>
  </si>
  <si>
    <t>002654</t>
  </si>
  <si>
    <t>18906047594382</t>
  </si>
  <si>
    <t>7596139004185</t>
  </si>
  <si>
    <t>0652931974280</t>
  </si>
  <si>
    <t>759020007511</t>
  </si>
  <si>
    <t>0112266402235</t>
  </si>
  <si>
    <t>7598008000960</t>
  </si>
  <si>
    <t>7598008000946</t>
  </si>
  <si>
    <t>7598008000847</t>
  </si>
  <si>
    <t>7908028021034</t>
  </si>
  <si>
    <t>7591196000606</t>
  </si>
  <si>
    <t>M-1869</t>
  </si>
  <si>
    <t>M-1870</t>
  </si>
  <si>
    <t>M-1871</t>
  </si>
  <si>
    <t>JARABE SABEMIEL MIEL + BERRO + EUCALIPTO X 180 ML</t>
  </si>
  <si>
    <t>JARABE SABEMIEL PLUS X 180 ML</t>
  </si>
  <si>
    <t>DIAMENIL PLUS (METFORMINA 1000 MG + GLIMEPIRIDA 2 MG) X 30 TAB RECUBIERTAS (11/2022) ***OFERTA***</t>
  </si>
  <si>
    <t xml:space="preserve">MEROPENEM (MEROCON) 1 G POLVO PARA INY I.V (SAFECON LIFESCIENCES) </t>
  </si>
  <si>
    <t>DROVENPLUS</t>
  </si>
  <si>
    <t>1770918</t>
  </si>
  <si>
    <t>1750916</t>
  </si>
  <si>
    <t>1780917</t>
  </si>
  <si>
    <t>M-0198</t>
  </si>
  <si>
    <t>M-1725</t>
  </si>
  <si>
    <t>M-1726</t>
  </si>
  <si>
    <t>M-0187</t>
  </si>
  <si>
    <t>M-0188</t>
  </si>
  <si>
    <t>M-0189</t>
  </si>
  <si>
    <t>M-0335</t>
  </si>
  <si>
    <t>D-0022</t>
  </si>
  <si>
    <t>M-1727</t>
  </si>
  <si>
    <t>M-0694</t>
  </si>
  <si>
    <t>M-0193</t>
  </si>
  <si>
    <t>M-0256</t>
  </si>
  <si>
    <t>M-0185</t>
  </si>
  <si>
    <t>M-0720</t>
  </si>
  <si>
    <t>ANTIFOM 40MG COMP REC X 10</t>
  </si>
  <si>
    <t xml:space="preserve">BRODILIN 0,005MG/5ML JBE PEDIATRICO X 120ML </t>
  </si>
  <si>
    <t>CARDIPIRINA 80MG CAPSULAS X 30</t>
  </si>
  <si>
    <t>DUVADILAN 10MG COMPRIMIDOS X 30</t>
  </si>
  <si>
    <t>FOSFOLIT 21,6-8,1G / 45ML SOL ORAL X 45ML</t>
  </si>
  <si>
    <t>GYNOVIT DUCHA VAGINAL X 130ML</t>
  </si>
  <si>
    <t>MODERAN 10.1G/15ML SOL X 120 ML</t>
  </si>
  <si>
    <t>NOVACODIN 50MG/5ML SOL ORAL X 120 ML</t>
  </si>
  <si>
    <t>PREVERAL CON DEXTRO JBE X 120ML</t>
  </si>
  <si>
    <t>REFLUXYL SUSPENSION X 120ML</t>
  </si>
  <si>
    <t>SUPOSITORIO DE GLICERINA 2,88 G X 6 ADULTO</t>
  </si>
  <si>
    <t>ATROVERAN (BUTILBROMURO DE HIOSCINA) 10 MG X 10 TAB RECUBIERTAS</t>
  </si>
  <si>
    <t xml:space="preserve">ATROVERAN (BUTILBROMURO DE HIOSCINA) 10 MG/ML X 15 ML SOL GOTAS </t>
  </si>
  <si>
    <t>KETAZOL (KETOCONAZOL) 2% X 60 ML CHAMPU</t>
  </si>
  <si>
    <t>GEN. DE CALIDAD</t>
  </si>
  <si>
    <t>FRASCO X 30 CAP</t>
  </si>
  <si>
    <t>CAJA X 6</t>
  </si>
  <si>
    <t>AP3861</t>
  </si>
  <si>
    <t>2204017-2205018</t>
  </si>
  <si>
    <t>02/2027</t>
  </si>
  <si>
    <t>04/2024-05/2024</t>
  </si>
  <si>
    <t>M-1444</t>
  </si>
  <si>
    <t>M-1227</t>
  </si>
  <si>
    <t>M-1366</t>
  </si>
  <si>
    <t>IVERMECTINA 6 MG X 4 TAB</t>
  </si>
  <si>
    <t xml:space="preserve">TRACEVAL (ACETAMINOFEN 500 MG + TRAMADOL CLORHIDRATO 50 MG) X 20 TAB </t>
  </si>
  <si>
    <t>ACEVAL (ACETAMINOFEN) 180 MG/ 5 ML X 120 ML SOLUCION ORAL USO PEDIATRICO</t>
  </si>
  <si>
    <t>ENOXAPARINA SODICA (E-NEXY) 60 MG /0,6 ML JERINGA PRELLENADA</t>
  </si>
  <si>
    <t>MÉDICO / QUIRÚRGICO</t>
  </si>
  <si>
    <t>16</t>
  </si>
  <si>
    <t>75</t>
  </si>
  <si>
    <t>7591020008839</t>
  </si>
  <si>
    <t>M-0332</t>
  </si>
  <si>
    <t>M-0055</t>
  </si>
  <si>
    <t>M-1521</t>
  </si>
  <si>
    <t>M-0801</t>
  </si>
  <si>
    <t>M-1087</t>
  </si>
  <si>
    <t>M-0871</t>
  </si>
  <si>
    <t>M-0464</t>
  </si>
  <si>
    <t>M-0461</t>
  </si>
  <si>
    <t>M-0331</t>
  </si>
  <si>
    <t>M-0033</t>
  </si>
  <si>
    <t>M-1873</t>
  </si>
  <si>
    <t>M-0375</t>
  </si>
  <si>
    <t>M-0550</t>
  </si>
  <si>
    <t xml:space="preserve">ACETAMINOFEN 650 MG X 10 COMPRIMIDOS </t>
  </si>
  <si>
    <t>CARVEDILOL 6,25 MG X 20 COMP</t>
  </si>
  <si>
    <t xml:space="preserve">DEXAMETASONA 4 MG X 10 COMPRIMIDOS </t>
  </si>
  <si>
    <t>FEXOFENADINA 120 MG X 10 COMPRIMIDOS RECUBIERTOS</t>
  </si>
  <si>
    <t>GABAPENTINA 400 MG X 20 CAP</t>
  </si>
  <si>
    <t>IBUPROFENO + TIOCOLCHICOSIDO 400MG/4MG X 10 COMP</t>
  </si>
  <si>
    <t>IRBESARTAN 150MG X 10 COMP</t>
  </si>
  <si>
    <t>KETOROLAC 10 MG X 20 COMP</t>
  </si>
  <si>
    <t>KETOROLAC 20MG X 10 COMP</t>
  </si>
  <si>
    <t>PIPERZAN JARABE</t>
  </si>
  <si>
    <t>SILDENAFILO 50 MG X 2 CAPSULAS RECUBIERTAS</t>
  </si>
  <si>
    <t>SULTAMICILINA 250MG/ML X 60ML</t>
  </si>
  <si>
    <t>SULTAMICILINA 750MG X 6 COMP</t>
  </si>
  <si>
    <t>CLOP (METOCLOPRAMIDA) JBE X120 ML</t>
  </si>
  <si>
    <t>CAJA X 20 CAPSULAS</t>
  </si>
  <si>
    <t>CAJA X 6 COMP</t>
  </si>
  <si>
    <t>1082</t>
  </si>
  <si>
    <t>10492</t>
  </si>
  <si>
    <t>542</t>
  </si>
  <si>
    <t>1132</t>
  </si>
  <si>
    <t>872</t>
  </si>
  <si>
    <t>922</t>
  </si>
  <si>
    <t>952</t>
  </si>
  <si>
    <t>1112</t>
  </si>
  <si>
    <t>1122</t>
  </si>
  <si>
    <t>10692</t>
  </si>
  <si>
    <t>1171</t>
  </si>
  <si>
    <t>1282</t>
  </si>
  <si>
    <t>1392</t>
  </si>
  <si>
    <t>7590027002413</t>
  </si>
  <si>
    <t>M-1219</t>
  </si>
  <si>
    <t>RESTAURALYTE X 18 GR POLVO PARA PREPARAR BEBIDA HIDRATANTE</t>
  </si>
  <si>
    <t>DEXAMER (DEXAMETASONA) 0,05% CREMA</t>
  </si>
  <si>
    <t>PROVEMORCA</t>
  </si>
  <si>
    <t>SOBRE X 18 GR</t>
  </si>
  <si>
    <t>178-188</t>
  </si>
  <si>
    <t>29072022</t>
  </si>
  <si>
    <t>03/2026-07/2026</t>
  </si>
  <si>
    <t>GCR-01</t>
  </si>
  <si>
    <t>FARMACIA EL PUEBLO, C.A.</t>
  </si>
  <si>
    <t>CALLE SUCRE C/C MARQUEZ DEL TORO LOCAL PLANTA BAJA, ESQUINQA PLAZA BOLIVAR NRO 1 SECTOR CENTRO</t>
  </si>
  <si>
    <t>GUACARA</t>
  </si>
  <si>
    <t>0424-4279688</t>
  </si>
  <si>
    <t>fciaelpblo@gmail.com</t>
  </si>
  <si>
    <t>J-30362305-0</t>
  </si>
  <si>
    <t>ALFREDO CHOFFARDET</t>
  </si>
  <si>
    <t>664</t>
  </si>
  <si>
    <t>VAL-25</t>
  </si>
  <si>
    <t>FARMACIA L G 2019, C.A.</t>
  </si>
  <si>
    <t>CALLE 07, LOCAL NRO 01 URBANIZACION LA ISABELICA,  SECTOR 04</t>
  </si>
  <si>
    <t xml:space="preserve">VALENCIA </t>
  </si>
  <si>
    <t>0412-2327808</t>
  </si>
  <si>
    <t>farmacialg@gmail.com</t>
  </si>
  <si>
    <t>J-41299281-3</t>
  </si>
  <si>
    <t>Dinora</t>
  </si>
  <si>
    <t>M-0845</t>
  </si>
  <si>
    <t>M-0573</t>
  </si>
  <si>
    <t>M-1193</t>
  </si>
  <si>
    <t>M-0487</t>
  </si>
  <si>
    <t>M-0843</t>
  </si>
  <si>
    <t>M-1191</t>
  </si>
  <si>
    <t xml:space="preserve">M-0482 </t>
  </si>
  <si>
    <t>M-0771</t>
  </si>
  <si>
    <t>M-1192</t>
  </si>
  <si>
    <t>M-0649</t>
  </si>
  <si>
    <t>M-0569</t>
  </si>
  <si>
    <t>M-1778</t>
  </si>
  <si>
    <t>M-1337</t>
  </si>
  <si>
    <t>M-1338</t>
  </si>
  <si>
    <t>M-0483</t>
  </si>
  <si>
    <t>M-0772</t>
  </si>
  <si>
    <t>M-1787</t>
  </si>
  <si>
    <t>ACIDO FOLICO 10 MG X 20 TAB</t>
  </si>
  <si>
    <t>ALBENDAZOL 200MG X 2 TAB</t>
  </si>
  <si>
    <t>FUROSEMIDA 40 MG X 12 TABLETAS</t>
  </si>
  <si>
    <t>KETOPROFENO 100 MG X 10 TAB</t>
  </si>
  <si>
    <t>KETOPROFENO 100MG X 20 TAB RECUBIERTAS</t>
  </si>
  <si>
    <t>BEXILON (BROMEXINA) 4MG/5ML X 120 ML JARABE</t>
  </si>
  <si>
    <t>DICLODEX (DICLOFENAC POTASICO) 50MG X 10 TAB</t>
  </si>
  <si>
    <t>DICLODEX (DICLOFENAC POTASICO) 50MG X 20 TAB</t>
  </si>
  <si>
    <t>LORADEX (LORATADINA) 1MG/ML X 60 ML JARABE</t>
  </si>
  <si>
    <t xml:space="preserve">MISULVAN (AMBROXOL CLORHIDRATO) 15MG/5ML  X 120 ML JARABE PEDIATRICO </t>
  </si>
  <si>
    <t>MISULVAN (AMBROXOL CLORHIDRATO) 7,5 MG/ML X 30 ML SOLUCION GOTAS</t>
  </si>
  <si>
    <t>MISULVAN FORTE (AMBROXOL 30 MG + LORATADINA 5 MG)/5 ML X 120 ML</t>
  </si>
  <si>
    <t>SILDEX (SILDENAFIL) 100 MG X 1 TAB RECUBIERTA</t>
  </si>
  <si>
    <t>SILDEX (SILDENAFIL) 100 MG X 2 TAB RECUBIERTAS</t>
  </si>
  <si>
    <t>SILDEX (SILDENAFIL) 50MG X 1 TAB PLUSANDEX</t>
  </si>
  <si>
    <t>SILDEX (SILDENAFIL) 50MG X 2 TAB PLUSANDEX</t>
  </si>
  <si>
    <t>TIOCHAX PLUS (IBUPROFENO 400 MG + TIOCOLCHICOSIDO 4 MG) X 10 TAB RECUBIERTAS</t>
  </si>
  <si>
    <t>6532</t>
  </si>
  <si>
    <t>6625</t>
  </si>
  <si>
    <t>6483</t>
  </si>
  <si>
    <t>6487</t>
  </si>
  <si>
    <t>6574</t>
  </si>
  <si>
    <t>6621</t>
  </si>
  <si>
    <t>6606</t>
  </si>
  <si>
    <t>6500</t>
  </si>
  <si>
    <t>6584</t>
  </si>
  <si>
    <t>6530</t>
  </si>
  <si>
    <t>08/2027</t>
  </si>
  <si>
    <t>09/2027</t>
  </si>
  <si>
    <t>TOBRAMICINA 0,3% + DEXAMETASONA 0,1% X 5 ML GOTAS OFTALMICAS (EQ. TODEX)</t>
  </si>
  <si>
    <t>TRIMETOPRIMA 80 MG + SULFAMETOXAZOL 400 MG TABLETAS (EQ. BACTRON)</t>
  </si>
  <si>
    <t>313</t>
  </si>
  <si>
    <t>465</t>
  </si>
  <si>
    <t>181</t>
  </si>
  <si>
    <t>T9666</t>
  </si>
  <si>
    <t>6407</t>
  </si>
  <si>
    <t>TC1990002</t>
  </si>
  <si>
    <t>6452</t>
  </si>
  <si>
    <t>6624</t>
  </si>
  <si>
    <t>M-1536</t>
  </si>
  <si>
    <t>M-0385</t>
  </si>
  <si>
    <t>M-0749</t>
  </si>
  <si>
    <t>M-0560</t>
  </si>
  <si>
    <t>M-0349</t>
  </si>
  <si>
    <t>M-0348</t>
  </si>
  <si>
    <t>M-1464</t>
  </si>
  <si>
    <t>M-0351</t>
  </si>
  <si>
    <t>M-1463</t>
  </si>
  <si>
    <t>M-0561</t>
  </si>
  <si>
    <t>M-1875</t>
  </si>
  <si>
    <t>M-1161</t>
  </si>
  <si>
    <t>M-1462</t>
  </si>
  <si>
    <t>M-0356</t>
  </si>
  <si>
    <t>M-1160</t>
  </si>
  <si>
    <t>M-0511</t>
  </si>
  <si>
    <t>M-0480</t>
  </si>
  <si>
    <t>M-0358</t>
  </si>
  <si>
    <t>M-1791</t>
  </si>
  <si>
    <t>ACETAMINOFEN 120 MG/5 ML X 120 ML JARABE PEDIATRICO</t>
  </si>
  <si>
    <t>AIRFEN ADULTO 0,05% SOL X 15 ML</t>
  </si>
  <si>
    <t>CLORACE 80 MG - 0.5MG/ML SOL. GOTAS 30 ML</t>
  </si>
  <si>
    <t>EUSILEN DUAL (IBUPROFENO 600 MG + TIOCOLCHICOSIDO 4 MG) X 10 TABLETAS</t>
  </si>
  <si>
    <t>MIOVIT COMPOSITUM SOL. INYECT. KIT X 3 AMP</t>
  </si>
  <si>
    <t>MIOVIT GRAGEAS X 30 TAB</t>
  </si>
  <si>
    <t>MIOVIT JARABE X 180 ML</t>
  </si>
  <si>
    <t>MIOVIT SOLUCION GOTAS X 20 ML</t>
  </si>
  <si>
    <t>PINVEX 5g-1g/100ml SOL.</t>
  </si>
  <si>
    <t>VITAMINA E CON SELENIO X 30 CAPSULAS BLANDAS</t>
  </si>
  <si>
    <t>AEROFLAT (SIMETICONA) 80MG/ML GOTAS</t>
  </si>
  <si>
    <t>BREXIN FORTE (ACETAMINOFEN) 650MG X 10 TAB</t>
  </si>
  <si>
    <t>CELAY (CETIRIZINA) 10mg/15ml SOL.ORAL GOTAS</t>
  </si>
  <si>
    <t>CELAY (CETIRIZINA) 5 mg/5ml SOL. ORAL JARABE</t>
  </si>
  <si>
    <t>CLORACE (ACETAMINOFEN 125 MG + CLORFENIRAMINA 0,5 MG) / 5 ML X 120 ML JARABE PEDIATRICO SABOR FRAMBUESA (SIN AZUCAR)</t>
  </si>
  <si>
    <t>CLORACE (ACETAMINOFEN 500 MG + CLORFENIRAMINA 4 MG) X 10 TAB</t>
  </si>
  <si>
    <t>CLORACE (ACETAMINOFEN 500 MG + CLORFENIRAMINA 4 MG) X 20 TAB</t>
  </si>
  <si>
    <t>KATIVIL (L-CARNITINA)  1G/ 10 ML SOL ORAL X 90 ML (SIN AZUCAR)</t>
  </si>
  <si>
    <t>KATIVIL (L-CARNITINA) 1 G/ 10 ML X 120 ML JARABE (SIN AZUCAR)</t>
  </si>
  <si>
    <t>METRONIDAZOL (HELMIZOL) 250 MG X 20 COMP ***OFERTA***</t>
  </si>
  <si>
    <t>METRONIDAZOL 250 MG X 20 COMP ***OFERTA***</t>
  </si>
  <si>
    <t xml:space="preserve">YDROVIT X 450 ML SUERO ORAL SABOR COCO ***OFERTA*** </t>
  </si>
  <si>
    <t>FRASCO 20 ML</t>
  </si>
  <si>
    <t>FRASCO 15ML</t>
  </si>
  <si>
    <t>FRASCO 100ML</t>
  </si>
  <si>
    <t>CAJA X 30 GRAG</t>
  </si>
  <si>
    <t>FRASCO 180 ML</t>
  </si>
  <si>
    <t>FRASCO 10ML</t>
  </si>
  <si>
    <t>20358</t>
  </si>
  <si>
    <t>20254</t>
  </si>
  <si>
    <t>20301</t>
  </si>
  <si>
    <t>20055</t>
  </si>
  <si>
    <t>20386</t>
  </si>
  <si>
    <t>20320</t>
  </si>
  <si>
    <t>TC2260001</t>
  </si>
  <si>
    <t>20361</t>
  </si>
  <si>
    <t>10465</t>
  </si>
  <si>
    <t>20087</t>
  </si>
  <si>
    <t>20298</t>
  </si>
  <si>
    <t>20290</t>
  </si>
  <si>
    <t>20273</t>
  </si>
  <si>
    <t>20167</t>
  </si>
  <si>
    <t>20329</t>
  </si>
  <si>
    <t>20258</t>
  </si>
  <si>
    <t>20375</t>
  </si>
  <si>
    <t>208091</t>
  </si>
  <si>
    <t>01/2027</t>
  </si>
  <si>
    <t>7591818132074</t>
  </si>
  <si>
    <t xml:space="preserve"> EQUIVALENTE EN BS</t>
  </si>
  <si>
    <r>
      <t xml:space="preserve">PRECIO UNITARIO </t>
    </r>
    <r>
      <rPr>
        <b/>
        <sz val="16"/>
        <color rgb="FF002060"/>
        <rFont val="Calibri"/>
        <family val="2"/>
        <scheme val="minor"/>
      </rPr>
      <t>$</t>
    </r>
  </si>
  <si>
    <t>TOTAL ESTIMADO $:</t>
  </si>
  <si>
    <t>TOTAL PEDIDO REFERECIAL EN Bs:</t>
  </si>
  <si>
    <t xml:space="preserve">CITONEURIN (TIAMINA 100 MG  + PIRIDOXINA 100 MG + CIANOCOBALAMINA 1000 MCG) / 3 ML AMP IM (EQ. MIOVIT) </t>
  </si>
  <si>
    <t>DEXAMETASONA (DEXUNI) 8 MG/2 ML AMPOLLA</t>
  </si>
  <si>
    <t>POLIMAIS LACTULOSA 667 MG/ ML X 120 ML SOLUCION ORAL SABOR CIRUELA USO PEDIATRICO</t>
  </si>
  <si>
    <t>POLIMAIS LACTULOSA 667 MG/ ML X 120 ML SOLUCION ORAL SABOR PAPAYA USO PEDIATRICO</t>
  </si>
  <si>
    <t>YDROVIT X 450 ML SUERO ORAL SABOR MELOCOTON ***OFERTA***</t>
  </si>
  <si>
    <t>YDROVIT X 450 ML SUERO ORAL SABOR NATURAL ***OFERTA***</t>
  </si>
  <si>
    <t>YDROVIT X 450 ML SUERO ORAL SABOR PONCHE DE FRUTAS ***OFERTA***</t>
  </si>
  <si>
    <t>Q-018</t>
  </si>
  <si>
    <t>M-1600</t>
  </si>
  <si>
    <t>AGUJA HIPODERMICA 30 X 1/2 CAJAX100</t>
  </si>
  <si>
    <t>DICAZID (GLICAZIDA) 30 MG X 30 COMP (EQ GLIDAN)</t>
  </si>
  <si>
    <t>FARMACIA HYPER LIDER SAN DIEGO, C.A.</t>
  </si>
  <si>
    <t>AV. INTERCOMUNAL DON JULIO CENTENO LOCAL C.C. HYPER LIDER NRO 1 SECTOR MONTESERINO SAN DIEGO</t>
  </si>
  <si>
    <t>0412-1329287</t>
  </si>
  <si>
    <t>J-401131751</t>
  </si>
  <si>
    <t>VAL-0048</t>
  </si>
  <si>
    <t>JARABE SABEMIEL MIEL + BERRO + SABILA + JENGIBRE + CEBOLLA MORADA X 180 ML</t>
  </si>
  <si>
    <t>332</t>
  </si>
  <si>
    <t>L-0035</t>
  </si>
  <si>
    <t>L-0056</t>
  </si>
  <si>
    <t>L-0023</t>
  </si>
  <si>
    <t>L-0087</t>
  </si>
  <si>
    <t>L-0040</t>
  </si>
  <si>
    <t>L-0013</t>
  </si>
  <si>
    <t>L-0037</t>
  </si>
  <si>
    <t>L-0015</t>
  </si>
  <si>
    <t>L-0014</t>
  </si>
  <si>
    <t>L-0097</t>
  </si>
  <si>
    <t>L-0041</t>
  </si>
  <si>
    <t>L-0021</t>
  </si>
  <si>
    <t>L-0042</t>
  </si>
  <si>
    <t>L-0009</t>
  </si>
  <si>
    <t>L-0045</t>
  </si>
  <si>
    <t>L-0090</t>
  </si>
  <si>
    <t>L-0053</t>
  </si>
  <si>
    <t>L-0030</t>
  </si>
  <si>
    <t>L-0058</t>
  </si>
  <si>
    <t>L-0071</t>
  </si>
  <si>
    <t>L-0036</t>
  </si>
  <si>
    <t>L-0006</t>
  </si>
  <si>
    <t>L-0098</t>
  </si>
  <si>
    <t>L-0024</t>
  </si>
  <si>
    <t>L-0051</t>
  </si>
  <si>
    <t>L-0077</t>
  </si>
  <si>
    <t>L-0055</t>
  </si>
  <si>
    <t>L-0016</t>
  </si>
  <si>
    <t>L-0017</t>
  </si>
  <si>
    <t>L-0032</t>
  </si>
  <si>
    <t>L-0099</t>
  </si>
  <si>
    <t>L-0034</t>
  </si>
  <si>
    <t>L-0075</t>
  </si>
  <si>
    <t>L-0047</t>
  </si>
  <si>
    <t>L-0027</t>
  </si>
  <si>
    <t>L-0026</t>
  </si>
  <si>
    <t>L-0049</t>
  </si>
  <si>
    <t>L-0089</t>
  </si>
  <si>
    <t>ACIDO VALPROICO 500 MG TABLETAS</t>
  </si>
  <si>
    <t>AMIODARONA 200 MG TABLETAS</t>
  </si>
  <si>
    <t>AMITRIPTILINA 25MG TAB</t>
  </si>
  <si>
    <t>AMOXICILINA 500 MG TABLETAS</t>
  </si>
  <si>
    <t>ATENOLOL 50 MG TABLETAS</t>
  </si>
  <si>
    <t>ATORVASTATINA 20 MG TABLETAS</t>
  </si>
  <si>
    <t>ATORVASTATINA 40 MG TABLETAS</t>
  </si>
  <si>
    <t>BETAMETASONA 4 MG / 1 ML AMP</t>
  </si>
  <si>
    <t>CARVEDILOL 12,5 MG TABLETAS</t>
  </si>
  <si>
    <t>CETIRIZINA 10 MG TABLETAS</t>
  </si>
  <si>
    <t>CIPROFLOXACINA 500 MG TABLETAS</t>
  </si>
  <si>
    <t>COMPLEJO B VITAMINAS TABLETAS</t>
  </si>
  <si>
    <t>DESLORATADINA 5 MG TABLETAS</t>
  </si>
  <si>
    <t>DEXAMETASONA 4 MG TABLETAS</t>
  </si>
  <si>
    <t>GLIMEPIRIDE 2 MG TABLETAS</t>
  </si>
  <si>
    <t>GLIMEPIRIDE 4 MG TABLETAS</t>
  </si>
  <si>
    <t>HIERRO SACARATO 20 MG/ML INYECCION</t>
  </si>
  <si>
    <t>IBUPROFENO 800 MG TABLETAS</t>
  </si>
  <si>
    <t>LEVOTIROXINA SODICA 100 MCG TABLETAS</t>
  </si>
  <si>
    <t>LEVOTIROXINA SODICA 50 MCG TABLETAS</t>
  </si>
  <si>
    <t>LORATADINA 10 MG TABLETAS</t>
  </si>
  <si>
    <t>LOSARTAN POTASICO 100 MG TABLETAS</t>
  </si>
  <si>
    <t>METRONIDAZOL 500 MG TABLETAS</t>
  </si>
  <si>
    <t>METRONIDAZOL 500 MG X 10 TABLETAS VAGINALES + APLICADOR</t>
  </si>
  <si>
    <t>NIFEDIPINA 10 MG TABLETAS</t>
  </si>
  <si>
    <t>OMEPRAZOL 20 MG CAPSULAS</t>
  </si>
  <si>
    <t>SULFATO FERROSO 300 MG TABLETAS</t>
  </si>
  <si>
    <t>TAMSULOSINA 0,4 MG TABLETAS</t>
  </si>
  <si>
    <t>VITAMINA C 500 MG X 10 TABLETAS MASTICABLES</t>
  </si>
  <si>
    <t>ACETAMINOFEN (PARACETAMOL)  500 MG TABLETAS</t>
  </si>
  <si>
    <t>AMOXICILINA + CLAV. DE POTASIO (500 MG + 125 MG) 625 MG TABLETAS (EQ. FULGRAM)</t>
  </si>
  <si>
    <t>BISACODILO 5 MG TABLETAS (EQ. DULCOLAX)</t>
  </si>
  <si>
    <t xml:space="preserve">CARBIDOPA + LEVODOPA (25 MG + 250 MG) TABLETAS </t>
  </si>
  <si>
    <t>DIOSMINA + HESPERIDINA (450 MG + 50 MG) TABLETAS (EQ. VENAFLON / DAFLON)</t>
  </si>
  <si>
    <t>DORZOLAMIDA + TIMOLOL (2% + 0,5%) GOTAS OFTALMICAS X 5 ML (EQ. DOBET)</t>
  </si>
  <si>
    <t>HIOSCINA BUTILBROMURO 10 MG TABLETAS (EQ. BUSCAPINA)</t>
  </si>
  <si>
    <t>LANDGRA (SILDENAFILO) 100 MG GEL ORAL "SIETE SABORES"         (EQ. KAMAGRA)</t>
  </si>
  <si>
    <t>LEVONORGESTREL 1,5 MG TABLETAS (PASTILLA DE EMERGENCIA) (EQ. POSTINOR 1)</t>
  </si>
  <si>
    <t>PSICOTRÓPICO / ESTUPEFACIENTE</t>
  </si>
  <si>
    <t>CAJA X 7 SOBRES</t>
  </si>
  <si>
    <t>TP1300001</t>
  </si>
  <si>
    <t>TA2210001</t>
  </si>
  <si>
    <t>TA660003</t>
  </si>
  <si>
    <t>TPC0076A</t>
  </si>
  <si>
    <t>BCA37002</t>
  </si>
  <si>
    <t>TA1960001</t>
  </si>
  <si>
    <t>TA1950003</t>
  </si>
  <si>
    <t>BT12109</t>
  </si>
  <si>
    <t>TB530001</t>
  </si>
  <si>
    <t>TC230001</t>
  </si>
  <si>
    <t>TC2130002</t>
  </si>
  <si>
    <t>TC1980003</t>
  </si>
  <si>
    <t>TD1770002</t>
  </si>
  <si>
    <t>TD1690003</t>
  </si>
  <si>
    <t>6646</t>
  </si>
  <si>
    <t>T10321</t>
  </si>
  <si>
    <t>E1369</t>
  </si>
  <si>
    <t>TG430002</t>
  </si>
  <si>
    <t>TG440002</t>
  </si>
  <si>
    <t>T10893</t>
  </si>
  <si>
    <t>LJ1321</t>
  </si>
  <si>
    <t>T10121</t>
  </si>
  <si>
    <t>TL1010002</t>
  </si>
  <si>
    <t>TL1000002</t>
  </si>
  <si>
    <t>TL1110001</t>
  </si>
  <si>
    <t>TM1050002</t>
  </si>
  <si>
    <t>TM1130001</t>
  </si>
  <si>
    <t>TN550001</t>
  </si>
  <si>
    <t>C0460001</t>
  </si>
  <si>
    <t>TT1310002</t>
  </si>
  <si>
    <t>ADT3102</t>
  </si>
  <si>
    <t>7598008000748</t>
  </si>
  <si>
    <t>7598008000779</t>
  </si>
  <si>
    <t>7598008000953</t>
  </si>
  <si>
    <t>7598008000892</t>
  </si>
  <si>
    <r>
      <t xml:space="preserve">TASA (Bs/$) HOY: </t>
    </r>
    <r>
      <rPr>
        <b/>
        <sz val="10"/>
        <color rgb="FF215CDF"/>
        <rFont val="Calibri"/>
        <family val="2"/>
        <scheme val="minor"/>
      </rPr>
      <t>09/11/2022</t>
    </r>
  </si>
  <si>
    <t>TDI570003</t>
  </si>
  <si>
    <t>TA1980003</t>
  </si>
  <si>
    <t>TA2180001-TA2180002</t>
  </si>
  <si>
    <t>TC2170002</t>
  </si>
  <si>
    <t>VBT2103</t>
  </si>
  <si>
    <t>TE650001</t>
  </si>
  <si>
    <t>R3170031</t>
  </si>
  <si>
    <t>IR12110</t>
  </si>
  <si>
    <t>TI600004</t>
  </si>
  <si>
    <t>KE12101-KE22201</t>
  </si>
  <si>
    <t>LJ2321B</t>
  </si>
  <si>
    <t>LJ2321R</t>
  </si>
  <si>
    <t>LJ2321M</t>
  </si>
  <si>
    <t>LJ2321O</t>
  </si>
  <si>
    <t>LJ2321P</t>
  </si>
  <si>
    <t>TL1020001-TL1020002</t>
  </si>
  <si>
    <t>T9686-TM1110002</t>
  </si>
  <si>
    <t>TF750002</t>
  </si>
  <si>
    <t>10/2024-04/2025</t>
  </si>
  <si>
    <t>11/2023-05/2024</t>
  </si>
  <si>
    <t>06/2024-12/2024</t>
  </si>
  <si>
    <t>03/2024-04/2025</t>
  </si>
  <si>
    <r>
      <t>ROCURONIO BROMURO 50MG /5ML</t>
    </r>
    <r>
      <rPr>
        <b/>
        <sz val="11"/>
        <color rgb="FF0070C0"/>
        <rFont val="Calibri"/>
        <family val="2"/>
        <scheme val="minor"/>
      </rPr>
      <t xml:space="preserve"> (CADENA DE FRIO)</t>
    </r>
  </si>
  <si>
    <r>
      <t>VITAMINA C 500 MG/2 ML INYECTABLE IM- IV</t>
    </r>
    <r>
      <rPr>
        <b/>
        <sz val="11"/>
        <color rgb="FF0070C0"/>
        <rFont val="Calibri"/>
        <family val="2"/>
        <scheme val="minor"/>
      </rPr>
      <t xml:space="preserve"> (CADENA DE FRIO)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</si>
</sst>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 * #,##0.00_ ;_ * \-#,##0.00_ ;_ * &quot;-&quot;??_ ;_ @_ "/>
    <numFmt numFmtId="164" formatCode="#,##0.00_ ;\-#,##0.00\ "/>
    <numFmt numFmtId="165" formatCode="_-* #,##0.00\ _€_-;\-* #,##0.00\ _€_-;_-* &quot;-&quot;??\ _€_-;_-@_-"/>
    <numFmt numFmtId="166" formatCode="#,##0_ ;\-#,##0\ "/>
    <numFmt numFmtId="167" formatCode="dd/mm/yyyy;@"/>
    <numFmt numFmtId="168" formatCode="#,##0.0000;\-#,##0.0000"/>
  </numFmts>
  <fonts count="74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rgb="FF0463C1"/>
      <name val="Calibri"/>
      <family val="2"/>
    </font>
    <font>
      <sz val="11"/>
      <color rgb="FF000000"/>
      <name val="Calibri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indexed="12"/>
      <name val="Calibri"/>
      <family val="2"/>
    </font>
    <font>
      <b/>
      <sz val="16"/>
      <color theme="1"/>
      <name val="Calibri"/>
      <family val="2"/>
      <scheme val="minor"/>
    </font>
    <font>
      <u/>
      <sz val="9"/>
      <color rgb="FF0463C1"/>
      <name val="Calibri"/>
      <family val="2"/>
    </font>
    <font>
      <u/>
      <sz val="9"/>
      <color indexed="12"/>
      <name val="Calibri"/>
      <family val="2"/>
    </font>
    <font>
      <u/>
      <sz val="9"/>
      <color theme="10"/>
      <name val="Calibri"/>
      <family val="2"/>
      <scheme val="minor"/>
    </font>
    <font>
      <u/>
      <sz val="9"/>
      <color rgb="FF215CDF"/>
      <name val="Calibri"/>
      <family val="2"/>
    </font>
    <font>
      <u/>
      <sz val="8"/>
      <color indexed="12"/>
      <name val="Calibri"/>
      <family val="2"/>
    </font>
    <font>
      <sz val="11"/>
      <color indexed="8"/>
      <name val="Calibri"/>
      <family val="2"/>
    </font>
    <font>
      <sz val="10"/>
      <color rgb="FF000000"/>
      <name val="Times New Roman"/>
      <family val="1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sz val="8"/>
      <color theme="4" tint="-0.49998474074526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  <font>
      <b/>
      <sz val="9"/>
      <color theme="4" tint="-0.499984740745262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theme="2" tint="-0.249977111117893"/>
      <name val="Calibri"/>
      <family val="2"/>
      <scheme val="minor"/>
    </font>
    <font>
      <b/>
      <sz val="12"/>
      <color theme="2" tint="-0.499984740745262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9"/>
      <color rgb="FF00206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7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7"/>
      <color rgb="FF000000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sz val="9"/>
      <color theme="2" tint="-0.249977111117893"/>
      <name val="Calibri"/>
      <family val="2"/>
      <scheme val="minor"/>
    </font>
    <font>
      <b/>
      <sz val="14"/>
      <color theme="1"/>
      <name val="Arial Black"/>
      <family val="2"/>
    </font>
    <font>
      <b/>
      <sz val="11"/>
      <color theme="2" tint="-0.249977111117893"/>
      <name val="Calibri"/>
      <family val="2"/>
      <scheme val="minor"/>
    </font>
    <font>
      <b/>
      <sz val="12"/>
      <color rgb="FF215CDF"/>
      <name val="Calibri"/>
      <family val="2"/>
      <scheme val="minor"/>
    </font>
    <font>
      <b/>
      <sz val="10"/>
      <color rgb="FF215CDF"/>
      <name val="Calibri"/>
      <family val="2"/>
      <scheme val="minor"/>
    </font>
    <font>
      <b/>
      <sz val="12"/>
      <color theme="2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3"/>
      <color theme="1"/>
      <name val="AR CENA"/>
    </font>
    <font>
      <b/>
      <sz val="12"/>
      <color rgb="FF00206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47C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theme="4" tint="0.79998168889431442"/>
      </patternFill>
    </fill>
    <fill>
      <patternFill patternType="solid">
        <fgColor rgb="FF00FF00"/>
        <bgColor indexed="64"/>
      </patternFill>
    </fill>
    <fill>
      <patternFill patternType="solid">
        <fgColor rgb="FF00FFFF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/>
      <top/>
      <bottom style="thin">
        <color rgb="FF43FFFF"/>
      </bottom>
      <diagonal/>
    </border>
    <border>
      <left style="hair">
        <color rgb="FF47CFFF"/>
      </left>
      <right style="hair">
        <color rgb="FF47CFFF"/>
      </right>
      <top style="hair">
        <color rgb="FF47CFFF"/>
      </top>
      <bottom style="hair">
        <color rgb="FF47CFFF"/>
      </bottom>
      <diagonal/>
    </border>
    <border>
      <left/>
      <right style="hair">
        <color rgb="FF47CFFF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rgb="FF00FFCC"/>
      </left>
      <right style="hair">
        <color rgb="FF00FFCC"/>
      </right>
      <top style="hair">
        <color rgb="FF00FFCC"/>
      </top>
      <bottom style="hair">
        <color rgb="FF00FFCC"/>
      </bottom>
      <diagonal/>
    </border>
    <border>
      <left/>
      <right/>
      <top/>
      <bottom style="hair">
        <color theme="0" tint="-0.14996795556505021"/>
      </bottom>
      <diagonal/>
    </border>
  </borders>
  <cellStyleXfs count="28"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>
      <protection locked="0"/>
    </xf>
    <xf numFmtId="43" fontId="16" fillId="0" borderId="0"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12" fillId="0" borderId="0"/>
    <xf numFmtId="0" fontId="11" fillId="0" borderId="0"/>
    <xf numFmtId="0" fontId="10" fillId="0" borderId="0"/>
    <xf numFmtId="0" fontId="26" fillId="0" borderId="0" applyNumberFormat="0" applyFill="0" applyBorder="0" applyProtection="0"/>
    <xf numFmtId="165" fontId="26" fillId="0" borderId="0" applyFont="0" applyFill="0" applyBorder="0" applyAlignment="0" applyProtection="0"/>
    <xf numFmtId="0" fontId="9" fillId="0" borderId="0"/>
    <xf numFmtId="0" fontId="8" fillId="0" borderId="0"/>
    <xf numFmtId="0" fontId="26" fillId="0" borderId="0" applyNumberFormat="0" applyFill="0" applyBorder="0" applyProtection="0"/>
    <xf numFmtId="0" fontId="7" fillId="0" borderId="0"/>
    <xf numFmtId="0" fontId="6" fillId="0" borderId="0"/>
    <xf numFmtId="0" fontId="5" fillId="0" borderId="0"/>
    <xf numFmtId="0" fontId="5" fillId="0" borderId="0"/>
    <xf numFmtId="0" fontId="27" fillId="0" borderId="0"/>
    <xf numFmtId="165" fontId="27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92">
    <xf numFmtId="0" fontId="0" fillId="0" borderId="0" xfId="0">
      <alignment vertical="center"/>
    </xf>
    <xf numFmtId="0" fontId="68" fillId="10" borderId="0" xfId="0" applyFont="1" applyFill="1" applyAlignment="1">
      <alignment horizontal="center"/>
    </xf>
    <xf numFmtId="0" fontId="0" fillId="3" borderId="0" xfId="0" applyFill="1" applyAlignment="1"/>
    <xf numFmtId="0" fontId="18" fillId="3" borderId="1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/>
    </xf>
    <xf numFmtId="0" fontId="0" fillId="3" borderId="0" xfId="0" applyFont="1" applyFill="1" applyAlignment="1"/>
    <xf numFmtId="49" fontId="20" fillId="3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3" borderId="0" xfId="0" applyFill="1" applyBorder="1" applyAlignment="1"/>
    <xf numFmtId="0" fontId="22" fillId="3" borderId="1" xfId="4" applyFont="1" applyFill="1" applyBorder="1" applyAlignment="1" applyProtection="1">
      <alignment horizontal="center" vertical="center"/>
    </xf>
    <xf numFmtId="0" fontId="21" fillId="3" borderId="1" xfId="2" applyFont="1" applyFill="1" applyBorder="1" applyAlignment="1" applyProtection="1">
      <alignment horizontal="center" vertical="center"/>
    </xf>
    <xf numFmtId="49" fontId="23" fillId="3" borderId="1" xfId="2" applyNumberFormat="1" applyFont="1" applyFill="1" applyBorder="1" applyAlignment="1" applyProtection="1">
      <alignment horizontal="center" vertical="center"/>
    </xf>
    <xf numFmtId="0" fontId="18" fillId="3" borderId="1" xfId="0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wrapText="1"/>
    </xf>
    <xf numFmtId="0" fontId="24" fillId="0" borderId="1" xfId="2" applyFont="1" applyBorder="1" applyAlignment="1">
      <alignment horizontal="center" vertical="center"/>
      <protection locked="0"/>
    </xf>
    <xf numFmtId="0" fontId="18" fillId="3" borderId="6" xfId="0" applyFont="1" applyFill="1" applyBorder="1" applyAlignment="1">
      <alignment horizontal="center" vertical="center" wrapText="1"/>
    </xf>
    <xf numFmtId="0" fontId="18" fillId="3" borderId="6" xfId="0" applyFont="1" applyFill="1" applyBorder="1" applyAlignment="1">
      <alignment horizontal="center" vertical="center"/>
    </xf>
    <xf numFmtId="0" fontId="17" fillId="3" borderId="6" xfId="0" applyFont="1" applyFill="1" applyBorder="1" applyAlignment="1">
      <alignment horizontal="center" vertical="center"/>
    </xf>
    <xf numFmtId="0" fontId="25" fillId="3" borderId="6" xfId="4" applyFont="1" applyFill="1" applyBorder="1" applyAlignment="1" applyProtection="1">
      <alignment horizontal="center" vertical="center"/>
    </xf>
    <xf numFmtId="14" fontId="18" fillId="3" borderId="6" xfId="0" applyNumberFormat="1" applyFont="1" applyFill="1" applyBorder="1" applyAlignment="1">
      <alignment horizontal="center" vertical="center"/>
    </xf>
    <xf numFmtId="14" fontId="17" fillId="3" borderId="6" xfId="0" applyNumberFormat="1" applyFont="1" applyFill="1" applyBorder="1" applyAlignment="1" applyProtection="1">
      <alignment horizontal="center" vertical="center" wrapText="1"/>
      <protection locked="0"/>
    </xf>
    <xf numFmtId="0" fontId="0" fillId="3" borderId="1" xfId="0" applyFill="1" applyBorder="1" applyAlignment="1"/>
    <xf numFmtId="0" fontId="17" fillId="3" borderId="1" xfId="0" applyFont="1" applyFill="1" applyBorder="1" applyAlignment="1">
      <alignment horizontal="center" vertical="center"/>
    </xf>
    <xf numFmtId="0" fontId="25" fillId="3" borderId="1" xfId="4" applyFont="1" applyFill="1" applyBorder="1" applyAlignment="1" applyProtection="1">
      <alignment horizontal="center" vertical="center"/>
    </xf>
    <xf numFmtId="14" fontId="18" fillId="3" borderId="1" xfId="0" applyNumberFormat="1" applyFont="1" applyFill="1" applyBorder="1" applyAlignment="1">
      <alignment horizontal="center" vertical="center"/>
    </xf>
    <xf numFmtId="14" fontId="17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17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20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17" fillId="3" borderId="6" xfId="0" applyNumberFormat="1" applyFont="1" applyFill="1" applyBorder="1" applyAlignment="1" applyProtection="1">
      <alignment horizontal="center" vertical="center" wrapText="1"/>
      <protection locked="0"/>
    </xf>
    <xf numFmtId="1" fontId="17" fillId="3" borderId="9" xfId="0" applyNumberFormat="1" applyFont="1" applyFill="1" applyBorder="1" applyAlignment="1" applyProtection="1">
      <alignment horizontal="center" vertical="center" wrapText="1"/>
      <protection locked="0"/>
    </xf>
    <xf numFmtId="14" fontId="17" fillId="3" borderId="11" xfId="0" applyNumberFormat="1" applyFont="1" applyFill="1" applyBorder="1" applyAlignment="1">
      <alignment horizontal="center" vertical="center"/>
    </xf>
    <xf numFmtId="14" fontId="17" fillId="3" borderId="8" xfId="0" applyNumberFormat="1" applyFont="1" applyFill="1" applyBorder="1" applyAlignment="1">
      <alignment horizontal="center" vertical="center"/>
    </xf>
    <xf numFmtId="0" fontId="0" fillId="3" borderId="8" xfId="0" applyFill="1" applyBorder="1" applyAlignment="1"/>
    <xf numFmtId="1" fontId="17" fillId="3" borderId="15" xfId="0" applyNumberFormat="1" applyFont="1" applyFill="1" applyBorder="1" applyAlignment="1" applyProtection="1">
      <alignment horizontal="center" vertical="center" wrapText="1"/>
      <protection locked="0"/>
    </xf>
    <xf numFmtId="0" fontId="18" fillId="3" borderId="16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 wrapText="1"/>
    </xf>
    <xf numFmtId="0" fontId="22" fillId="3" borderId="16" xfId="4" applyFont="1" applyFill="1" applyBorder="1" applyAlignment="1" applyProtection="1">
      <alignment horizontal="center" vertical="center"/>
    </xf>
    <xf numFmtId="0" fontId="18" fillId="3" borderId="16" xfId="0" applyNumberFormat="1" applyFont="1" applyFill="1" applyBorder="1" applyAlignment="1">
      <alignment horizontal="center" vertical="center" wrapText="1"/>
    </xf>
    <xf numFmtId="14" fontId="18" fillId="3" borderId="16" xfId="0" applyNumberFormat="1" applyFont="1" applyFill="1" applyBorder="1" applyAlignment="1">
      <alignment horizontal="center" vertical="center"/>
    </xf>
    <xf numFmtId="49" fontId="20" fillId="3" borderId="16" xfId="0" applyNumberFormat="1" applyFont="1" applyFill="1" applyBorder="1" applyAlignment="1" applyProtection="1">
      <alignment horizontal="center" vertical="center" wrapText="1"/>
      <protection locked="0"/>
    </xf>
    <xf numFmtId="0" fontId="0" fillId="3" borderId="16" xfId="0" applyFill="1" applyBorder="1" applyAlignment="1"/>
    <xf numFmtId="0" fontId="0" fillId="3" borderId="17" xfId="0" applyFill="1" applyBorder="1" applyAlignment="1"/>
    <xf numFmtId="0" fontId="17" fillId="3" borderId="12" xfId="0" applyFont="1" applyFill="1" applyBorder="1" applyAlignment="1">
      <alignment horizontal="center" vertical="center" wrapText="1"/>
    </xf>
    <xf numFmtId="0" fontId="17" fillId="3" borderId="13" xfId="0" applyFont="1" applyFill="1" applyBorder="1" applyAlignment="1">
      <alignment horizontal="center" vertical="center" wrapText="1"/>
    </xf>
    <xf numFmtId="0" fontId="17" fillId="3" borderId="14" xfId="0" applyFont="1" applyFill="1" applyBorder="1" applyAlignment="1">
      <alignment horizontal="center" vertical="center" wrapText="1"/>
    </xf>
    <xf numFmtId="0" fontId="14" fillId="3" borderId="10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29" fillId="0" borderId="0" xfId="0" applyFont="1" applyAlignment="1" applyProtection="1">
      <alignment vertical="center"/>
    </xf>
    <xf numFmtId="0" fontId="30" fillId="0" borderId="0" xfId="0" applyFont="1" applyAlignment="1" applyProtection="1">
      <alignment vertical="center"/>
    </xf>
    <xf numFmtId="0" fontId="31" fillId="0" borderId="0" xfId="0" applyFont="1" applyAlignment="1" applyProtection="1">
      <alignment horizontal="center" vertical="center"/>
    </xf>
    <xf numFmtId="0" fontId="32" fillId="0" borderId="0" xfId="0" applyFont="1" applyAlignment="1" applyProtection="1">
      <alignment horizontal="left" vertical="center"/>
    </xf>
    <xf numFmtId="0" fontId="33" fillId="0" borderId="0" xfId="0" applyFont="1" applyAlignment="1" applyProtection="1">
      <alignment horizontal="right" vertical="center"/>
    </xf>
    <xf numFmtId="14" fontId="34" fillId="0" borderId="0" xfId="0" applyNumberFormat="1" applyFont="1" applyAlignment="1" applyProtection="1">
      <alignment horizontal="center" vertical="center" wrapText="1"/>
    </xf>
    <xf numFmtId="164" fontId="37" fillId="0" borderId="0" xfId="1" applyNumberFormat="1" applyFont="1" applyFill="1" applyAlignment="1" applyProtection="1">
      <alignment vertical="center"/>
    </xf>
    <xf numFmtId="164" fontId="36" fillId="0" borderId="0" xfId="0" applyNumberFormat="1" applyFont="1" applyFill="1" applyAlignment="1" applyProtection="1">
      <alignment vertical="center"/>
    </xf>
    <xf numFmtId="0" fontId="29" fillId="0" borderId="0" xfId="0" applyFont="1" applyBorder="1" applyAlignment="1">
      <alignment vertical="center"/>
    </xf>
    <xf numFmtId="0" fontId="38" fillId="0" borderId="0" xfId="0" applyFont="1" applyBorder="1" applyAlignment="1">
      <alignment horizontal="center" vertical="center" textRotation="90"/>
    </xf>
    <xf numFmtId="0" fontId="29" fillId="0" borderId="0" xfId="0" applyFont="1" applyAlignment="1">
      <alignment vertical="center"/>
    </xf>
    <xf numFmtId="0" fontId="29" fillId="0" borderId="0" xfId="0" applyFont="1">
      <alignment vertical="center"/>
    </xf>
    <xf numFmtId="0" fontId="29" fillId="0" borderId="0" xfId="0" applyNumberFormat="1" applyFont="1" applyFill="1" applyAlignment="1" applyProtection="1">
      <alignment vertical="center"/>
    </xf>
    <xf numFmtId="0" fontId="30" fillId="0" borderId="0" xfId="0" applyFont="1" applyBorder="1" applyAlignment="1" applyProtection="1">
      <alignment vertical="center"/>
    </xf>
    <xf numFmtId="0" fontId="32" fillId="0" borderId="5" xfId="0" applyNumberFormat="1" applyFont="1" applyBorder="1" applyAlignment="1" applyProtection="1">
      <alignment horizontal="right" vertical="center"/>
    </xf>
    <xf numFmtId="0" fontId="37" fillId="0" borderId="0" xfId="0" applyFont="1" applyAlignment="1">
      <alignment vertical="center"/>
    </xf>
    <xf numFmtId="0" fontId="40" fillId="0" borderId="0" xfId="0" applyFont="1" applyAlignment="1" applyProtection="1">
      <alignment horizontal="right" vertical="center"/>
    </xf>
    <xf numFmtId="0" fontId="41" fillId="0" borderId="0" xfId="0" applyFont="1" applyAlignment="1" applyProtection="1">
      <alignment horizontal="center" vertical="center" wrapText="1"/>
    </xf>
    <xf numFmtId="0" fontId="35" fillId="0" borderId="0" xfId="0" applyNumberFormat="1" applyFont="1" applyFill="1" applyAlignment="1" applyProtection="1">
      <alignment horizontal="center" vertical="center"/>
    </xf>
    <xf numFmtId="0" fontId="30" fillId="0" borderId="0" xfId="0" applyNumberFormat="1" applyFont="1" applyFill="1" applyAlignment="1" applyProtection="1">
      <alignment vertical="center"/>
    </xf>
    <xf numFmtId="0" fontId="37" fillId="0" borderId="0" xfId="1" applyNumberFormat="1" applyFont="1" applyFill="1" applyAlignment="1" applyProtection="1">
      <alignment vertical="center"/>
    </xf>
    <xf numFmtId="0" fontId="43" fillId="0" borderId="0" xfId="0" applyFont="1" applyAlignment="1" applyProtection="1">
      <alignment vertical="center"/>
    </xf>
    <xf numFmtId="0" fontId="44" fillId="0" borderId="0" xfId="0" applyNumberFormat="1" applyFont="1" applyFill="1" applyBorder="1" applyAlignment="1" applyProtection="1">
      <alignment horizontal="center" vertical="center"/>
    </xf>
    <xf numFmtId="0" fontId="39" fillId="0" borderId="0" xfId="0" applyFont="1" applyAlignment="1" applyProtection="1">
      <alignment vertical="center"/>
    </xf>
    <xf numFmtId="0" fontId="45" fillId="0" borderId="0" xfId="0" applyFont="1" applyAlignment="1" applyProtection="1">
      <alignment horizontal="center" vertical="center" wrapText="1"/>
    </xf>
    <xf numFmtId="0" fontId="43" fillId="0" borderId="0" xfId="0" applyFont="1" applyAlignment="1" applyProtection="1">
      <alignment horizontal="center" vertical="center"/>
    </xf>
    <xf numFmtId="0" fontId="37" fillId="0" borderId="0" xfId="1" applyFont="1" applyAlignment="1" applyProtection="1">
      <alignment vertical="center"/>
    </xf>
    <xf numFmtId="43" fontId="29" fillId="0" borderId="0" xfId="0" applyNumberFormat="1" applyFont="1" applyAlignment="1" applyProtection="1">
      <alignment vertical="center"/>
    </xf>
    <xf numFmtId="14" fontId="39" fillId="0" borderId="0" xfId="0" applyNumberFormat="1" applyFont="1" applyFill="1" applyBorder="1" applyAlignment="1" applyProtection="1">
      <alignment horizontal="center" vertical="center"/>
    </xf>
    <xf numFmtId="0" fontId="46" fillId="0" borderId="0" xfId="0" applyNumberFormat="1" applyFont="1" applyFill="1" applyAlignment="1" applyProtection="1">
      <alignment vertical="center"/>
    </xf>
    <xf numFmtId="43" fontId="46" fillId="0" borderId="0" xfId="0" applyNumberFormat="1" applyFont="1" applyAlignment="1" applyProtection="1">
      <alignment vertical="center"/>
    </xf>
    <xf numFmtId="0" fontId="40" fillId="0" borderId="0" xfId="0" applyNumberFormat="1" applyFont="1" applyFill="1" applyBorder="1" applyAlignment="1" applyProtection="1">
      <alignment horizontal="center" vertical="center" wrapText="1"/>
    </xf>
    <xf numFmtId="0" fontId="40" fillId="0" borderId="0" xfId="0" applyNumberFormat="1" applyFont="1" applyFill="1" applyAlignment="1" applyProtection="1">
      <alignment horizontal="center" vertical="center" wrapText="1"/>
    </xf>
    <xf numFmtId="0" fontId="47" fillId="0" borderId="0" xfId="0" applyNumberFormat="1" applyFont="1" applyFill="1" applyAlignment="1" applyProtection="1">
      <alignment vertical="center"/>
    </xf>
    <xf numFmtId="0" fontId="29" fillId="0" borderId="0" xfId="0" applyFont="1" applyAlignment="1">
      <alignment horizontal="left" vertical="center"/>
    </xf>
    <xf numFmtId="0" fontId="31" fillId="0" borderId="0" xfId="0" applyFont="1" applyAlignment="1">
      <alignment horizontal="center" vertical="center"/>
    </xf>
    <xf numFmtId="0" fontId="50" fillId="0" borderId="0" xfId="0" applyNumberFormat="1" applyFont="1" applyFill="1" applyAlignment="1" applyProtection="1">
      <alignment vertical="center"/>
    </xf>
    <xf numFmtId="0" fontId="31" fillId="0" borderId="0" xfId="0" applyFont="1" applyAlignment="1" applyProtection="1">
      <alignment horizontal="left" vertical="center"/>
    </xf>
    <xf numFmtId="0" fontId="50" fillId="0" borderId="0" xfId="0" applyFont="1" applyAlignment="1" applyProtection="1">
      <alignment horizontal="left" vertical="center"/>
    </xf>
    <xf numFmtId="0" fontId="29" fillId="0" borderId="0" xfId="0" applyNumberFormat="1" applyFont="1" applyFill="1" applyBorder="1" applyAlignment="1" applyProtection="1">
      <alignment vertical="center"/>
    </xf>
    <xf numFmtId="0" fontId="30" fillId="0" borderId="0" xfId="0" applyFont="1" applyAlignment="1" applyProtection="1">
      <alignment horizontal="center" vertical="center"/>
    </xf>
    <xf numFmtId="0" fontId="51" fillId="0" borderId="0" xfId="0" applyFont="1" applyAlignment="1" applyProtection="1">
      <alignment vertical="center"/>
    </xf>
    <xf numFmtId="0" fontId="50" fillId="0" borderId="0" xfId="0" applyNumberFormat="1" applyFont="1" applyFill="1" applyBorder="1" applyAlignment="1" applyProtection="1">
      <alignment vertical="center"/>
    </xf>
    <xf numFmtId="0" fontId="37" fillId="0" borderId="0" xfId="1" applyFont="1" applyAlignment="1">
      <alignment vertical="center"/>
    </xf>
    <xf numFmtId="0" fontId="43" fillId="0" borderId="0" xfId="0" applyFont="1" applyAlignment="1">
      <alignment horizontal="center" vertical="center"/>
    </xf>
    <xf numFmtId="0" fontId="52" fillId="2" borderId="0" xfId="0" applyFont="1" applyFill="1" applyBorder="1" applyAlignment="1">
      <alignment horizontal="center" vertical="center" wrapText="1"/>
    </xf>
    <xf numFmtId="0" fontId="52" fillId="2" borderId="0" xfId="0" applyFont="1" applyFill="1" applyBorder="1" applyAlignment="1">
      <alignment horizontal="center" vertical="center"/>
    </xf>
    <xf numFmtId="0" fontId="53" fillId="2" borderId="3" xfId="0" applyFont="1" applyFill="1" applyBorder="1" applyAlignment="1">
      <alignment horizontal="center" vertical="center" wrapText="1"/>
    </xf>
    <xf numFmtId="0" fontId="37" fillId="0" borderId="0" xfId="0" applyFont="1" applyBorder="1" applyAlignment="1">
      <alignment horizontal="center" vertical="center"/>
    </xf>
    <xf numFmtId="0" fontId="54" fillId="0" borderId="0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 wrapText="1"/>
    </xf>
    <xf numFmtId="0" fontId="56" fillId="5" borderId="0" xfId="0" applyFont="1" applyFill="1" applyBorder="1" applyAlignment="1">
      <alignment horizontal="center" vertical="center"/>
    </xf>
    <xf numFmtId="0" fontId="4" fillId="0" borderId="0" xfId="0" quotePrefix="1" applyNumberFormat="1" applyFont="1" applyBorder="1" applyAlignment="1">
      <alignment horizontal="center" vertical="center"/>
    </xf>
    <xf numFmtId="164" fontId="43" fillId="0" borderId="0" xfId="3" applyNumberFormat="1" applyFont="1" applyBorder="1" applyAlignment="1" applyProtection="1">
      <alignment horizontal="center" vertical="center"/>
    </xf>
    <xf numFmtId="4" fontId="31" fillId="0" borderId="0" xfId="0" applyNumberFormat="1" applyFont="1" applyBorder="1" applyAlignment="1">
      <alignment horizontal="center" vertical="center"/>
    </xf>
    <xf numFmtId="0" fontId="31" fillId="0" borderId="0" xfId="0" applyFont="1" applyBorder="1" applyAlignment="1">
      <alignment vertical="center"/>
    </xf>
    <xf numFmtId="0" fontId="38" fillId="0" borderId="0" xfId="0" applyFont="1" applyBorder="1" applyAlignment="1">
      <alignment vertical="center"/>
    </xf>
    <xf numFmtId="0" fontId="28" fillId="0" borderId="0" xfId="0" applyFont="1" applyBorder="1" applyAlignment="1">
      <alignment horizontal="center" vertical="center"/>
    </xf>
    <xf numFmtId="0" fontId="56" fillId="0" borderId="0" xfId="0" applyFont="1" applyBorder="1" applyAlignment="1">
      <alignment horizontal="center" vertical="center"/>
    </xf>
    <xf numFmtId="43" fontId="56" fillId="0" borderId="7" xfId="3" applyFont="1" applyBorder="1" applyAlignment="1" applyProtection="1">
      <alignment vertical="center"/>
    </xf>
    <xf numFmtId="0" fontId="37" fillId="0" borderId="0" xfId="1" applyFont="1" applyBorder="1" applyAlignment="1">
      <alignment vertical="center"/>
    </xf>
    <xf numFmtId="43" fontId="56" fillId="6" borderId="7" xfId="3" applyFont="1" applyFill="1" applyBorder="1" applyAlignment="1" applyProtection="1">
      <alignment vertical="center"/>
    </xf>
    <xf numFmtId="1" fontId="31" fillId="0" borderId="0" xfId="0" applyNumberFormat="1" applyFont="1" applyBorder="1" applyAlignment="1">
      <alignment vertical="center"/>
    </xf>
    <xf numFmtId="0" fontId="56" fillId="7" borderId="0" xfId="0" applyFont="1" applyFill="1" applyBorder="1" applyAlignment="1">
      <alignment horizontal="center" vertical="center"/>
    </xf>
    <xf numFmtId="1" fontId="4" fillId="7" borderId="2" xfId="0" quotePrefix="1" applyNumberFormat="1" applyFont="1" applyFill="1" applyBorder="1" applyAlignment="1">
      <alignment horizontal="center" vertical="center"/>
    </xf>
    <xf numFmtId="43" fontId="56" fillId="7" borderId="0" xfId="3" applyFont="1" applyFill="1" applyBorder="1" applyAlignment="1" applyProtection="1">
      <alignment vertical="center"/>
    </xf>
    <xf numFmtId="43" fontId="56" fillId="7" borderId="7" xfId="3" applyFont="1" applyFill="1" applyBorder="1" applyAlignment="1" applyProtection="1">
      <alignment vertical="center"/>
    </xf>
    <xf numFmtId="0" fontId="56" fillId="8" borderId="0" xfId="0" applyFont="1" applyFill="1" applyBorder="1" applyAlignment="1">
      <alignment horizontal="center" vertical="center"/>
    </xf>
    <xf numFmtId="43" fontId="56" fillId="7" borderId="19" xfId="3" applyFont="1" applyFill="1" applyBorder="1" applyAlignment="1" applyProtection="1">
      <alignment vertical="center"/>
    </xf>
    <xf numFmtId="0" fontId="57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1" fillId="0" borderId="0" xfId="0" applyFont="1" applyAlignment="1">
      <alignment horizontal="left" vertical="center"/>
    </xf>
    <xf numFmtId="0" fontId="37" fillId="0" borderId="0" xfId="1" applyFont="1" applyAlignment="1">
      <alignment horizontal="center" vertical="center"/>
    </xf>
    <xf numFmtId="0" fontId="50" fillId="0" borderId="18" xfId="0" applyFont="1" applyFill="1" applyBorder="1" applyAlignment="1" applyProtection="1">
      <alignment vertical="center"/>
      <protection locked="0"/>
    </xf>
    <xf numFmtId="0" fontId="59" fillId="2" borderId="0" xfId="0" applyFont="1" applyFill="1" applyBorder="1" applyAlignment="1">
      <alignment horizontal="center" vertical="center" wrapText="1"/>
    </xf>
    <xf numFmtId="49" fontId="38" fillId="0" borderId="2" xfId="0" applyNumberFormat="1" applyFont="1" applyBorder="1" applyAlignment="1">
      <alignment horizontal="center" vertical="center" wrapText="1"/>
    </xf>
    <xf numFmtId="49" fontId="58" fillId="0" borderId="2" xfId="0" applyNumberFormat="1" applyFont="1" applyBorder="1" applyAlignment="1">
      <alignment horizontal="center" vertical="center" wrapText="1"/>
    </xf>
    <xf numFmtId="49" fontId="38" fillId="6" borderId="2" xfId="0" applyNumberFormat="1" applyFont="1" applyFill="1" applyBorder="1" applyAlignment="1">
      <alignment horizontal="center" vertical="center" wrapText="1"/>
    </xf>
    <xf numFmtId="49" fontId="58" fillId="6" borderId="2" xfId="0" applyNumberFormat="1" applyFont="1" applyFill="1" applyBorder="1" applyAlignment="1">
      <alignment horizontal="center" vertical="center" wrapText="1"/>
    </xf>
    <xf numFmtId="49" fontId="38" fillId="7" borderId="2" xfId="0" applyNumberFormat="1" applyFont="1" applyFill="1" applyBorder="1" applyAlignment="1">
      <alignment horizontal="center" vertical="center" wrapText="1"/>
    </xf>
    <xf numFmtId="49" fontId="58" fillId="7" borderId="2" xfId="0" applyNumberFormat="1" applyFont="1" applyFill="1" applyBorder="1" applyAlignment="1">
      <alignment horizontal="center" vertical="center" wrapText="1"/>
    </xf>
    <xf numFmtId="166" fontId="35" fillId="0" borderId="18" xfId="0" applyNumberFormat="1" applyFont="1" applyBorder="1" applyAlignment="1" applyProtection="1">
      <alignment horizontal="center" vertical="center"/>
    </xf>
    <xf numFmtId="167" fontId="39" fillId="0" borderId="4" xfId="0" applyNumberFormat="1" applyFont="1" applyFill="1" applyBorder="1" applyAlignment="1" applyProtection="1">
      <alignment horizontal="center" vertical="center"/>
      <protection locked="0"/>
    </xf>
    <xf numFmtId="0" fontId="4" fillId="7" borderId="2" xfId="0" applyFont="1" applyFill="1" applyBorder="1" applyAlignment="1">
      <alignment horizontal="left" vertical="center" wrapText="1"/>
    </xf>
    <xf numFmtId="0" fontId="61" fillId="4" borderId="0" xfId="0" applyFont="1" applyFill="1" applyBorder="1" applyAlignment="1" applyProtection="1">
      <alignment horizontal="center" vertical="center"/>
      <protection locked="0"/>
    </xf>
    <xf numFmtId="0" fontId="61" fillId="7" borderId="0" xfId="0" applyFont="1" applyFill="1" applyBorder="1" applyAlignment="1" applyProtection="1">
      <alignment horizontal="center" vertical="center"/>
      <protection locked="0"/>
    </xf>
    <xf numFmtId="0" fontId="31" fillId="0" borderId="2" xfId="0" applyNumberFormat="1" applyFont="1" applyBorder="1" applyAlignment="1">
      <alignment horizontal="center" vertical="center" wrapText="1"/>
    </xf>
    <xf numFmtId="0" fontId="31" fillId="6" borderId="2" xfId="0" applyNumberFormat="1" applyFont="1" applyFill="1" applyBorder="1" applyAlignment="1">
      <alignment horizontal="center" vertical="center" wrapText="1"/>
    </xf>
    <xf numFmtId="0" fontId="31" fillId="7" borderId="2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1" fontId="3" fillId="0" borderId="2" xfId="0" quotePrefix="1" applyNumberFormat="1" applyFont="1" applyBorder="1" applyAlignment="1">
      <alignment horizontal="center" vertical="center"/>
    </xf>
    <xf numFmtId="0" fontId="3" fillId="6" borderId="2" xfId="0" applyFont="1" applyFill="1" applyBorder="1" applyAlignment="1">
      <alignment horizontal="left" vertical="center" wrapText="1"/>
    </xf>
    <xf numFmtId="1" fontId="3" fillId="6" borderId="2" xfId="0" quotePrefix="1" applyNumberFormat="1" applyFont="1" applyFill="1" applyBorder="1" applyAlignment="1">
      <alignment horizontal="center" vertical="center"/>
    </xf>
    <xf numFmtId="167" fontId="62" fillId="0" borderId="0" xfId="0" applyNumberFormat="1" applyFont="1" applyAlignment="1" applyProtection="1">
      <alignment horizontal="center" vertical="center"/>
    </xf>
    <xf numFmtId="0" fontId="48" fillId="0" borderId="0" xfId="0" applyFont="1" applyAlignment="1">
      <alignment horizontal="right" vertical="center" wrapText="1"/>
    </xf>
    <xf numFmtId="0" fontId="30" fillId="0" borderId="0" xfId="0" applyFont="1">
      <alignment vertical="center"/>
    </xf>
    <xf numFmtId="14" fontId="63" fillId="0" borderId="0" xfId="0" applyNumberFormat="1" applyFont="1" applyAlignment="1">
      <alignment horizontal="left" vertical="center"/>
    </xf>
    <xf numFmtId="39" fontId="49" fillId="0" borderId="0" xfId="0" applyNumberFormat="1" applyFont="1" applyFill="1" applyBorder="1" applyAlignment="1" applyProtection="1">
      <alignment horizontal="center" vertical="center"/>
    </xf>
    <xf numFmtId="0" fontId="29" fillId="0" borderId="0" xfId="0" applyFont="1" applyFill="1" applyBorder="1" applyAlignment="1">
      <alignment vertical="center"/>
    </xf>
    <xf numFmtId="168" fontId="60" fillId="0" borderId="18" xfId="0" applyNumberFormat="1" applyFont="1" applyBorder="1" applyAlignment="1" applyProtection="1">
      <alignment horizontal="center" vertical="center"/>
      <protection locked="0"/>
    </xf>
    <xf numFmtId="17" fontId="66" fillId="0" borderId="0" xfId="0" quotePrefix="1" applyNumberFormat="1" applyFont="1" applyBorder="1" applyAlignment="1">
      <alignment horizontal="center" vertical="center"/>
    </xf>
    <xf numFmtId="17" fontId="66" fillId="6" borderId="0" xfId="0" quotePrefix="1" applyNumberFormat="1" applyFont="1" applyFill="1" applyBorder="1" applyAlignment="1">
      <alignment horizontal="center" vertical="center"/>
    </xf>
    <xf numFmtId="17" fontId="66" fillId="7" borderId="0" xfId="0" quotePrefix="1" applyNumberFormat="1" applyFont="1" applyFill="1" applyBorder="1" applyAlignment="1">
      <alignment horizontal="center" vertical="center"/>
    </xf>
    <xf numFmtId="49" fontId="67" fillId="0" borderId="0" xfId="0" quotePrefix="1" applyNumberFormat="1" applyFont="1" applyBorder="1" applyAlignment="1">
      <alignment horizontal="center" vertical="center"/>
    </xf>
    <xf numFmtId="49" fontId="67" fillId="6" borderId="0" xfId="0" quotePrefix="1" applyNumberFormat="1" applyFont="1" applyFill="1" applyBorder="1" applyAlignment="1">
      <alignment horizontal="center" vertical="center"/>
    </xf>
    <xf numFmtId="49" fontId="67" fillId="7" borderId="0" xfId="0" quotePrefix="1" applyNumberFormat="1" applyFont="1" applyFill="1" applyBorder="1" applyAlignment="1">
      <alignment horizontal="center" vertical="center"/>
    </xf>
    <xf numFmtId="39" fontId="65" fillId="0" borderId="0" xfId="0" applyNumberFormat="1" applyFont="1" applyBorder="1" applyAlignment="1" applyProtection="1">
      <alignment horizontal="center" vertical="center"/>
    </xf>
    <xf numFmtId="43" fontId="56" fillId="0" borderId="19" xfId="3" applyFont="1" applyBorder="1" applyAlignment="1" applyProtection="1">
      <alignment vertical="center"/>
    </xf>
    <xf numFmtId="43" fontId="56" fillId="6" borderId="0" xfId="3" applyFont="1" applyFill="1" applyBorder="1" applyAlignment="1" applyProtection="1">
      <alignment vertical="center"/>
    </xf>
    <xf numFmtId="4" fontId="69" fillId="2" borderId="0" xfId="0" applyNumberFormat="1" applyFont="1" applyFill="1" applyBorder="1" applyAlignment="1">
      <alignment horizontal="center" vertical="center" wrapText="1"/>
    </xf>
    <xf numFmtId="4" fontId="20" fillId="0" borderId="2" xfId="0" applyNumberFormat="1" applyFont="1" applyBorder="1" applyAlignment="1">
      <alignment horizontal="center" vertical="center"/>
    </xf>
    <xf numFmtId="4" fontId="20" fillId="6" borderId="2" xfId="0" applyNumberFormat="1" applyFont="1" applyFill="1" applyBorder="1" applyAlignment="1">
      <alignment horizontal="center" vertical="center"/>
    </xf>
    <xf numFmtId="4" fontId="20" fillId="7" borderId="2" xfId="0" applyNumberFormat="1" applyFont="1" applyFill="1" applyBorder="1" applyAlignment="1">
      <alignment horizontal="center" vertical="center"/>
    </xf>
    <xf numFmtId="4" fontId="38" fillId="0" borderId="2" xfId="0" applyNumberFormat="1" applyFont="1" applyBorder="1" applyAlignment="1">
      <alignment horizontal="center" vertical="center"/>
    </xf>
    <xf numFmtId="4" fontId="38" fillId="6" borderId="2" xfId="0" applyNumberFormat="1" applyFont="1" applyFill="1" applyBorder="1" applyAlignment="1">
      <alignment horizontal="center" vertical="center"/>
    </xf>
    <xf numFmtId="4" fontId="38" fillId="7" borderId="2" xfId="0" applyNumberFormat="1" applyFont="1" applyFill="1" applyBorder="1" applyAlignment="1">
      <alignment horizontal="center" vertical="center"/>
    </xf>
    <xf numFmtId="4" fontId="59" fillId="2" borderId="0" xfId="0" applyNumberFormat="1" applyFont="1" applyFill="1" applyBorder="1" applyAlignment="1">
      <alignment horizontal="center" vertical="center" wrapText="1"/>
    </xf>
    <xf numFmtId="39" fontId="46" fillId="0" borderId="18" xfId="0" applyNumberFormat="1" applyFont="1" applyBorder="1" applyAlignment="1" applyProtection="1">
      <alignment horizontal="center" vertical="center"/>
    </xf>
    <xf numFmtId="39" fontId="60" fillId="0" borderId="18" xfId="0" applyNumberFormat="1" applyFont="1" applyBorder="1" applyAlignment="1" applyProtection="1">
      <alignment horizontal="center" vertical="center"/>
    </xf>
    <xf numFmtId="0" fontId="71" fillId="6" borderId="2" xfId="0" applyFont="1" applyFill="1" applyBorder="1" applyAlignment="1">
      <alignment horizontal="left" vertical="center" wrapText="1"/>
    </xf>
    <xf numFmtId="4" fontId="42" fillId="6" borderId="2" xfId="0" applyNumberFormat="1" applyFont="1" applyFill="1" applyBorder="1" applyAlignment="1">
      <alignment horizontal="center" vertical="center"/>
    </xf>
    <xf numFmtId="49" fontId="42" fillId="6" borderId="2" xfId="0" applyNumberFormat="1" applyFont="1" applyFill="1" applyBorder="1" applyAlignment="1">
      <alignment horizontal="center" vertical="center" wrapText="1"/>
    </xf>
    <xf numFmtId="49" fontId="72" fillId="6" borderId="0" xfId="0" quotePrefix="1" applyNumberFormat="1" applyFont="1" applyFill="1" applyBorder="1" applyAlignment="1">
      <alignment horizontal="center" vertical="center"/>
    </xf>
    <xf numFmtId="0" fontId="71" fillId="9" borderId="2" xfId="0" applyFont="1" applyFill="1" applyBorder="1" applyAlignment="1">
      <alignment horizontal="left" vertical="center" wrapText="1"/>
    </xf>
    <xf numFmtId="4" fontId="20" fillId="9" borderId="2" xfId="0" applyNumberFormat="1" applyFont="1" applyFill="1" applyBorder="1" applyAlignment="1">
      <alignment horizontal="center" vertical="center"/>
    </xf>
    <xf numFmtId="4" fontId="42" fillId="9" borderId="2" xfId="0" applyNumberFormat="1" applyFont="1" applyFill="1" applyBorder="1" applyAlignment="1">
      <alignment horizontal="center" vertical="center"/>
    </xf>
    <xf numFmtId="49" fontId="42" fillId="9" borderId="2" xfId="0" applyNumberFormat="1" applyFont="1" applyFill="1" applyBorder="1" applyAlignment="1">
      <alignment horizontal="center" vertical="center" wrapText="1"/>
    </xf>
    <xf numFmtId="49" fontId="72" fillId="9" borderId="0" xfId="0" quotePrefix="1" applyNumberFormat="1" applyFont="1" applyFill="1" applyBorder="1" applyAlignment="1">
      <alignment horizontal="center" vertical="center"/>
    </xf>
    <xf numFmtId="17" fontId="66" fillId="9" borderId="0" xfId="0" quotePrefix="1" applyNumberFormat="1" applyFont="1" applyFill="1" applyBorder="1" applyAlignment="1">
      <alignment horizontal="center" vertical="center"/>
    </xf>
    <xf numFmtId="43" fontId="56" fillId="6" borderId="19" xfId="3" applyFont="1" applyFill="1" applyBorder="1" applyAlignment="1" applyProtection="1">
      <alignment vertical="center"/>
    </xf>
    <xf numFmtId="43" fontId="56" fillId="0" borderId="0" xfId="3" applyFont="1" applyBorder="1" applyAlignment="1" applyProtection="1">
      <alignment vertical="center"/>
    </xf>
    <xf numFmtId="0" fontId="71" fillId="10" borderId="2" xfId="0" applyFont="1" applyFill="1" applyBorder="1" applyAlignment="1">
      <alignment horizontal="left" vertical="center" wrapText="1"/>
    </xf>
    <xf numFmtId="4" fontId="20" fillId="10" borderId="2" xfId="0" applyNumberFormat="1" applyFont="1" applyFill="1" applyBorder="1" applyAlignment="1">
      <alignment horizontal="center" vertical="center"/>
    </xf>
    <xf numFmtId="4" fontId="42" fillId="10" borderId="2" xfId="0" applyNumberFormat="1" applyFont="1" applyFill="1" applyBorder="1" applyAlignment="1">
      <alignment horizontal="center" vertical="center"/>
    </xf>
    <xf numFmtId="49" fontId="42" fillId="10" borderId="2" xfId="0" applyNumberFormat="1" applyFont="1" applyFill="1" applyBorder="1" applyAlignment="1">
      <alignment horizontal="center" vertical="center" wrapText="1"/>
    </xf>
    <xf numFmtId="49" fontId="72" fillId="10" borderId="0" xfId="0" quotePrefix="1" applyNumberFormat="1" applyFont="1" applyFill="1" applyBorder="1" applyAlignment="1">
      <alignment horizontal="center" vertical="center"/>
    </xf>
    <xf numFmtId="17" fontId="66" fillId="10" borderId="0" xfId="0" quotePrefix="1" applyNumberFormat="1" applyFont="1" applyFill="1" applyBorder="1" applyAlignment="1">
      <alignment horizontal="center" vertical="center"/>
    </xf>
    <xf numFmtId="0" fontId="32" fillId="0" borderId="0" xfId="0" applyFont="1" applyAlignment="1">
      <alignment horizontal="right" vertical="center"/>
    </xf>
    <xf numFmtId="0" fontId="32" fillId="0" borderId="0" xfId="0" applyNumberFormat="1" applyFont="1" applyFill="1" applyAlignment="1" applyProtection="1">
      <alignment horizontal="left" vertical="center" wrapText="1"/>
    </xf>
    <xf numFmtId="0" fontId="32" fillId="0" borderId="0" xfId="0" applyNumberFormat="1" applyFont="1" applyFill="1" applyBorder="1" applyAlignment="1" applyProtection="1">
      <alignment horizontal="left" vertical="center"/>
    </xf>
    <xf numFmtId="0" fontId="55" fillId="0" borderId="0" xfId="0" applyFont="1" applyFill="1" applyBorder="1" applyAlignment="1">
      <alignment horizontal="center" vertical="center" wrapText="1"/>
    </xf>
    <xf numFmtId="0" fontId="68" fillId="9" borderId="0" xfId="0" applyFont="1" applyFill="1" applyAlignment="1">
      <alignment horizontal="center"/>
    </xf>
    <xf numFmtId="1" fontId="38" fillId="0" borderId="0" xfId="0" applyNumberFormat="1" applyFont="1" applyBorder="1" applyAlignment="1">
      <alignment horizontal="left" vertical="center"/>
    </xf>
    <xf numFmtId="0" fontId="42" fillId="0" borderId="0" xfId="0" applyFont="1" applyFill="1" applyBorder="1" applyAlignment="1">
      <alignment horizontal="center" vertical="center" wrapText="1"/>
    </xf>
    <xf numFmtId="1" fontId="38" fillId="0" borderId="0" xfId="0" applyNumberFormat="1" applyFont="1" applyBorder="1" applyAlignment="1">
      <alignment horizontal="center" vertical="center"/>
    </xf>
  </cellXfs>
  <cellStyles count="28">
    <cellStyle name="Hipervínculo" xfId="2" builtinId="8"/>
    <cellStyle name="Hipervínculo 2" xfId="4" xr:uid="{00000000-0005-0000-0000-000001000000}"/>
    <cellStyle name="Millares" xfId="3" builtinId="3"/>
    <cellStyle name="Millares 2" xfId="10" xr:uid="{00000000-0005-0000-0000-000003000000}"/>
    <cellStyle name="Millares 2 2" xfId="19" xr:uid="{00000000-0005-0000-0000-000004000000}"/>
    <cellStyle name="Millares 3" xfId="23" xr:uid="{350E1C34-E496-47AF-8632-AE909C891EE7}"/>
    <cellStyle name="Millares 4" xfId="27" xr:uid="{B4CB23A6-72E8-4AEE-81E5-D1F69EB408DF}"/>
    <cellStyle name="NivelCol_1" xfId="1" builtinId="2" iLevel="0"/>
    <cellStyle name="Normal" xfId="0" builtinId="0"/>
    <cellStyle name="Normal 10" xfId="15" xr:uid="{00000000-0005-0000-0000-000007000000}"/>
    <cellStyle name="Normal 10 2" xfId="17" xr:uid="{00000000-0005-0000-0000-000008000000}"/>
    <cellStyle name="Normal 11" xfId="16" xr:uid="{00000000-0005-0000-0000-000009000000}"/>
    <cellStyle name="Normal 2" xfId="5" xr:uid="{00000000-0005-0000-0000-00000A000000}"/>
    <cellStyle name="Normal 2 2" xfId="18" xr:uid="{00000000-0005-0000-0000-00000B000000}"/>
    <cellStyle name="Normal 2 3" xfId="21" xr:uid="{E50C1509-0FCD-4EAC-A101-9A4F4B212CC7}"/>
    <cellStyle name="Normal 2 4" xfId="25" xr:uid="{9FDC796E-9572-4BB0-A6EF-7C1D12A3E330}"/>
    <cellStyle name="Normal 3" xfId="6" xr:uid="{00000000-0005-0000-0000-00000C000000}"/>
    <cellStyle name="Normal 3 2" xfId="7" xr:uid="{00000000-0005-0000-0000-00000D000000}"/>
    <cellStyle name="Normal 3 3" xfId="8" xr:uid="{00000000-0005-0000-0000-00000E000000}"/>
    <cellStyle name="Normal 4" xfId="20" xr:uid="{7B94C3F9-76E8-44FC-AEBB-3EC3CAAB2FA0}"/>
    <cellStyle name="Normal 5" xfId="24" xr:uid="{7BD8FFA5-E1CF-4F73-A068-554C4A0CC1CB}"/>
    <cellStyle name="Normal 5 2" xfId="11" xr:uid="{00000000-0005-0000-0000-00000F000000}"/>
    <cellStyle name="Normal 6" xfId="9" xr:uid="{00000000-0005-0000-0000-000010000000}"/>
    <cellStyle name="Normal 6 2" xfId="13" xr:uid="{00000000-0005-0000-0000-000011000000}"/>
    <cellStyle name="Normal 7" xfId="12" xr:uid="{00000000-0005-0000-0000-000012000000}"/>
    <cellStyle name="Normal 9" xfId="14" xr:uid="{00000000-0005-0000-0000-000013000000}"/>
    <cellStyle name="Porcentaje 2" xfId="22" xr:uid="{3692E867-B721-4FFA-84D3-58BF908641A3}"/>
    <cellStyle name="Porcentaje 3" xfId="26" xr:uid="{C2B4A236-8E53-4DBF-8C9F-BC3B0B5231B5}"/>
  </cellStyles>
  <dxfs count="351">
    <dxf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9" formatCode="dd/mm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9"/>
        <color indexed="12"/>
        <name val="Calibri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strike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35" formatCode="_ * #,##0.00_ ;_ * \-#,##0.00_ ;_ * &quot;-&quot;??_ ;_ @_ "/>
      <alignment vertical="center" indent="0" justifyLastLine="0" shrinkToFit="0" readingOrder="0"/>
      <border diagonalUp="0" diagonalDown="0">
        <left/>
        <right/>
        <top style="hair">
          <color theme="0" tint="-0.14996795556505021"/>
        </top>
        <bottom style="hair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35" formatCode="_ * #,##0.00_ ;_ * \-#,##0.00_ ;_ * &quot;-&quot;??_ ;_ @_ "/>
      <fill>
        <patternFill patternType="solid">
          <fgColor indexed="64"/>
          <bgColor theme="2" tint="-0.249977111117893"/>
        </patternFill>
      </fill>
      <alignment horizontal="general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minor"/>
      </font>
      <numFmt numFmtId="0" formatCode="General"/>
      <fill>
        <patternFill patternType="solid">
          <fgColor indexed="64"/>
          <bgColor theme="2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minor"/>
      </font>
      <numFmt numFmtId="30" formatCode="@"/>
      <fill>
        <patternFill patternType="solid">
          <fgColor indexed="64"/>
          <bgColor theme="2" tint="-0.249977111117893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2" formatCode="mmm\-yy"/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  <numFmt numFmtId="30" formatCode="@"/>
      <fill>
        <patternFill patternType="solid">
          <fgColor indexed="64"/>
          <bgColor theme="2" tint="-0.249977111117893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  <numFmt numFmtId="30" formatCode="@"/>
      <fill>
        <patternFill patternType="solid">
          <fgColor indexed="64"/>
          <bgColor theme="2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hair">
          <color theme="0" tint="-0.24994659260841701"/>
        </top>
        <bottom style="hair">
          <color theme="0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  <numFmt numFmtId="4" formatCode="#,##0.00"/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hair">
          <color theme="0" tint="-0.24994659260841701"/>
        </top>
        <bottom style="hair">
          <color theme="0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4" formatCode="#,##0.00"/>
      <alignment horizontal="center" vertical="center" textRotation="0" wrapText="0" indent="0" justifyLastLine="0" shrinkToFit="0" readingOrder="0"/>
      <border diagonalUp="0" diagonalDown="0">
        <left/>
        <right/>
        <top style="hair">
          <color theme="0" tint="-0.14996795556505021"/>
        </top>
        <bottom style="hair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center" textRotation="0" wrapText="1" indent="0" justifyLastLine="0" shrinkToFit="0" readingOrder="0"/>
      <border diagonalUp="0" diagonalDown="0" outline="0">
        <left/>
        <right/>
        <top style="hair">
          <color theme="0" tint="-0.14996795556505021"/>
        </top>
        <bottom style="hair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 Black"/>
        <family val="2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hair">
          <color theme="0" tint="-0.14996795556505021"/>
        </top>
        <bottom style="hair">
          <color theme="0" tint="-0.1499679555650502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hair">
          <color theme="0" tint="-0.14996795556505021"/>
        </top>
        <bottom style="hair">
          <color theme="0" tint="-0.14996795556505021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vertical="center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fill>
        <patternFill patternType="solid">
          <fgColor indexed="64"/>
          <bgColor rgb="FF47CFFF"/>
        </patternFill>
      </fill>
      <alignment horizontal="center" vertical="center" textRotation="0" wrapText="1" indent="0" justifyLastLine="0" shrinkToFit="0" readingOrder="0"/>
    </dxf>
    <dxf>
      <fill>
        <patternFill>
          <bgColor rgb="FF66FFFF"/>
        </patternFill>
      </fill>
    </dxf>
    <dxf>
      <font>
        <color theme="0"/>
      </font>
    </dxf>
    <dxf>
      <fill>
        <patternFill>
          <bgColor rgb="FF66FFFF"/>
        </patternFill>
      </fill>
    </dxf>
    <dxf>
      <border>
        <horizontal style="hair">
          <color theme="0" tint="-4.9989318521683403E-2"/>
        </horizontal>
      </border>
    </dxf>
    <dxf>
      <border>
        <horizontal style="hair">
          <color theme="0" tint="-4.9989318521683403E-2"/>
        </horizontal>
      </border>
    </dxf>
    <dxf>
      <fill>
        <patternFill patternType="none">
          <bgColor auto="1"/>
        </patternFill>
      </fill>
    </dxf>
    <dxf>
      <fill>
        <patternFill>
          <bgColor theme="0" tint="-4.9989318521683403E-2"/>
        </patternFill>
      </fill>
    </dxf>
  </dxfs>
  <tableStyles count="1" defaultTableStyle="TableStyleMedium2" defaultPivotStyle="PivotStyleLight16">
    <tableStyle name="Estilo de tabla 1" pivot="0" count="4" xr9:uid="{00000000-0011-0000-FFFF-FFFF00000000}">
      <tableStyleElement type="firstRowStripe" dxfId="350"/>
      <tableStyleElement type="secondRowStripe" dxfId="349"/>
      <tableStyleElement type="firstColumnStripe" dxfId="348"/>
      <tableStyleElement type="secondColumnStripe" dxfId="347"/>
    </tableStyle>
  </tableStyles>
  <colors>
    <mruColors>
      <color rgb="FF00FF00"/>
      <color rgb="FF00FFFF"/>
      <color rgb="FF215CDF"/>
      <color rgb="FF00FFCC"/>
      <color rgb="FF25CBCB"/>
      <color rgb="FF47CFFF"/>
      <color rgb="FF43FFFF"/>
      <color rgb="FF33CCFF"/>
      <color rgb="FF9BE5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47626</xdr:rowOff>
    </xdr:from>
    <xdr:to>
      <xdr:col>2</xdr:col>
      <xdr:colOff>2224464</xdr:colOff>
      <xdr:row>4</xdr:row>
      <xdr:rowOff>264339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14" t="11290" r="7945" b="22280"/>
        <a:stretch/>
      </xdr:blipFill>
      <xdr:spPr>
        <a:xfrm>
          <a:off x="0" y="47626"/>
          <a:ext cx="3449107" cy="1143813"/>
        </a:xfrm>
        <a:prstGeom prst="rect">
          <a:avLst/>
        </a:prstGeom>
      </xdr:spPr>
    </xdr:pic>
    <xdr:clientData/>
  </xdr:twoCellAnchor>
  <xdr:twoCellAnchor>
    <xdr:from>
      <xdr:col>7</xdr:col>
      <xdr:colOff>215900</xdr:colOff>
      <xdr:row>0</xdr:row>
      <xdr:rowOff>203201</xdr:rowOff>
    </xdr:from>
    <xdr:to>
      <xdr:col>7</xdr:col>
      <xdr:colOff>1219200</xdr:colOff>
      <xdr:row>2</xdr:row>
      <xdr:rowOff>0</xdr:rowOff>
    </xdr:to>
    <xdr:sp macro="" textlink="">
      <xdr:nvSpPr>
        <xdr:cNvPr id="3" name="Flecha derecha 2">
          <a:extLst>
            <a:ext uri="{FF2B5EF4-FFF2-40B4-BE49-F238E27FC236}">
              <a16:creationId xmlns:a16="http://schemas.microsoft.com/office/drawing/2014/main" id="{21B3DF0A-EE08-4EE5-8076-C0ADF8CF4F3F}"/>
            </a:ext>
          </a:extLst>
        </xdr:cNvPr>
        <xdr:cNvSpPr/>
      </xdr:nvSpPr>
      <xdr:spPr>
        <a:xfrm>
          <a:off x="10922000" y="203201"/>
          <a:ext cx="1003300" cy="279399"/>
        </a:xfrm>
        <a:prstGeom prst="rightArrow">
          <a:avLst/>
        </a:prstGeom>
        <a:solidFill>
          <a:srgbClr val="00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VE" sz="1100"/>
        </a:p>
      </xdr:txBody>
    </xdr:sp>
    <xdr:clientData/>
  </xdr:twoCellAnchor>
  <xdr:twoCellAnchor>
    <xdr:from>
      <xdr:col>10</xdr:col>
      <xdr:colOff>31750</xdr:colOff>
      <xdr:row>1</xdr:row>
      <xdr:rowOff>0</xdr:rowOff>
    </xdr:from>
    <xdr:to>
      <xdr:col>10</xdr:col>
      <xdr:colOff>815975</xdr:colOff>
      <xdr:row>1</xdr:row>
      <xdr:rowOff>209551</xdr:rowOff>
    </xdr:to>
    <xdr:sp macro="" textlink="">
      <xdr:nvSpPr>
        <xdr:cNvPr id="4" name="Explosión 1 3">
          <a:extLst>
            <a:ext uri="{FF2B5EF4-FFF2-40B4-BE49-F238E27FC236}">
              <a16:creationId xmlns:a16="http://schemas.microsoft.com/office/drawing/2014/main" id="{8BEADE93-09B9-41A8-9F25-CF862A2E7C4D}"/>
            </a:ext>
          </a:extLst>
        </xdr:cNvPr>
        <xdr:cNvSpPr/>
      </xdr:nvSpPr>
      <xdr:spPr>
        <a:xfrm>
          <a:off x="14560550" y="228600"/>
          <a:ext cx="784225" cy="209551"/>
        </a:xfrm>
        <a:prstGeom prst="irregularSeal1">
          <a:avLst/>
        </a:prstGeom>
        <a:solidFill>
          <a:srgbClr val="00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VE" sz="1100"/>
        </a:p>
      </xdr:txBody>
    </xdr:sp>
    <xdr:clientData/>
  </xdr:twoCellAnchor>
  <xdr:twoCellAnchor>
    <xdr:from>
      <xdr:col>7</xdr:col>
      <xdr:colOff>215900</xdr:colOff>
      <xdr:row>2</xdr:row>
      <xdr:rowOff>12700</xdr:rowOff>
    </xdr:from>
    <xdr:to>
      <xdr:col>7</xdr:col>
      <xdr:colOff>1219200</xdr:colOff>
      <xdr:row>3</xdr:row>
      <xdr:rowOff>101600</xdr:rowOff>
    </xdr:to>
    <xdr:sp macro="" textlink="">
      <xdr:nvSpPr>
        <xdr:cNvPr id="5" name="Flecha derecha 2">
          <a:extLst>
            <a:ext uri="{FF2B5EF4-FFF2-40B4-BE49-F238E27FC236}">
              <a16:creationId xmlns:a16="http://schemas.microsoft.com/office/drawing/2014/main" id="{786DFB83-D0C6-4C24-9A29-EBD2C9EB363B}"/>
            </a:ext>
          </a:extLst>
        </xdr:cNvPr>
        <xdr:cNvSpPr/>
      </xdr:nvSpPr>
      <xdr:spPr>
        <a:xfrm>
          <a:off x="10922000" y="495300"/>
          <a:ext cx="1003300" cy="292100"/>
        </a:xfrm>
        <a:prstGeom prst="rightArrow">
          <a:avLst/>
        </a:prstGeom>
        <a:solidFill>
          <a:srgbClr val="00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VE" sz="1100"/>
        </a:p>
      </xdr:txBody>
    </xdr:sp>
    <xdr:clientData/>
  </xdr:twoCellAnchor>
  <xdr:twoCellAnchor>
    <xdr:from>
      <xdr:col>10</xdr:col>
      <xdr:colOff>6350</xdr:colOff>
      <xdr:row>2</xdr:row>
      <xdr:rowOff>12700</xdr:rowOff>
    </xdr:from>
    <xdr:to>
      <xdr:col>10</xdr:col>
      <xdr:colOff>790575</xdr:colOff>
      <xdr:row>3</xdr:row>
      <xdr:rowOff>1</xdr:rowOff>
    </xdr:to>
    <xdr:sp macro="" textlink="">
      <xdr:nvSpPr>
        <xdr:cNvPr id="6" name="Explosión 1 3">
          <a:extLst>
            <a:ext uri="{FF2B5EF4-FFF2-40B4-BE49-F238E27FC236}">
              <a16:creationId xmlns:a16="http://schemas.microsoft.com/office/drawing/2014/main" id="{A6BA1650-B143-41D5-A2C6-3BD438AC5795}"/>
            </a:ext>
          </a:extLst>
        </xdr:cNvPr>
        <xdr:cNvSpPr/>
      </xdr:nvSpPr>
      <xdr:spPr>
        <a:xfrm>
          <a:off x="14535150" y="495300"/>
          <a:ext cx="784225" cy="190501"/>
        </a:xfrm>
        <a:prstGeom prst="irregularSeal1">
          <a:avLst/>
        </a:prstGeom>
        <a:solidFill>
          <a:srgbClr val="00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VE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33" displayName="Tabla33" ref="A10:N999" totalsRowShown="0" headerRowDxfId="343" dataDxfId="342" tableBorderDxfId="341">
  <autoFilter ref="A10:N999" xr:uid="{00000000-0009-0000-0100-000002000000}"/>
  <sortState xmlns:xlrd2="http://schemas.microsoft.com/office/spreadsheetml/2017/richdata2" ref="A11:N999">
    <sortCondition ref="C10:C999"/>
  </sortState>
  <tableColumns count="14">
    <tableColumn id="11" xr3:uid="{00000000-0010-0000-0000-00000B000000}" name="ARTI." dataDxfId="340" dataCellStyle="Normal"/>
    <tableColumn id="1" xr3:uid="{00000000-0010-0000-0000-000001000000}" name="CANTIDAD" dataDxfId="339"/>
    <tableColumn id="2" xr3:uid="{00000000-0010-0000-0000-000002000000}" name="DESCRIPCION PRODUCTO" dataDxfId="338"/>
    <tableColumn id="14" xr3:uid="{00000000-0010-0000-0000-00000E000000}" name="PRECIO UNITARIO $" dataDxfId="337"/>
    <tableColumn id="7" xr3:uid="{00000000-0010-0000-0000-000007000000}" name=" EQUIVALENTE EN BS" dataDxfId="336">
      <calculatedColumnFormula>Tabla33[[#This Row],[PRECIO UNITARIO $]]*$F$6</calculatedColumnFormula>
    </tableColumn>
    <tableColumn id="15" xr3:uid="{00000000-0010-0000-0000-00000F000000}" name="UNIDAD DE VENTA" dataDxfId="335"/>
    <tableColumn id="3" xr3:uid="{00000000-0010-0000-0000-000003000000}" name="MARCA" dataDxfId="334"/>
    <tableColumn id="8" xr3:uid="{26A7F1F8-B2D3-4704-B32C-DE888F67E3F1}" name="LOTE" dataDxfId="333"/>
    <tableColumn id="12" xr3:uid="{1E17A043-1A88-45D0-B6E4-5DA8D15A015C}" name="FECHA DE VENCIMIENTO" dataDxfId="332"/>
    <tableColumn id="5" xr3:uid="{00000000-0010-0000-0000-000005000000}" name="CATEGORÍA" dataDxfId="331"/>
    <tableColumn id="9" xr3:uid="{00000000-0010-0000-0000-000009000000}" name="UNIDAD DE _x000a_EMPAQUE" dataDxfId="330"/>
    <tableColumn id="4" xr3:uid="{00000000-0010-0000-0000-000004000000}" name="CODIGO DE BARRA" dataDxfId="329" dataCellStyle="Normal"/>
    <tableColumn id="6" xr3:uid="{C518B69A-7E7F-4974-9AFE-99B9010D5479}" name="SUB TOTAL PRODUCTOS EN Bs" dataDxfId="328" dataCellStyle="Millares">
      <calculatedColumnFormula>IFERROR((B11*E11),"")</calculatedColumnFormula>
    </tableColumn>
    <tableColumn id="13" xr3:uid="{00000000-0010-0000-0000-00000D000000}" name="SUB TOTAL PRODUCTOS EN $" dataDxfId="327" dataCellStyle="Normal">
      <calculatedColumnFormula>IFERROR((B11*D11),"")</calculatedColumnFormula>
    </tableColumn>
  </tableColumns>
  <tableStyleInfo name="Estilo de tabla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la6" displayName="Tabla6" ref="A2:P297" totalsRowShown="0" headerRowDxfId="18" headerRowBorderDxfId="17" tableBorderDxfId="16">
  <autoFilter ref="A2:P297" xr:uid="{00000000-0009-0000-0100-000006000000}"/>
  <sortState xmlns:xlrd2="http://schemas.microsoft.com/office/spreadsheetml/2017/richdata2" ref="A3:P297">
    <sortCondition ref="B2:B297"/>
  </sortState>
  <tableColumns count="16">
    <tableColumn id="1" xr3:uid="{00000000-0010-0000-0100-000001000000}" name="CODIGO CLIENTE" dataDxfId="15"/>
    <tableColumn id="2" xr3:uid="{00000000-0010-0000-0100-000002000000}" name="NOMBRE" dataDxfId="14"/>
    <tableColumn id="3" xr3:uid="{00000000-0010-0000-0100-000003000000}" name="DIRECCION" dataDxfId="13"/>
    <tableColumn id="4" xr3:uid="{00000000-0010-0000-0100-000004000000}" name="CIUDAD" dataDxfId="12"/>
    <tableColumn id="5" xr3:uid="{00000000-0010-0000-0100-000005000000}" name="ESTADO" dataDxfId="11"/>
    <tableColumn id="6" xr3:uid="{00000000-0010-0000-0100-000006000000}" name="TELEFONO CANTV" dataDxfId="10"/>
    <tableColumn id="7" xr3:uid="{00000000-0010-0000-0100-000007000000}" name="TELEFONO      CELULAR" dataDxfId="9"/>
    <tableColumn id="8" xr3:uid="{00000000-0010-0000-0100-000008000000}" name="CORREO   ELECTRONICO" dataDxfId="8" dataCellStyle="Hipervínculo 2"/>
    <tableColumn id="9" xr3:uid="{00000000-0010-0000-0100-000009000000}" name="RIF" dataDxfId="7"/>
    <tableColumn id="10" xr3:uid="{00000000-0010-0000-0100-00000A000000}" name="CONTACTO    I" dataDxfId="6"/>
    <tableColumn id="11" xr3:uid="{00000000-0010-0000-0100-00000B000000}" name="CONTACTO       II" dataDxfId="5"/>
    <tableColumn id="12" xr3:uid="{00000000-0010-0000-0100-00000C000000}" name="REPRESENT.  DE VENTAS" dataDxfId="4"/>
    <tableColumn id="13" xr3:uid="{00000000-0010-0000-0100-00000D000000}" name="DIA DE APERTURA DE CODIGO" dataDxfId="3"/>
    <tableColumn id="14" xr3:uid="{00000000-0010-0000-0100-00000E000000}" name="TIPO DE CONTRIBUYENTE " dataDxfId="2"/>
    <tableColumn id="15" xr3:uid="{00000000-0010-0000-0100-00000F000000}" name="OBSERVACIONES" dataDxfId="1"/>
    <tableColumn id="16" xr3:uid="{00000000-0010-0000-0100-000010000000}" name="ESTATUS DEL CLIEN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COMPRAS.FCCLASAMERICAS@GMAIL.COM" TargetMode="External"/><Relationship Id="rId18" Type="http://schemas.openxmlformats.org/officeDocument/2006/relationships/hyperlink" Target="mailto:FLASMERCEDESCAGUA@HOTMAIL.COM" TargetMode="External"/><Relationship Id="rId26" Type="http://schemas.openxmlformats.org/officeDocument/2006/relationships/hyperlink" Target="mailto:HANNYRUSTTIONI600@GMAIL.COM%20?" TargetMode="External"/><Relationship Id="rId39" Type="http://schemas.openxmlformats.org/officeDocument/2006/relationships/hyperlink" Target="mailto:ALFARORAMON_388@HOTMAIL.COM" TargetMode="External"/><Relationship Id="rId21" Type="http://schemas.openxmlformats.org/officeDocument/2006/relationships/hyperlink" Target="mailto:FARMACIASUPERLIDERLOSSAMANES@GMAIL.COM" TargetMode="External"/><Relationship Id="rId34" Type="http://schemas.openxmlformats.org/officeDocument/2006/relationships/hyperlink" Target="mailto:FARMACIAFATIMACA@HOTMAIL.COM" TargetMode="External"/><Relationship Id="rId42" Type="http://schemas.openxmlformats.org/officeDocument/2006/relationships/hyperlink" Target="mailto:FARMACIA911FDI@OUTLOOK.COM" TargetMode="External"/><Relationship Id="rId47" Type="http://schemas.openxmlformats.org/officeDocument/2006/relationships/hyperlink" Target="mailto:FARMACIA.EMAUS@GMAIL.COM" TargetMode="External"/><Relationship Id="rId50" Type="http://schemas.openxmlformats.org/officeDocument/2006/relationships/hyperlink" Target="mailto:MARIAMATUTE1@GMAIL.COM" TargetMode="External"/><Relationship Id="rId55" Type="http://schemas.openxmlformats.org/officeDocument/2006/relationships/hyperlink" Target="mailto:SANTARITAADM9@GMAIL.COM" TargetMode="External"/><Relationship Id="rId63" Type="http://schemas.openxmlformats.org/officeDocument/2006/relationships/hyperlink" Target="mailto:luisedgardolinares@gmail.com" TargetMode="External"/><Relationship Id="rId68" Type="http://schemas.openxmlformats.org/officeDocument/2006/relationships/hyperlink" Target="mailto:farm.margarita@gmail.com" TargetMode="External"/><Relationship Id="rId76" Type="http://schemas.openxmlformats.org/officeDocument/2006/relationships/hyperlink" Target="mailto:farmaciamonagasca@hotmail.com" TargetMode="External"/><Relationship Id="rId7" Type="http://schemas.openxmlformats.org/officeDocument/2006/relationships/hyperlink" Target="mailto:FARMACIAMONAGAS3@GMAIL.COM" TargetMode="External"/><Relationship Id="rId71" Type="http://schemas.openxmlformats.org/officeDocument/2006/relationships/hyperlink" Target="mailto:administracionsjp@farmaingenio.com" TargetMode="External"/><Relationship Id="rId2" Type="http://schemas.openxmlformats.org/officeDocument/2006/relationships/hyperlink" Target="mailto:luisedgardolinares@gmail.com" TargetMode="External"/><Relationship Id="rId16" Type="http://schemas.openxmlformats.org/officeDocument/2006/relationships/hyperlink" Target="mailto:FARMACIALAGANADERA@GMAIL.COM" TargetMode="External"/><Relationship Id="rId29" Type="http://schemas.openxmlformats.org/officeDocument/2006/relationships/hyperlink" Target="mailto:SANRAFAEL_30@HOTMAIL.COM" TargetMode="External"/><Relationship Id="rId11" Type="http://schemas.openxmlformats.org/officeDocument/2006/relationships/hyperlink" Target="mailto:MULTIFARMALIBERTADOR@HOTMAIL.COM" TargetMode="External"/><Relationship Id="rId24" Type="http://schemas.openxmlformats.org/officeDocument/2006/relationships/hyperlink" Target="mailto:FARMACIACAPITAL02@GMAIL.COM" TargetMode="External"/><Relationship Id="rId32" Type="http://schemas.openxmlformats.org/officeDocument/2006/relationships/hyperlink" Target="mailto:losllanos@apure.net" TargetMode="External"/><Relationship Id="rId37" Type="http://schemas.openxmlformats.org/officeDocument/2006/relationships/hyperlink" Target="mailto:COMPRASMED.FARMAVERO@GMAIL.COM" TargetMode="External"/><Relationship Id="rId40" Type="http://schemas.openxmlformats.org/officeDocument/2006/relationships/hyperlink" Target="mailto:paolatorres801@gmail.com" TargetMode="External"/><Relationship Id="rId45" Type="http://schemas.openxmlformats.org/officeDocument/2006/relationships/hyperlink" Target="mailto:COMPRAS.FARMACIAELSOL@GMAIL.COM" TargetMode="External"/><Relationship Id="rId53" Type="http://schemas.openxmlformats.org/officeDocument/2006/relationships/hyperlink" Target="mailto:SAASLIDER.ELLIMON@GMAIL.COM" TargetMode="External"/><Relationship Id="rId58" Type="http://schemas.openxmlformats.org/officeDocument/2006/relationships/hyperlink" Target="mailto:JUANMEDINAJM5000@GMAIL.COM" TargetMode="External"/><Relationship Id="rId66" Type="http://schemas.openxmlformats.org/officeDocument/2006/relationships/hyperlink" Target="mailto:farmasurcompras@gmail.com" TargetMode="External"/><Relationship Id="rId74" Type="http://schemas.openxmlformats.org/officeDocument/2006/relationships/hyperlink" Target="mailto:marincoromoto614@gmail.com" TargetMode="External"/><Relationship Id="rId79" Type="http://schemas.openxmlformats.org/officeDocument/2006/relationships/hyperlink" Target="mailto:gerencia1111farma11@gmail.com" TargetMode="External"/><Relationship Id="rId5" Type="http://schemas.openxmlformats.org/officeDocument/2006/relationships/hyperlink" Target="mailto:SOLUMEDICAPURE@GMAIL.COM" TargetMode="External"/><Relationship Id="rId61" Type="http://schemas.openxmlformats.org/officeDocument/2006/relationships/hyperlink" Target="mailto:gerenciafafarma11@gmail.com" TargetMode="External"/><Relationship Id="rId82" Type="http://schemas.openxmlformats.org/officeDocument/2006/relationships/hyperlink" Target="mailto:ginadifrisco@gmail.%20com" TargetMode="External"/><Relationship Id="rId10" Type="http://schemas.openxmlformats.org/officeDocument/2006/relationships/hyperlink" Target="mailto:JOSEPEREZGRATEROL@GMAIL.COM" TargetMode="External"/><Relationship Id="rId19" Type="http://schemas.openxmlformats.org/officeDocument/2006/relationships/hyperlink" Target="mailto:MITRIDAWAHER@GMAIL.COM" TargetMode="External"/><Relationship Id="rId31" Type="http://schemas.openxmlformats.org/officeDocument/2006/relationships/hyperlink" Target="mailto:MIRANDAJR_@HOTMAIL.COM" TargetMode="External"/><Relationship Id="rId44" Type="http://schemas.openxmlformats.org/officeDocument/2006/relationships/hyperlink" Target="mailto:FAR.ADRIATICA@HOTMAIL.COM" TargetMode="External"/><Relationship Id="rId52" Type="http://schemas.openxmlformats.org/officeDocument/2006/relationships/hyperlink" Target="mailto:MARACAYPLAZA.COMPRAS@GMAIL.COM" TargetMode="External"/><Relationship Id="rId60" Type="http://schemas.openxmlformats.org/officeDocument/2006/relationships/hyperlink" Target="mailto:gerenciafafarma11@gmail.com" TargetMode="External"/><Relationship Id="rId65" Type="http://schemas.openxmlformats.org/officeDocument/2006/relationships/hyperlink" Target="mailto:ccccontador2015@gmail.com" TargetMode="External"/><Relationship Id="rId73" Type="http://schemas.openxmlformats.org/officeDocument/2006/relationships/hyperlink" Target="mailto:falafeca@gmail.com" TargetMode="External"/><Relationship Id="rId78" Type="http://schemas.openxmlformats.org/officeDocument/2006/relationships/hyperlink" Target="mailto:gerencia12farma11@gmail.com" TargetMode="External"/><Relationship Id="rId81" Type="http://schemas.openxmlformats.org/officeDocument/2006/relationships/hyperlink" Target="mailto:anycogas@hotmail.%20com" TargetMode="External"/><Relationship Id="rId4" Type="http://schemas.openxmlformats.org/officeDocument/2006/relationships/hyperlink" Target="mailto:luisedgardolinares@gmail.com" TargetMode="External"/><Relationship Id="rId9" Type="http://schemas.openxmlformats.org/officeDocument/2006/relationships/hyperlink" Target="mailto:FARMAVITALS.SFA10819@GMAIL.COM" TargetMode="External"/><Relationship Id="rId14" Type="http://schemas.openxmlformats.org/officeDocument/2006/relationships/hyperlink" Target="mailto:HISAMAK@GMAIL.COM" TargetMode="External"/><Relationship Id="rId22" Type="http://schemas.openxmlformats.org/officeDocument/2006/relationships/hyperlink" Target="mailto:FARMACIASUPERLIDERLOSSAMANES@GMAIL.COM" TargetMode="External"/><Relationship Id="rId27" Type="http://schemas.openxmlformats.org/officeDocument/2006/relationships/hyperlink" Target="mailto:FARMAVITALMARACAY@HOTMAIL.COM" TargetMode="External"/><Relationship Id="rId30" Type="http://schemas.openxmlformats.org/officeDocument/2006/relationships/hyperlink" Target="mailto:PINTOSALCEDO@GMAIL.COM" TargetMode="External"/><Relationship Id="rId35" Type="http://schemas.openxmlformats.org/officeDocument/2006/relationships/hyperlink" Target="mailto:FARMAMODERNA2016@GMAIL.COM" TargetMode="External"/><Relationship Id="rId43" Type="http://schemas.openxmlformats.org/officeDocument/2006/relationships/hyperlink" Target="mailto:FARMACIASANPEDROCA19@GMAIL.COM" TargetMode="External"/><Relationship Id="rId48" Type="http://schemas.openxmlformats.org/officeDocument/2006/relationships/hyperlink" Target="mailto:FARMAVITAL002@HOTMAIL.COM" TargetMode="External"/><Relationship Id="rId56" Type="http://schemas.openxmlformats.org/officeDocument/2006/relationships/hyperlink" Target="mailto:SANTARITAADM9@GMAIL.COM" TargetMode="External"/><Relationship Id="rId64" Type="http://schemas.openxmlformats.org/officeDocument/2006/relationships/hyperlink" Target="mailto:farmaciafarmacentro@yahoo.com" TargetMode="External"/><Relationship Id="rId69" Type="http://schemas.openxmlformats.org/officeDocument/2006/relationships/hyperlink" Target="mailto:farmaciamatiyure26@hotmail.com" TargetMode="External"/><Relationship Id="rId77" Type="http://schemas.openxmlformats.org/officeDocument/2006/relationships/hyperlink" Target="mailto:gerenciafafarma11@gmail.com" TargetMode="External"/><Relationship Id="rId8" Type="http://schemas.openxmlformats.org/officeDocument/2006/relationships/hyperlink" Target="mailto:FARMAMISTICA@HOTMAIL.COM" TargetMode="External"/><Relationship Id="rId51" Type="http://schemas.openxmlformats.org/officeDocument/2006/relationships/hyperlink" Target="mailto:lafarmacoromoto@gmail.com" TargetMode="External"/><Relationship Id="rId72" Type="http://schemas.openxmlformats.org/officeDocument/2006/relationships/hyperlink" Target="mailto:miguelvalderrama45@gmail.com" TargetMode="External"/><Relationship Id="rId80" Type="http://schemas.openxmlformats.org/officeDocument/2006/relationships/hyperlink" Target="mailto:gerenciafhcfarma11@gmail.com" TargetMode="External"/><Relationship Id="rId3" Type="http://schemas.openxmlformats.org/officeDocument/2006/relationships/hyperlink" Target="mailto:luisedgardolinares@gmail.com" TargetMode="External"/><Relationship Id="rId12" Type="http://schemas.openxmlformats.org/officeDocument/2006/relationships/hyperlink" Target="mailto:COMPRASMED.FARMAVERO@GMAIL.COM" TargetMode="External"/><Relationship Id="rId17" Type="http://schemas.openxmlformats.org/officeDocument/2006/relationships/hyperlink" Target="mailto:SOCIALMEDICALCA@HOTMAIL.COM" TargetMode="External"/><Relationship Id="rId25" Type="http://schemas.openxmlformats.org/officeDocument/2006/relationships/hyperlink" Target="mailto:FARMACAGUA@HOTMAIL.COM" TargetMode="External"/><Relationship Id="rId33" Type="http://schemas.openxmlformats.org/officeDocument/2006/relationships/hyperlink" Target="mailto:TUFARMACIATODOSPRESS@GMAIL.COM" TargetMode="External"/><Relationship Id="rId38" Type="http://schemas.openxmlformats.org/officeDocument/2006/relationships/hyperlink" Target="mailto:FARMACIAMARIANIEVES66CA@GMAIL.COM" TargetMode="External"/><Relationship Id="rId46" Type="http://schemas.openxmlformats.org/officeDocument/2006/relationships/hyperlink" Target="mailto:lippaclaudia@gmail.com" TargetMode="External"/><Relationship Id="rId59" Type="http://schemas.openxmlformats.org/officeDocument/2006/relationships/hyperlink" Target="mailto:FARMACIACARABOBO2@GMAIL.COM" TargetMode="External"/><Relationship Id="rId67" Type="http://schemas.openxmlformats.org/officeDocument/2006/relationships/hyperlink" Target="mailto:farmachaguas@gmail.com" TargetMode="External"/><Relationship Id="rId20" Type="http://schemas.openxmlformats.org/officeDocument/2006/relationships/hyperlink" Target="mailto:FARMACIAAPUREGOLD@HOTMAIL.COM" TargetMode="External"/><Relationship Id="rId41" Type="http://schemas.openxmlformats.org/officeDocument/2006/relationships/hyperlink" Target="mailto:FARMAVITALUNION@HOTMAIL.COM" TargetMode="External"/><Relationship Id="rId54" Type="http://schemas.openxmlformats.org/officeDocument/2006/relationships/hyperlink" Target="mailto:SANTARITAADM9@GMAIL.COM" TargetMode="External"/><Relationship Id="rId62" Type="http://schemas.openxmlformats.org/officeDocument/2006/relationships/hyperlink" Target="mailto:compras.loselementos2@gmail.com" TargetMode="External"/><Relationship Id="rId70" Type="http://schemas.openxmlformats.org/officeDocument/2006/relationships/hyperlink" Target="mailto:disaragua.dulce@gmail.com" TargetMode="External"/><Relationship Id="rId75" Type="http://schemas.openxmlformats.org/officeDocument/2006/relationships/hyperlink" Target="mailto:farmaciamonagas2@gmail.com" TargetMode="External"/><Relationship Id="rId83" Type="http://schemas.openxmlformats.org/officeDocument/2006/relationships/table" Target="../tables/table2.xml"/><Relationship Id="rId1" Type="http://schemas.openxmlformats.org/officeDocument/2006/relationships/hyperlink" Target="mailto:gerenciafafarma11@gmail.com" TargetMode="External"/><Relationship Id="rId6" Type="http://schemas.openxmlformats.org/officeDocument/2006/relationships/hyperlink" Target="mailto:MEDICAEXPRESS2010@GMAIL.COM" TargetMode="External"/><Relationship Id="rId15" Type="http://schemas.openxmlformats.org/officeDocument/2006/relationships/hyperlink" Target="mailto:FARMACENTERCENTROII@GMAIL.COM" TargetMode="External"/><Relationship Id="rId23" Type="http://schemas.openxmlformats.org/officeDocument/2006/relationships/hyperlink" Target="mailto:FARMACIASUPERLIDERLOSSAMANES@GMAIL.COM" TargetMode="External"/><Relationship Id="rId28" Type="http://schemas.openxmlformats.org/officeDocument/2006/relationships/hyperlink" Target="mailto:FERNANDO-1601@HOTMAIL.COM" TargetMode="External"/><Relationship Id="rId36" Type="http://schemas.openxmlformats.org/officeDocument/2006/relationships/hyperlink" Target="mailto:FARMACIAMARINOCAGUA@HOTMAIL.COM" TargetMode="External"/><Relationship Id="rId49" Type="http://schemas.openxmlformats.org/officeDocument/2006/relationships/hyperlink" Target="mailto:FARMACIAELSOL2@GMAIL.COM" TargetMode="External"/><Relationship Id="rId57" Type="http://schemas.openxmlformats.org/officeDocument/2006/relationships/hyperlink" Target="mailto:mdla.hu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outlinePr applyStyles="1"/>
  </sheetPr>
  <dimension ref="A1:AD999"/>
  <sheetViews>
    <sheetView showGridLines="0" tabSelected="1" zoomScale="75" zoomScaleNormal="75" workbookViewId="0">
      <selection activeCell="C8" sqref="C8"/>
    </sheetView>
  </sheetViews>
  <sheetFormatPr baseColWidth="10" defaultColWidth="10" defaultRowHeight="15" outlineLevelCol="1"/>
  <cols>
    <col min="1" max="1" width="9" style="80" customWidth="1"/>
    <col min="2" max="2" width="9.5703125" style="116" customWidth="1"/>
    <col min="3" max="3" width="64.42578125" style="81" customWidth="1"/>
    <col min="4" max="4" width="17.85546875" style="81" customWidth="1"/>
    <col min="5" max="5" width="15" style="61" customWidth="1"/>
    <col min="6" max="6" width="24" style="61" customWidth="1"/>
    <col min="7" max="9" width="19.5703125" style="56" customWidth="1"/>
    <col min="10" max="10" width="18" style="56" customWidth="1"/>
    <col min="11" max="11" width="19.140625" style="56" customWidth="1" outlineLevel="1"/>
    <col min="12" max="12" width="23.5703125" style="117" customWidth="1" outlineLevel="1"/>
    <col min="13" max="13" width="14.28515625" style="118" customWidth="1" outlineLevel="1"/>
    <col min="14" max="14" width="17" style="119" customWidth="1"/>
    <col min="15" max="15" width="10.7109375" style="90" customWidth="1"/>
    <col min="16" max="16" width="15.28515625" style="56" customWidth="1"/>
    <col min="17" max="18" width="16.85546875" style="56" customWidth="1"/>
    <col min="19" max="19" width="16.5703125" style="56" customWidth="1"/>
    <col min="20" max="20" width="12.5703125" style="56" customWidth="1"/>
    <col min="21" max="21" width="11.42578125" style="56" customWidth="1"/>
    <col min="22" max="22" width="6.42578125" style="81" customWidth="1"/>
    <col min="23" max="24" width="11.42578125" style="56" customWidth="1"/>
    <col min="25" max="25" width="15.28515625" style="56" customWidth="1"/>
    <col min="26" max="26" width="14.85546875" style="56" customWidth="1"/>
    <col min="27" max="27" width="10" style="56" customWidth="1"/>
    <col min="28" max="29" width="10" style="57"/>
    <col min="30" max="16384" width="10" style="56"/>
  </cols>
  <sheetData>
    <row r="1" spans="1:30" ht="18" customHeight="1">
      <c r="A1" s="46"/>
      <c r="B1" s="47"/>
      <c r="C1" s="48"/>
      <c r="D1" s="48"/>
      <c r="E1" s="49"/>
      <c r="F1" s="140"/>
      <c r="G1" s="50"/>
      <c r="H1" s="50"/>
      <c r="I1" s="50"/>
      <c r="J1" s="51"/>
      <c r="M1" s="142"/>
      <c r="N1" s="52"/>
      <c r="O1" s="53"/>
      <c r="P1" s="54"/>
      <c r="Q1" s="54"/>
      <c r="R1" s="54"/>
      <c r="S1" s="54"/>
      <c r="T1" s="54"/>
      <c r="U1" s="55"/>
      <c r="V1" s="54"/>
      <c r="W1" s="54"/>
      <c r="X1" s="54"/>
      <c r="Y1" s="54"/>
    </row>
    <row r="2" spans="1:30" ht="19.5" customHeight="1">
      <c r="A2" s="58"/>
      <c r="B2" s="59"/>
      <c r="C2" s="60" t="s">
        <v>765</v>
      </c>
      <c r="D2" s="129"/>
      <c r="F2" s="62" t="s">
        <v>762</v>
      </c>
      <c r="G2" s="63" t="s">
        <v>763</v>
      </c>
      <c r="H2" s="63"/>
      <c r="I2" s="1" t="s">
        <v>984</v>
      </c>
      <c r="J2" s="1"/>
      <c r="K2" s="117"/>
      <c r="M2" s="142"/>
      <c r="N2" s="66"/>
      <c r="O2" s="64"/>
      <c r="P2" s="54"/>
      <c r="Q2" s="54"/>
      <c r="R2" s="54"/>
      <c r="S2" s="54"/>
      <c r="T2" s="54"/>
      <c r="U2" s="55"/>
      <c r="V2" s="54"/>
      <c r="W2" s="54"/>
      <c r="X2" s="54"/>
      <c r="Y2" s="54"/>
    </row>
    <row r="3" spans="1:30" ht="15.75" customHeight="1">
      <c r="A3" s="58"/>
      <c r="B3" s="67"/>
      <c r="C3" s="68"/>
      <c r="D3" s="68"/>
      <c r="E3" s="69"/>
      <c r="F3" s="62" t="s">
        <v>764</v>
      </c>
      <c r="G3" s="70" t="s">
        <v>983</v>
      </c>
      <c r="H3" s="70"/>
      <c r="I3" s="188" t="s">
        <v>1071</v>
      </c>
      <c r="J3" s="188"/>
      <c r="K3" s="117"/>
      <c r="M3" s="142"/>
      <c r="N3" s="72"/>
      <c r="O3" s="71"/>
      <c r="P3" s="54"/>
      <c r="Q3" s="54"/>
      <c r="R3" s="54"/>
      <c r="S3" s="54"/>
      <c r="T3" s="54"/>
      <c r="U3" s="54"/>
      <c r="V3" s="55"/>
      <c r="W3" s="54"/>
      <c r="X3" s="54"/>
      <c r="Y3" s="54"/>
    </row>
    <row r="4" spans="1:30" ht="19.5" customHeight="1">
      <c r="A4" s="73"/>
      <c r="B4" s="47"/>
      <c r="C4" s="47"/>
      <c r="D4" s="47"/>
      <c r="E4" s="74"/>
      <c r="F4" s="74"/>
      <c r="G4" s="65"/>
      <c r="H4" s="65"/>
      <c r="I4" s="65"/>
      <c r="J4" s="75"/>
      <c r="M4" s="76"/>
      <c r="N4" s="66"/>
      <c r="O4" s="64"/>
      <c r="P4" s="54"/>
      <c r="Q4" s="54"/>
      <c r="R4" s="54"/>
      <c r="S4" s="54"/>
      <c r="T4" s="54"/>
      <c r="U4" s="54"/>
      <c r="V4" s="55"/>
      <c r="W4" s="54"/>
      <c r="X4" s="54"/>
      <c r="Y4" s="54"/>
    </row>
    <row r="5" spans="1:30" ht="45" customHeight="1">
      <c r="A5" s="58"/>
      <c r="B5" s="47"/>
      <c r="C5" s="47"/>
      <c r="D5" s="77" t="s">
        <v>2787</v>
      </c>
      <c r="E5" s="78" t="s">
        <v>852</v>
      </c>
      <c r="F5" s="78" t="s">
        <v>2920</v>
      </c>
      <c r="G5" s="77" t="s">
        <v>2788</v>
      </c>
      <c r="H5" s="77"/>
      <c r="I5" s="77"/>
      <c r="J5" s="77"/>
      <c r="K5" s="79"/>
      <c r="L5" s="79"/>
      <c r="M5" s="79"/>
      <c r="N5" s="66"/>
      <c r="O5" s="64"/>
      <c r="P5" s="54"/>
      <c r="Q5" s="54"/>
      <c r="R5" s="54"/>
      <c r="S5" s="54"/>
      <c r="T5" s="54"/>
      <c r="U5" s="54"/>
      <c r="V5" s="55"/>
      <c r="W5" s="54"/>
      <c r="X5" s="54"/>
      <c r="Y5" s="54"/>
    </row>
    <row r="6" spans="1:30" ht="15.75" customHeight="1">
      <c r="B6" s="47"/>
      <c r="D6" s="164">
        <f>(SUM(N11:N999))</f>
        <v>0</v>
      </c>
      <c r="E6" s="128">
        <f>SUM(B11:B999)</f>
        <v>0</v>
      </c>
      <c r="F6" s="146">
        <v>8.8292000000000002</v>
      </c>
      <c r="G6" s="165">
        <f>D6*F6</f>
        <v>0</v>
      </c>
      <c r="H6" s="153"/>
      <c r="I6" s="153"/>
      <c r="J6" s="144"/>
      <c r="K6" s="82"/>
      <c r="L6" s="82"/>
      <c r="M6" s="83"/>
      <c r="N6" s="66"/>
      <c r="O6" s="64"/>
      <c r="P6" s="54"/>
      <c r="Q6" s="54"/>
      <c r="R6" s="54"/>
      <c r="S6" s="54"/>
      <c r="T6" s="54"/>
      <c r="U6" s="54"/>
      <c r="V6" s="55"/>
      <c r="W6" s="54"/>
      <c r="X6" s="54"/>
      <c r="Y6" s="54"/>
    </row>
    <row r="7" spans="1:30" ht="18.75">
      <c r="A7" s="184" t="s">
        <v>760</v>
      </c>
      <c r="B7" s="184"/>
      <c r="C7" s="84">
        <f>IFERROR(VLOOKUP(C8,CHOOSE({2,1},'MAESTRO DE CLIENTES'!$A$2:$A$445,'MAESTRO DE CLIENTES'!$B$2:$B$445),2,0),"")</f>
        <v>0</v>
      </c>
      <c r="D7" s="84"/>
      <c r="E7" s="74"/>
      <c r="F7" s="74"/>
      <c r="G7" s="82"/>
      <c r="H7" s="82"/>
      <c r="I7" s="82"/>
      <c r="J7" s="145"/>
      <c r="K7" s="82"/>
      <c r="L7" s="82"/>
      <c r="M7" s="82"/>
      <c r="N7" s="66"/>
      <c r="O7" s="64"/>
      <c r="P7" s="54"/>
      <c r="Q7" s="54"/>
      <c r="R7" s="54"/>
      <c r="S7" s="54"/>
      <c r="T7" s="54"/>
      <c r="U7" s="54"/>
      <c r="V7" s="55"/>
      <c r="W7" s="54"/>
      <c r="X7" s="54"/>
      <c r="Y7" s="54"/>
    </row>
    <row r="8" spans="1:30" ht="36" customHeight="1">
      <c r="A8" s="185" t="s">
        <v>761</v>
      </c>
      <c r="B8" s="186"/>
      <c r="C8" s="120"/>
      <c r="D8" s="141" t="s">
        <v>943</v>
      </c>
      <c r="E8" s="143">
        <v>44874</v>
      </c>
      <c r="K8" s="82"/>
      <c r="L8" s="82"/>
      <c r="M8" s="82"/>
      <c r="N8" s="66"/>
      <c r="O8" s="64"/>
      <c r="P8" s="54"/>
      <c r="Q8" s="54"/>
      <c r="R8" s="54"/>
      <c r="S8" s="54"/>
      <c r="T8" s="54"/>
      <c r="U8" s="54"/>
      <c r="V8" s="55"/>
      <c r="W8" s="54"/>
      <c r="X8" s="54"/>
      <c r="Y8" s="54"/>
    </row>
    <row r="9" spans="1:30" ht="11.25" customHeight="1">
      <c r="A9" s="85"/>
      <c r="B9" s="86"/>
      <c r="C9" s="86"/>
      <c r="D9" s="86"/>
      <c r="E9" s="87"/>
      <c r="F9" s="87"/>
      <c r="G9" s="88"/>
      <c r="H9" s="88"/>
      <c r="I9" s="88"/>
      <c r="J9" s="88"/>
      <c r="K9" s="88"/>
      <c r="L9" s="88"/>
      <c r="M9" s="88"/>
      <c r="N9" s="89"/>
      <c r="P9" s="54"/>
      <c r="Q9" s="54"/>
      <c r="R9" s="54"/>
      <c r="S9" s="54"/>
      <c r="T9" s="54"/>
      <c r="U9" s="54"/>
      <c r="V9" s="55"/>
      <c r="W9" s="54"/>
      <c r="X9" s="54"/>
      <c r="Y9" s="54"/>
    </row>
    <row r="10" spans="1:30" ht="37.5" customHeight="1">
      <c r="A10" s="121" t="s">
        <v>927</v>
      </c>
      <c r="B10" s="92" t="s">
        <v>14</v>
      </c>
      <c r="C10" s="92" t="s">
        <v>4</v>
      </c>
      <c r="D10" s="156" t="s">
        <v>2786</v>
      </c>
      <c r="E10" s="163" t="s">
        <v>2785</v>
      </c>
      <c r="F10" s="91" t="s">
        <v>15</v>
      </c>
      <c r="G10" s="92" t="s">
        <v>6</v>
      </c>
      <c r="H10" s="91" t="s">
        <v>1129</v>
      </c>
      <c r="I10" s="91" t="s">
        <v>928</v>
      </c>
      <c r="J10" s="92" t="s">
        <v>823</v>
      </c>
      <c r="K10" s="91" t="s">
        <v>16</v>
      </c>
      <c r="L10" s="92" t="s">
        <v>13</v>
      </c>
      <c r="M10" s="93" t="s">
        <v>982</v>
      </c>
      <c r="N10" s="93" t="s">
        <v>960</v>
      </c>
      <c r="O10" s="89"/>
      <c r="P10" s="94"/>
      <c r="Q10" s="95"/>
      <c r="R10" s="95"/>
      <c r="S10" s="96"/>
      <c r="T10" s="96"/>
      <c r="U10" s="190"/>
      <c r="V10" s="190"/>
      <c r="W10" s="187"/>
      <c r="X10" s="187"/>
      <c r="Y10" s="97"/>
      <c r="Z10" s="96"/>
      <c r="AB10" s="56"/>
      <c r="AD10" s="57"/>
    </row>
    <row r="11" spans="1:30" ht="30" customHeight="1">
      <c r="A11" s="105" t="s">
        <v>1130</v>
      </c>
      <c r="B11" s="131"/>
      <c r="C11" s="136" t="s">
        <v>1574</v>
      </c>
      <c r="D11" s="157">
        <v>3.2</v>
      </c>
      <c r="E11" s="160">
        <f>Tabla33[[#This Row],[PRECIO UNITARIO $]]*$F$6</f>
        <v>28.253440000000001</v>
      </c>
      <c r="F11" s="122" t="s">
        <v>2082</v>
      </c>
      <c r="G11" s="122" t="s">
        <v>1997</v>
      </c>
      <c r="H11" s="150">
        <v>2754</v>
      </c>
      <c r="I11" s="147" t="s">
        <v>2436</v>
      </c>
      <c r="J11" s="123" t="s">
        <v>1996</v>
      </c>
      <c r="K11" s="133"/>
      <c r="L11" s="137" t="s">
        <v>2487</v>
      </c>
      <c r="M11" s="154">
        <f t="shared" ref="M11:M74" si="0">IFERROR((B11*E11),"")</f>
        <v>0</v>
      </c>
      <c r="N11" s="106">
        <f t="shared" ref="N11:N74" si="1">IFERROR((B11*D11),"")</f>
        <v>0</v>
      </c>
      <c r="O11" s="89"/>
      <c r="P11" s="99"/>
      <c r="Q11" s="100"/>
      <c r="R11" s="100"/>
      <c r="S11" s="101"/>
      <c r="T11" s="100"/>
      <c r="U11" s="191"/>
      <c r="V11" s="191"/>
      <c r="W11" s="102"/>
      <c r="X11" s="103"/>
      <c r="Y11" s="104"/>
      <c r="Z11" s="54"/>
      <c r="AB11" s="56"/>
      <c r="AD11" s="57"/>
    </row>
    <row r="12" spans="1:30" ht="30" customHeight="1">
      <c r="A12" s="98" t="s">
        <v>1131</v>
      </c>
      <c r="B12" s="131"/>
      <c r="C12" s="138" t="s">
        <v>1575</v>
      </c>
      <c r="D12" s="158">
        <v>3.39</v>
      </c>
      <c r="E12" s="161">
        <f>Tabla33[[#This Row],[PRECIO UNITARIO $]]*$F$6</f>
        <v>29.930988000000003</v>
      </c>
      <c r="F12" s="124" t="s">
        <v>2082</v>
      </c>
      <c r="G12" s="124" t="s">
        <v>1997</v>
      </c>
      <c r="H12" s="151" t="s">
        <v>2197</v>
      </c>
      <c r="I12" s="148" t="s">
        <v>2437</v>
      </c>
      <c r="J12" s="125" t="s">
        <v>1996</v>
      </c>
      <c r="K12" s="134"/>
      <c r="L12" s="139" t="s">
        <v>2488</v>
      </c>
      <c r="M12" s="155">
        <f t="shared" si="0"/>
        <v>0</v>
      </c>
      <c r="N12" s="108">
        <f t="shared" si="1"/>
        <v>0</v>
      </c>
      <c r="O12" s="107"/>
      <c r="P12" s="99"/>
      <c r="Q12" s="100"/>
      <c r="R12" s="100"/>
      <c r="S12" s="101"/>
      <c r="T12" s="100"/>
      <c r="U12" s="189"/>
      <c r="V12" s="189"/>
      <c r="W12" s="54"/>
      <c r="X12" s="54"/>
      <c r="Y12" s="54"/>
      <c r="Z12" s="54"/>
      <c r="AB12" s="56"/>
      <c r="AD12" s="57"/>
    </row>
    <row r="13" spans="1:30" ht="30" customHeight="1">
      <c r="A13" s="105" t="s">
        <v>1132</v>
      </c>
      <c r="B13" s="131"/>
      <c r="C13" s="136" t="s">
        <v>1576</v>
      </c>
      <c r="D13" s="157">
        <v>2.73</v>
      </c>
      <c r="E13" s="160">
        <f>Tabla33[[#This Row],[PRECIO UNITARIO $]]*$F$6</f>
        <v>24.103715999999999</v>
      </c>
      <c r="F13" s="122" t="s">
        <v>2083</v>
      </c>
      <c r="G13" s="122" t="s">
        <v>1998</v>
      </c>
      <c r="H13" s="150" t="s">
        <v>2198</v>
      </c>
      <c r="I13" s="147" t="s">
        <v>2438</v>
      </c>
      <c r="J13" s="123" t="s">
        <v>1996</v>
      </c>
      <c r="K13" s="133"/>
      <c r="L13" s="137">
        <v>118904180211739</v>
      </c>
      <c r="M13" s="154">
        <f t="shared" si="0"/>
        <v>0</v>
      </c>
      <c r="N13" s="106">
        <f t="shared" si="1"/>
        <v>0</v>
      </c>
      <c r="O13" s="107"/>
      <c r="P13" s="99"/>
      <c r="Q13" s="100"/>
      <c r="R13" s="100"/>
      <c r="S13" s="101"/>
      <c r="T13" s="100"/>
      <c r="U13" s="189"/>
      <c r="V13" s="189"/>
      <c r="W13" s="54"/>
      <c r="X13" s="54"/>
      <c r="Y13" s="54"/>
      <c r="Z13" s="54"/>
      <c r="AB13" s="56"/>
      <c r="AD13" s="57"/>
    </row>
    <row r="14" spans="1:30" ht="30" customHeight="1">
      <c r="A14" s="98" t="s">
        <v>1133</v>
      </c>
      <c r="B14" s="131"/>
      <c r="C14" s="138" t="s">
        <v>1577</v>
      </c>
      <c r="D14" s="158">
        <v>1.49</v>
      </c>
      <c r="E14" s="161">
        <f>Tabla33[[#This Row],[PRECIO UNITARIO $]]*$F$6</f>
        <v>13.155507999999999</v>
      </c>
      <c r="F14" s="124" t="s">
        <v>2084</v>
      </c>
      <c r="G14" s="124" t="s">
        <v>1998</v>
      </c>
      <c r="H14" s="151" t="s">
        <v>2199</v>
      </c>
      <c r="I14" s="148" t="s">
        <v>2438</v>
      </c>
      <c r="J14" s="125" t="s">
        <v>1996</v>
      </c>
      <c r="K14" s="134"/>
      <c r="L14" s="139">
        <v>18904180211739</v>
      </c>
      <c r="M14" s="155">
        <f t="shared" si="0"/>
        <v>0</v>
      </c>
      <c r="N14" s="108">
        <f t="shared" si="1"/>
        <v>0</v>
      </c>
      <c r="O14" s="107"/>
      <c r="P14" s="99"/>
      <c r="Q14" s="100"/>
      <c r="R14" s="100"/>
      <c r="S14" s="101"/>
      <c r="T14" s="100"/>
      <c r="U14" s="109"/>
      <c r="V14" s="109"/>
      <c r="W14" s="54"/>
      <c r="X14" s="54"/>
      <c r="Y14" s="54"/>
      <c r="Z14" s="54"/>
      <c r="AB14" s="56"/>
      <c r="AD14" s="57"/>
    </row>
    <row r="15" spans="1:30" ht="30" customHeight="1">
      <c r="A15" s="105" t="s">
        <v>2807</v>
      </c>
      <c r="B15" s="131"/>
      <c r="C15" s="178" t="s">
        <v>2874</v>
      </c>
      <c r="D15" s="179">
        <v>0.38</v>
      </c>
      <c r="E15" s="180">
        <f>Tabla33[[#This Row],[PRECIO UNITARIO $]]*$F$6</f>
        <v>3.3550960000000001</v>
      </c>
      <c r="F15" s="181" t="s">
        <v>2085</v>
      </c>
      <c r="G15" s="181" t="s">
        <v>1999</v>
      </c>
      <c r="H15" s="182" t="s">
        <v>2885</v>
      </c>
      <c r="I15" s="183" t="s">
        <v>2439</v>
      </c>
      <c r="J15" s="123" t="s">
        <v>1996</v>
      </c>
      <c r="K15" s="133"/>
      <c r="L15" s="137">
        <v>7598008000083</v>
      </c>
      <c r="M15" s="154">
        <f t="shared" si="0"/>
        <v>0</v>
      </c>
      <c r="N15" s="106">
        <f t="shared" si="1"/>
        <v>0</v>
      </c>
      <c r="O15" s="107"/>
      <c r="P15" s="99"/>
      <c r="Q15" s="100"/>
      <c r="R15" s="100"/>
      <c r="S15" s="101"/>
      <c r="T15" s="100"/>
      <c r="U15" s="109"/>
      <c r="V15" s="109"/>
      <c r="W15" s="54"/>
      <c r="X15" s="54"/>
      <c r="Y15" s="54"/>
      <c r="Z15" s="54"/>
      <c r="AB15" s="56"/>
      <c r="AD15" s="57"/>
    </row>
    <row r="16" spans="1:30" ht="30" customHeight="1">
      <c r="A16" s="98" t="s">
        <v>1134</v>
      </c>
      <c r="B16" s="131"/>
      <c r="C16" s="138" t="s">
        <v>1578</v>
      </c>
      <c r="D16" s="158">
        <v>2.86</v>
      </c>
      <c r="E16" s="161">
        <f>Tabla33[[#This Row],[PRECIO UNITARIO $]]*$F$6</f>
        <v>25.251511999999998</v>
      </c>
      <c r="F16" s="124" t="s">
        <v>2086</v>
      </c>
      <c r="G16" s="124" t="s">
        <v>2000</v>
      </c>
      <c r="H16" s="151" t="s">
        <v>2200</v>
      </c>
      <c r="I16" s="148" t="s">
        <v>2440</v>
      </c>
      <c r="J16" s="125" t="s">
        <v>2883</v>
      </c>
      <c r="K16" s="134">
        <v>1</v>
      </c>
      <c r="L16" s="139">
        <v>7598578000384</v>
      </c>
      <c r="M16" s="155">
        <f t="shared" si="0"/>
        <v>0</v>
      </c>
      <c r="N16" s="108">
        <f t="shared" si="1"/>
        <v>0</v>
      </c>
      <c r="O16" s="107"/>
      <c r="P16" s="99"/>
      <c r="Q16" s="100"/>
      <c r="R16" s="100"/>
      <c r="S16" s="101"/>
      <c r="T16" s="100"/>
      <c r="U16" s="109"/>
      <c r="V16" s="109"/>
      <c r="W16" s="54"/>
      <c r="X16" s="54"/>
      <c r="Y16" s="54"/>
      <c r="Z16" s="54"/>
      <c r="AB16" s="56"/>
      <c r="AD16" s="57"/>
    </row>
    <row r="17" spans="1:30" ht="30" customHeight="1">
      <c r="A17" s="105" t="s">
        <v>2718</v>
      </c>
      <c r="B17" s="131"/>
      <c r="C17" s="136" t="s">
        <v>2737</v>
      </c>
      <c r="D17" s="157">
        <v>3.08</v>
      </c>
      <c r="E17" s="160">
        <f>Tabla33[[#This Row],[PRECIO UNITARIO $]]*$F$6</f>
        <v>27.193936000000001</v>
      </c>
      <c r="F17" s="122" t="s">
        <v>2087</v>
      </c>
      <c r="G17" s="122" t="s">
        <v>2015</v>
      </c>
      <c r="H17" s="150" t="s">
        <v>2765</v>
      </c>
      <c r="I17" s="147" t="s">
        <v>2483</v>
      </c>
      <c r="J17" s="123" t="s">
        <v>1996</v>
      </c>
      <c r="K17" s="133"/>
      <c r="L17" s="137" t="s">
        <v>2784</v>
      </c>
      <c r="M17" s="154">
        <f t="shared" si="0"/>
        <v>0</v>
      </c>
      <c r="N17" s="106">
        <f t="shared" si="1"/>
        <v>0</v>
      </c>
      <c r="O17" s="107"/>
      <c r="P17" s="99"/>
      <c r="Q17" s="100"/>
      <c r="R17" s="100"/>
      <c r="S17" s="101"/>
      <c r="T17" s="100"/>
      <c r="U17" s="109"/>
      <c r="V17" s="109"/>
      <c r="W17" s="54"/>
      <c r="X17" s="54"/>
      <c r="Y17" s="54"/>
      <c r="Z17" s="54"/>
      <c r="AB17" s="56"/>
      <c r="AD17" s="57"/>
    </row>
    <row r="18" spans="1:30" ht="30" customHeight="1">
      <c r="A18" s="98" t="s">
        <v>1135</v>
      </c>
      <c r="B18" s="131"/>
      <c r="C18" s="138" t="s">
        <v>1579</v>
      </c>
      <c r="D18" s="158">
        <v>2.5499999999999998</v>
      </c>
      <c r="E18" s="161">
        <f>Tabla33[[#This Row],[PRECIO UNITARIO $]]*$F$6</f>
        <v>22.51446</v>
      </c>
      <c r="F18" s="124" t="s">
        <v>2087</v>
      </c>
      <c r="G18" s="124" t="s">
        <v>2001</v>
      </c>
      <c r="H18" s="151">
        <v>3502154</v>
      </c>
      <c r="I18" s="148" t="s">
        <v>2436</v>
      </c>
      <c r="J18" s="125" t="s">
        <v>1996</v>
      </c>
      <c r="K18" s="134"/>
      <c r="L18" s="139" t="s">
        <v>2489</v>
      </c>
      <c r="M18" s="155">
        <f t="shared" si="0"/>
        <v>0</v>
      </c>
      <c r="N18" s="108">
        <f t="shared" si="1"/>
        <v>0</v>
      </c>
      <c r="O18" s="107"/>
      <c r="P18" s="99"/>
      <c r="Q18" s="100"/>
      <c r="R18" s="100"/>
      <c r="S18" s="101"/>
      <c r="T18" s="100"/>
      <c r="U18" s="109"/>
      <c r="V18" s="109"/>
      <c r="W18" s="54"/>
      <c r="X18" s="54"/>
      <c r="Y18" s="54"/>
      <c r="Z18" s="54"/>
      <c r="AB18" s="56"/>
      <c r="AD18" s="57"/>
    </row>
    <row r="19" spans="1:30" ht="30" customHeight="1">
      <c r="A19" s="105" t="s">
        <v>1136</v>
      </c>
      <c r="B19" s="131"/>
      <c r="C19" s="136" t="s">
        <v>1580</v>
      </c>
      <c r="D19" s="157">
        <v>1.05</v>
      </c>
      <c r="E19" s="160">
        <f>Tabla33[[#This Row],[PRECIO UNITARIO $]]*$F$6</f>
        <v>9.2706600000000012</v>
      </c>
      <c r="F19" s="122" t="s">
        <v>2085</v>
      </c>
      <c r="G19" s="122" t="s">
        <v>1998</v>
      </c>
      <c r="H19" s="150" t="s">
        <v>2201</v>
      </c>
      <c r="I19" s="147" t="s">
        <v>2441</v>
      </c>
      <c r="J19" s="123" t="s">
        <v>1996</v>
      </c>
      <c r="K19" s="133"/>
      <c r="L19" s="137">
        <v>18906047594443</v>
      </c>
      <c r="M19" s="154">
        <f t="shared" si="0"/>
        <v>0</v>
      </c>
      <c r="N19" s="106">
        <f t="shared" si="1"/>
        <v>0</v>
      </c>
      <c r="O19" s="107"/>
      <c r="P19" s="99"/>
      <c r="Q19" s="100"/>
      <c r="R19" s="100"/>
      <c r="S19" s="101"/>
      <c r="T19" s="100"/>
      <c r="U19" s="109"/>
      <c r="V19" s="109"/>
      <c r="W19" s="54"/>
      <c r="X19" s="54"/>
      <c r="Y19" s="54"/>
      <c r="Z19" s="54"/>
      <c r="AB19" s="56"/>
      <c r="AD19" s="57"/>
    </row>
    <row r="20" spans="1:30" ht="30" customHeight="1">
      <c r="A20" s="98" t="s">
        <v>1137</v>
      </c>
      <c r="B20" s="131"/>
      <c r="C20" s="138" t="s">
        <v>1581</v>
      </c>
      <c r="D20" s="158">
        <v>3.06</v>
      </c>
      <c r="E20" s="161">
        <f>Tabla33[[#This Row],[PRECIO UNITARIO $]]*$F$6</f>
        <v>27.017352000000002</v>
      </c>
      <c r="F20" s="124" t="s">
        <v>2085</v>
      </c>
      <c r="G20" s="124" t="s">
        <v>1998</v>
      </c>
      <c r="H20" s="151" t="s">
        <v>2202</v>
      </c>
      <c r="I20" s="148" t="s">
        <v>2442</v>
      </c>
      <c r="J20" s="125" t="s">
        <v>1996</v>
      </c>
      <c r="K20" s="134"/>
      <c r="L20" s="139">
        <v>18906047594450</v>
      </c>
      <c r="M20" s="155">
        <f t="shared" si="0"/>
        <v>0</v>
      </c>
      <c r="N20" s="108">
        <f t="shared" si="1"/>
        <v>0</v>
      </c>
      <c r="O20" s="107"/>
      <c r="P20" s="99"/>
      <c r="Q20" s="100"/>
      <c r="R20" s="100"/>
      <c r="S20" s="101"/>
      <c r="T20" s="100"/>
      <c r="U20" s="109"/>
      <c r="V20" s="109"/>
      <c r="W20" s="54"/>
      <c r="X20" s="54"/>
      <c r="Y20" s="54"/>
      <c r="Z20" s="54"/>
      <c r="AB20" s="56"/>
      <c r="AD20" s="57"/>
    </row>
    <row r="21" spans="1:30" ht="30" customHeight="1">
      <c r="A21" s="105" t="s">
        <v>1138</v>
      </c>
      <c r="B21" s="131"/>
      <c r="C21" s="136" t="s">
        <v>2607</v>
      </c>
      <c r="D21" s="157">
        <v>1.25</v>
      </c>
      <c r="E21" s="160">
        <f>Tabla33[[#This Row],[PRECIO UNITARIO $]]*$F$6</f>
        <v>11.0365</v>
      </c>
      <c r="F21" s="122" t="s">
        <v>2089</v>
      </c>
      <c r="G21" s="122" t="s">
        <v>2002</v>
      </c>
      <c r="H21" s="150" t="s">
        <v>2806</v>
      </c>
      <c r="I21" s="147" t="s">
        <v>2469</v>
      </c>
      <c r="J21" s="123" t="s">
        <v>1996</v>
      </c>
      <c r="K21" s="133"/>
      <c r="L21" s="137">
        <v>7590027001669</v>
      </c>
      <c r="M21" s="154">
        <f t="shared" si="0"/>
        <v>0</v>
      </c>
      <c r="N21" s="106">
        <f t="shared" si="1"/>
        <v>0</v>
      </c>
      <c r="O21" s="107"/>
      <c r="P21" s="99"/>
      <c r="Q21" s="100"/>
      <c r="R21" s="100"/>
      <c r="S21" s="101"/>
      <c r="T21" s="100"/>
      <c r="U21" s="109"/>
      <c r="V21" s="109"/>
      <c r="W21" s="54"/>
      <c r="X21" s="54"/>
      <c r="Y21" s="54"/>
      <c r="Z21" s="54"/>
      <c r="AB21" s="56"/>
      <c r="AD21" s="57"/>
    </row>
    <row r="22" spans="1:30" ht="30" customHeight="1">
      <c r="A22" s="98" t="s">
        <v>1139</v>
      </c>
      <c r="B22" s="131"/>
      <c r="C22" s="138" t="s">
        <v>1804</v>
      </c>
      <c r="D22" s="158">
        <v>2.21</v>
      </c>
      <c r="E22" s="161">
        <f>Tabla33[[#This Row],[PRECIO UNITARIO $]]*$F$6</f>
        <v>19.512532</v>
      </c>
      <c r="F22" s="124" t="s">
        <v>2091</v>
      </c>
      <c r="G22" s="124" t="s">
        <v>2004</v>
      </c>
      <c r="H22" s="151" t="s">
        <v>2203</v>
      </c>
      <c r="I22" s="148" t="s">
        <v>2444</v>
      </c>
      <c r="J22" s="125" t="s">
        <v>1996</v>
      </c>
      <c r="K22" s="134"/>
      <c r="L22" s="139">
        <v>7898505093107</v>
      </c>
      <c r="M22" s="155">
        <f t="shared" si="0"/>
        <v>0</v>
      </c>
      <c r="N22" s="108">
        <f t="shared" si="1"/>
        <v>0</v>
      </c>
      <c r="O22" s="107"/>
      <c r="P22" s="99"/>
      <c r="Q22" s="100"/>
      <c r="R22" s="100"/>
      <c r="S22" s="101"/>
      <c r="T22" s="100"/>
      <c r="U22" s="109"/>
      <c r="V22" s="109"/>
      <c r="W22" s="54"/>
      <c r="X22" s="54"/>
      <c r="Y22" s="54"/>
      <c r="Z22" s="54"/>
      <c r="AB22" s="56"/>
      <c r="AD22" s="57"/>
    </row>
    <row r="23" spans="1:30" ht="30" customHeight="1">
      <c r="A23" s="105" t="s">
        <v>2583</v>
      </c>
      <c r="B23" s="131"/>
      <c r="C23" s="136" t="s">
        <v>2588</v>
      </c>
      <c r="D23" s="157">
        <v>3.25</v>
      </c>
      <c r="E23" s="160">
        <f>Tabla33[[#This Row],[PRECIO UNITARIO $]]*$F$6</f>
        <v>28.694900000000001</v>
      </c>
      <c r="F23" s="122" t="s">
        <v>2087</v>
      </c>
      <c r="G23" s="122" t="s">
        <v>2005</v>
      </c>
      <c r="H23" s="150" t="s">
        <v>2591</v>
      </c>
      <c r="I23" s="147" t="s">
        <v>2437</v>
      </c>
      <c r="J23" s="123" t="s">
        <v>1996</v>
      </c>
      <c r="K23" s="133"/>
      <c r="L23" s="137" t="s">
        <v>2593</v>
      </c>
      <c r="M23" s="154">
        <f t="shared" si="0"/>
        <v>0</v>
      </c>
      <c r="N23" s="106">
        <f t="shared" si="1"/>
        <v>0</v>
      </c>
      <c r="O23" s="107"/>
      <c r="P23" s="99"/>
      <c r="Q23" s="100"/>
      <c r="R23" s="100"/>
      <c r="S23" s="101"/>
      <c r="T23" s="100"/>
      <c r="U23" s="109"/>
      <c r="V23" s="109"/>
      <c r="W23" s="54"/>
      <c r="X23" s="54"/>
      <c r="Y23" s="54"/>
      <c r="Z23" s="54"/>
      <c r="AB23" s="56"/>
      <c r="AD23" s="57"/>
    </row>
    <row r="24" spans="1:30" ht="30" customHeight="1">
      <c r="A24" s="98" t="s">
        <v>1140</v>
      </c>
      <c r="B24" s="131"/>
      <c r="C24" s="138" t="s">
        <v>1805</v>
      </c>
      <c r="D24" s="158">
        <v>1.2</v>
      </c>
      <c r="E24" s="161">
        <f>Tabla33[[#This Row],[PRECIO UNITARIO $]]*$F$6</f>
        <v>10.595039999999999</v>
      </c>
      <c r="F24" s="124" t="s">
        <v>2090</v>
      </c>
      <c r="G24" s="124" t="s">
        <v>2005</v>
      </c>
      <c r="H24" s="151">
        <v>210</v>
      </c>
      <c r="I24" s="148" t="s">
        <v>2445</v>
      </c>
      <c r="J24" s="125" t="s">
        <v>1996</v>
      </c>
      <c r="K24" s="134"/>
      <c r="L24" s="139" t="s">
        <v>2490</v>
      </c>
      <c r="M24" s="155">
        <f t="shared" si="0"/>
        <v>0</v>
      </c>
      <c r="N24" s="108">
        <f t="shared" si="1"/>
        <v>0</v>
      </c>
      <c r="O24" s="107"/>
      <c r="P24" s="99"/>
      <c r="Q24" s="100"/>
      <c r="R24" s="100"/>
      <c r="S24" s="101"/>
      <c r="T24" s="100"/>
      <c r="U24" s="109"/>
      <c r="V24" s="109"/>
      <c r="W24" s="54"/>
      <c r="X24" s="54"/>
      <c r="Y24" s="54"/>
      <c r="Z24" s="54"/>
      <c r="AB24" s="56"/>
      <c r="AD24" s="57"/>
    </row>
    <row r="25" spans="1:30" ht="30" customHeight="1">
      <c r="A25" s="105" t="s">
        <v>1141</v>
      </c>
      <c r="B25" s="131"/>
      <c r="C25" s="178" t="s">
        <v>1582</v>
      </c>
      <c r="D25" s="179">
        <v>1.1100000000000001</v>
      </c>
      <c r="E25" s="180">
        <f>Tabla33[[#This Row],[PRECIO UNITARIO $]]*$F$6</f>
        <v>9.8004120000000015</v>
      </c>
      <c r="F25" s="181" t="s">
        <v>2085</v>
      </c>
      <c r="G25" s="181" t="s">
        <v>1999</v>
      </c>
      <c r="H25" s="182" t="s">
        <v>2204</v>
      </c>
      <c r="I25" s="183" t="s">
        <v>2440</v>
      </c>
      <c r="J25" s="123" t="s">
        <v>1996</v>
      </c>
      <c r="K25" s="133"/>
      <c r="L25" s="137">
        <v>7598008000090</v>
      </c>
      <c r="M25" s="154">
        <f t="shared" si="0"/>
        <v>0</v>
      </c>
      <c r="N25" s="106">
        <f t="shared" si="1"/>
        <v>0</v>
      </c>
      <c r="O25" s="107"/>
      <c r="P25" s="99"/>
      <c r="Q25" s="100"/>
      <c r="R25" s="100"/>
      <c r="S25" s="101"/>
      <c r="T25" s="100"/>
      <c r="U25" s="109"/>
      <c r="V25" s="109"/>
      <c r="W25" s="54"/>
      <c r="X25" s="54"/>
      <c r="Y25" s="54"/>
      <c r="Z25" s="54"/>
      <c r="AB25" s="56"/>
      <c r="AD25" s="57"/>
    </row>
    <row r="26" spans="1:30" ht="30" customHeight="1">
      <c r="A26" s="98" t="s">
        <v>1142</v>
      </c>
      <c r="B26" s="131"/>
      <c r="C26" s="138" t="s">
        <v>1583</v>
      </c>
      <c r="D26" s="158">
        <v>3.66</v>
      </c>
      <c r="E26" s="161">
        <f>Tabla33[[#This Row],[PRECIO UNITARIO $]]*$F$6</f>
        <v>32.314872000000001</v>
      </c>
      <c r="F26" s="124" t="s">
        <v>2092</v>
      </c>
      <c r="G26" s="124" t="s">
        <v>2001</v>
      </c>
      <c r="H26" s="151">
        <v>3257293</v>
      </c>
      <c r="I26" s="148" t="s">
        <v>2446</v>
      </c>
      <c r="J26" s="125" t="s">
        <v>1996</v>
      </c>
      <c r="K26" s="134"/>
      <c r="L26" s="139">
        <v>7592454102001</v>
      </c>
      <c r="M26" s="155">
        <f t="shared" si="0"/>
        <v>0</v>
      </c>
      <c r="N26" s="108">
        <f t="shared" si="1"/>
        <v>0</v>
      </c>
      <c r="O26" s="107"/>
      <c r="P26" s="99"/>
      <c r="Q26" s="100"/>
      <c r="R26" s="100"/>
      <c r="S26" s="101"/>
      <c r="T26" s="100"/>
      <c r="U26" s="109"/>
      <c r="V26" s="109"/>
      <c r="W26" s="54"/>
      <c r="X26" s="54"/>
      <c r="Y26" s="54"/>
      <c r="Z26" s="54"/>
      <c r="AB26" s="56"/>
      <c r="AD26" s="57"/>
    </row>
    <row r="27" spans="1:30" ht="30" customHeight="1">
      <c r="A27" s="105" t="s">
        <v>1143</v>
      </c>
      <c r="B27" s="131"/>
      <c r="C27" s="170" t="s">
        <v>1806</v>
      </c>
      <c r="D27" s="171">
        <v>0.1</v>
      </c>
      <c r="E27" s="172">
        <f>Tabla33[[#This Row],[PRECIO UNITARIO $]]*$F$6</f>
        <v>0.88292000000000004</v>
      </c>
      <c r="F27" s="173" t="s">
        <v>2094</v>
      </c>
      <c r="G27" s="173" t="s">
        <v>2008</v>
      </c>
      <c r="H27" s="174" t="s">
        <v>2205</v>
      </c>
      <c r="I27" s="175" t="s">
        <v>2443</v>
      </c>
      <c r="J27" s="123" t="s">
        <v>1996</v>
      </c>
      <c r="K27" s="133"/>
      <c r="L27" s="137">
        <v>7898100241897</v>
      </c>
      <c r="M27" s="154">
        <f t="shared" si="0"/>
        <v>0</v>
      </c>
      <c r="N27" s="106">
        <f t="shared" si="1"/>
        <v>0</v>
      </c>
      <c r="O27" s="107"/>
      <c r="P27" s="99"/>
      <c r="Q27" s="100"/>
      <c r="R27" s="100"/>
      <c r="S27" s="101"/>
      <c r="T27" s="100"/>
      <c r="U27" s="109"/>
      <c r="V27" s="109"/>
      <c r="W27" s="54"/>
      <c r="X27" s="54"/>
      <c r="Y27" s="54"/>
      <c r="Z27" s="54"/>
      <c r="AB27" s="56"/>
      <c r="AD27" s="57"/>
    </row>
    <row r="28" spans="1:30" ht="30" customHeight="1">
      <c r="A28" s="98" t="s">
        <v>1144</v>
      </c>
      <c r="B28" s="131"/>
      <c r="C28" s="178" t="s">
        <v>1584</v>
      </c>
      <c r="D28" s="179">
        <v>4.88</v>
      </c>
      <c r="E28" s="180">
        <f>Tabla33[[#This Row],[PRECIO UNITARIO $]]*$F$6</f>
        <v>43.086495999999997</v>
      </c>
      <c r="F28" s="181" t="s">
        <v>2083</v>
      </c>
      <c r="G28" s="181" t="s">
        <v>1999</v>
      </c>
      <c r="H28" s="182" t="s">
        <v>2206</v>
      </c>
      <c r="I28" s="183" t="s">
        <v>2438</v>
      </c>
      <c r="J28" s="125" t="s">
        <v>1996</v>
      </c>
      <c r="K28" s="134"/>
      <c r="L28" s="139">
        <v>7598008000762</v>
      </c>
      <c r="M28" s="155">
        <f t="shared" si="0"/>
        <v>0</v>
      </c>
      <c r="N28" s="108">
        <f t="shared" si="1"/>
        <v>0</v>
      </c>
      <c r="O28" s="107"/>
      <c r="P28" s="99"/>
      <c r="Q28" s="100"/>
      <c r="R28" s="100"/>
      <c r="S28" s="101"/>
      <c r="T28" s="100"/>
      <c r="U28" s="109"/>
      <c r="V28" s="109"/>
      <c r="W28" s="54"/>
      <c r="X28" s="54"/>
      <c r="Y28" s="54"/>
      <c r="Z28" s="54"/>
      <c r="AB28" s="56"/>
      <c r="AD28" s="57"/>
    </row>
    <row r="29" spans="1:30" ht="30" customHeight="1">
      <c r="A29" s="105" t="s">
        <v>1145</v>
      </c>
      <c r="B29" s="131"/>
      <c r="C29" s="136" t="s">
        <v>1585</v>
      </c>
      <c r="D29" s="157">
        <v>3.12</v>
      </c>
      <c r="E29" s="160">
        <f>Tabla33[[#This Row],[PRECIO UNITARIO $]]*$F$6</f>
        <v>27.547104000000001</v>
      </c>
      <c r="F29" s="122" t="s">
        <v>2083</v>
      </c>
      <c r="G29" s="122" t="s">
        <v>2009</v>
      </c>
      <c r="H29" s="150" t="s">
        <v>2207</v>
      </c>
      <c r="I29" s="147" t="s">
        <v>2448</v>
      </c>
      <c r="J29" s="123" t="s">
        <v>1996</v>
      </c>
      <c r="K29" s="133"/>
      <c r="L29" s="137">
        <v>18904180211685</v>
      </c>
      <c r="M29" s="154">
        <f t="shared" si="0"/>
        <v>0</v>
      </c>
      <c r="N29" s="106">
        <f t="shared" si="1"/>
        <v>0</v>
      </c>
      <c r="O29" s="107"/>
      <c r="P29" s="99"/>
      <c r="Q29" s="100"/>
      <c r="R29" s="100"/>
      <c r="S29" s="101"/>
      <c r="T29" s="100"/>
      <c r="U29" s="109"/>
      <c r="V29" s="109"/>
      <c r="W29" s="54"/>
      <c r="X29" s="54"/>
      <c r="Y29" s="54"/>
      <c r="Z29" s="54"/>
      <c r="AB29" s="56"/>
      <c r="AD29" s="57"/>
    </row>
    <row r="30" spans="1:30" ht="30" customHeight="1">
      <c r="A30" s="98" t="s">
        <v>1146</v>
      </c>
      <c r="B30" s="131"/>
      <c r="C30" s="138" t="s">
        <v>1586</v>
      </c>
      <c r="D30" s="158">
        <v>1.88</v>
      </c>
      <c r="E30" s="161">
        <f>Tabla33[[#This Row],[PRECIO UNITARIO $]]*$F$6</f>
        <v>16.598896</v>
      </c>
      <c r="F30" s="124" t="s">
        <v>2084</v>
      </c>
      <c r="G30" s="124" t="s">
        <v>2009</v>
      </c>
      <c r="H30" s="151" t="s">
        <v>2208</v>
      </c>
      <c r="I30" s="148" t="s">
        <v>2448</v>
      </c>
      <c r="J30" s="125" t="s">
        <v>1996</v>
      </c>
      <c r="K30" s="134"/>
      <c r="L30" s="139">
        <v>118904180211685</v>
      </c>
      <c r="M30" s="155">
        <f t="shared" si="0"/>
        <v>0</v>
      </c>
      <c r="N30" s="108">
        <f t="shared" si="1"/>
        <v>0</v>
      </c>
      <c r="O30" s="107"/>
      <c r="P30" s="99"/>
      <c r="Q30" s="100"/>
      <c r="R30" s="100"/>
      <c r="S30" s="101"/>
      <c r="T30" s="100"/>
      <c r="U30" s="109"/>
      <c r="V30" s="109"/>
      <c r="W30" s="54"/>
      <c r="X30" s="54"/>
      <c r="Y30" s="54"/>
      <c r="Z30" s="54"/>
      <c r="AB30" s="56"/>
      <c r="AD30" s="57"/>
    </row>
    <row r="31" spans="1:30" ht="30" customHeight="1">
      <c r="A31" s="105" t="s">
        <v>2662</v>
      </c>
      <c r="B31" s="131"/>
      <c r="C31" s="136" t="s">
        <v>2679</v>
      </c>
      <c r="D31" s="157">
        <v>0.88</v>
      </c>
      <c r="E31" s="160">
        <f>Tabla33[[#This Row],[PRECIO UNITARIO $]]*$F$6</f>
        <v>7.7696960000000006</v>
      </c>
      <c r="F31" s="122" t="s">
        <v>2088</v>
      </c>
      <c r="G31" s="122" t="s">
        <v>2003</v>
      </c>
      <c r="H31" s="150" t="s">
        <v>2714</v>
      </c>
      <c r="I31" s="147" t="s">
        <v>2468</v>
      </c>
      <c r="J31" s="123" t="s">
        <v>1996</v>
      </c>
      <c r="K31" s="133"/>
      <c r="L31" s="137">
        <v>7594001101338</v>
      </c>
      <c r="M31" s="154">
        <f t="shared" si="0"/>
        <v>0</v>
      </c>
      <c r="N31" s="106">
        <f t="shared" si="1"/>
        <v>0</v>
      </c>
      <c r="O31" s="107"/>
      <c r="P31" s="99"/>
      <c r="Q31" s="100"/>
      <c r="R31" s="100"/>
      <c r="S31" s="101"/>
      <c r="T31" s="100"/>
      <c r="U31" s="109"/>
      <c r="V31" s="109"/>
      <c r="W31" s="54"/>
      <c r="X31" s="54"/>
      <c r="Y31" s="54"/>
      <c r="Z31" s="54"/>
      <c r="AB31" s="56"/>
      <c r="AD31" s="57"/>
    </row>
    <row r="32" spans="1:30" ht="30" customHeight="1">
      <c r="A32" s="98" t="s">
        <v>1147</v>
      </c>
      <c r="B32" s="131"/>
      <c r="C32" s="138" t="s">
        <v>1587</v>
      </c>
      <c r="D32" s="158">
        <v>1.37</v>
      </c>
      <c r="E32" s="161">
        <f>Tabla33[[#This Row],[PRECIO UNITARIO $]]*$F$6</f>
        <v>12.096004000000001</v>
      </c>
      <c r="F32" s="124" t="s">
        <v>2095</v>
      </c>
      <c r="G32" s="124" t="s">
        <v>1998</v>
      </c>
      <c r="H32" s="151" t="s">
        <v>2209</v>
      </c>
      <c r="I32" s="148" t="s">
        <v>2451</v>
      </c>
      <c r="J32" s="125" t="s">
        <v>1996</v>
      </c>
      <c r="K32" s="134"/>
      <c r="L32" s="139" t="s">
        <v>2491</v>
      </c>
      <c r="M32" s="155">
        <f t="shared" si="0"/>
        <v>0</v>
      </c>
      <c r="N32" s="108">
        <f t="shared" si="1"/>
        <v>0</v>
      </c>
      <c r="O32" s="107"/>
      <c r="P32" s="99"/>
      <c r="Q32" s="100"/>
      <c r="R32" s="100"/>
      <c r="S32" s="101"/>
      <c r="T32" s="100"/>
      <c r="U32" s="109"/>
      <c r="V32" s="109"/>
      <c r="W32" s="54"/>
      <c r="X32" s="54"/>
      <c r="Y32" s="54"/>
      <c r="Z32" s="54"/>
      <c r="AB32" s="56"/>
      <c r="AD32" s="57"/>
    </row>
    <row r="33" spans="1:30" ht="30" customHeight="1">
      <c r="A33" s="105" t="s">
        <v>1148</v>
      </c>
      <c r="B33" s="131"/>
      <c r="C33" s="136" t="s">
        <v>1588</v>
      </c>
      <c r="D33" s="157">
        <v>4.82</v>
      </c>
      <c r="E33" s="160">
        <f>Tabla33[[#This Row],[PRECIO UNITARIO $]]*$F$6</f>
        <v>42.556744000000002</v>
      </c>
      <c r="F33" s="122" t="s">
        <v>2087</v>
      </c>
      <c r="G33" s="122" t="s">
        <v>1998</v>
      </c>
      <c r="H33" s="150" t="s">
        <v>2210</v>
      </c>
      <c r="I33" s="147" t="s">
        <v>2441</v>
      </c>
      <c r="J33" s="123" t="s">
        <v>1996</v>
      </c>
      <c r="K33" s="133"/>
      <c r="L33" s="137" t="s">
        <v>2492</v>
      </c>
      <c r="M33" s="154">
        <f t="shared" si="0"/>
        <v>0</v>
      </c>
      <c r="N33" s="106">
        <f t="shared" si="1"/>
        <v>0</v>
      </c>
      <c r="O33" s="107"/>
      <c r="P33" s="99"/>
      <c r="Q33" s="100"/>
      <c r="R33" s="100"/>
      <c r="S33" s="101"/>
      <c r="T33" s="100"/>
      <c r="U33" s="109"/>
      <c r="V33" s="109"/>
      <c r="W33" s="54"/>
      <c r="X33" s="54"/>
      <c r="Y33" s="54"/>
      <c r="Z33" s="54"/>
      <c r="AB33" s="56"/>
      <c r="AD33" s="57"/>
    </row>
    <row r="34" spans="1:30" ht="30" customHeight="1">
      <c r="A34" s="98" t="s">
        <v>2808</v>
      </c>
      <c r="B34" s="131"/>
      <c r="C34" s="178" t="s">
        <v>2845</v>
      </c>
      <c r="D34" s="179">
        <v>1.55</v>
      </c>
      <c r="E34" s="180">
        <f>Tabla33[[#This Row],[PRECIO UNITARIO $]]*$F$6</f>
        <v>13.685260000000001</v>
      </c>
      <c r="F34" s="181" t="s">
        <v>2090</v>
      </c>
      <c r="G34" s="181" t="s">
        <v>1999</v>
      </c>
      <c r="H34" s="182" t="s">
        <v>2921</v>
      </c>
      <c r="I34" s="183" t="s">
        <v>2439</v>
      </c>
      <c r="J34" s="125" t="s">
        <v>1996</v>
      </c>
      <c r="K34" s="134"/>
      <c r="L34" s="139">
        <v>7598008000632</v>
      </c>
      <c r="M34" s="155">
        <f t="shared" si="0"/>
        <v>0</v>
      </c>
      <c r="N34" s="108">
        <f t="shared" si="1"/>
        <v>0</v>
      </c>
      <c r="O34" s="107"/>
      <c r="P34" s="99"/>
      <c r="Q34" s="100"/>
      <c r="R34" s="100"/>
      <c r="S34" s="101"/>
      <c r="T34" s="100"/>
      <c r="U34" s="109"/>
      <c r="V34" s="109"/>
      <c r="W34" s="54"/>
      <c r="X34" s="54"/>
      <c r="Y34" s="54"/>
      <c r="Z34" s="54"/>
      <c r="AB34" s="56"/>
      <c r="AD34" s="57"/>
    </row>
    <row r="35" spans="1:30" ht="30" customHeight="1">
      <c r="A35" s="105" t="s">
        <v>1149</v>
      </c>
      <c r="B35" s="131"/>
      <c r="C35" s="136" t="s">
        <v>1589</v>
      </c>
      <c r="D35" s="157">
        <v>8.6300000000000008</v>
      </c>
      <c r="E35" s="160">
        <f>Tabla33[[#This Row],[PRECIO UNITARIO $]]*$F$6</f>
        <v>76.195996000000008</v>
      </c>
      <c r="F35" s="122" t="s">
        <v>2096</v>
      </c>
      <c r="G35" s="122" t="s">
        <v>2010</v>
      </c>
      <c r="H35" s="150">
        <v>2202058</v>
      </c>
      <c r="I35" s="147" t="s">
        <v>2452</v>
      </c>
      <c r="J35" s="123" t="s">
        <v>1996</v>
      </c>
      <c r="K35" s="133"/>
      <c r="L35" s="137" t="s">
        <v>2493</v>
      </c>
      <c r="M35" s="154">
        <f t="shared" si="0"/>
        <v>0</v>
      </c>
      <c r="N35" s="106">
        <f t="shared" si="1"/>
        <v>0</v>
      </c>
      <c r="O35" s="107"/>
      <c r="P35" s="99"/>
      <c r="Q35" s="100"/>
      <c r="R35" s="100"/>
      <c r="S35" s="101"/>
      <c r="T35" s="100"/>
      <c r="U35" s="109"/>
      <c r="V35" s="109"/>
      <c r="W35" s="54"/>
      <c r="X35" s="54"/>
      <c r="Y35" s="54"/>
      <c r="Z35" s="54"/>
      <c r="AB35" s="56"/>
      <c r="AD35" s="57"/>
    </row>
    <row r="36" spans="1:30" ht="30" customHeight="1">
      <c r="A36" s="98" t="s">
        <v>1150</v>
      </c>
      <c r="B36" s="131"/>
      <c r="C36" s="170" t="s">
        <v>1807</v>
      </c>
      <c r="D36" s="171">
        <v>1.19</v>
      </c>
      <c r="E36" s="172">
        <f>Tabla33[[#This Row],[PRECIO UNITARIO $]]*$F$6</f>
        <v>10.506748</v>
      </c>
      <c r="F36" s="173" t="s">
        <v>2097</v>
      </c>
      <c r="G36" s="173" t="s">
        <v>2011</v>
      </c>
      <c r="H36" s="174">
        <v>10200559</v>
      </c>
      <c r="I36" s="175" t="s">
        <v>2453</v>
      </c>
      <c r="J36" s="125" t="s">
        <v>1996</v>
      </c>
      <c r="K36" s="134"/>
      <c r="L36" s="139">
        <v>8904091148011</v>
      </c>
      <c r="M36" s="155">
        <f t="shared" si="0"/>
        <v>0</v>
      </c>
      <c r="N36" s="108">
        <f t="shared" si="1"/>
        <v>0</v>
      </c>
      <c r="O36" s="107"/>
      <c r="P36" s="99"/>
      <c r="Q36" s="100"/>
      <c r="R36" s="100"/>
      <c r="S36" s="101"/>
      <c r="T36" s="100"/>
      <c r="U36" s="109"/>
      <c r="V36" s="109"/>
      <c r="W36" s="54"/>
      <c r="X36" s="54"/>
      <c r="Y36" s="54"/>
      <c r="Z36" s="54"/>
      <c r="AB36" s="56"/>
      <c r="AD36" s="57"/>
    </row>
    <row r="37" spans="1:30" ht="30" customHeight="1">
      <c r="A37" s="105" t="s">
        <v>1151</v>
      </c>
      <c r="B37" s="131"/>
      <c r="C37" s="136" t="s">
        <v>1590</v>
      </c>
      <c r="D37" s="157">
        <v>0.47</v>
      </c>
      <c r="E37" s="160">
        <f>Tabla33[[#This Row],[PRECIO UNITARIO $]]*$F$6</f>
        <v>4.149724</v>
      </c>
      <c r="F37" s="122" t="s">
        <v>2095</v>
      </c>
      <c r="G37" s="122" t="s">
        <v>1998</v>
      </c>
      <c r="H37" s="150" t="s">
        <v>2211</v>
      </c>
      <c r="I37" s="147" t="s">
        <v>2451</v>
      </c>
      <c r="J37" s="123" t="s">
        <v>1996</v>
      </c>
      <c r="K37" s="133"/>
      <c r="L37" s="137">
        <v>30199</v>
      </c>
      <c r="M37" s="154">
        <f t="shared" si="0"/>
        <v>0</v>
      </c>
      <c r="N37" s="106">
        <f t="shared" si="1"/>
        <v>0</v>
      </c>
      <c r="O37" s="107"/>
      <c r="P37" s="99"/>
      <c r="Q37" s="100"/>
      <c r="R37" s="100"/>
      <c r="S37" s="101"/>
      <c r="T37" s="100"/>
      <c r="U37" s="109"/>
      <c r="V37" s="109"/>
      <c r="W37" s="54"/>
      <c r="X37" s="54"/>
      <c r="Y37" s="54"/>
      <c r="Z37" s="54"/>
      <c r="AB37" s="56"/>
      <c r="AD37" s="57"/>
    </row>
    <row r="38" spans="1:30" ht="30" customHeight="1">
      <c r="A38" s="98" t="s">
        <v>2719</v>
      </c>
      <c r="B38" s="131"/>
      <c r="C38" s="138" t="s">
        <v>2747</v>
      </c>
      <c r="D38" s="158">
        <v>6.15</v>
      </c>
      <c r="E38" s="161">
        <f>Tabla33[[#This Row],[PRECIO UNITARIO $]]*$F$6</f>
        <v>54.299580000000006</v>
      </c>
      <c r="F38" s="124" t="s">
        <v>2759</v>
      </c>
      <c r="G38" s="124" t="s">
        <v>2015</v>
      </c>
      <c r="H38" s="151" t="s">
        <v>2766</v>
      </c>
      <c r="I38" s="148" t="s">
        <v>2454</v>
      </c>
      <c r="J38" s="125" t="s">
        <v>1996</v>
      </c>
      <c r="K38" s="134"/>
      <c r="L38" s="139">
        <v>7591818210406</v>
      </c>
      <c r="M38" s="155">
        <f t="shared" si="0"/>
        <v>0</v>
      </c>
      <c r="N38" s="108">
        <f t="shared" si="1"/>
        <v>0</v>
      </c>
      <c r="O38" s="107"/>
      <c r="P38" s="99"/>
      <c r="Q38" s="100"/>
      <c r="R38" s="100"/>
      <c r="S38" s="101"/>
      <c r="T38" s="100"/>
      <c r="U38" s="109"/>
      <c r="V38" s="109"/>
      <c r="W38" s="54"/>
      <c r="X38" s="54"/>
      <c r="Y38" s="54"/>
      <c r="Z38" s="54"/>
      <c r="AB38" s="56"/>
      <c r="AD38" s="57"/>
    </row>
    <row r="39" spans="1:30" ht="30" customHeight="1">
      <c r="A39" s="105" t="s">
        <v>1152</v>
      </c>
      <c r="B39" s="131"/>
      <c r="C39" s="136" t="s">
        <v>1591</v>
      </c>
      <c r="D39" s="157">
        <v>1.39</v>
      </c>
      <c r="E39" s="160">
        <f>Tabla33[[#This Row],[PRECIO UNITARIO $]]*$F$6</f>
        <v>12.272587999999999</v>
      </c>
      <c r="F39" s="122" t="s">
        <v>2090</v>
      </c>
      <c r="G39" s="122" t="s">
        <v>2007</v>
      </c>
      <c r="H39" s="150" t="s">
        <v>2212</v>
      </c>
      <c r="I39" s="147" t="s">
        <v>2442</v>
      </c>
      <c r="J39" s="123" t="s">
        <v>1996</v>
      </c>
      <c r="K39" s="133"/>
      <c r="L39" s="137">
        <v>7591196007186</v>
      </c>
      <c r="M39" s="154">
        <f t="shared" si="0"/>
        <v>0</v>
      </c>
      <c r="N39" s="106">
        <f t="shared" si="1"/>
        <v>0</v>
      </c>
      <c r="O39" s="107"/>
      <c r="P39" s="99"/>
      <c r="Q39" s="100"/>
      <c r="R39" s="100"/>
      <c r="S39" s="101"/>
      <c r="T39" s="100"/>
      <c r="U39" s="109"/>
      <c r="V39" s="109"/>
      <c r="W39" s="54"/>
      <c r="X39" s="54"/>
      <c r="Y39" s="54"/>
      <c r="Z39" s="54"/>
      <c r="AB39" s="56"/>
      <c r="AD39" s="57"/>
    </row>
    <row r="40" spans="1:30" ht="30" customHeight="1">
      <c r="A40" s="98" t="s">
        <v>1153</v>
      </c>
      <c r="B40" s="131"/>
      <c r="C40" s="138" t="s">
        <v>1592</v>
      </c>
      <c r="D40" s="158">
        <v>2.5299999999999998</v>
      </c>
      <c r="E40" s="161">
        <f>Tabla33[[#This Row],[PRECIO UNITARIO $]]*$F$6</f>
        <v>22.337875999999998</v>
      </c>
      <c r="F40" s="124" t="s">
        <v>2088</v>
      </c>
      <c r="G40" s="124" t="s">
        <v>2007</v>
      </c>
      <c r="H40" s="151" t="s">
        <v>2213</v>
      </c>
      <c r="I40" s="148" t="s">
        <v>2454</v>
      </c>
      <c r="J40" s="125" t="s">
        <v>1996</v>
      </c>
      <c r="K40" s="134"/>
      <c r="L40" s="139">
        <v>7591196004451</v>
      </c>
      <c r="M40" s="155">
        <f t="shared" si="0"/>
        <v>0</v>
      </c>
      <c r="N40" s="108">
        <f t="shared" si="1"/>
        <v>0</v>
      </c>
      <c r="O40" s="107"/>
      <c r="P40" s="99"/>
      <c r="Q40" s="100"/>
      <c r="R40" s="100"/>
      <c r="S40" s="101"/>
      <c r="T40" s="100"/>
      <c r="U40" s="109"/>
      <c r="V40" s="109"/>
      <c r="W40" s="54"/>
      <c r="X40" s="54"/>
      <c r="Y40" s="54"/>
      <c r="Z40" s="54"/>
      <c r="AB40" s="56"/>
      <c r="AD40" s="57"/>
    </row>
    <row r="41" spans="1:30" ht="30" customHeight="1">
      <c r="A41" s="105" t="s">
        <v>1154</v>
      </c>
      <c r="B41" s="131"/>
      <c r="C41" s="136" t="s">
        <v>1593</v>
      </c>
      <c r="D41" s="157">
        <v>1.95</v>
      </c>
      <c r="E41" s="160">
        <f>Tabla33[[#This Row],[PRECIO UNITARIO $]]*$F$6</f>
        <v>17.216940000000001</v>
      </c>
      <c r="F41" s="122" t="s">
        <v>2098</v>
      </c>
      <c r="G41" s="122" t="s">
        <v>2012</v>
      </c>
      <c r="H41" s="150">
        <v>21101005</v>
      </c>
      <c r="I41" s="147" t="s">
        <v>2440</v>
      </c>
      <c r="J41" s="123" t="s">
        <v>1996</v>
      </c>
      <c r="K41" s="133"/>
      <c r="L41" s="137">
        <v>7597767000921</v>
      </c>
      <c r="M41" s="154">
        <f t="shared" si="0"/>
        <v>0</v>
      </c>
      <c r="N41" s="106">
        <f t="shared" si="1"/>
        <v>0</v>
      </c>
      <c r="O41" s="107"/>
      <c r="P41" s="99"/>
      <c r="Q41" s="100"/>
      <c r="R41" s="100"/>
      <c r="S41" s="101"/>
      <c r="T41" s="100"/>
      <c r="U41" s="109"/>
      <c r="V41" s="109"/>
      <c r="W41" s="54"/>
      <c r="X41" s="54"/>
      <c r="Y41" s="54"/>
      <c r="Z41" s="54"/>
      <c r="AB41" s="56"/>
      <c r="AD41" s="57"/>
    </row>
    <row r="42" spans="1:30" ht="30" customHeight="1">
      <c r="A42" s="98" t="s">
        <v>1155</v>
      </c>
      <c r="B42" s="131"/>
      <c r="C42" s="138" t="s">
        <v>1594</v>
      </c>
      <c r="D42" s="158">
        <v>0.52</v>
      </c>
      <c r="E42" s="161">
        <f>Tabla33[[#This Row],[PRECIO UNITARIO $]]*$F$6</f>
        <v>4.5911840000000002</v>
      </c>
      <c r="F42" s="124" t="s">
        <v>2095</v>
      </c>
      <c r="G42" s="124" t="s">
        <v>1998</v>
      </c>
      <c r="H42" s="151" t="s">
        <v>2214</v>
      </c>
      <c r="I42" s="148" t="s">
        <v>2436</v>
      </c>
      <c r="J42" s="125" t="s">
        <v>1996</v>
      </c>
      <c r="K42" s="134"/>
      <c r="L42" s="139">
        <v>203571228310</v>
      </c>
      <c r="M42" s="155">
        <f t="shared" si="0"/>
        <v>0</v>
      </c>
      <c r="N42" s="108">
        <f t="shared" si="1"/>
        <v>0</v>
      </c>
      <c r="O42" s="107"/>
      <c r="P42" s="99"/>
      <c r="Q42" s="100"/>
      <c r="R42" s="100"/>
      <c r="S42" s="101"/>
      <c r="T42" s="100"/>
      <c r="U42" s="109"/>
      <c r="V42" s="109"/>
      <c r="W42" s="54"/>
      <c r="X42" s="54"/>
      <c r="Y42" s="54"/>
      <c r="Z42" s="54"/>
      <c r="AB42" s="56"/>
      <c r="AD42" s="57"/>
    </row>
    <row r="43" spans="1:30" ht="30" customHeight="1">
      <c r="A43" s="105" t="s">
        <v>1156</v>
      </c>
      <c r="B43" s="131"/>
      <c r="C43" s="136" t="s">
        <v>1595</v>
      </c>
      <c r="D43" s="157">
        <v>5.96</v>
      </c>
      <c r="E43" s="160">
        <f>Tabla33[[#This Row],[PRECIO UNITARIO $]]*$F$6</f>
        <v>52.622031999999997</v>
      </c>
      <c r="F43" s="122" t="s">
        <v>2099</v>
      </c>
      <c r="G43" s="122" t="s">
        <v>2013</v>
      </c>
      <c r="H43" s="150" t="s">
        <v>2070</v>
      </c>
      <c r="I43" s="147" t="s">
        <v>2070</v>
      </c>
      <c r="J43" s="123" t="s">
        <v>1996</v>
      </c>
      <c r="K43" s="133"/>
      <c r="L43" s="137">
        <v>614143290732</v>
      </c>
      <c r="M43" s="154">
        <f t="shared" si="0"/>
        <v>0</v>
      </c>
      <c r="N43" s="106">
        <f t="shared" si="1"/>
        <v>0</v>
      </c>
      <c r="O43" s="107"/>
      <c r="P43" s="99"/>
      <c r="Q43" s="100"/>
      <c r="R43" s="100"/>
      <c r="S43" s="101"/>
      <c r="T43" s="100"/>
      <c r="U43" s="109"/>
      <c r="V43" s="109"/>
      <c r="W43" s="54"/>
      <c r="X43" s="54"/>
      <c r="Y43" s="54"/>
      <c r="Z43" s="54"/>
      <c r="AB43" s="56"/>
      <c r="AD43" s="57"/>
    </row>
    <row r="44" spans="1:30" ht="30" customHeight="1">
      <c r="A44" s="98" t="s">
        <v>1157</v>
      </c>
      <c r="B44" s="131"/>
      <c r="C44" s="138" t="s">
        <v>1596</v>
      </c>
      <c r="D44" s="158">
        <v>2.438181818181818</v>
      </c>
      <c r="E44" s="161">
        <f>Tabla33[[#This Row],[PRECIO UNITARIO $]]*$F$6</f>
        <v>21.527194909090909</v>
      </c>
      <c r="F44" s="124" t="s">
        <v>2100</v>
      </c>
      <c r="G44" s="124" t="s">
        <v>2014</v>
      </c>
      <c r="H44" s="151"/>
      <c r="I44" s="148"/>
      <c r="J44" s="125" t="s">
        <v>2590</v>
      </c>
      <c r="K44" s="134">
        <v>100</v>
      </c>
      <c r="L44" s="139">
        <v>652931969217</v>
      </c>
      <c r="M44" s="155">
        <f t="shared" si="0"/>
        <v>0</v>
      </c>
      <c r="N44" s="108">
        <f t="shared" si="1"/>
        <v>0</v>
      </c>
      <c r="O44" s="107"/>
      <c r="P44" s="99"/>
      <c r="Q44" s="100"/>
      <c r="R44" s="100"/>
      <c r="S44" s="101"/>
      <c r="T44" s="100"/>
      <c r="U44" s="109"/>
      <c r="V44" s="109"/>
      <c r="W44" s="54"/>
      <c r="X44" s="54"/>
      <c r="Y44" s="54"/>
      <c r="Z44" s="54"/>
      <c r="AB44" s="56"/>
      <c r="AD44" s="57"/>
    </row>
    <row r="45" spans="1:30" ht="30" customHeight="1">
      <c r="A45" s="105" t="s">
        <v>1158</v>
      </c>
      <c r="B45" s="131"/>
      <c r="C45" s="136" t="s">
        <v>1597</v>
      </c>
      <c r="D45" s="157">
        <v>2.438181818181818</v>
      </c>
      <c r="E45" s="160">
        <f>Tabla33[[#This Row],[PRECIO UNITARIO $]]*$F$6</f>
        <v>21.527194909090909</v>
      </c>
      <c r="F45" s="122" t="s">
        <v>2100</v>
      </c>
      <c r="G45" s="122" t="s">
        <v>2014</v>
      </c>
      <c r="H45" s="150"/>
      <c r="I45" s="147"/>
      <c r="J45" s="123" t="s">
        <v>2590</v>
      </c>
      <c r="K45" s="133">
        <v>100</v>
      </c>
      <c r="L45" s="137">
        <v>652931969248</v>
      </c>
      <c r="M45" s="154">
        <f t="shared" si="0"/>
        <v>0</v>
      </c>
      <c r="N45" s="106">
        <f t="shared" si="1"/>
        <v>0</v>
      </c>
      <c r="O45" s="107"/>
      <c r="P45" s="99"/>
      <c r="Q45" s="100"/>
      <c r="R45" s="100"/>
      <c r="S45" s="101"/>
      <c r="T45" s="100"/>
      <c r="U45" s="109"/>
      <c r="V45" s="109"/>
      <c r="W45" s="54"/>
      <c r="X45" s="54"/>
      <c r="Y45" s="54"/>
      <c r="Z45" s="54"/>
      <c r="AB45" s="56"/>
      <c r="AD45" s="57"/>
    </row>
    <row r="46" spans="1:30" ht="30" customHeight="1">
      <c r="A46" s="98" t="s">
        <v>1159</v>
      </c>
      <c r="B46" s="131"/>
      <c r="C46" s="138" t="s">
        <v>1598</v>
      </c>
      <c r="D46" s="158">
        <v>2.438181818181818</v>
      </c>
      <c r="E46" s="161">
        <f>Tabla33[[#This Row],[PRECIO UNITARIO $]]*$F$6</f>
        <v>21.527194909090909</v>
      </c>
      <c r="F46" s="124" t="s">
        <v>2100</v>
      </c>
      <c r="G46" s="124" t="s">
        <v>2014</v>
      </c>
      <c r="H46" s="151"/>
      <c r="I46" s="148"/>
      <c r="J46" s="125" t="s">
        <v>2590</v>
      </c>
      <c r="K46" s="134">
        <v>100</v>
      </c>
      <c r="L46" s="139">
        <v>652931969231</v>
      </c>
      <c r="M46" s="155">
        <f t="shared" si="0"/>
        <v>0</v>
      </c>
      <c r="N46" s="108">
        <f t="shared" si="1"/>
        <v>0</v>
      </c>
      <c r="O46" s="107"/>
      <c r="P46" s="99"/>
      <c r="Q46" s="100"/>
      <c r="R46" s="100"/>
      <c r="S46" s="101"/>
      <c r="T46" s="100"/>
      <c r="U46" s="109"/>
      <c r="V46" s="109"/>
      <c r="W46" s="54"/>
      <c r="X46" s="54"/>
      <c r="Y46" s="54"/>
      <c r="Z46" s="54"/>
      <c r="AB46" s="56"/>
      <c r="AD46" s="57"/>
    </row>
    <row r="47" spans="1:30" ht="30" customHeight="1">
      <c r="A47" s="105" t="s">
        <v>1160</v>
      </c>
      <c r="B47" s="131"/>
      <c r="C47" s="136" t="s">
        <v>1599</v>
      </c>
      <c r="D47" s="157">
        <v>2.438181818181818</v>
      </c>
      <c r="E47" s="160">
        <f>Tabla33[[#This Row],[PRECIO UNITARIO $]]*$F$6</f>
        <v>21.527194909090909</v>
      </c>
      <c r="F47" s="122" t="s">
        <v>2100</v>
      </c>
      <c r="G47" s="122" t="s">
        <v>2014</v>
      </c>
      <c r="H47" s="150"/>
      <c r="I47" s="147"/>
      <c r="J47" s="123" t="s">
        <v>2590</v>
      </c>
      <c r="K47" s="133">
        <v>100</v>
      </c>
      <c r="L47" s="137">
        <v>652931969323</v>
      </c>
      <c r="M47" s="154">
        <f t="shared" si="0"/>
        <v>0</v>
      </c>
      <c r="N47" s="106">
        <f t="shared" si="1"/>
        <v>0</v>
      </c>
      <c r="O47" s="107"/>
      <c r="P47" s="99"/>
      <c r="Q47" s="100"/>
      <c r="R47" s="100"/>
      <c r="S47" s="101"/>
      <c r="T47" s="100"/>
      <c r="U47" s="109"/>
      <c r="V47" s="109"/>
      <c r="W47" s="54"/>
      <c r="X47" s="54"/>
      <c r="Y47" s="54"/>
      <c r="Z47" s="54"/>
      <c r="AB47" s="56"/>
      <c r="AD47" s="57"/>
    </row>
    <row r="48" spans="1:30" ht="30" customHeight="1">
      <c r="A48" s="98" t="s">
        <v>2796</v>
      </c>
      <c r="B48" s="131"/>
      <c r="C48" s="138" t="s">
        <v>2798</v>
      </c>
      <c r="D48" s="158">
        <v>2.44</v>
      </c>
      <c r="E48" s="161">
        <f>Tabla33[[#This Row],[PRECIO UNITARIO $]]*$F$6</f>
        <v>21.543247999999998</v>
      </c>
      <c r="F48" s="124" t="s">
        <v>2100</v>
      </c>
      <c r="G48" s="124" t="s">
        <v>2014</v>
      </c>
      <c r="H48" s="151"/>
      <c r="I48" s="148"/>
      <c r="J48" s="125" t="s">
        <v>2590</v>
      </c>
      <c r="K48" s="134">
        <v>100</v>
      </c>
      <c r="L48" s="139">
        <v>652931969347</v>
      </c>
      <c r="M48" s="155">
        <f t="shared" si="0"/>
        <v>0</v>
      </c>
      <c r="N48" s="108">
        <f t="shared" si="1"/>
        <v>0</v>
      </c>
      <c r="O48" s="107"/>
      <c r="P48" s="99"/>
      <c r="Q48" s="100"/>
      <c r="R48" s="100"/>
      <c r="S48" s="101"/>
      <c r="T48" s="100"/>
      <c r="U48" s="109"/>
      <c r="V48" s="109"/>
      <c r="W48" s="54"/>
      <c r="X48" s="54"/>
      <c r="Y48" s="54"/>
      <c r="Z48" s="54"/>
      <c r="AB48" s="56"/>
      <c r="AD48" s="57"/>
    </row>
    <row r="49" spans="1:30" ht="30" customHeight="1">
      <c r="A49" s="105" t="s">
        <v>2720</v>
      </c>
      <c r="B49" s="131"/>
      <c r="C49" s="136" t="s">
        <v>2738</v>
      </c>
      <c r="D49" s="157">
        <v>4.3</v>
      </c>
      <c r="E49" s="160">
        <f>Tabla33[[#This Row],[PRECIO UNITARIO $]]*$F$6</f>
        <v>37.965559999999996</v>
      </c>
      <c r="F49" s="122" t="s">
        <v>2101</v>
      </c>
      <c r="G49" s="122" t="s">
        <v>2015</v>
      </c>
      <c r="H49" s="150" t="s">
        <v>2767</v>
      </c>
      <c r="I49" s="147" t="s">
        <v>2436</v>
      </c>
      <c r="J49" s="123" t="s">
        <v>1996</v>
      </c>
      <c r="K49" s="133"/>
      <c r="L49" s="137">
        <v>7591818111017</v>
      </c>
      <c r="M49" s="154">
        <f t="shared" si="0"/>
        <v>0</v>
      </c>
      <c r="N49" s="106">
        <f t="shared" si="1"/>
        <v>0</v>
      </c>
      <c r="O49" s="107"/>
      <c r="P49" s="99"/>
      <c r="Q49" s="100"/>
      <c r="R49" s="100"/>
      <c r="S49" s="101"/>
      <c r="T49" s="100"/>
      <c r="U49" s="109"/>
      <c r="V49" s="109"/>
      <c r="W49" s="54"/>
      <c r="X49" s="54"/>
      <c r="Y49" s="54"/>
      <c r="Z49" s="54"/>
      <c r="AB49" s="56"/>
      <c r="AD49" s="57"/>
    </row>
    <row r="50" spans="1:30" ht="30" customHeight="1">
      <c r="A50" s="98" t="s">
        <v>1161</v>
      </c>
      <c r="B50" s="131"/>
      <c r="C50" s="138" t="s">
        <v>1600</v>
      </c>
      <c r="D50" s="158">
        <v>3.23</v>
      </c>
      <c r="E50" s="161">
        <f>Tabla33[[#This Row],[PRECIO UNITARIO $]]*$F$6</f>
        <v>28.518315999999999</v>
      </c>
      <c r="F50" s="124" t="s">
        <v>2102</v>
      </c>
      <c r="G50" s="124" t="s">
        <v>2015</v>
      </c>
      <c r="H50" s="151">
        <v>20251</v>
      </c>
      <c r="I50" s="148" t="s">
        <v>2449</v>
      </c>
      <c r="J50" s="125" t="s">
        <v>1996</v>
      </c>
      <c r="K50" s="134"/>
      <c r="L50" s="139">
        <v>7591818111024</v>
      </c>
      <c r="M50" s="155">
        <f t="shared" si="0"/>
        <v>0</v>
      </c>
      <c r="N50" s="108">
        <f t="shared" si="1"/>
        <v>0</v>
      </c>
      <c r="O50" s="107"/>
      <c r="P50" s="99"/>
      <c r="Q50" s="100"/>
      <c r="R50" s="100"/>
      <c r="S50" s="101"/>
      <c r="T50" s="100"/>
      <c r="U50" s="109"/>
      <c r="V50" s="109"/>
      <c r="W50" s="54"/>
      <c r="X50" s="54"/>
      <c r="Y50" s="54"/>
      <c r="Z50" s="54"/>
      <c r="AB50" s="56"/>
      <c r="AD50" s="57"/>
    </row>
    <row r="51" spans="1:30" ht="30" customHeight="1">
      <c r="A51" s="105" t="s">
        <v>1162</v>
      </c>
      <c r="B51" s="131"/>
      <c r="C51" s="136" t="s">
        <v>1601</v>
      </c>
      <c r="D51" s="157">
        <v>4.9000000000000004</v>
      </c>
      <c r="E51" s="160">
        <f>Tabla33[[#This Row],[PRECIO UNITARIO $]]*$F$6</f>
        <v>43.263080000000002</v>
      </c>
      <c r="F51" s="122" t="s">
        <v>2086</v>
      </c>
      <c r="G51" s="122" t="s">
        <v>2007</v>
      </c>
      <c r="H51" s="150" t="s">
        <v>2215</v>
      </c>
      <c r="I51" s="147" t="s">
        <v>2454</v>
      </c>
      <c r="J51" s="123" t="s">
        <v>1996</v>
      </c>
      <c r="K51" s="133"/>
      <c r="L51" s="137">
        <v>7591196002945</v>
      </c>
      <c r="M51" s="154">
        <f t="shared" si="0"/>
        <v>0</v>
      </c>
      <c r="N51" s="106">
        <f t="shared" si="1"/>
        <v>0</v>
      </c>
      <c r="O51" s="107"/>
      <c r="P51" s="99"/>
      <c r="Q51" s="100"/>
      <c r="R51" s="100"/>
      <c r="S51" s="101"/>
      <c r="T51" s="100"/>
      <c r="U51" s="109"/>
      <c r="V51" s="109"/>
      <c r="W51" s="54"/>
      <c r="X51" s="54"/>
      <c r="Y51" s="54"/>
      <c r="Z51" s="54"/>
      <c r="AB51" s="56"/>
      <c r="AD51" s="57"/>
    </row>
    <row r="52" spans="1:30" ht="30" customHeight="1">
      <c r="A52" s="98" t="s">
        <v>1163</v>
      </c>
      <c r="B52" s="131"/>
      <c r="C52" s="138" t="s">
        <v>1808</v>
      </c>
      <c r="D52" s="158">
        <v>2.16</v>
      </c>
      <c r="E52" s="161">
        <f>Tabla33[[#This Row],[PRECIO UNITARIO $]]*$F$6</f>
        <v>19.071072000000001</v>
      </c>
      <c r="F52" s="124" t="s">
        <v>2090</v>
      </c>
      <c r="G52" s="124" t="s">
        <v>2007</v>
      </c>
      <c r="H52" s="151" t="s">
        <v>2216</v>
      </c>
      <c r="I52" s="148" t="s">
        <v>2455</v>
      </c>
      <c r="J52" s="125" t="s">
        <v>1996</v>
      </c>
      <c r="K52" s="134"/>
      <c r="L52" s="139">
        <v>7591196002549</v>
      </c>
      <c r="M52" s="155">
        <f t="shared" si="0"/>
        <v>0</v>
      </c>
      <c r="N52" s="108">
        <f t="shared" si="1"/>
        <v>0</v>
      </c>
      <c r="O52" s="107"/>
      <c r="P52" s="99"/>
      <c r="Q52" s="100"/>
      <c r="R52" s="100"/>
      <c r="S52" s="101"/>
      <c r="T52" s="100"/>
      <c r="U52" s="109"/>
      <c r="V52" s="109"/>
      <c r="W52" s="54"/>
      <c r="X52" s="54"/>
      <c r="Y52" s="54"/>
      <c r="Z52" s="54"/>
      <c r="AB52" s="56"/>
      <c r="AD52" s="57"/>
    </row>
    <row r="53" spans="1:30" ht="30" customHeight="1">
      <c r="A53" s="105" t="s">
        <v>2663</v>
      </c>
      <c r="B53" s="131"/>
      <c r="C53" s="136" t="s">
        <v>2680</v>
      </c>
      <c r="D53" s="157">
        <v>0.66</v>
      </c>
      <c r="E53" s="160">
        <f>Tabla33[[#This Row],[PRECIO UNITARIO $]]*$F$6</f>
        <v>5.8272720000000007</v>
      </c>
      <c r="F53" s="122" t="s">
        <v>2151</v>
      </c>
      <c r="G53" s="122" t="s">
        <v>2003</v>
      </c>
      <c r="H53" s="150" t="s">
        <v>2696</v>
      </c>
      <c r="I53" s="147" t="s">
        <v>2447</v>
      </c>
      <c r="J53" s="123" t="s">
        <v>1996</v>
      </c>
      <c r="K53" s="133"/>
      <c r="L53" s="137">
        <v>7594001100263</v>
      </c>
      <c r="M53" s="154">
        <f t="shared" si="0"/>
        <v>0</v>
      </c>
      <c r="N53" s="106">
        <f t="shared" si="1"/>
        <v>0</v>
      </c>
      <c r="O53" s="107"/>
      <c r="P53" s="99"/>
      <c r="Q53" s="100"/>
      <c r="R53" s="100"/>
      <c r="S53" s="101"/>
      <c r="T53" s="100"/>
      <c r="U53" s="109"/>
      <c r="V53" s="109"/>
      <c r="W53" s="54"/>
      <c r="X53" s="54"/>
      <c r="Y53" s="54"/>
      <c r="Z53" s="54"/>
      <c r="AB53" s="56"/>
      <c r="AD53" s="57"/>
    </row>
    <row r="54" spans="1:30" ht="30" customHeight="1">
      <c r="A54" s="98" t="s">
        <v>1164</v>
      </c>
      <c r="B54" s="131"/>
      <c r="C54" s="138" t="s">
        <v>1602</v>
      </c>
      <c r="D54" s="158">
        <v>2.94</v>
      </c>
      <c r="E54" s="161">
        <f>Tabla33[[#This Row],[PRECIO UNITARIO $]]*$F$6</f>
        <v>25.957847999999998</v>
      </c>
      <c r="F54" s="124" t="s">
        <v>2103</v>
      </c>
      <c r="G54" s="124" t="s">
        <v>2017</v>
      </c>
      <c r="H54" s="151">
        <v>220090</v>
      </c>
      <c r="I54" s="148" t="s">
        <v>2456</v>
      </c>
      <c r="J54" s="125" t="s">
        <v>1996</v>
      </c>
      <c r="K54" s="134"/>
      <c r="L54" s="139">
        <v>7592782000345</v>
      </c>
      <c r="M54" s="155">
        <f t="shared" si="0"/>
        <v>0</v>
      </c>
      <c r="N54" s="108">
        <f t="shared" si="1"/>
        <v>0</v>
      </c>
      <c r="O54" s="107"/>
      <c r="P54" s="99"/>
      <c r="Q54" s="100"/>
      <c r="R54" s="100"/>
      <c r="S54" s="101"/>
      <c r="T54" s="100"/>
      <c r="U54" s="109"/>
      <c r="V54" s="109"/>
      <c r="W54" s="54"/>
      <c r="X54" s="54"/>
      <c r="Y54" s="54"/>
      <c r="Z54" s="54"/>
      <c r="AB54" s="56"/>
      <c r="AD54" s="57"/>
    </row>
    <row r="55" spans="1:30" ht="30" customHeight="1">
      <c r="A55" s="105" t="s">
        <v>1165</v>
      </c>
      <c r="B55" s="131"/>
      <c r="C55" s="136" t="s">
        <v>1603</v>
      </c>
      <c r="D55" s="157">
        <v>4.29</v>
      </c>
      <c r="E55" s="160">
        <f>Tabla33[[#This Row],[PRECIO UNITARIO $]]*$F$6</f>
        <v>37.877268000000001</v>
      </c>
      <c r="F55" s="122" t="s">
        <v>2104</v>
      </c>
      <c r="G55" s="122" t="s">
        <v>2018</v>
      </c>
      <c r="H55" s="150">
        <v>20064</v>
      </c>
      <c r="I55" s="147" t="s">
        <v>2457</v>
      </c>
      <c r="J55" s="123" t="s">
        <v>1996</v>
      </c>
      <c r="K55" s="133"/>
      <c r="L55" s="137" t="s">
        <v>2070</v>
      </c>
      <c r="M55" s="154">
        <f t="shared" si="0"/>
        <v>0</v>
      </c>
      <c r="N55" s="106">
        <f t="shared" si="1"/>
        <v>0</v>
      </c>
      <c r="O55" s="107"/>
      <c r="P55" s="99"/>
      <c r="Q55" s="100"/>
      <c r="R55" s="100"/>
      <c r="S55" s="101"/>
      <c r="T55" s="100"/>
      <c r="U55" s="109"/>
      <c r="V55" s="109"/>
      <c r="W55" s="54"/>
      <c r="X55" s="54"/>
      <c r="Y55" s="54"/>
      <c r="Z55" s="54"/>
      <c r="AB55" s="56"/>
      <c r="AD55" s="57"/>
    </row>
    <row r="56" spans="1:30" ht="30" customHeight="1">
      <c r="A56" s="98" t="s">
        <v>1166</v>
      </c>
      <c r="B56" s="131"/>
      <c r="C56" s="138" t="s">
        <v>1809</v>
      </c>
      <c r="D56" s="158">
        <v>6.54</v>
      </c>
      <c r="E56" s="161">
        <f>Tabla33[[#This Row],[PRECIO UNITARIO $]]*$F$6</f>
        <v>57.742968000000005</v>
      </c>
      <c r="F56" s="124" t="s">
        <v>2105</v>
      </c>
      <c r="G56" s="124" t="s">
        <v>2007</v>
      </c>
      <c r="H56" s="151" t="s">
        <v>2217</v>
      </c>
      <c r="I56" s="148" t="s">
        <v>2456</v>
      </c>
      <c r="J56" s="125" t="s">
        <v>1996</v>
      </c>
      <c r="K56" s="134"/>
      <c r="L56" s="139">
        <v>7591196003430</v>
      </c>
      <c r="M56" s="155">
        <f t="shared" si="0"/>
        <v>0</v>
      </c>
      <c r="N56" s="108">
        <f t="shared" si="1"/>
        <v>0</v>
      </c>
      <c r="O56" s="107"/>
      <c r="P56" s="99"/>
      <c r="Q56" s="100"/>
      <c r="R56" s="100"/>
      <c r="S56" s="101"/>
      <c r="T56" s="100"/>
      <c r="U56" s="109"/>
      <c r="V56" s="109"/>
      <c r="W56" s="54"/>
      <c r="X56" s="54"/>
      <c r="Y56" s="54"/>
      <c r="Z56" s="54"/>
      <c r="AB56" s="56"/>
      <c r="AD56" s="57"/>
    </row>
    <row r="57" spans="1:30" ht="30" customHeight="1">
      <c r="A57" s="105" t="s">
        <v>1167</v>
      </c>
      <c r="B57" s="131"/>
      <c r="C57" s="136" t="s">
        <v>1604</v>
      </c>
      <c r="D57" s="157">
        <v>3.9799999999999986</v>
      </c>
      <c r="E57" s="160">
        <f>Tabla33[[#This Row],[PRECIO UNITARIO $]]*$F$6</f>
        <v>35.140215999999988</v>
      </c>
      <c r="F57" s="122" t="s">
        <v>2107</v>
      </c>
      <c r="G57" s="122" t="s">
        <v>2014</v>
      </c>
      <c r="H57" s="150"/>
      <c r="I57" s="147"/>
      <c r="J57" s="123" t="s">
        <v>2590</v>
      </c>
      <c r="K57" s="133">
        <v>1</v>
      </c>
      <c r="L57" s="137">
        <v>707273544483</v>
      </c>
      <c r="M57" s="154">
        <f t="shared" si="0"/>
        <v>0</v>
      </c>
      <c r="N57" s="106">
        <f t="shared" si="1"/>
        <v>0</v>
      </c>
      <c r="O57" s="107"/>
      <c r="P57" s="99"/>
      <c r="Q57" s="100"/>
      <c r="R57" s="100"/>
      <c r="S57" s="101"/>
      <c r="T57" s="100"/>
      <c r="U57" s="109"/>
      <c r="V57" s="109"/>
      <c r="W57" s="54"/>
      <c r="X57" s="54"/>
      <c r="Y57" s="54"/>
      <c r="Z57" s="54"/>
      <c r="AB57" s="56"/>
      <c r="AD57" s="57"/>
    </row>
    <row r="58" spans="1:30" ht="30" customHeight="1">
      <c r="A58" s="98" t="s">
        <v>1168</v>
      </c>
      <c r="B58" s="131"/>
      <c r="C58" s="138" t="s">
        <v>1605</v>
      </c>
      <c r="D58" s="158">
        <v>0.74</v>
      </c>
      <c r="E58" s="161">
        <f>Tabla33[[#This Row],[PRECIO UNITARIO $]]*$F$6</f>
        <v>6.5336080000000001</v>
      </c>
      <c r="F58" s="124" t="s">
        <v>2085</v>
      </c>
      <c r="G58" s="124" t="s">
        <v>1998</v>
      </c>
      <c r="H58" s="151" t="s">
        <v>2218</v>
      </c>
      <c r="I58" s="148" t="s">
        <v>2440</v>
      </c>
      <c r="J58" s="125" t="s">
        <v>1996</v>
      </c>
      <c r="K58" s="134"/>
      <c r="L58" s="139">
        <v>18906047594900</v>
      </c>
      <c r="M58" s="155">
        <f t="shared" si="0"/>
        <v>0</v>
      </c>
      <c r="N58" s="108">
        <f t="shared" si="1"/>
        <v>0</v>
      </c>
      <c r="O58" s="107"/>
      <c r="P58" s="99"/>
      <c r="Q58" s="100"/>
      <c r="R58" s="100"/>
      <c r="S58" s="101"/>
      <c r="T58" s="100"/>
      <c r="U58" s="109"/>
      <c r="V58" s="109"/>
      <c r="W58" s="54"/>
      <c r="X58" s="54"/>
      <c r="Y58" s="54"/>
      <c r="Z58" s="54"/>
      <c r="AB58" s="56"/>
      <c r="AD58" s="57"/>
    </row>
    <row r="59" spans="1:30" ht="30" customHeight="1">
      <c r="A59" s="105" t="s">
        <v>1169</v>
      </c>
      <c r="B59" s="131"/>
      <c r="C59" s="136" t="s">
        <v>1606</v>
      </c>
      <c r="D59" s="157">
        <v>2.85</v>
      </c>
      <c r="E59" s="160">
        <f>Tabla33[[#This Row],[PRECIO UNITARIO $]]*$F$6</f>
        <v>25.163220000000003</v>
      </c>
      <c r="F59" s="122" t="s">
        <v>2086</v>
      </c>
      <c r="G59" s="122" t="s">
        <v>2005</v>
      </c>
      <c r="H59" s="150" t="s">
        <v>2710</v>
      </c>
      <c r="I59" s="147" t="s">
        <v>2458</v>
      </c>
      <c r="J59" s="123" t="s">
        <v>2883</v>
      </c>
      <c r="K59" s="133" t="s">
        <v>2196</v>
      </c>
      <c r="L59" s="137" t="s">
        <v>2494</v>
      </c>
      <c r="M59" s="154">
        <f t="shared" si="0"/>
        <v>0</v>
      </c>
      <c r="N59" s="106">
        <f t="shared" si="1"/>
        <v>0</v>
      </c>
      <c r="O59" s="107"/>
      <c r="P59" s="99"/>
      <c r="Q59" s="100"/>
      <c r="R59" s="100"/>
      <c r="S59" s="101"/>
      <c r="T59" s="100"/>
      <c r="U59" s="109"/>
      <c r="V59" s="109"/>
      <c r="W59" s="54"/>
      <c r="X59" s="54"/>
      <c r="Y59" s="54"/>
      <c r="Z59" s="54"/>
      <c r="AB59" s="56"/>
      <c r="AD59" s="57"/>
    </row>
    <row r="60" spans="1:30" ht="30" customHeight="1">
      <c r="A60" s="98" t="s">
        <v>1170</v>
      </c>
      <c r="B60" s="131"/>
      <c r="C60" s="138" t="s">
        <v>1607</v>
      </c>
      <c r="D60" s="158">
        <v>4.07</v>
      </c>
      <c r="E60" s="161">
        <f>Tabla33[[#This Row],[PRECIO UNITARIO $]]*$F$6</f>
        <v>35.934844000000005</v>
      </c>
      <c r="F60" s="124" t="s">
        <v>2086</v>
      </c>
      <c r="G60" s="124" t="s">
        <v>2005</v>
      </c>
      <c r="H60" s="151" t="s">
        <v>2711</v>
      </c>
      <c r="I60" s="148" t="s">
        <v>2450</v>
      </c>
      <c r="J60" s="125" t="s">
        <v>2883</v>
      </c>
      <c r="K60" s="134" t="s">
        <v>2196</v>
      </c>
      <c r="L60" s="139" t="s">
        <v>2495</v>
      </c>
      <c r="M60" s="155">
        <f t="shared" si="0"/>
        <v>0</v>
      </c>
      <c r="N60" s="108">
        <f t="shared" si="1"/>
        <v>0</v>
      </c>
      <c r="O60" s="107"/>
      <c r="P60" s="99"/>
      <c r="Q60" s="100"/>
      <c r="R60" s="100"/>
      <c r="S60" s="101"/>
      <c r="T60" s="100"/>
      <c r="U60" s="109"/>
      <c r="V60" s="109"/>
      <c r="W60" s="54"/>
      <c r="X60" s="54"/>
      <c r="Y60" s="54"/>
      <c r="Z60" s="54"/>
      <c r="AB60" s="56"/>
      <c r="AD60" s="57"/>
    </row>
    <row r="61" spans="1:30" ht="30" customHeight="1">
      <c r="A61" s="105" t="s">
        <v>1171</v>
      </c>
      <c r="B61" s="131"/>
      <c r="C61" s="136" t="s">
        <v>1608</v>
      </c>
      <c r="D61" s="157">
        <v>5.56</v>
      </c>
      <c r="E61" s="160">
        <f>Tabla33[[#This Row],[PRECIO UNITARIO $]]*$F$6</f>
        <v>49.090351999999996</v>
      </c>
      <c r="F61" s="122" t="s">
        <v>2086</v>
      </c>
      <c r="G61" s="122" t="s">
        <v>2005</v>
      </c>
      <c r="H61" s="150" t="s">
        <v>2219</v>
      </c>
      <c r="I61" s="147" t="s">
        <v>2459</v>
      </c>
      <c r="J61" s="123" t="s">
        <v>2883</v>
      </c>
      <c r="K61" s="133" t="s">
        <v>2196</v>
      </c>
      <c r="L61" s="137" t="s">
        <v>2496</v>
      </c>
      <c r="M61" s="154">
        <f t="shared" si="0"/>
        <v>0</v>
      </c>
      <c r="N61" s="106">
        <f t="shared" si="1"/>
        <v>0</v>
      </c>
      <c r="O61" s="107"/>
      <c r="P61" s="99"/>
      <c r="Q61" s="100"/>
      <c r="R61" s="100"/>
      <c r="S61" s="101"/>
      <c r="T61" s="100"/>
      <c r="U61" s="109"/>
      <c r="V61" s="109"/>
      <c r="W61" s="54"/>
      <c r="X61" s="54"/>
      <c r="Y61" s="54"/>
      <c r="Z61" s="54"/>
      <c r="AB61" s="56"/>
      <c r="AD61" s="57"/>
    </row>
    <row r="62" spans="1:30" ht="30" customHeight="1">
      <c r="A62" s="105" t="s">
        <v>1173</v>
      </c>
      <c r="B62" s="131"/>
      <c r="C62" s="136" t="s">
        <v>1609</v>
      </c>
      <c r="D62" s="157">
        <v>2.08</v>
      </c>
      <c r="E62" s="160">
        <f>Tabla33[[#This Row],[PRECIO UNITARIO $]]*$F$6</f>
        <v>18.364736000000001</v>
      </c>
      <c r="F62" s="122" t="s">
        <v>2106</v>
      </c>
      <c r="G62" s="122" t="s">
        <v>2000</v>
      </c>
      <c r="H62" s="150" t="s">
        <v>2221</v>
      </c>
      <c r="I62" s="147" t="s">
        <v>2440</v>
      </c>
      <c r="J62" s="123" t="s">
        <v>2883</v>
      </c>
      <c r="K62" s="133" t="s">
        <v>2196</v>
      </c>
      <c r="L62" s="137">
        <v>7598578000391</v>
      </c>
      <c r="M62" s="177">
        <f t="shared" si="0"/>
        <v>0</v>
      </c>
      <c r="N62" s="106">
        <f t="shared" si="1"/>
        <v>0</v>
      </c>
      <c r="O62" s="107"/>
      <c r="P62" s="99"/>
      <c r="Q62" s="100"/>
      <c r="R62" s="100"/>
      <c r="S62" s="101"/>
      <c r="T62" s="100"/>
      <c r="U62" s="109"/>
      <c r="V62" s="109"/>
      <c r="W62" s="54"/>
      <c r="X62" s="54"/>
      <c r="Y62" s="54"/>
      <c r="Z62" s="54"/>
      <c r="AB62" s="56"/>
      <c r="AD62" s="57"/>
    </row>
    <row r="63" spans="1:30" ht="30" customHeight="1">
      <c r="A63" s="98" t="s">
        <v>1172</v>
      </c>
      <c r="B63" s="131"/>
      <c r="C63" s="138" t="s">
        <v>1609</v>
      </c>
      <c r="D63" s="158">
        <v>3.06</v>
      </c>
      <c r="E63" s="161">
        <f>Tabla33[[#This Row],[PRECIO UNITARIO $]]*$F$6</f>
        <v>27.017352000000002</v>
      </c>
      <c r="F63" s="124" t="s">
        <v>2106</v>
      </c>
      <c r="G63" s="124" t="s">
        <v>2022</v>
      </c>
      <c r="H63" s="151" t="s">
        <v>2220</v>
      </c>
      <c r="I63" s="148" t="s">
        <v>2436</v>
      </c>
      <c r="J63" s="125" t="s">
        <v>2883</v>
      </c>
      <c r="K63" s="134" t="s">
        <v>2196</v>
      </c>
      <c r="L63" s="139">
        <v>7730932391060</v>
      </c>
      <c r="M63" s="176">
        <f t="shared" si="0"/>
        <v>0</v>
      </c>
      <c r="N63" s="108">
        <f t="shared" si="1"/>
        <v>0</v>
      </c>
      <c r="O63" s="107"/>
      <c r="P63" s="99"/>
      <c r="Q63" s="100"/>
      <c r="R63" s="100"/>
      <c r="S63" s="101"/>
      <c r="T63" s="100"/>
      <c r="U63" s="109"/>
      <c r="V63" s="109"/>
      <c r="W63" s="54"/>
      <c r="X63" s="54"/>
      <c r="Y63" s="54"/>
      <c r="Z63" s="54"/>
      <c r="AB63" s="56"/>
      <c r="AD63" s="57"/>
    </row>
    <row r="64" spans="1:30" ht="30" customHeight="1">
      <c r="A64" s="98" t="s">
        <v>1174</v>
      </c>
      <c r="B64" s="131"/>
      <c r="C64" s="138" t="s">
        <v>1810</v>
      </c>
      <c r="D64" s="158">
        <v>0.24</v>
      </c>
      <c r="E64" s="161">
        <f>Tabla33[[#This Row],[PRECIO UNITARIO $]]*$F$6</f>
        <v>2.119008</v>
      </c>
      <c r="F64" s="124" t="s">
        <v>2085</v>
      </c>
      <c r="G64" s="124" t="s">
        <v>2023</v>
      </c>
      <c r="H64" s="151" t="s">
        <v>2222</v>
      </c>
      <c r="I64" s="148" t="s">
        <v>2460</v>
      </c>
      <c r="J64" s="125" t="s">
        <v>1996</v>
      </c>
      <c r="K64" s="134"/>
      <c r="L64" s="139">
        <v>28904030979311</v>
      </c>
      <c r="M64" s="155">
        <f t="shared" si="0"/>
        <v>0</v>
      </c>
      <c r="N64" s="108">
        <f t="shared" si="1"/>
        <v>0</v>
      </c>
      <c r="O64" s="107"/>
      <c r="P64" s="99"/>
      <c r="Q64" s="100"/>
      <c r="R64" s="100"/>
      <c r="S64" s="101"/>
      <c r="T64" s="100"/>
      <c r="U64" s="109"/>
      <c r="V64" s="109"/>
      <c r="W64" s="54"/>
      <c r="X64" s="54"/>
      <c r="Y64" s="54"/>
      <c r="Z64" s="54"/>
      <c r="AB64" s="56"/>
      <c r="AD64" s="57"/>
    </row>
    <row r="65" spans="1:30" ht="30" customHeight="1">
      <c r="A65" s="105" t="s">
        <v>1175</v>
      </c>
      <c r="B65" s="131"/>
      <c r="C65" s="136" t="s">
        <v>1811</v>
      </c>
      <c r="D65" s="157">
        <v>3.16</v>
      </c>
      <c r="E65" s="160">
        <f>Tabla33[[#This Row],[PRECIO UNITARIO $]]*$F$6</f>
        <v>27.900272000000001</v>
      </c>
      <c r="F65" s="122" t="s">
        <v>2087</v>
      </c>
      <c r="G65" s="122" t="s">
        <v>2001</v>
      </c>
      <c r="H65" s="150">
        <v>3501987</v>
      </c>
      <c r="I65" s="147" t="s">
        <v>2442</v>
      </c>
      <c r="J65" s="123" t="s">
        <v>1996</v>
      </c>
      <c r="K65" s="133"/>
      <c r="L65" s="137">
        <v>75924541202031</v>
      </c>
      <c r="M65" s="154">
        <f t="shared" si="0"/>
        <v>0</v>
      </c>
      <c r="N65" s="106">
        <f t="shared" si="1"/>
        <v>0</v>
      </c>
      <c r="O65" s="107"/>
      <c r="P65" s="99"/>
      <c r="Q65" s="100"/>
      <c r="R65" s="100"/>
      <c r="S65" s="101"/>
      <c r="T65" s="100"/>
      <c r="U65" s="109"/>
      <c r="V65" s="109"/>
      <c r="W65" s="54"/>
      <c r="X65" s="54"/>
      <c r="Y65" s="54"/>
      <c r="Z65" s="54"/>
      <c r="AB65" s="56"/>
      <c r="AD65" s="57"/>
    </row>
    <row r="66" spans="1:30" ht="30" customHeight="1">
      <c r="A66" s="98" t="s">
        <v>1176</v>
      </c>
      <c r="B66" s="131"/>
      <c r="C66" s="138" t="s">
        <v>1812</v>
      </c>
      <c r="D66" s="158">
        <v>3.72</v>
      </c>
      <c r="E66" s="161">
        <f>Tabla33[[#This Row],[PRECIO UNITARIO $]]*$F$6</f>
        <v>32.844624000000003</v>
      </c>
      <c r="F66" s="124" t="s">
        <v>2087</v>
      </c>
      <c r="G66" s="124" t="s">
        <v>2001</v>
      </c>
      <c r="H66" s="151">
        <v>3500887</v>
      </c>
      <c r="I66" s="148" t="s">
        <v>2456</v>
      </c>
      <c r="J66" s="125" t="s">
        <v>1996</v>
      </c>
      <c r="K66" s="134"/>
      <c r="L66" s="139">
        <v>7592454120302</v>
      </c>
      <c r="M66" s="155">
        <f t="shared" si="0"/>
        <v>0</v>
      </c>
      <c r="N66" s="108">
        <f t="shared" si="1"/>
        <v>0</v>
      </c>
      <c r="O66" s="107"/>
      <c r="P66" s="99"/>
      <c r="Q66" s="100"/>
      <c r="R66" s="100"/>
      <c r="S66" s="101"/>
      <c r="T66" s="100"/>
      <c r="U66" s="109"/>
      <c r="V66" s="109"/>
      <c r="W66" s="54"/>
      <c r="X66" s="54"/>
      <c r="Y66" s="54"/>
      <c r="Z66" s="54"/>
      <c r="AB66" s="56"/>
      <c r="AD66" s="57"/>
    </row>
    <row r="67" spans="1:30" ht="30" customHeight="1">
      <c r="A67" s="105" t="s">
        <v>1177</v>
      </c>
      <c r="B67" s="131"/>
      <c r="C67" s="136" t="s">
        <v>1610</v>
      </c>
      <c r="D67" s="157">
        <v>0.68</v>
      </c>
      <c r="E67" s="160">
        <f>Tabla33[[#This Row],[PRECIO UNITARIO $]]*$F$6</f>
        <v>6.0038560000000007</v>
      </c>
      <c r="F67" s="122" t="s">
        <v>2095</v>
      </c>
      <c r="G67" s="122" t="s">
        <v>2024</v>
      </c>
      <c r="H67" s="150" t="s">
        <v>2223</v>
      </c>
      <c r="I67" s="147" t="s">
        <v>2461</v>
      </c>
      <c r="J67" s="123" t="s">
        <v>1996</v>
      </c>
      <c r="K67" s="133"/>
      <c r="L67" s="137">
        <v>7800061031103</v>
      </c>
      <c r="M67" s="154">
        <f t="shared" si="0"/>
        <v>0</v>
      </c>
      <c r="N67" s="106">
        <f t="shared" si="1"/>
        <v>0</v>
      </c>
      <c r="O67" s="107"/>
      <c r="P67" s="99"/>
      <c r="Q67" s="100"/>
      <c r="R67" s="100"/>
      <c r="S67" s="101"/>
      <c r="T67" s="100"/>
      <c r="U67" s="109"/>
      <c r="V67" s="109"/>
      <c r="W67" s="54"/>
      <c r="X67" s="54"/>
      <c r="Y67" s="54"/>
      <c r="Z67" s="54"/>
      <c r="AB67" s="56"/>
      <c r="AD67" s="57"/>
    </row>
    <row r="68" spans="1:30" ht="30" customHeight="1">
      <c r="A68" s="98" t="s">
        <v>1178</v>
      </c>
      <c r="B68" s="131"/>
      <c r="C68" s="138" t="s">
        <v>1813</v>
      </c>
      <c r="D68" s="158">
        <v>1.17</v>
      </c>
      <c r="E68" s="161">
        <f>Tabla33[[#This Row],[PRECIO UNITARIO $]]*$F$6</f>
        <v>10.330164</v>
      </c>
      <c r="F68" s="124" t="s">
        <v>2095</v>
      </c>
      <c r="G68" s="124" t="s">
        <v>2025</v>
      </c>
      <c r="H68" s="151" t="s">
        <v>2224</v>
      </c>
      <c r="I68" s="148" t="s">
        <v>2442</v>
      </c>
      <c r="J68" s="125" t="s">
        <v>1996</v>
      </c>
      <c r="K68" s="134"/>
      <c r="L68" s="139">
        <v>7598852000611</v>
      </c>
      <c r="M68" s="155">
        <f t="shared" si="0"/>
        <v>0</v>
      </c>
      <c r="N68" s="108">
        <f t="shared" si="1"/>
        <v>0</v>
      </c>
      <c r="O68" s="107"/>
      <c r="P68" s="99"/>
      <c r="Q68" s="100"/>
      <c r="R68" s="100"/>
      <c r="S68" s="101"/>
      <c r="T68" s="100"/>
      <c r="U68" s="109"/>
      <c r="V68" s="109"/>
      <c r="W68" s="54"/>
      <c r="X68" s="54"/>
      <c r="Y68" s="54"/>
      <c r="Z68" s="54"/>
      <c r="AB68" s="56"/>
      <c r="AD68" s="57"/>
    </row>
    <row r="69" spans="1:30" ht="30" customHeight="1">
      <c r="A69" s="105" t="s">
        <v>2809</v>
      </c>
      <c r="B69" s="131"/>
      <c r="C69" s="178" t="s">
        <v>2846</v>
      </c>
      <c r="D69" s="179">
        <v>3.24</v>
      </c>
      <c r="E69" s="180">
        <f>Tabla33[[#This Row],[PRECIO UNITARIO $]]*$F$6</f>
        <v>28.606608000000001</v>
      </c>
      <c r="F69" s="181" t="s">
        <v>2085</v>
      </c>
      <c r="G69" s="181" t="s">
        <v>1999</v>
      </c>
      <c r="H69" s="182" t="s">
        <v>2886</v>
      </c>
      <c r="I69" s="183" t="s">
        <v>2440</v>
      </c>
      <c r="J69" s="123" t="s">
        <v>1996</v>
      </c>
      <c r="K69" s="133"/>
      <c r="L69" s="137">
        <v>7598008000113</v>
      </c>
      <c r="M69" s="154">
        <f t="shared" si="0"/>
        <v>0</v>
      </c>
      <c r="N69" s="106">
        <f t="shared" si="1"/>
        <v>0</v>
      </c>
      <c r="O69" s="107"/>
      <c r="P69" s="99"/>
      <c r="Q69" s="100"/>
      <c r="R69" s="100"/>
      <c r="S69" s="101"/>
      <c r="T69" s="100"/>
      <c r="U69" s="109"/>
      <c r="V69" s="109"/>
      <c r="W69" s="54"/>
      <c r="X69" s="54"/>
      <c r="Y69" s="54"/>
      <c r="Z69" s="54"/>
      <c r="AB69" s="56"/>
      <c r="AD69" s="57"/>
    </row>
    <row r="70" spans="1:30" ht="30" customHeight="1">
      <c r="A70" s="98" t="s">
        <v>2810</v>
      </c>
      <c r="B70" s="131"/>
      <c r="C70" s="178" t="s">
        <v>2847</v>
      </c>
      <c r="D70" s="179">
        <v>0.46</v>
      </c>
      <c r="E70" s="180">
        <f>Tabla33[[#This Row],[PRECIO UNITARIO $]]*$F$6</f>
        <v>4.0614319999999999</v>
      </c>
      <c r="F70" s="181" t="s">
        <v>2085</v>
      </c>
      <c r="G70" s="181" t="s">
        <v>1999</v>
      </c>
      <c r="H70" s="182" t="s">
        <v>2887</v>
      </c>
      <c r="I70" s="183" t="s">
        <v>2471</v>
      </c>
      <c r="J70" s="125" t="s">
        <v>1996</v>
      </c>
      <c r="K70" s="134"/>
      <c r="L70" s="139" t="s">
        <v>2916</v>
      </c>
      <c r="M70" s="155">
        <f t="shared" si="0"/>
        <v>0</v>
      </c>
      <c r="N70" s="108">
        <f t="shared" si="1"/>
        <v>0</v>
      </c>
      <c r="O70" s="107"/>
      <c r="P70" s="99"/>
      <c r="Q70" s="100"/>
      <c r="R70" s="100"/>
      <c r="S70" s="101"/>
      <c r="T70" s="100"/>
      <c r="U70" s="109"/>
      <c r="V70" s="109"/>
      <c r="W70" s="54"/>
      <c r="X70" s="54"/>
      <c r="Y70" s="54"/>
      <c r="Z70" s="54"/>
      <c r="AB70" s="56"/>
      <c r="AD70" s="57"/>
    </row>
    <row r="71" spans="1:30" ht="30" customHeight="1">
      <c r="A71" s="105" t="s">
        <v>1179</v>
      </c>
      <c r="B71" s="131"/>
      <c r="C71" s="136" t="s">
        <v>1814</v>
      </c>
      <c r="D71" s="157">
        <v>4.55</v>
      </c>
      <c r="E71" s="160">
        <f>Tabla33[[#This Row],[PRECIO UNITARIO $]]*$F$6</f>
        <v>40.17286</v>
      </c>
      <c r="F71" s="122" t="s">
        <v>2086</v>
      </c>
      <c r="G71" s="122" t="s">
        <v>2005</v>
      </c>
      <c r="H71" s="150" t="s">
        <v>2225</v>
      </c>
      <c r="I71" s="147" t="s">
        <v>2461</v>
      </c>
      <c r="J71" s="123" t="s">
        <v>1996</v>
      </c>
      <c r="K71" s="133"/>
      <c r="L71" s="137">
        <v>7591020080774</v>
      </c>
      <c r="M71" s="154">
        <f t="shared" si="0"/>
        <v>0</v>
      </c>
      <c r="N71" s="106">
        <f t="shared" si="1"/>
        <v>0</v>
      </c>
      <c r="O71" s="107"/>
      <c r="P71" s="99"/>
      <c r="Q71" s="100"/>
      <c r="R71" s="100"/>
      <c r="S71" s="101"/>
      <c r="T71" s="100"/>
      <c r="U71" s="109"/>
      <c r="V71" s="109"/>
      <c r="W71" s="54"/>
      <c r="X71" s="54"/>
      <c r="Y71" s="54"/>
      <c r="Z71" s="54"/>
      <c r="AB71" s="56"/>
      <c r="AD71" s="57"/>
    </row>
    <row r="72" spans="1:30" ht="30" customHeight="1">
      <c r="A72" s="98" t="s">
        <v>1180</v>
      </c>
      <c r="B72" s="131"/>
      <c r="C72" s="178" t="s">
        <v>1611</v>
      </c>
      <c r="D72" s="179">
        <v>0.46</v>
      </c>
      <c r="E72" s="180">
        <f>Tabla33[[#This Row],[PRECIO UNITARIO $]]*$F$6</f>
        <v>4.0614319999999999</v>
      </c>
      <c r="F72" s="181" t="s">
        <v>2085</v>
      </c>
      <c r="G72" s="181" t="s">
        <v>1999</v>
      </c>
      <c r="H72" s="182" t="s">
        <v>2226</v>
      </c>
      <c r="I72" s="183" t="s">
        <v>2439</v>
      </c>
      <c r="J72" s="125" t="s">
        <v>1996</v>
      </c>
      <c r="K72" s="134"/>
      <c r="L72" s="139">
        <v>7598008000120</v>
      </c>
      <c r="M72" s="155">
        <f t="shared" si="0"/>
        <v>0</v>
      </c>
      <c r="N72" s="108">
        <f t="shared" si="1"/>
        <v>0</v>
      </c>
      <c r="O72" s="107"/>
      <c r="P72" s="99"/>
      <c r="Q72" s="100"/>
      <c r="R72" s="100"/>
      <c r="S72" s="101"/>
      <c r="T72" s="100"/>
      <c r="U72" s="109"/>
      <c r="V72" s="109"/>
      <c r="W72" s="54"/>
      <c r="X72" s="54"/>
      <c r="Y72" s="54"/>
      <c r="Z72" s="54"/>
      <c r="AB72" s="56"/>
      <c r="AD72" s="57"/>
    </row>
    <row r="73" spans="1:30" ht="30" customHeight="1">
      <c r="A73" s="105" t="s">
        <v>1181</v>
      </c>
      <c r="B73" s="131"/>
      <c r="C73" s="178" t="s">
        <v>1612</v>
      </c>
      <c r="D73" s="179">
        <v>0.4</v>
      </c>
      <c r="E73" s="180">
        <f>Tabla33[[#This Row],[PRECIO UNITARIO $]]*$F$6</f>
        <v>3.5316800000000002</v>
      </c>
      <c r="F73" s="181" t="s">
        <v>2085</v>
      </c>
      <c r="G73" s="181" t="s">
        <v>1999</v>
      </c>
      <c r="H73" s="182" t="s">
        <v>2227</v>
      </c>
      <c r="I73" s="183" t="s">
        <v>2460</v>
      </c>
      <c r="J73" s="123" t="s">
        <v>1996</v>
      </c>
      <c r="K73" s="133"/>
      <c r="L73" s="137">
        <v>7598008000137</v>
      </c>
      <c r="M73" s="154">
        <f t="shared" si="0"/>
        <v>0</v>
      </c>
      <c r="N73" s="106">
        <f t="shared" si="1"/>
        <v>0</v>
      </c>
      <c r="O73" s="107"/>
      <c r="P73" s="99"/>
      <c r="Q73" s="100"/>
      <c r="R73" s="100"/>
      <c r="S73" s="101"/>
      <c r="T73" s="100"/>
      <c r="U73" s="109"/>
      <c r="V73" s="109"/>
      <c r="W73" s="54"/>
      <c r="X73" s="54"/>
      <c r="Y73" s="54"/>
      <c r="Z73" s="54"/>
      <c r="AB73" s="56"/>
      <c r="AD73" s="57"/>
    </row>
    <row r="74" spans="1:30" ht="30" customHeight="1">
      <c r="A74" s="98" t="s">
        <v>2811</v>
      </c>
      <c r="B74" s="131"/>
      <c r="C74" s="178" t="s">
        <v>2875</v>
      </c>
      <c r="D74" s="179">
        <v>3.5</v>
      </c>
      <c r="E74" s="180">
        <f>Tabla33[[#This Row],[PRECIO UNITARIO $]]*$F$6</f>
        <v>30.902200000000001</v>
      </c>
      <c r="F74" s="181" t="s">
        <v>2085</v>
      </c>
      <c r="G74" s="181" t="s">
        <v>1999</v>
      </c>
      <c r="H74" s="182" t="s">
        <v>2888</v>
      </c>
      <c r="I74" s="183" t="s">
        <v>2454</v>
      </c>
      <c r="J74" s="125" t="s">
        <v>1996</v>
      </c>
      <c r="K74" s="134"/>
      <c r="L74" s="139">
        <v>7598008000144</v>
      </c>
      <c r="M74" s="155">
        <f t="shared" si="0"/>
        <v>0</v>
      </c>
      <c r="N74" s="108">
        <f t="shared" si="1"/>
        <v>0</v>
      </c>
      <c r="O74" s="107"/>
      <c r="P74" s="99"/>
      <c r="Q74" s="100"/>
      <c r="R74" s="100"/>
      <c r="S74" s="101"/>
      <c r="T74" s="100"/>
      <c r="U74" s="109"/>
      <c r="V74" s="109"/>
      <c r="W74" s="54"/>
      <c r="X74" s="54"/>
      <c r="Y74" s="54"/>
      <c r="Z74" s="54"/>
      <c r="AB74" s="56"/>
      <c r="AD74" s="57"/>
    </row>
    <row r="75" spans="1:30" ht="30" customHeight="1">
      <c r="A75" s="105" t="s">
        <v>2812</v>
      </c>
      <c r="B75" s="131"/>
      <c r="C75" s="178" t="s">
        <v>2848</v>
      </c>
      <c r="D75" s="179">
        <v>1.5</v>
      </c>
      <c r="E75" s="180">
        <f>Tabla33[[#This Row],[PRECIO UNITARIO $]]*$F$6</f>
        <v>13.2438</v>
      </c>
      <c r="F75" s="181" t="s">
        <v>2085</v>
      </c>
      <c r="G75" s="181" t="s">
        <v>1999</v>
      </c>
      <c r="H75" s="182" t="s">
        <v>2889</v>
      </c>
      <c r="I75" s="183" t="s">
        <v>2449</v>
      </c>
      <c r="J75" s="123" t="s">
        <v>1996</v>
      </c>
      <c r="K75" s="133"/>
      <c r="L75" s="137">
        <v>7598008000151</v>
      </c>
      <c r="M75" s="154">
        <f t="shared" ref="M75:M138" si="2">IFERROR((B75*E75),"")</f>
        <v>0</v>
      </c>
      <c r="N75" s="106">
        <f t="shared" ref="N75:N138" si="3">IFERROR((B75*D75),"")</f>
        <v>0</v>
      </c>
      <c r="O75" s="107"/>
      <c r="P75" s="99"/>
      <c r="Q75" s="100"/>
      <c r="R75" s="100"/>
      <c r="S75" s="101"/>
      <c r="T75" s="100"/>
      <c r="U75" s="109"/>
      <c r="V75" s="109"/>
      <c r="W75" s="54"/>
      <c r="X75" s="54"/>
      <c r="Y75" s="54"/>
      <c r="Z75" s="54"/>
      <c r="AB75" s="56"/>
      <c r="AD75" s="57"/>
    </row>
    <row r="76" spans="1:30" ht="30" customHeight="1">
      <c r="A76" s="98" t="s">
        <v>1182</v>
      </c>
      <c r="B76" s="131"/>
      <c r="C76" s="138" t="s">
        <v>1613</v>
      </c>
      <c r="D76" s="158">
        <v>5.4</v>
      </c>
      <c r="E76" s="161">
        <f>Tabla33[[#This Row],[PRECIO UNITARIO $]]*$F$6</f>
        <v>47.677680000000002</v>
      </c>
      <c r="F76" s="124" t="s">
        <v>2109</v>
      </c>
      <c r="G76" s="124" t="s">
        <v>2005</v>
      </c>
      <c r="H76" s="151">
        <v>435</v>
      </c>
      <c r="I76" s="148" t="s">
        <v>2454</v>
      </c>
      <c r="J76" s="125" t="s">
        <v>1996</v>
      </c>
      <c r="K76" s="134"/>
      <c r="L76" s="139">
        <v>7591020000758</v>
      </c>
      <c r="M76" s="155">
        <f t="shared" si="2"/>
        <v>0</v>
      </c>
      <c r="N76" s="108">
        <f t="shared" si="3"/>
        <v>0</v>
      </c>
      <c r="O76" s="107"/>
      <c r="P76" s="99"/>
      <c r="Q76" s="100"/>
      <c r="R76" s="100"/>
      <c r="S76" s="101"/>
      <c r="T76" s="100"/>
      <c r="U76" s="109"/>
      <c r="V76" s="109"/>
      <c r="W76" s="54"/>
      <c r="X76" s="54"/>
      <c r="Y76" s="54"/>
      <c r="Z76" s="54"/>
      <c r="AB76" s="56"/>
      <c r="AD76" s="57"/>
    </row>
    <row r="77" spans="1:30" ht="30" customHeight="1">
      <c r="A77" s="105" t="s">
        <v>1183</v>
      </c>
      <c r="B77" s="131"/>
      <c r="C77" s="136" t="s">
        <v>1815</v>
      </c>
      <c r="D77" s="157">
        <v>8.7100000000000009</v>
      </c>
      <c r="E77" s="160">
        <f>Tabla33[[#This Row],[PRECIO UNITARIO $]]*$F$6</f>
        <v>76.902332000000015</v>
      </c>
      <c r="F77" s="122" t="s">
        <v>2110</v>
      </c>
      <c r="G77" s="122" t="s">
        <v>2005</v>
      </c>
      <c r="H77" s="150">
        <v>159</v>
      </c>
      <c r="I77" s="147" t="s">
        <v>2462</v>
      </c>
      <c r="J77" s="123" t="s">
        <v>1996</v>
      </c>
      <c r="K77" s="133"/>
      <c r="L77" s="137">
        <v>7591020008082</v>
      </c>
      <c r="M77" s="154">
        <f t="shared" si="2"/>
        <v>0</v>
      </c>
      <c r="N77" s="106">
        <f t="shared" si="3"/>
        <v>0</v>
      </c>
      <c r="O77" s="107"/>
      <c r="P77" s="99"/>
      <c r="Q77" s="100"/>
      <c r="R77" s="100"/>
      <c r="S77" s="101"/>
      <c r="T77" s="100"/>
      <c r="U77" s="109"/>
      <c r="V77" s="109"/>
      <c r="W77" s="54"/>
      <c r="X77" s="54"/>
      <c r="Y77" s="54"/>
      <c r="Z77" s="54"/>
      <c r="AB77" s="56"/>
      <c r="AD77" s="57"/>
    </row>
    <row r="78" spans="1:30" ht="30" customHeight="1">
      <c r="A78" s="98" t="s">
        <v>1184</v>
      </c>
      <c r="B78" s="131"/>
      <c r="C78" s="138" t="s">
        <v>1816</v>
      </c>
      <c r="D78" s="158">
        <v>10.53</v>
      </c>
      <c r="E78" s="161">
        <f>Tabla33[[#This Row],[PRECIO UNITARIO $]]*$F$6</f>
        <v>92.971475999999996</v>
      </c>
      <c r="F78" s="124" t="s">
        <v>2088</v>
      </c>
      <c r="G78" s="124" t="s">
        <v>2005</v>
      </c>
      <c r="H78" s="151">
        <v>91</v>
      </c>
      <c r="I78" s="148" t="s">
        <v>2463</v>
      </c>
      <c r="J78" s="125" t="s">
        <v>1996</v>
      </c>
      <c r="K78" s="134"/>
      <c r="L78" s="139">
        <v>7591020080613</v>
      </c>
      <c r="M78" s="155">
        <f t="shared" si="2"/>
        <v>0</v>
      </c>
      <c r="N78" s="108">
        <f t="shared" si="3"/>
        <v>0</v>
      </c>
      <c r="O78" s="107"/>
      <c r="P78" s="99"/>
      <c r="Q78" s="100"/>
      <c r="R78" s="100"/>
      <c r="S78" s="101"/>
      <c r="T78" s="100"/>
      <c r="U78" s="109"/>
      <c r="V78" s="109"/>
      <c r="W78" s="54"/>
      <c r="X78" s="54"/>
      <c r="Y78" s="54"/>
      <c r="Z78" s="54"/>
      <c r="AB78" s="56"/>
      <c r="AD78" s="57"/>
    </row>
    <row r="79" spans="1:30" ht="30" customHeight="1">
      <c r="A79" s="105" t="s">
        <v>1185</v>
      </c>
      <c r="B79" s="131"/>
      <c r="C79" s="136" t="s">
        <v>1614</v>
      </c>
      <c r="D79" s="157">
        <v>0.56000000000000005</v>
      </c>
      <c r="E79" s="160">
        <f>Tabla33[[#This Row],[PRECIO UNITARIO $]]*$F$6</f>
        <v>4.9443520000000003</v>
      </c>
      <c r="F79" s="122" t="s">
        <v>2095</v>
      </c>
      <c r="G79" s="122" t="s">
        <v>2026</v>
      </c>
      <c r="H79" s="150" t="s">
        <v>2228</v>
      </c>
      <c r="I79" s="147" t="s">
        <v>2464</v>
      </c>
      <c r="J79" s="123" t="s">
        <v>1996</v>
      </c>
      <c r="K79" s="133"/>
      <c r="L79" s="137" t="s">
        <v>2497</v>
      </c>
      <c r="M79" s="154">
        <f t="shared" si="2"/>
        <v>0</v>
      </c>
      <c r="N79" s="106">
        <f t="shared" si="3"/>
        <v>0</v>
      </c>
      <c r="O79" s="107"/>
      <c r="P79" s="99"/>
      <c r="Q79" s="100"/>
      <c r="R79" s="100"/>
      <c r="S79" s="101"/>
      <c r="T79" s="100"/>
      <c r="U79" s="109"/>
      <c r="V79" s="109"/>
      <c r="W79" s="54"/>
      <c r="X79" s="54"/>
      <c r="Y79" s="54"/>
      <c r="Z79" s="54"/>
      <c r="AB79" s="56"/>
      <c r="AD79" s="57"/>
    </row>
    <row r="80" spans="1:30" ht="30" customHeight="1">
      <c r="A80" s="98" t="s">
        <v>1186</v>
      </c>
      <c r="B80" s="131"/>
      <c r="C80" s="170" t="s">
        <v>1817</v>
      </c>
      <c r="D80" s="171">
        <v>0.4</v>
      </c>
      <c r="E80" s="172">
        <f>Tabla33[[#This Row],[PRECIO UNITARIO $]]*$F$6</f>
        <v>3.5316800000000002</v>
      </c>
      <c r="F80" s="173" t="s">
        <v>2111</v>
      </c>
      <c r="G80" s="173" t="s">
        <v>2027</v>
      </c>
      <c r="H80" s="174" t="s">
        <v>2229</v>
      </c>
      <c r="I80" s="175" t="s">
        <v>2443</v>
      </c>
      <c r="J80" s="125" t="s">
        <v>1996</v>
      </c>
      <c r="K80" s="134"/>
      <c r="L80" s="139">
        <v>6937874104951</v>
      </c>
      <c r="M80" s="155">
        <f t="shared" si="2"/>
        <v>0</v>
      </c>
      <c r="N80" s="108">
        <f t="shared" si="3"/>
        <v>0</v>
      </c>
      <c r="O80" s="107"/>
      <c r="P80" s="99"/>
      <c r="Q80" s="100"/>
      <c r="R80" s="100"/>
      <c r="S80" s="101"/>
      <c r="T80" s="100"/>
      <c r="U80" s="109"/>
      <c r="V80" s="109"/>
      <c r="W80" s="54"/>
      <c r="X80" s="54"/>
      <c r="Y80" s="54"/>
      <c r="Z80" s="54"/>
      <c r="AB80" s="56"/>
      <c r="AD80" s="57"/>
    </row>
    <row r="81" spans="1:30" ht="30" customHeight="1">
      <c r="A81" s="105" t="s">
        <v>1187</v>
      </c>
      <c r="B81" s="131"/>
      <c r="C81" s="136" t="s">
        <v>1615</v>
      </c>
      <c r="D81" s="157">
        <v>0.53</v>
      </c>
      <c r="E81" s="160">
        <f>Tabla33[[#This Row],[PRECIO UNITARIO $]]*$F$6</f>
        <v>4.6794760000000002</v>
      </c>
      <c r="F81" s="122" t="s">
        <v>2095</v>
      </c>
      <c r="G81" s="122" t="s">
        <v>2026</v>
      </c>
      <c r="H81" s="150" t="s">
        <v>2230</v>
      </c>
      <c r="I81" s="147" t="s">
        <v>2451</v>
      </c>
      <c r="J81" s="123" t="s">
        <v>1996</v>
      </c>
      <c r="K81" s="133"/>
      <c r="L81" s="137">
        <v>7707236121587</v>
      </c>
      <c r="M81" s="154">
        <f t="shared" si="2"/>
        <v>0</v>
      </c>
      <c r="N81" s="106">
        <f t="shared" si="3"/>
        <v>0</v>
      </c>
      <c r="O81" s="107"/>
      <c r="P81" s="99"/>
      <c r="Q81" s="100"/>
      <c r="R81" s="100"/>
      <c r="S81" s="101"/>
      <c r="T81" s="100"/>
      <c r="U81" s="109"/>
      <c r="V81" s="109"/>
      <c r="W81" s="54"/>
      <c r="X81" s="54"/>
      <c r="Y81" s="54"/>
      <c r="Z81" s="54"/>
      <c r="AB81" s="56"/>
      <c r="AD81" s="57"/>
    </row>
    <row r="82" spans="1:30" ht="30" customHeight="1">
      <c r="A82" s="98" t="s">
        <v>1188</v>
      </c>
      <c r="B82" s="131"/>
      <c r="C82" s="138" t="s">
        <v>1818</v>
      </c>
      <c r="D82" s="158">
        <v>2.1</v>
      </c>
      <c r="E82" s="161">
        <f>Tabla33[[#This Row],[PRECIO UNITARIO $]]*$F$6</f>
        <v>18.541320000000002</v>
      </c>
      <c r="F82" s="124" t="s">
        <v>2090</v>
      </c>
      <c r="G82" s="124" t="s">
        <v>2001</v>
      </c>
      <c r="H82" s="151">
        <v>3500941</v>
      </c>
      <c r="I82" s="148" t="s">
        <v>2456</v>
      </c>
      <c r="J82" s="125" t="s">
        <v>1996</v>
      </c>
      <c r="K82" s="134"/>
      <c r="L82" s="139">
        <v>7592454001212</v>
      </c>
      <c r="M82" s="155">
        <f t="shared" si="2"/>
        <v>0</v>
      </c>
      <c r="N82" s="108">
        <f t="shared" si="3"/>
        <v>0</v>
      </c>
      <c r="O82" s="107"/>
      <c r="P82" s="99"/>
      <c r="Q82" s="100"/>
      <c r="R82" s="100"/>
      <c r="S82" s="101"/>
      <c r="T82" s="100"/>
      <c r="U82" s="109"/>
      <c r="V82" s="109"/>
      <c r="W82" s="54"/>
      <c r="X82" s="54"/>
      <c r="Y82" s="54"/>
      <c r="Z82" s="54"/>
      <c r="AB82" s="56"/>
      <c r="AD82" s="57"/>
    </row>
    <row r="83" spans="1:30" ht="30" customHeight="1">
      <c r="A83" s="105" t="s">
        <v>1189</v>
      </c>
      <c r="B83" s="131"/>
      <c r="C83" s="136" t="s">
        <v>1819</v>
      </c>
      <c r="D83" s="157">
        <v>1.26</v>
      </c>
      <c r="E83" s="160">
        <f>Tabla33[[#This Row],[PRECIO UNITARIO $]]*$F$6</f>
        <v>11.124792000000001</v>
      </c>
      <c r="F83" s="122" t="s">
        <v>2112</v>
      </c>
      <c r="G83" s="122" t="s">
        <v>2028</v>
      </c>
      <c r="H83" s="150" t="s">
        <v>2231</v>
      </c>
      <c r="I83" s="147" t="s">
        <v>2466</v>
      </c>
      <c r="J83" s="123" t="s">
        <v>1996</v>
      </c>
      <c r="K83" s="133"/>
      <c r="L83" s="137">
        <v>7593090000157</v>
      </c>
      <c r="M83" s="154">
        <f t="shared" si="2"/>
        <v>0</v>
      </c>
      <c r="N83" s="106">
        <f t="shared" si="3"/>
        <v>0</v>
      </c>
      <c r="O83" s="107"/>
      <c r="P83" s="99"/>
      <c r="Q83" s="100"/>
      <c r="R83" s="100"/>
      <c r="S83" s="101"/>
      <c r="T83" s="100"/>
      <c r="U83" s="109"/>
      <c r="V83" s="109"/>
      <c r="W83" s="54"/>
      <c r="X83" s="54"/>
      <c r="Y83" s="54"/>
      <c r="Z83" s="54"/>
      <c r="AB83" s="56"/>
      <c r="AD83" s="57"/>
    </row>
    <row r="84" spans="1:30" ht="30" customHeight="1">
      <c r="A84" s="98" t="s">
        <v>1190</v>
      </c>
      <c r="B84" s="131"/>
      <c r="C84" s="138" t="s">
        <v>1820</v>
      </c>
      <c r="D84" s="158">
        <v>2.1800000000000002</v>
      </c>
      <c r="E84" s="161">
        <f>Tabla33[[#This Row],[PRECIO UNITARIO $]]*$F$6</f>
        <v>19.247656000000003</v>
      </c>
      <c r="F84" s="124" t="s">
        <v>2112</v>
      </c>
      <c r="G84" s="124" t="s">
        <v>2028</v>
      </c>
      <c r="H84" s="151" t="s">
        <v>2232</v>
      </c>
      <c r="I84" s="148" t="s">
        <v>2466</v>
      </c>
      <c r="J84" s="125" t="s">
        <v>1996</v>
      </c>
      <c r="K84" s="134"/>
      <c r="L84" s="139">
        <v>7593090001024</v>
      </c>
      <c r="M84" s="155">
        <f t="shared" si="2"/>
        <v>0</v>
      </c>
      <c r="N84" s="108">
        <f t="shared" si="3"/>
        <v>0</v>
      </c>
      <c r="O84" s="107"/>
      <c r="P84" s="99"/>
      <c r="Q84" s="100"/>
      <c r="R84" s="100"/>
      <c r="S84" s="101"/>
      <c r="T84" s="100"/>
      <c r="U84" s="109"/>
      <c r="V84" s="109"/>
      <c r="W84" s="54"/>
      <c r="X84" s="54"/>
      <c r="Y84" s="54"/>
      <c r="Z84" s="54"/>
      <c r="AB84" s="56"/>
      <c r="AD84" s="57"/>
    </row>
    <row r="85" spans="1:30" ht="30" customHeight="1">
      <c r="A85" s="105" t="s">
        <v>2548</v>
      </c>
      <c r="B85" s="131"/>
      <c r="C85" s="136" t="s">
        <v>2562</v>
      </c>
      <c r="D85" s="157">
        <v>4.87</v>
      </c>
      <c r="E85" s="160">
        <f>Tabla33[[#This Row],[PRECIO UNITARIO $]]*$F$6</f>
        <v>42.998204000000001</v>
      </c>
      <c r="F85" s="122" t="s">
        <v>2089</v>
      </c>
      <c r="G85" s="122" t="s">
        <v>2029</v>
      </c>
      <c r="H85" s="150">
        <v>2203021</v>
      </c>
      <c r="I85" s="147" t="s">
        <v>2456</v>
      </c>
      <c r="J85" s="123" t="s">
        <v>1996</v>
      </c>
      <c r="K85" s="133"/>
      <c r="L85" s="137">
        <v>7592349722925</v>
      </c>
      <c r="M85" s="154">
        <f t="shared" si="2"/>
        <v>0</v>
      </c>
      <c r="N85" s="106">
        <f t="shared" si="3"/>
        <v>0</v>
      </c>
      <c r="O85" s="107"/>
      <c r="P85" s="99"/>
      <c r="Q85" s="100"/>
      <c r="R85" s="100"/>
      <c r="S85" s="101"/>
      <c r="T85" s="100"/>
      <c r="U85" s="109"/>
      <c r="V85" s="109"/>
      <c r="W85" s="54"/>
      <c r="X85" s="54"/>
      <c r="Y85" s="54"/>
      <c r="Z85" s="54"/>
      <c r="AB85" s="56"/>
      <c r="AD85" s="57"/>
    </row>
    <row r="86" spans="1:30" ht="30" customHeight="1">
      <c r="A86" s="98" t="s">
        <v>1191</v>
      </c>
      <c r="B86" s="131"/>
      <c r="C86" s="138" t="s">
        <v>1616</v>
      </c>
      <c r="D86" s="158">
        <v>5.84</v>
      </c>
      <c r="E86" s="161">
        <f>Tabla33[[#This Row],[PRECIO UNITARIO $]]*$F$6</f>
        <v>51.562528</v>
      </c>
      <c r="F86" s="124" t="s">
        <v>2089</v>
      </c>
      <c r="G86" s="124" t="s">
        <v>2029</v>
      </c>
      <c r="H86" s="151" t="s">
        <v>2233</v>
      </c>
      <c r="I86" s="148" t="s">
        <v>2466</v>
      </c>
      <c r="J86" s="125" t="s">
        <v>1996</v>
      </c>
      <c r="K86" s="134"/>
      <c r="L86" s="139">
        <v>7592349001068</v>
      </c>
      <c r="M86" s="155">
        <f t="shared" si="2"/>
        <v>0</v>
      </c>
      <c r="N86" s="108">
        <f t="shared" si="3"/>
        <v>0</v>
      </c>
      <c r="O86" s="107"/>
      <c r="P86" s="99"/>
      <c r="Q86" s="100"/>
      <c r="R86" s="100"/>
      <c r="S86" s="101"/>
      <c r="T86" s="100"/>
      <c r="U86" s="109"/>
      <c r="V86" s="109"/>
      <c r="W86" s="54"/>
      <c r="X86" s="54"/>
      <c r="Y86" s="54"/>
      <c r="Z86" s="54"/>
      <c r="AB86" s="56"/>
      <c r="AD86" s="57"/>
    </row>
    <row r="87" spans="1:30" ht="30" customHeight="1">
      <c r="A87" s="105" t="s">
        <v>1192</v>
      </c>
      <c r="B87" s="131"/>
      <c r="C87" s="136" t="s">
        <v>1617</v>
      </c>
      <c r="D87" s="157">
        <v>2.75</v>
      </c>
      <c r="E87" s="160">
        <f>Tabla33[[#This Row],[PRECIO UNITARIO $]]*$F$6</f>
        <v>24.2803</v>
      </c>
      <c r="F87" s="122" t="s">
        <v>2113</v>
      </c>
      <c r="G87" s="122" t="s">
        <v>2007</v>
      </c>
      <c r="H87" s="150" t="s">
        <v>2234</v>
      </c>
      <c r="I87" s="147" t="s">
        <v>2442</v>
      </c>
      <c r="J87" s="123" t="s">
        <v>1996</v>
      </c>
      <c r="K87" s="133"/>
      <c r="L87" s="137">
        <v>7591196007209</v>
      </c>
      <c r="M87" s="154">
        <f t="shared" si="2"/>
        <v>0</v>
      </c>
      <c r="N87" s="106">
        <f t="shared" si="3"/>
        <v>0</v>
      </c>
      <c r="O87" s="107"/>
      <c r="P87" s="99"/>
      <c r="Q87" s="100"/>
      <c r="R87" s="100"/>
      <c r="S87" s="101"/>
      <c r="T87" s="100"/>
      <c r="U87" s="109"/>
      <c r="V87" s="109"/>
      <c r="W87" s="54"/>
      <c r="X87" s="54"/>
      <c r="Y87" s="54"/>
      <c r="Z87" s="54"/>
      <c r="AB87" s="56"/>
      <c r="AD87" s="57"/>
    </row>
    <row r="88" spans="1:30" ht="30" customHeight="1">
      <c r="A88" s="98" t="s">
        <v>2813</v>
      </c>
      <c r="B88" s="131"/>
      <c r="C88" s="178" t="s">
        <v>2849</v>
      </c>
      <c r="D88" s="179">
        <v>0.59</v>
      </c>
      <c r="E88" s="180">
        <f>Tabla33[[#This Row],[PRECIO UNITARIO $]]*$F$6</f>
        <v>5.2092279999999995</v>
      </c>
      <c r="F88" s="181" t="s">
        <v>2085</v>
      </c>
      <c r="G88" s="181" t="s">
        <v>1999</v>
      </c>
      <c r="H88" s="182" t="s">
        <v>2890</v>
      </c>
      <c r="I88" s="183" t="s">
        <v>2441</v>
      </c>
      <c r="J88" s="125" t="s">
        <v>1996</v>
      </c>
      <c r="K88" s="134"/>
      <c r="L88" s="139">
        <v>7598008000175</v>
      </c>
      <c r="M88" s="155">
        <f t="shared" si="2"/>
        <v>0</v>
      </c>
      <c r="N88" s="108">
        <f t="shared" si="3"/>
        <v>0</v>
      </c>
      <c r="O88" s="107"/>
      <c r="P88" s="99"/>
      <c r="Q88" s="100"/>
      <c r="R88" s="100"/>
      <c r="S88" s="101"/>
      <c r="T88" s="100"/>
      <c r="U88" s="109"/>
      <c r="V88" s="109"/>
      <c r="W88" s="54"/>
      <c r="X88" s="54"/>
      <c r="Y88" s="54"/>
      <c r="Z88" s="54"/>
      <c r="AB88" s="56"/>
      <c r="AD88" s="57"/>
    </row>
    <row r="89" spans="1:30" ht="30" customHeight="1">
      <c r="A89" s="105" t="s">
        <v>2814</v>
      </c>
      <c r="B89" s="131"/>
      <c r="C89" s="178" t="s">
        <v>2850</v>
      </c>
      <c r="D89" s="179">
        <v>0.61</v>
      </c>
      <c r="E89" s="180">
        <f>Tabla33[[#This Row],[PRECIO UNITARIO $]]*$F$6</f>
        <v>5.3858119999999996</v>
      </c>
      <c r="F89" s="181" t="s">
        <v>2085</v>
      </c>
      <c r="G89" s="181" t="s">
        <v>1999</v>
      </c>
      <c r="H89" s="182" t="s">
        <v>2891</v>
      </c>
      <c r="I89" s="183" t="s">
        <v>2468</v>
      </c>
      <c r="J89" s="123" t="s">
        <v>1996</v>
      </c>
      <c r="K89" s="133"/>
      <c r="L89" s="137">
        <v>7598008000182</v>
      </c>
      <c r="M89" s="154">
        <f t="shared" si="2"/>
        <v>0</v>
      </c>
      <c r="N89" s="106">
        <f t="shared" si="3"/>
        <v>0</v>
      </c>
      <c r="O89" s="107"/>
      <c r="P89" s="99"/>
      <c r="Q89" s="100"/>
      <c r="R89" s="100"/>
      <c r="S89" s="101"/>
      <c r="T89" s="100"/>
      <c r="U89" s="109"/>
      <c r="V89" s="109"/>
      <c r="W89" s="54"/>
      <c r="X89" s="54"/>
      <c r="Y89" s="54"/>
      <c r="Z89" s="54"/>
      <c r="AB89" s="56"/>
      <c r="AD89" s="57"/>
    </row>
    <row r="90" spans="1:30" ht="30" customHeight="1">
      <c r="A90" s="98" t="s">
        <v>2815</v>
      </c>
      <c r="B90" s="131"/>
      <c r="C90" s="178" t="s">
        <v>2851</v>
      </c>
      <c r="D90" s="179">
        <v>1.04</v>
      </c>
      <c r="E90" s="180">
        <f>Tabla33[[#This Row],[PRECIO UNITARIO $]]*$F$6</f>
        <v>9.1823680000000003</v>
      </c>
      <c r="F90" s="181" t="s">
        <v>2090</v>
      </c>
      <c r="G90" s="181" t="s">
        <v>1999</v>
      </c>
      <c r="H90" s="182" t="s">
        <v>2922</v>
      </c>
      <c r="I90" s="183" t="s">
        <v>2449</v>
      </c>
      <c r="J90" s="125" t="s">
        <v>1996</v>
      </c>
      <c r="K90" s="134"/>
      <c r="L90" s="139">
        <v>7598008000199</v>
      </c>
      <c r="M90" s="155">
        <f t="shared" si="2"/>
        <v>0</v>
      </c>
      <c r="N90" s="108">
        <f t="shared" si="3"/>
        <v>0</v>
      </c>
      <c r="O90" s="107"/>
      <c r="P90" s="99"/>
      <c r="Q90" s="100"/>
      <c r="R90" s="100"/>
      <c r="S90" s="101"/>
      <c r="T90" s="100"/>
      <c r="U90" s="109"/>
      <c r="V90" s="109"/>
      <c r="W90" s="54"/>
      <c r="X90" s="54"/>
      <c r="Y90" s="54"/>
      <c r="Z90" s="54"/>
      <c r="AB90" s="56"/>
      <c r="AD90" s="57"/>
    </row>
    <row r="91" spans="1:30" ht="30" customHeight="1">
      <c r="A91" s="105" t="s">
        <v>1193</v>
      </c>
      <c r="B91" s="131"/>
      <c r="C91" s="136" t="s">
        <v>1618</v>
      </c>
      <c r="D91" s="157">
        <v>3.4</v>
      </c>
      <c r="E91" s="160">
        <f>Tabla33[[#This Row],[PRECIO UNITARIO $]]*$F$6</f>
        <v>30.019279999999998</v>
      </c>
      <c r="F91" s="122" t="s">
        <v>2086</v>
      </c>
      <c r="G91" s="122" t="s">
        <v>2031</v>
      </c>
      <c r="H91" s="150" t="s">
        <v>2235</v>
      </c>
      <c r="I91" s="147" t="s">
        <v>2439</v>
      </c>
      <c r="J91" s="123" t="s">
        <v>1996</v>
      </c>
      <c r="K91" s="133"/>
      <c r="L91" s="137">
        <v>7598578000254</v>
      </c>
      <c r="M91" s="154">
        <f t="shared" si="2"/>
        <v>0</v>
      </c>
      <c r="N91" s="106">
        <f t="shared" si="3"/>
        <v>0</v>
      </c>
      <c r="O91" s="107"/>
      <c r="P91" s="99"/>
      <c r="Q91" s="100"/>
      <c r="R91" s="100"/>
      <c r="S91" s="101"/>
      <c r="T91" s="100"/>
      <c r="U91" s="109"/>
      <c r="V91" s="109"/>
      <c r="W91" s="54"/>
      <c r="X91" s="54"/>
      <c r="Y91" s="54"/>
      <c r="Z91" s="54"/>
      <c r="AB91" s="56"/>
      <c r="AD91" s="57"/>
    </row>
    <row r="92" spans="1:30" ht="30" customHeight="1">
      <c r="A92" s="98" t="s">
        <v>2549</v>
      </c>
      <c r="B92" s="131"/>
      <c r="C92" s="138" t="s">
        <v>2573</v>
      </c>
      <c r="D92" s="158">
        <v>5.33</v>
      </c>
      <c r="E92" s="161">
        <f>Tabla33[[#This Row],[PRECIO UNITARIO $]]*$F$6</f>
        <v>47.059636000000005</v>
      </c>
      <c r="F92" s="124" t="s">
        <v>2090</v>
      </c>
      <c r="G92" s="124" t="s">
        <v>2029</v>
      </c>
      <c r="H92" s="151">
        <v>2206033</v>
      </c>
      <c r="I92" s="148" t="s">
        <v>2441</v>
      </c>
      <c r="J92" s="125" t="s">
        <v>1996</v>
      </c>
      <c r="K92" s="134"/>
      <c r="L92" s="139">
        <v>7592349001129</v>
      </c>
      <c r="M92" s="155">
        <f t="shared" si="2"/>
        <v>0</v>
      </c>
      <c r="N92" s="108">
        <f t="shared" si="3"/>
        <v>0</v>
      </c>
      <c r="O92" s="107"/>
      <c r="P92" s="99"/>
      <c r="Q92" s="100"/>
      <c r="R92" s="100"/>
      <c r="S92" s="101"/>
      <c r="T92" s="100"/>
      <c r="U92" s="109"/>
      <c r="V92" s="109"/>
      <c r="W92" s="54"/>
      <c r="X92" s="54"/>
      <c r="Y92" s="54"/>
      <c r="Z92" s="54"/>
      <c r="AB92" s="56"/>
      <c r="AD92" s="57"/>
    </row>
    <row r="93" spans="1:30" ht="30" customHeight="1">
      <c r="A93" s="105" t="s">
        <v>2550</v>
      </c>
      <c r="B93" s="131"/>
      <c r="C93" s="136" t="s">
        <v>2574</v>
      </c>
      <c r="D93" s="157">
        <v>4.5599999999999996</v>
      </c>
      <c r="E93" s="160">
        <f>Tabla33[[#This Row],[PRECIO UNITARIO $]]*$F$6</f>
        <v>40.261151999999996</v>
      </c>
      <c r="F93" s="122" t="s">
        <v>2101</v>
      </c>
      <c r="G93" s="122" t="s">
        <v>2029</v>
      </c>
      <c r="H93" s="150">
        <v>2205005</v>
      </c>
      <c r="I93" s="147" t="s">
        <v>2455</v>
      </c>
      <c r="J93" s="123" t="s">
        <v>1996</v>
      </c>
      <c r="K93" s="133"/>
      <c r="L93" s="137">
        <v>7592349722161</v>
      </c>
      <c r="M93" s="154">
        <f t="shared" si="2"/>
        <v>0</v>
      </c>
      <c r="N93" s="106">
        <f t="shared" si="3"/>
        <v>0</v>
      </c>
      <c r="O93" s="107"/>
      <c r="P93" s="99"/>
      <c r="Q93" s="100"/>
      <c r="R93" s="100"/>
      <c r="S93" s="101"/>
      <c r="T93" s="100"/>
      <c r="U93" s="109"/>
      <c r="V93" s="109"/>
      <c r="W93" s="54"/>
      <c r="X93" s="54"/>
      <c r="Y93" s="54"/>
      <c r="Z93" s="54"/>
      <c r="AB93" s="56"/>
      <c r="AD93" s="57"/>
    </row>
    <row r="94" spans="1:30" ht="30" customHeight="1">
      <c r="A94" s="98" t="s">
        <v>1194</v>
      </c>
      <c r="B94" s="131"/>
      <c r="C94" s="178" t="s">
        <v>1619</v>
      </c>
      <c r="D94" s="179">
        <v>2.08</v>
      </c>
      <c r="E94" s="180">
        <f>Tabla33[[#This Row],[PRECIO UNITARIO $]]*$F$6</f>
        <v>18.364736000000001</v>
      </c>
      <c r="F94" s="181" t="s">
        <v>2116</v>
      </c>
      <c r="G94" s="181" t="s">
        <v>1999</v>
      </c>
      <c r="H94" s="182" t="s">
        <v>2923</v>
      </c>
      <c r="I94" s="183" t="s">
        <v>2939</v>
      </c>
      <c r="J94" s="125" t="s">
        <v>1996</v>
      </c>
      <c r="K94" s="134"/>
      <c r="L94" s="139">
        <v>7598008000212</v>
      </c>
      <c r="M94" s="155">
        <f t="shared" si="2"/>
        <v>0</v>
      </c>
      <c r="N94" s="108">
        <f t="shared" si="3"/>
        <v>0</v>
      </c>
      <c r="O94" s="107"/>
      <c r="P94" s="99"/>
      <c r="Q94" s="100"/>
      <c r="R94" s="100"/>
      <c r="S94" s="101"/>
      <c r="T94" s="100"/>
      <c r="U94" s="109"/>
      <c r="V94" s="109"/>
      <c r="W94" s="54"/>
      <c r="X94" s="54"/>
      <c r="Y94" s="54"/>
      <c r="Z94" s="54"/>
      <c r="AB94" s="56"/>
      <c r="AD94" s="57"/>
    </row>
    <row r="95" spans="1:30" ht="30" customHeight="1">
      <c r="A95" s="105" t="s">
        <v>1195</v>
      </c>
      <c r="B95" s="131"/>
      <c r="C95" s="136" t="s">
        <v>1821</v>
      </c>
      <c r="D95" s="157">
        <v>6.31</v>
      </c>
      <c r="E95" s="160">
        <f>Tabla33[[#This Row],[PRECIO UNITARIO $]]*$F$6</f>
        <v>55.712251999999999</v>
      </c>
      <c r="F95" s="122" t="s">
        <v>2118</v>
      </c>
      <c r="G95" s="122" t="s">
        <v>2005</v>
      </c>
      <c r="H95" s="150">
        <v>177</v>
      </c>
      <c r="I95" s="147" t="s">
        <v>2437</v>
      </c>
      <c r="J95" s="123" t="s">
        <v>1996</v>
      </c>
      <c r="K95" s="133"/>
      <c r="L95" s="137">
        <v>7591020007825</v>
      </c>
      <c r="M95" s="154">
        <f t="shared" si="2"/>
        <v>0</v>
      </c>
      <c r="N95" s="106">
        <f t="shared" si="3"/>
        <v>0</v>
      </c>
      <c r="O95" s="107"/>
      <c r="P95" s="99"/>
      <c r="Q95" s="100"/>
      <c r="R95" s="100"/>
      <c r="S95" s="101"/>
      <c r="T95" s="100"/>
      <c r="U95" s="109"/>
      <c r="V95" s="109"/>
      <c r="W95" s="54"/>
      <c r="X95" s="54"/>
      <c r="Y95" s="54"/>
      <c r="Z95" s="54"/>
      <c r="AB95" s="56"/>
      <c r="AD95" s="57"/>
    </row>
    <row r="96" spans="1:30" ht="30" customHeight="1">
      <c r="A96" s="98" t="s">
        <v>1196</v>
      </c>
      <c r="B96" s="131"/>
      <c r="C96" s="138" t="s">
        <v>1822</v>
      </c>
      <c r="D96" s="158">
        <v>4.88</v>
      </c>
      <c r="E96" s="161">
        <f>Tabla33[[#This Row],[PRECIO UNITARIO $]]*$F$6</f>
        <v>43.086495999999997</v>
      </c>
      <c r="F96" s="124" t="s">
        <v>2126</v>
      </c>
      <c r="G96" s="124" t="s">
        <v>2032</v>
      </c>
      <c r="H96" s="151">
        <v>2200093</v>
      </c>
      <c r="I96" s="148" t="s">
        <v>2456</v>
      </c>
      <c r="J96" s="125" t="s">
        <v>1996</v>
      </c>
      <c r="K96" s="134"/>
      <c r="L96" s="139">
        <v>7592637398498</v>
      </c>
      <c r="M96" s="155">
        <f t="shared" si="2"/>
        <v>0</v>
      </c>
      <c r="N96" s="108">
        <f t="shared" si="3"/>
        <v>0</v>
      </c>
      <c r="O96" s="107"/>
      <c r="P96" s="99"/>
      <c r="Q96" s="100"/>
      <c r="R96" s="100"/>
      <c r="S96" s="101"/>
      <c r="T96" s="100"/>
      <c r="U96" s="109"/>
      <c r="V96" s="109"/>
      <c r="W96" s="54"/>
      <c r="X96" s="54"/>
      <c r="Y96" s="54"/>
      <c r="Z96" s="54"/>
      <c r="AB96" s="56"/>
      <c r="AD96" s="57"/>
    </row>
    <row r="97" spans="1:30" ht="30" customHeight="1">
      <c r="A97" s="105" t="s">
        <v>1197</v>
      </c>
      <c r="B97" s="131"/>
      <c r="C97" s="136" t="s">
        <v>1823</v>
      </c>
      <c r="D97" s="157">
        <v>1.99</v>
      </c>
      <c r="E97" s="160">
        <f>Tabla33[[#This Row],[PRECIO UNITARIO $]]*$F$6</f>
        <v>17.570108000000001</v>
      </c>
      <c r="F97" s="122" t="s">
        <v>2119</v>
      </c>
      <c r="G97" s="122" t="s">
        <v>2016</v>
      </c>
      <c r="H97" s="150">
        <v>220028</v>
      </c>
      <c r="I97" s="147" t="s">
        <v>2441</v>
      </c>
      <c r="J97" s="123" t="s">
        <v>1996</v>
      </c>
      <c r="K97" s="133"/>
      <c r="L97" s="137">
        <v>7597072000227</v>
      </c>
      <c r="M97" s="154">
        <f t="shared" si="2"/>
        <v>0</v>
      </c>
      <c r="N97" s="106">
        <f t="shared" si="3"/>
        <v>0</v>
      </c>
      <c r="O97" s="107"/>
      <c r="P97" s="99"/>
      <c r="Q97" s="100"/>
      <c r="R97" s="100"/>
      <c r="S97" s="101"/>
      <c r="T97" s="100"/>
      <c r="U97" s="109"/>
      <c r="V97" s="109"/>
      <c r="W97" s="54"/>
      <c r="X97" s="54"/>
      <c r="Y97" s="54"/>
      <c r="Z97" s="54"/>
      <c r="AB97" s="56"/>
      <c r="AD97" s="57"/>
    </row>
    <row r="98" spans="1:30" ht="30" customHeight="1">
      <c r="A98" s="98" t="s">
        <v>1198</v>
      </c>
      <c r="B98" s="131"/>
      <c r="C98" s="138" t="s">
        <v>1824</v>
      </c>
      <c r="D98" s="158">
        <v>2.89</v>
      </c>
      <c r="E98" s="161">
        <f>Tabla33[[#This Row],[PRECIO UNITARIO $]]*$F$6</f>
        <v>25.516388000000003</v>
      </c>
      <c r="F98" s="124" t="s">
        <v>2120</v>
      </c>
      <c r="G98" s="124" t="s">
        <v>2016</v>
      </c>
      <c r="H98" s="151">
        <v>220018</v>
      </c>
      <c r="I98" s="148" t="s">
        <v>2455</v>
      </c>
      <c r="J98" s="125" t="s">
        <v>1996</v>
      </c>
      <c r="K98" s="134"/>
      <c r="L98" s="139">
        <v>7597072000258</v>
      </c>
      <c r="M98" s="155">
        <f t="shared" si="2"/>
        <v>0</v>
      </c>
      <c r="N98" s="108">
        <f t="shared" si="3"/>
        <v>0</v>
      </c>
      <c r="O98" s="107"/>
      <c r="P98" s="99"/>
      <c r="Q98" s="100"/>
      <c r="R98" s="100"/>
      <c r="S98" s="101"/>
      <c r="T98" s="100"/>
      <c r="U98" s="109"/>
      <c r="V98" s="109"/>
      <c r="W98" s="54"/>
      <c r="X98" s="54"/>
      <c r="Y98" s="54"/>
      <c r="Z98" s="54"/>
      <c r="AB98" s="56"/>
      <c r="AD98" s="57"/>
    </row>
    <row r="99" spans="1:30" ht="30" customHeight="1">
      <c r="A99" s="105" t="s">
        <v>1199</v>
      </c>
      <c r="B99" s="131"/>
      <c r="C99" s="136" t="s">
        <v>1620</v>
      </c>
      <c r="D99" s="157">
        <v>4.3499999999999996</v>
      </c>
      <c r="E99" s="160">
        <f>Tabla33[[#This Row],[PRECIO UNITARIO $]]*$F$6</f>
        <v>38.407019999999996</v>
      </c>
      <c r="F99" s="122" t="s">
        <v>2087</v>
      </c>
      <c r="G99" s="122" t="s">
        <v>2028</v>
      </c>
      <c r="H99" s="150" t="s">
        <v>2236</v>
      </c>
      <c r="I99" s="147" t="s">
        <v>2448</v>
      </c>
      <c r="J99" s="123" t="s">
        <v>1996</v>
      </c>
      <c r="K99" s="133"/>
      <c r="L99" s="137">
        <v>7593090000577</v>
      </c>
      <c r="M99" s="154">
        <f t="shared" si="2"/>
        <v>0</v>
      </c>
      <c r="N99" s="106">
        <f t="shared" si="3"/>
        <v>0</v>
      </c>
      <c r="O99" s="107"/>
      <c r="P99" s="99"/>
      <c r="Q99" s="100"/>
      <c r="R99" s="100"/>
      <c r="S99" s="101"/>
      <c r="T99" s="100"/>
      <c r="U99" s="109"/>
      <c r="V99" s="109"/>
      <c r="W99" s="54"/>
      <c r="X99" s="54"/>
      <c r="Y99" s="54"/>
      <c r="Z99" s="54"/>
      <c r="AB99" s="56"/>
      <c r="AD99" s="57"/>
    </row>
    <row r="100" spans="1:30" ht="30" customHeight="1">
      <c r="A100" s="98" t="s">
        <v>1200</v>
      </c>
      <c r="B100" s="131"/>
      <c r="C100" s="138" t="s">
        <v>1621</v>
      </c>
      <c r="D100" s="158">
        <v>3.9000000000000004</v>
      </c>
      <c r="E100" s="161">
        <f>Tabla33[[#This Row],[PRECIO UNITARIO $]]*$F$6</f>
        <v>34.433880000000002</v>
      </c>
      <c r="F100" s="124" t="s">
        <v>2121</v>
      </c>
      <c r="G100" s="124" t="s">
        <v>2033</v>
      </c>
      <c r="H100" s="151"/>
      <c r="I100" s="148"/>
      <c r="J100" s="125" t="s">
        <v>2590</v>
      </c>
      <c r="K100" s="134">
        <v>1</v>
      </c>
      <c r="L100" s="139" t="s">
        <v>2070</v>
      </c>
      <c r="M100" s="155">
        <f t="shared" si="2"/>
        <v>0</v>
      </c>
      <c r="N100" s="108">
        <f t="shared" si="3"/>
        <v>0</v>
      </c>
      <c r="O100" s="107"/>
      <c r="P100" s="99"/>
      <c r="Q100" s="100"/>
      <c r="R100" s="100"/>
      <c r="S100" s="101"/>
      <c r="T100" s="100"/>
      <c r="U100" s="109"/>
      <c r="V100" s="109"/>
      <c r="W100" s="54"/>
      <c r="X100" s="54"/>
      <c r="Y100" s="54"/>
      <c r="Z100" s="54"/>
      <c r="AB100" s="56"/>
      <c r="AD100" s="57"/>
    </row>
    <row r="101" spans="1:30" ht="30" customHeight="1">
      <c r="A101" s="105" t="s">
        <v>1201</v>
      </c>
      <c r="B101" s="131"/>
      <c r="C101" s="136" t="s">
        <v>1622</v>
      </c>
      <c r="D101" s="157">
        <v>1.9509803921568629</v>
      </c>
      <c r="E101" s="160">
        <f>Tabla33[[#This Row],[PRECIO UNITARIO $]]*$F$6</f>
        <v>17.225596078431373</v>
      </c>
      <c r="F101" s="122" t="s">
        <v>2121</v>
      </c>
      <c r="G101" s="122" t="s">
        <v>2033</v>
      </c>
      <c r="H101" s="150"/>
      <c r="I101" s="147"/>
      <c r="J101" s="123" t="s">
        <v>2590</v>
      </c>
      <c r="K101" s="133">
        <v>1</v>
      </c>
      <c r="L101" s="137" t="s">
        <v>2070</v>
      </c>
      <c r="M101" s="154">
        <f t="shared" si="2"/>
        <v>0</v>
      </c>
      <c r="N101" s="106">
        <f t="shared" si="3"/>
        <v>0</v>
      </c>
      <c r="O101" s="107"/>
      <c r="P101" s="99"/>
      <c r="Q101" s="100"/>
      <c r="R101" s="100"/>
      <c r="S101" s="101"/>
      <c r="T101" s="100"/>
      <c r="U101" s="109"/>
      <c r="V101" s="109"/>
      <c r="W101" s="54"/>
      <c r="X101" s="54"/>
      <c r="Y101" s="54"/>
      <c r="Z101" s="54"/>
      <c r="AB101" s="56"/>
      <c r="AD101" s="57"/>
    </row>
    <row r="102" spans="1:30" ht="30" customHeight="1">
      <c r="A102" s="98" t="s">
        <v>1202</v>
      </c>
      <c r="B102" s="131"/>
      <c r="C102" s="138" t="s">
        <v>1623</v>
      </c>
      <c r="D102" s="158">
        <v>3.59</v>
      </c>
      <c r="E102" s="161">
        <f>Tabla33[[#This Row],[PRECIO UNITARIO $]]*$F$6</f>
        <v>31.696828</v>
      </c>
      <c r="F102" s="124" t="s">
        <v>2117</v>
      </c>
      <c r="G102" s="124" t="s">
        <v>2016</v>
      </c>
      <c r="H102" s="151">
        <v>220033</v>
      </c>
      <c r="I102" s="148" t="s">
        <v>2441</v>
      </c>
      <c r="J102" s="125" t="s">
        <v>1996</v>
      </c>
      <c r="K102" s="134"/>
      <c r="L102" s="139">
        <v>7597072000319</v>
      </c>
      <c r="M102" s="155">
        <f t="shared" si="2"/>
        <v>0</v>
      </c>
      <c r="N102" s="108">
        <f t="shared" si="3"/>
        <v>0</v>
      </c>
      <c r="O102" s="107"/>
      <c r="P102" s="99"/>
      <c r="Q102" s="100"/>
      <c r="R102" s="100"/>
      <c r="S102" s="101"/>
      <c r="T102" s="100"/>
      <c r="U102" s="109"/>
      <c r="V102" s="109"/>
      <c r="W102" s="54"/>
      <c r="X102" s="54"/>
      <c r="Y102" s="54"/>
      <c r="Z102" s="54"/>
      <c r="AB102" s="56"/>
      <c r="AD102" s="57"/>
    </row>
    <row r="103" spans="1:30" ht="30" customHeight="1">
      <c r="A103" s="105" t="s">
        <v>1203</v>
      </c>
      <c r="B103" s="131"/>
      <c r="C103" s="136" t="s">
        <v>1624</v>
      </c>
      <c r="D103" s="157">
        <v>2.86</v>
      </c>
      <c r="E103" s="160">
        <f>Tabla33[[#This Row],[PRECIO UNITARIO $]]*$F$6</f>
        <v>25.251511999999998</v>
      </c>
      <c r="F103" s="122" t="s">
        <v>2098</v>
      </c>
      <c r="G103" s="122" t="s">
        <v>2015</v>
      </c>
      <c r="H103" s="150">
        <v>20182</v>
      </c>
      <c r="I103" s="147" t="s">
        <v>2450</v>
      </c>
      <c r="J103" s="123" t="s">
        <v>1996</v>
      </c>
      <c r="K103" s="133"/>
      <c r="L103" s="137">
        <v>7591818139004</v>
      </c>
      <c r="M103" s="154">
        <f t="shared" si="2"/>
        <v>0</v>
      </c>
      <c r="N103" s="106">
        <f t="shared" si="3"/>
        <v>0</v>
      </c>
      <c r="O103" s="107"/>
      <c r="P103" s="99"/>
      <c r="Q103" s="100"/>
      <c r="R103" s="100"/>
      <c r="S103" s="101"/>
      <c r="T103" s="100"/>
      <c r="U103" s="109"/>
      <c r="V103" s="109"/>
      <c r="W103" s="54"/>
      <c r="X103" s="54"/>
      <c r="Y103" s="54"/>
      <c r="Z103" s="54"/>
      <c r="AB103" s="56"/>
      <c r="AD103" s="57"/>
    </row>
    <row r="104" spans="1:30" ht="30" customHeight="1">
      <c r="A104" s="98" t="s">
        <v>1204</v>
      </c>
      <c r="B104" s="131"/>
      <c r="C104" s="138" t="s">
        <v>1825</v>
      </c>
      <c r="D104" s="158">
        <v>3.61</v>
      </c>
      <c r="E104" s="161">
        <f>Tabla33[[#This Row],[PRECIO UNITARIO $]]*$F$6</f>
        <v>31.873411999999998</v>
      </c>
      <c r="F104" s="124" t="s">
        <v>2122</v>
      </c>
      <c r="G104" s="124" t="s">
        <v>2006</v>
      </c>
      <c r="H104" s="151">
        <v>41490</v>
      </c>
      <c r="I104" s="148" t="s">
        <v>2469</v>
      </c>
      <c r="J104" s="125" t="s">
        <v>1996</v>
      </c>
      <c r="K104" s="134"/>
      <c r="L104" s="139">
        <v>7592348203104</v>
      </c>
      <c r="M104" s="155">
        <f t="shared" si="2"/>
        <v>0</v>
      </c>
      <c r="N104" s="108">
        <f t="shared" si="3"/>
        <v>0</v>
      </c>
      <c r="O104" s="107"/>
      <c r="P104" s="99"/>
      <c r="Q104" s="100"/>
      <c r="R104" s="100"/>
      <c r="S104" s="101"/>
      <c r="T104" s="100"/>
      <c r="U104" s="109"/>
      <c r="V104" s="109"/>
      <c r="W104" s="54"/>
      <c r="X104" s="54"/>
      <c r="Y104" s="54"/>
      <c r="Z104" s="54"/>
      <c r="AB104" s="56"/>
      <c r="AD104" s="57"/>
    </row>
    <row r="105" spans="1:30" ht="30" customHeight="1">
      <c r="A105" s="105" t="s">
        <v>1205</v>
      </c>
      <c r="B105" s="131"/>
      <c r="C105" s="136" t="s">
        <v>1826</v>
      </c>
      <c r="D105" s="157">
        <v>2.73</v>
      </c>
      <c r="E105" s="160">
        <f>Tabla33[[#This Row],[PRECIO UNITARIO $]]*$F$6</f>
        <v>24.103715999999999</v>
      </c>
      <c r="F105" s="122" t="s">
        <v>2117</v>
      </c>
      <c r="G105" s="122" t="s">
        <v>2016</v>
      </c>
      <c r="H105" s="150">
        <v>220040</v>
      </c>
      <c r="I105" s="147" t="s">
        <v>2454</v>
      </c>
      <c r="J105" s="123" t="s">
        <v>1996</v>
      </c>
      <c r="K105" s="133"/>
      <c r="L105" s="137">
        <v>7597072000289</v>
      </c>
      <c r="M105" s="154">
        <f t="shared" si="2"/>
        <v>0</v>
      </c>
      <c r="N105" s="106">
        <f t="shared" si="3"/>
        <v>0</v>
      </c>
      <c r="O105" s="107"/>
      <c r="P105" s="99"/>
      <c r="Q105" s="100"/>
      <c r="R105" s="100"/>
      <c r="S105" s="101"/>
      <c r="T105" s="100"/>
      <c r="U105" s="109"/>
      <c r="V105" s="109"/>
      <c r="W105" s="54"/>
      <c r="X105" s="54"/>
      <c r="Y105" s="54"/>
      <c r="Z105" s="54"/>
      <c r="AB105" s="56"/>
      <c r="AD105" s="57"/>
    </row>
    <row r="106" spans="1:30" ht="30" customHeight="1">
      <c r="A106" s="98" t="s">
        <v>2816</v>
      </c>
      <c r="B106" s="131"/>
      <c r="C106" s="178" t="s">
        <v>2852</v>
      </c>
      <c r="D106" s="179">
        <v>0.34</v>
      </c>
      <c r="E106" s="180">
        <f>Tabla33[[#This Row],[PRECIO UNITARIO $]]*$F$6</f>
        <v>3.0019280000000004</v>
      </c>
      <c r="F106" s="181" t="s">
        <v>2095</v>
      </c>
      <c r="G106" s="181" t="s">
        <v>1999</v>
      </c>
      <c r="H106" s="182" t="s">
        <v>2892</v>
      </c>
      <c r="I106" s="183" t="s">
        <v>2448</v>
      </c>
      <c r="J106" s="125" t="s">
        <v>1996</v>
      </c>
      <c r="K106" s="134"/>
      <c r="L106" s="139" t="s">
        <v>2917</v>
      </c>
      <c r="M106" s="155">
        <f t="shared" si="2"/>
        <v>0</v>
      </c>
      <c r="N106" s="108">
        <f t="shared" si="3"/>
        <v>0</v>
      </c>
      <c r="O106" s="107"/>
      <c r="P106" s="99"/>
      <c r="Q106" s="100"/>
      <c r="R106" s="100"/>
      <c r="S106" s="101"/>
      <c r="T106" s="100"/>
      <c r="U106" s="109"/>
      <c r="V106" s="109"/>
      <c r="W106" s="54"/>
      <c r="X106" s="54"/>
      <c r="Y106" s="54"/>
      <c r="Z106" s="54"/>
      <c r="AB106" s="56"/>
      <c r="AD106" s="57"/>
    </row>
    <row r="107" spans="1:30" ht="30" customHeight="1">
      <c r="A107" s="105" t="s">
        <v>1206</v>
      </c>
      <c r="B107" s="131"/>
      <c r="C107" s="136" t="s">
        <v>1827</v>
      </c>
      <c r="D107" s="157">
        <v>3.15</v>
      </c>
      <c r="E107" s="160">
        <f>Tabla33[[#This Row],[PRECIO UNITARIO $]]*$F$6</f>
        <v>27.811979999999998</v>
      </c>
      <c r="F107" s="122" t="s">
        <v>2093</v>
      </c>
      <c r="G107" s="122" t="s">
        <v>2016</v>
      </c>
      <c r="H107" s="150" t="s">
        <v>2237</v>
      </c>
      <c r="I107" s="147" t="s">
        <v>2470</v>
      </c>
      <c r="J107" s="123" t="s">
        <v>1996</v>
      </c>
      <c r="K107" s="133"/>
      <c r="L107" s="137">
        <v>7597072001149</v>
      </c>
      <c r="M107" s="154">
        <f t="shared" si="2"/>
        <v>0</v>
      </c>
      <c r="N107" s="106">
        <f t="shared" si="3"/>
        <v>0</v>
      </c>
      <c r="O107" s="107"/>
      <c r="P107" s="99"/>
      <c r="Q107" s="100"/>
      <c r="R107" s="100"/>
      <c r="S107" s="101"/>
      <c r="T107" s="100"/>
      <c r="U107" s="109"/>
      <c r="V107" s="109"/>
      <c r="W107" s="54"/>
      <c r="X107" s="54"/>
      <c r="Y107" s="54"/>
      <c r="Z107" s="54"/>
      <c r="AB107" s="56"/>
      <c r="AD107" s="57"/>
    </row>
    <row r="108" spans="1:30" ht="30" customHeight="1">
      <c r="A108" s="98" t="s">
        <v>1207</v>
      </c>
      <c r="B108" s="131"/>
      <c r="C108" s="138" t="s">
        <v>1625</v>
      </c>
      <c r="D108" s="158">
        <v>2</v>
      </c>
      <c r="E108" s="161">
        <f>Tabla33[[#This Row],[PRECIO UNITARIO $]]*$F$6</f>
        <v>17.6584</v>
      </c>
      <c r="F108" s="124" t="s">
        <v>2098</v>
      </c>
      <c r="G108" s="124" t="s">
        <v>2017</v>
      </c>
      <c r="H108" s="151">
        <v>2260001</v>
      </c>
      <c r="I108" s="148" t="s">
        <v>2441</v>
      </c>
      <c r="J108" s="125" t="s">
        <v>1996</v>
      </c>
      <c r="K108" s="134"/>
      <c r="L108" s="139">
        <v>7592782000055</v>
      </c>
      <c r="M108" s="155">
        <f t="shared" si="2"/>
        <v>0</v>
      </c>
      <c r="N108" s="108">
        <f t="shared" si="3"/>
        <v>0</v>
      </c>
      <c r="O108" s="107"/>
      <c r="P108" s="99"/>
      <c r="Q108" s="100"/>
      <c r="R108" s="100"/>
      <c r="S108" s="101"/>
      <c r="T108" s="100"/>
      <c r="U108" s="109"/>
      <c r="V108" s="109"/>
      <c r="W108" s="54"/>
      <c r="X108" s="54"/>
      <c r="Y108" s="54"/>
      <c r="Z108" s="54"/>
      <c r="AB108" s="56"/>
      <c r="AD108" s="57"/>
    </row>
    <row r="109" spans="1:30" ht="30" customHeight="1">
      <c r="A109" s="105" t="s">
        <v>2664</v>
      </c>
      <c r="B109" s="131"/>
      <c r="C109" s="136" t="s">
        <v>2684</v>
      </c>
      <c r="D109" s="157">
        <v>1.72</v>
      </c>
      <c r="E109" s="160">
        <f>Tabla33[[#This Row],[PRECIO UNITARIO $]]*$F$6</f>
        <v>15.186223999999999</v>
      </c>
      <c r="F109" s="122" t="s">
        <v>2087</v>
      </c>
      <c r="G109" s="122" t="s">
        <v>2003</v>
      </c>
      <c r="H109" s="150" t="s">
        <v>2697</v>
      </c>
      <c r="I109" s="147" t="s">
        <v>2460</v>
      </c>
      <c r="J109" s="123" t="s">
        <v>1996</v>
      </c>
      <c r="K109" s="133"/>
      <c r="L109" s="137">
        <v>7594001100065</v>
      </c>
      <c r="M109" s="154">
        <f t="shared" si="2"/>
        <v>0</v>
      </c>
      <c r="N109" s="106">
        <f t="shared" si="3"/>
        <v>0</v>
      </c>
      <c r="O109" s="107"/>
      <c r="P109" s="99"/>
      <c r="Q109" s="100"/>
      <c r="R109" s="100"/>
      <c r="S109" s="101"/>
      <c r="T109" s="100"/>
      <c r="U109" s="109"/>
      <c r="V109" s="109"/>
      <c r="W109" s="54"/>
      <c r="X109" s="54"/>
      <c r="Y109" s="54"/>
      <c r="Z109" s="54"/>
      <c r="AB109" s="56"/>
      <c r="AD109" s="57"/>
    </row>
    <row r="110" spans="1:30" ht="30" customHeight="1">
      <c r="A110" s="98" t="s">
        <v>1208</v>
      </c>
      <c r="B110" s="131"/>
      <c r="C110" s="138" t="s">
        <v>1626</v>
      </c>
      <c r="D110" s="158">
        <v>3.61</v>
      </c>
      <c r="E110" s="161">
        <f>Tabla33[[#This Row],[PRECIO UNITARIO $]]*$F$6</f>
        <v>31.873411999999998</v>
      </c>
      <c r="F110" s="124" t="s">
        <v>2098</v>
      </c>
      <c r="G110" s="124" t="s">
        <v>2032</v>
      </c>
      <c r="H110" s="151">
        <v>2000147</v>
      </c>
      <c r="I110" s="148" t="s">
        <v>2462</v>
      </c>
      <c r="J110" s="125" t="s">
        <v>1996</v>
      </c>
      <c r="K110" s="134"/>
      <c r="L110" s="139">
        <v>7592637000100</v>
      </c>
      <c r="M110" s="155">
        <f t="shared" si="2"/>
        <v>0</v>
      </c>
      <c r="N110" s="108">
        <f t="shared" si="3"/>
        <v>0</v>
      </c>
      <c r="O110" s="107"/>
      <c r="P110" s="99"/>
      <c r="Q110" s="100"/>
      <c r="R110" s="100"/>
      <c r="S110" s="101"/>
      <c r="T110" s="100"/>
      <c r="U110" s="109"/>
      <c r="V110" s="109"/>
      <c r="W110" s="54"/>
      <c r="X110" s="54"/>
      <c r="Y110" s="54"/>
      <c r="Z110" s="54"/>
      <c r="AB110" s="56"/>
      <c r="AD110" s="57"/>
    </row>
    <row r="111" spans="1:30" ht="30" customHeight="1">
      <c r="A111" s="105" t="s">
        <v>1209</v>
      </c>
      <c r="B111" s="131"/>
      <c r="C111" s="136" t="s">
        <v>1828</v>
      </c>
      <c r="D111" s="157">
        <v>0.48</v>
      </c>
      <c r="E111" s="160">
        <f>Tabla33[[#This Row],[PRECIO UNITARIO $]]*$F$6</f>
        <v>4.238016</v>
      </c>
      <c r="F111" s="122" t="s">
        <v>2085</v>
      </c>
      <c r="G111" s="122" t="s">
        <v>2023</v>
      </c>
      <c r="H111" s="150" t="s">
        <v>2238</v>
      </c>
      <c r="I111" s="147" t="s">
        <v>2441</v>
      </c>
      <c r="J111" s="123" t="s">
        <v>1996</v>
      </c>
      <c r="K111" s="133"/>
      <c r="L111" s="137">
        <v>8904187880023</v>
      </c>
      <c r="M111" s="154">
        <f t="shared" si="2"/>
        <v>0</v>
      </c>
      <c r="N111" s="106">
        <f t="shared" si="3"/>
        <v>0</v>
      </c>
      <c r="O111" s="107"/>
      <c r="P111" s="99"/>
      <c r="Q111" s="100"/>
      <c r="R111" s="100"/>
      <c r="S111" s="101"/>
      <c r="T111" s="100"/>
      <c r="U111" s="109"/>
      <c r="V111" s="109"/>
      <c r="W111" s="54"/>
      <c r="X111" s="54"/>
      <c r="Y111" s="54"/>
      <c r="Z111" s="54"/>
      <c r="AB111" s="56"/>
      <c r="AD111" s="57"/>
    </row>
    <row r="112" spans="1:30" ht="30" customHeight="1">
      <c r="A112" s="98" t="s">
        <v>1210</v>
      </c>
      <c r="B112" s="131"/>
      <c r="C112" s="138" t="s">
        <v>1829</v>
      </c>
      <c r="D112" s="158">
        <v>2.72</v>
      </c>
      <c r="E112" s="161">
        <f>Tabla33[[#This Row],[PRECIO UNITARIO $]]*$F$6</f>
        <v>24.015424000000003</v>
      </c>
      <c r="F112" s="124" t="s">
        <v>2123</v>
      </c>
      <c r="G112" s="124" t="s">
        <v>2029</v>
      </c>
      <c r="H112" s="151">
        <v>2203003</v>
      </c>
      <c r="I112" s="148" t="s">
        <v>2456</v>
      </c>
      <c r="J112" s="125" t="s">
        <v>1996</v>
      </c>
      <c r="K112" s="134"/>
      <c r="L112" s="139">
        <v>7592349723557</v>
      </c>
      <c r="M112" s="155">
        <f t="shared" si="2"/>
        <v>0</v>
      </c>
      <c r="N112" s="108">
        <f t="shared" si="3"/>
        <v>0</v>
      </c>
      <c r="O112" s="107"/>
      <c r="P112" s="99"/>
      <c r="Q112" s="100"/>
      <c r="R112" s="100"/>
      <c r="S112" s="101"/>
      <c r="T112" s="100"/>
      <c r="U112" s="109"/>
      <c r="V112" s="109"/>
      <c r="W112" s="54"/>
      <c r="X112" s="54"/>
      <c r="Y112" s="54"/>
      <c r="Z112" s="54"/>
      <c r="AB112" s="56"/>
      <c r="AD112" s="57"/>
    </row>
    <row r="113" spans="1:30" ht="30" customHeight="1">
      <c r="A113" s="105" t="s">
        <v>2817</v>
      </c>
      <c r="B113" s="131"/>
      <c r="C113" s="178" t="s">
        <v>2876</v>
      </c>
      <c r="D113" s="179">
        <v>0.5</v>
      </c>
      <c r="E113" s="180">
        <f>Tabla33[[#This Row],[PRECIO UNITARIO $]]*$F$6</f>
        <v>4.4146000000000001</v>
      </c>
      <c r="F113" s="181" t="s">
        <v>2085</v>
      </c>
      <c r="G113" s="181" t="s">
        <v>1999</v>
      </c>
      <c r="H113" s="182" t="s">
        <v>2893</v>
      </c>
      <c r="I113" s="183" t="s">
        <v>2468</v>
      </c>
      <c r="J113" s="123" t="s">
        <v>1996</v>
      </c>
      <c r="K113" s="133"/>
      <c r="L113" s="137">
        <v>7598008000229</v>
      </c>
      <c r="M113" s="154">
        <f t="shared" si="2"/>
        <v>0</v>
      </c>
      <c r="N113" s="106">
        <f t="shared" si="3"/>
        <v>0</v>
      </c>
      <c r="O113" s="107"/>
      <c r="P113" s="99"/>
      <c r="Q113" s="100"/>
      <c r="R113" s="100"/>
      <c r="S113" s="101"/>
      <c r="T113" s="100"/>
      <c r="U113" s="109"/>
      <c r="V113" s="109"/>
      <c r="W113" s="54"/>
      <c r="X113" s="54"/>
      <c r="Y113" s="54"/>
      <c r="Z113" s="54"/>
      <c r="AB113" s="56"/>
      <c r="AD113" s="57"/>
    </row>
    <row r="114" spans="1:30" ht="30" customHeight="1">
      <c r="A114" s="98" t="s">
        <v>1211</v>
      </c>
      <c r="B114" s="131"/>
      <c r="C114" s="138" t="s">
        <v>1830</v>
      </c>
      <c r="D114" s="158">
        <v>0.91</v>
      </c>
      <c r="E114" s="161">
        <f>Tabla33[[#This Row],[PRECIO UNITARIO $]]*$F$6</f>
        <v>8.0345720000000007</v>
      </c>
      <c r="F114" s="124" t="s">
        <v>2085</v>
      </c>
      <c r="G114" s="124" t="s">
        <v>1998</v>
      </c>
      <c r="H114" s="151" t="s">
        <v>2239</v>
      </c>
      <c r="I114" s="148" t="s">
        <v>2440</v>
      </c>
      <c r="J114" s="125" t="s">
        <v>1996</v>
      </c>
      <c r="K114" s="134"/>
      <c r="L114" s="139">
        <v>18906047594641</v>
      </c>
      <c r="M114" s="155">
        <f t="shared" si="2"/>
        <v>0</v>
      </c>
      <c r="N114" s="108">
        <f t="shared" si="3"/>
        <v>0</v>
      </c>
      <c r="O114" s="107"/>
      <c r="P114" s="99"/>
      <c r="Q114" s="100"/>
      <c r="R114" s="100"/>
      <c r="S114" s="101"/>
      <c r="T114" s="100"/>
      <c r="U114" s="109"/>
      <c r="V114" s="109"/>
      <c r="W114" s="54"/>
      <c r="X114" s="54"/>
      <c r="Y114" s="54"/>
      <c r="Z114" s="54"/>
      <c r="AB114" s="56"/>
      <c r="AD114" s="57"/>
    </row>
    <row r="115" spans="1:30" ht="30" customHeight="1">
      <c r="A115" s="105" t="s">
        <v>1212</v>
      </c>
      <c r="B115" s="131"/>
      <c r="C115" s="136" t="s">
        <v>1831</v>
      </c>
      <c r="D115" s="157">
        <v>0.56000000000000005</v>
      </c>
      <c r="E115" s="160">
        <f>Tabla33[[#This Row],[PRECIO UNITARIO $]]*$F$6</f>
        <v>4.9443520000000003</v>
      </c>
      <c r="F115" s="122" t="s">
        <v>2085</v>
      </c>
      <c r="G115" s="122" t="s">
        <v>1998</v>
      </c>
      <c r="H115" s="150" t="s">
        <v>2240</v>
      </c>
      <c r="I115" s="147" t="s">
        <v>2440</v>
      </c>
      <c r="J115" s="123" t="s">
        <v>1996</v>
      </c>
      <c r="K115" s="133"/>
      <c r="L115" s="137">
        <v>18906047594634</v>
      </c>
      <c r="M115" s="154">
        <f t="shared" si="2"/>
        <v>0</v>
      </c>
      <c r="N115" s="106">
        <f t="shared" si="3"/>
        <v>0</v>
      </c>
      <c r="O115" s="107"/>
      <c r="P115" s="99"/>
      <c r="Q115" s="100"/>
      <c r="R115" s="100"/>
      <c r="S115" s="101"/>
      <c r="T115" s="100"/>
      <c r="U115" s="109"/>
      <c r="V115" s="109"/>
      <c r="W115" s="54"/>
      <c r="X115" s="54"/>
      <c r="Y115" s="54"/>
      <c r="Z115" s="54"/>
      <c r="AB115" s="56"/>
      <c r="AD115" s="57"/>
    </row>
    <row r="116" spans="1:30" ht="30" customHeight="1">
      <c r="A116" s="98" t="s">
        <v>1213</v>
      </c>
      <c r="B116" s="131"/>
      <c r="C116" s="138" t="s">
        <v>1832</v>
      </c>
      <c r="D116" s="158">
        <v>2.13</v>
      </c>
      <c r="E116" s="161">
        <f>Tabla33[[#This Row],[PRECIO UNITARIO $]]*$F$6</f>
        <v>18.806196</v>
      </c>
      <c r="F116" s="124" t="s">
        <v>2120</v>
      </c>
      <c r="G116" s="124" t="s">
        <v>2016</v>
      </c>
      <c r="H116" s="151">
        <v>210058</v>
      </c>
      <c r="I116" s="148" t="s">
        <v>2443</v>
      </c>
      <c r="J116" s="125" t="s">
        <v>1996</v>
      </c>
      <c r="K116" s="134"/>
      <c r="L116" s="139">
        <v>7597072001187</v>
      </c>
      <c r="M116" s="155">
        <f t="shared" si="2"/>
        <v>0</v>
      </c>
      <c r="N116" s="108">
        <f t="shared" si="3"/>
        <v>0</v>
      </c>
      <c r="O116" s="107"/>
      <c r="P116" s="99"/>
      <c r="Q116" s="100"/>
      <c r="R116" s="100"/>
      <c r="S116" s="101"/>
      <c r="T116" s="100"/>
      <c r="U116" s="109"/>
      <c r="V116" s="109"/>
      <c r="W116" s="54"/>
      <c r="X116" s="54"/>
      <c r="Y116" s="54"/>
      <c r="Z116" s="54"/>
      <c r="AB116" s="56"/>
      <c r="AD116" s="57"/>
    </row>
    <row r="117" spans="1:30" ht="30" customHeight="1">
      <c r="A117" s="105" t="s">
        <v>1214</v>
      </c>
      <c r="B117" s="131"/>
      <c r="C117" s="136" t="s">
        <v>1833</v>
      </c>
      <c r="D117" s="157">
        <v>1.97</v>
      </c>
      <c r="E117" s="160">
        <f>Tabla33[[#This Row],[PRECIO UNITARIO $]]*$F$6</f>
        <v>17.393523999999999</v>
      </c>
      <c r="F117" s="122" t="s">
        <v>2098</v>
      </c>
      <c r="G117" s="122" t="s">
        <v>2034</v>
      </c>
      <c r="H117" s="150">
        <v>2208301</v>
      </c>
      <c r="I117" s="147" t="s">
        <v>2442</v>
      </c>
      <c r="J117" s="123" t="s">
        <v>1996</v>
      </c>
      <c r="K117" s="133"/>
      <c r="L117" s="137">
        <v>75930523</v>
      </c>
      <c r="M117" s="154">
        <f t="shared" si="2"/>
        <v>0</v>
      </c>
      <c r="N117" s="106">
        <f t="shared" si="3"/>
        <v>0</v>
      </c>
      <c r="O117" s="107"/>
      <c r="P117" s="99"/>
      <c r="Q117" s="100"/>
      <c r="R117" s="100"/>
      <c r="S117" s="101"/>
      <c r="T117" s="100"/>
      <c r="U117" s="109"/>
      <c r="V117" s="109"/>
      <c r="W117" s="54"/>
      <c r="X117" s="54"/>
      <c r="Y117" s="54"/>
      <c r="Z117" s="54"/>
      <c r="AB117" s="56"/>
      <c r="AD117" s="57"/>
    </row>
    <row r="118" spans="1:30" ht="30" customHeight="1">
      <c r="A118" s="98" t="s">
        <v>1215</v>
      </c>
      <c r="B118" s="131"/>
      <c r="C118" s="138" t="s">
        <v>1834</v>
      </c>
      <c r="D118" s="158">
        <v>3.14</v>
      </c>
      <c r="E118" s="161">
        <f>Tabla33[[#This Row],[PRECIO UNITARIO $]]*$F$6</f>
        <v>27.723688000000003</v>
      </c>
      <c r="F118" s="124" t="s">
        <v>2098</v>
      </c>
      <c r="G118" s="124" t="s">
        <v>2034</v>
      </c>
      <c r="H118" s="151">
        <v>2208502</v>
      </c>
      <c r="I118" s="148" t="s">
        <v>2442</v>
      </c>
      <c r="J118" s="125" t="s">
        <v>1996</v>
      </c>
      <c r="K118" s="134"/>
      <c r="L118" s="139">
        <v>75930530</v>
      </c>
      <c r="M118" s="155">
        <f t="shared" si="2"/>
        <v>0</v>
      </c>
      <c r="N118" s="108">
        <f t="shared" si="3"/>
        <v>0</v>
      </c>
      <c r="O118" s="107"/>
      <c r="P118" s="99"/>
      <c r="Q118" s="100"/>
      <c r="R118" s="100"/>
      <c r="S118" s="101"/>
      <c r="T118" s="100"/>
      <c r="U118" s="109"/>
      <c r="V118" s="109"/>
      <c r="W118" s="54"/>
      <c r="X118" s="54"/>
      <c r="Y118" s="54"/>
      <c r="Z118" s="54"/>
      <c r="AB118" s="56"/>
      <c r="AD118" s="57"/>
    </row>
    <row r="119" spans="1:30" ht="30" customHeight="1">
      <c r="A119" s="105" t="s">
        <v>1216</v>
      </c>
      <c r="B119" s="131"/>
      <c r="C119" s="136" t="s">
        <v>1627</v>
      </c>
      <c r="D119" s="157">
        <v>3.34</v>
      </c>
      <c r="E119" s="160">
        <f>Tabla33[[#This Row],[PRECIO UNITARIO $]]*$F$6</f>
        <v>29.489528</v>
      </c>
      <c r="F119" s="122" t="s">
        <v>2098</v>
      </c>
      <c r="G119" s="122" t="s">
        <v>2034</v>
      </c>
      <c r="H119" s="150">
        <v>2205301</v>
      </c>
      <c r="I119" s="147" t="s">
        <v>2471</v>
      </c>
      <c r="J119" s="123" t="s">
        <v>1996</v>
      </c>
      <c r="K119" s="133"/>
      <c r="L119" s="137">
        <v>7591808525060</v>
      </c>
      <c r="M119" s="154">
        <f t="shared" si="2"/>
        <v>0</v>
      </c>
      <c r="N119" s="106">
        <f t="shared" si="3"/>
        <v>0</v>
      </c>
      <c r="O119" s="107"/>
      <c r="P119" s="99"/>
      <c r="Q119" s="100"/>
      <c r="R119" s="100"/>
      <c r="S119" s="101"/>
      <c r="T119" s="100"/>
      <c r="U119" s="109"/>
      <c r="V119" s="109"/>
      <c r="W119" s="54"/>
      <c r="X119" s="54"/>
      <c r="Y119" s="54"/>
      <c r="Z119" s="54"/>
      <c r="AB119" s="56"/>
      <c r="AD119" s="57"/>
    </row>
    <row r="120" spans="1:30" ht="30" customHeight="1">
      <c r="A120" s="98" t="s">
        <v>2721</v>
      </c>
      <c r="B120" s="131"/>
      <c r="C120" s="138" t="s">
        <v>2748</v>
      </c>
      <c r="D120" s="158">
        <v>1.44</v>
      </c>
      <c r="E120" s="161">
        <f>Tabla33[[#This Row],[PRECIO UNITARIO $]]*$F$6</f>
        <v>12.714048</v>
      </c>
      <c r="F120" s="124" t="s">
        <v>2090</v>
      </c>
      <c r="G120" s="124" t="s">
        <v>2015</v>
      </c>
      <c r="H120" s="151" t="s">
        <v>2768</v>
      </c>
      <c r="I120" s="148" t="s">
        <v>2449</v>
      </c>
      <c r="J120" s="125" t="s">
        <v>1996</v>
      </c>
      <c r="K120" s="134"/>
      <c r="L120" s="139">
        <v>7591818716755</v>
      </c>
      <c r="M120" s="155">
        <f t="shared" si="2"/>
        <v>0</v>
      </c>
      <c r="N120" s="108">
        <f t="shared" si="3"/>
        <v>0</v>
      </c>
      <c r="O120" s="107"/>
      <c r="P120" s="99"/>
      <c r="Q120" s="100"/>
      <c r="R120" s="100"/>
      <c r="S120" s="101"/>
      <c r="T120" s="100"/>
      <c r="U120" s="109"/>
      <c r="V120" s="109"/>
      <c r="W120" s="54"/>
      <c r="X120" s="54"/>
      <c r="Y120" s="54"/>
      <c r="Z120" s="54"/>
      <c r="AB120" s="56"/>
      <c r="AD120" s="57"/>
    </row>
    <row r="121" spans="1:30" ht="30" customHeight="1">
      <c r="A121" s="105" t="s">
        <v>1217</v>
      </c>
      <c r="B121" s="131"/>
      <c r="C121" s="136" t="s">
        <v>1835</v>
      </c>
      <c r="D121" s="157">
        <v>5.44</v>
      </c>
      <c r="E121" s="160">
        <f>Tabla33[[#This Row],[PRECIO UNITARIO $]]*$F$6</f>
        <v>48.030848000000006</v>
      </c>
      <c r="F121" s="122" t="s">
        <v>2124</v>
      </c>
      <c r="G121" s="122" t="s">
        <v>2035</v>
      </c>
      <c r="H121" s="150" t="s">
        <v>2241</v>
      </c>
      <c r="I121" s="147" t="s">
        <v>2448</v>
      </c>
      <c r="J121" s="123" t="s">
        <v>1996</v>
      </c>
      <c r="K121" s="133"/>
      <c r="L121" s="137">
        <v>7896112129363</v>
      </c>
      <c r="M121" s="154">
        <f t="shared" si="2"/>
        <v>0</v>
      </c>
      <c r="N121" s="106">
        <f t="shared" si="3"/>
        <v>0</v>
      </c>
      <c r="O121" s="107"/>
      <c r="P121" s="99"/>
      <c r="Q121" s="100"/>
      <c r="R121" s="100"/>
      <c r="S121" s="101"/>
      <c r="T121" s="100"/>
      <c r="U121" s="109"/>
      <c r="V121" s="109"/>
      <c r="W121" s="54"/>
      <c r="X121" s="54"/>
      <c r="Y121" s="54"/>
      <c r="Z121" s="54"/>
      <c r="AB121" s="56"/>
      <c r="AD121" s="57"/>
    </row>
    <row r="122" spans="1:30" ht="30" customHeight="1">
      <c r="A122" s="98" t="s">
        <v>2551</v>
      </c>
      <c r="B122" s="131"/>
      <c r="C122" s="138" t="s">
        <v>2563</v>
      </c>
      <c r="D122" s="158">
        <v>4.46</v>
      </c>
      <c r="E122" s="161">
        <f>Tabla33[[#This Row],[PRECIO UNITARIO $]]*$F$6</f>
        <v>39.378231999999997</v>
      </c>
      <c r="F122" s="124" t="s">
        <v>2098</v>
      </c>
      <c r="G122" s="124" t="s">
        <v>2060</v>
      </c>
      <c r="H122" s="151">
        <v>2203126</v>
      </c>
      <c r="I122" s="148" t="s">
        <v>2456</v>
      </c>
      <c r="J122" s="125" t="s">
        <v>1996</v>
      </c>
      <c r="K122" s="134"/>
      <c r="L122" s="139">
        <v>7591651896805</v>
      </c>
      <c r="M122" s="155">
        <f t="shared" si="2"/>
        <v>0</v>
      </c>
      <c r="N122" s="108">
        <f t="shared" si="3"/>
        <v>0</v>
      </c>
      <c r="O122" s="107"/>
      <c r="P122" s="99"/>
      <c r="Q122" s="100"/>
      <c r="R122" s="100"/>
      <c r="S122" s="101"/>
      <c r="T122" s="100"/>
      <c r="U122" s="109"/>
      <c r="V122" s="109"/>
      <c r="W122" s="54"/>
      <c r="X122" s="54"/>
      <c r="Y122" s="54"/>
      <c r="Z122" s="54"/>
      <c r="AB122" s="56"/>
      <c r="AD122" s="57"/>
    </row>
    <row r="123" spans="1:30" ht="30" customHeight="1">
      <c r="A123" s="105" t="s">
        <v>1218</v>
      </c>
      <c r="B123" s="131"/>
      <c r="C123" s="136" t="s">
        <v>1628</v>
      </c>
      <c r="D123" s="157">
        <v>1.8</v>
      </c>
      <c r="E123" s="160">
        <f>Tabla33[[#This Row],[PRECIO UNITARIO $]]*$F$6</f>
        <v>15.892560000000001</v>
      </c>
      <c r="F123" s="122" t="s">
        <v>2098</v>
      </c>
      <c r="G123" s="122" t="s">
        <v>2036</v>
      </c>
      <c r="H123" s="150">
        <v>9892</v>
      </c>
      <c r="I123" s="147" t="s">
        <v>2437</v>
      </c>
      <c r="J123" s="123" t="s">
        <v>1996</v>
      </c>
      <c r="K123" s="133"/>
      <c r="L123" s="137">
        <v>7592236002055</v>
      </c>
      <c r="M123" s="154">
        <f t="shared" si="2"/>
        <v>0</v>
      </c>
      <c r="N123" s="106">
        <f t="shared" si="3"/>
        <v>0</v>
      </c>
      <c r="O123" s="107"/>
      <c r="P123" s="99"/>
      <c r="Q123" s="100"/>
      <c r="R123" s="100"/>
      <c r="S123" s="101"/>
      <c r="T123" s="100"/>
      <c r="U123" s="109"/>
      <c r="V123" s="109"/>
      <c r="W123" s="54"/>
      <c r="X123" s="54"/>
      <c r="Y123" s="54"/>
      <c r="Z123" s="54"/>
      <c r="AB123" s="56"/>
      <c r="AD123" s="57"/>
    </row>
    <row r="124" spans="1:30" ht="30" customHeight="1">
      <c r="A124" s="98" t="s">
        <v>1219</v>
      </c>
      <c r="B124" s="131"/>
      <c r="C124" s="138" t="s">
        <v>1629</v>
      </c>
      <c r="D124" s="158">
        <v>1.83</v>
      </c>
      <c r="E124" s="161">
        <f>Tabla33[[#This Row],[PRECIO UNITARIO $]]*$F$6</f>
        <v>16.157436000000001</v>
      </c>
      <c r="F124" s="124" t="s">
        <v>2125</v>
      </c>
      <c r="G124" s="124" t="s">
        <v>2036</v>
      </c>
      <c r="H124" s="151">
        <v>9692</v>
      </c>
      <c r="I124" s="148" t="s">
        <v>2437</v>
      </c>
      <c r="J124" s="125" t="s">
        <v>1996</v>
      </c>
      <c r="K124" s="134"/>
      <c r="L124" s="139">
        <v>7598484000041</v>
      </c>
      <c r="M124" s="155">
        <f t="shared" si="2"/>
        <v>0</v>
      </c>
      <c r="N124" s="108">
        <f t="shared" si="3"/>
        <v>0</v>
      </c>
      <c r="O124" s="107"/>
      <c r="P124" s="99"/>
      <c r="Q124" s="100"/>
      <c r="R124" s="100"/>
      <c r="S124" s="101"/>
      <c r="T124" s="100"/>
      <c r="U124" s="109"/>
      <c r="V124" s="109"/>
      <c r="W124" s="54"/>
      <c r="X124" s="54"/>
      <c r="Y124" s="54"/>
      <c r="Z124" s="54"/>
      <c r="AB124" s="56"/>
      <c r="AD124" s="57"/>
    </row>
    <row r="125" spans="1:30" ht="30" customHeight="1">
      <c r="A125" s="105" t="s">
        <v>1220</v>
      </c>
      <c r="B125" s="131"/>
      <c r="C125" s="136" t="s">
        <v>1630</v>
      </c>
      <c r="D125" s="157">
        <v>3.86</v>
      </c>
      <c r="E125" s="160">
        <f>Tabla33[[#This Row],[PRECIO UNITARIO $]]*$F$6</f>
        <v>34.080711999999998</v>
      </c>
      <c r="F125" s="122" t="s">
        <v>2126</v>
      </c>
      <c r="G125" s="122" t="s">
        <v>2015</v>
      </c>
      <c r="H125" s="150">
        <v>20257</v>
      </c>
      <c r="I125" s="147" t="s">
        <v>2454</v>
      </c>
      <c r="J125" s="123" t="s">
        <v>1996</v>
      </c>
      <c r="K125" s="133"/>
      <c r="L125" s="137">
        <v>7591818132029</v>
      </c>
      <c r="M125" s="154">
        <f t="shared" si="2"/>
        <v>0</v>
      </c>
      <c r="N125" s="106">
        <f t="shared" si="3"/>
        <v>0</v>
      </c>
      <c r="O125" s="107"/>
      <c r="P125" s="99"/>
      <c r="Q125" s="100"/>
      <c r="R125" s="100"/>
      <c r="S125" s="101"/>
      <c r="T125" s="100"/>
      <c r="U125" s="109"/>
      <c r="V125" s="109"/>
      <c r="W125" s="54"/>
      <c r="X125" s="54"/>
      <c r="Y125" s="54"/>
      <c r="Z125" s="54"/>
      <c r="AB125" s="56"/>
      <c r="AD125" s="57"/>
    </row>
    <row r="126" spans="1:30" ht="30" customHeight="1">
      <c r="A126" s="98" t="s">
        <v>1221</v>
      </c>
      <c r="B126" s="131"/>
      <c r="C126" s="138" t="s">
        <v>1631</v>
      </c>
      <c r="D126" s="158">
        <v>2.59</v>
      </c>
      <c r="E126" s="161">
        <f>Tabla33[[#This Row],[PRECIO UNITARIO $]]*$F$6</f>
        <v>22.867628</v>
      </c>
      <c r="F126" s="124" t="s">
        <v>2087</v>
      </c>
      <c r="G126" s="124" t="s">
        <v>2001</v>
      </c>
      <c r="H126" s="151">
        <v>3501794</v>
      </c>
      <c r="I126" s="148" t="s">
        <v>2454</v>
      </c>
      <c r="J126" s="125" t="s">
        <v>1996</v>
      </c>
      <c r="K126" s="134"/>
      <c r="L126" s="139">
        <v>7592454891448</v>
      </c>
      <c r="M126" s="155">
        <f t="shared" si="2"/>
        <v>0</v>
      </c>
      <c r="N126" s="108">
        <f t="shared" si="3"/>
        <v>0</v>
      </c>
      <c r="O126" s="107"/>
      <c r="P126" s="99"/>
      <c r="Q126" s="100"/>
      <c r="R126" s="100"/>
      <c r="S126" s="101"/>
      <c r="T126" s="100"/>
      <c r="U126" s="109"/>
      <c r="V126" s="109"/>
      <c r="W126" s="54"/>
      <c r="X126" s="54"/>
      <c r="Y126" s="54"/>
      <c r="Z126" s="54"/>
      <c r="AB126" s="56"/>
      <c r="AD126" s="57"/>
    </row>
    <row r="127" spans="1:30" ht="30" customHeight="1">
      <c r="A127" s="105" t="s">
        <v>1222</v>
      </c>
      <c r="B127" s="131"/>
      <c r="C127" s="136" t="s">
        <v>1632</v>
      </c>
      <c r="D127" s="157">
        <v>4.0199999999999996</v>
      </c>
      <c r="E127" s="160">
        <f>Tabla33[[#This Row],[PRECIO UNITARIO $]]*$F$6</f>
        <v>35.493383999999999</v>
      </c>
      <c r="F127" s="122" t="s">
        <v>2087</v>
      </c>
      <c r="G127" s="122" t="s">
        <v>2001</v>
      </c>
      <c r="H127" s="150">
        <v>3501104</v>
      </c>
      <c r="I127" s="147" t="s">
        <v>2465</v>
      </c>
      <c r="J127" s="123" t="s">
        <v>1996</v>
      </c>
      <c r="K127" s="133"/>
      <c r="L127" s="137">
        <v>7592454536370</v>
      </c>
      <c r="M127" s="154">
        <f t="shared" si="2"/>
        <v>0</v>
      </c>
      <c r="N127" s="106">
        <f t="shared" si="3"/>
        <v>0</v>
      </c>
      <c r="O127" s="107"/>
      <c r="P127" s="99"/>
      <c r="Q127" s="100"/>
      <c r="R127" s="100"/>
      <c r="S127" s="101"/>
      <c r="T127" s="100"/>
      <c r="U127" s="109"/>
      <c r="V127" s="109"/>
      <c r="W127" s="54"/>
      <c r="X127" s="54"/>
      <c r="Y127" s="54"/>
      <c r="Z127" s="54"/>
      <c r="AB127" s="56"/>
      <c r="AD127" s="57"/>
    </row>
    <row r="128" spans="1:30" ht="30" customHeight="1">
      <c r="A128" s="98" t="s">
        <v>1223</v>
      </c>
      <c r="B128" s="131"/>
      <c r="C128" s="138" t="s">
        <v>1633</v>
      </c>
      <c r="D128" s="158">
        <v>3.61</v>
      </c>
      <c r="E128" s="161">
        <f>Tabla33[[#This Row],[PRECIO UNITARIO $]]*$F$6</f>
        <v>31.873411999999998</v>
      </c>
      <c r="F128" s="124" t="s">
        <v>2082</v>
      </c>
      <c r="G128" s="124" t="s">
        <v>2001</v>
      </c>
      <c r="H128" s="151">
        <v>3501988</v>
      </c>
      <c r="I128" s="148" t="s">
        <v>2442</v>
      </c>
      <c r="J128" s="125" t="s">
        <v>1996</v>
      </c>
      <c r="K128" s="134"/>
      <c r="L128" s="139">
        <v>75924548890994</v>
      </c>
      <c r="M128" s="155">
        <f t="shared" si="2"/>
        <v>0</v>
      </c>
      <c r="N128" s="108">
        <f t="shared" si="3"/>
        <v>0</v>
      </c>
      <c r="O128" s="107"/>
      <c r="P128" s="99"/>
      <c r="Q128" s="100"/>
      <c r="R128" s="100"/>
      <c r="S128" s="101"/>
      <c r="T128" s="100"/>
      <c r="U128" s="109"/>
      <c r="V128" s="109"/>
      <c r="W128" s="54"/>
      <c r="X128" s="54"/>
      <c r="Y128" s="54"/>
      <c r="Z128" s="54"/>
      <c r="AB128" s="56"/>
      <c r="AD128" s="57"/>
    </row>
    <row r="129" spans="1:30" ht="30" customHeight="1">
      <c r="A129" s="105" t="s">
        <v>1224</v>
      </c>
      <c r="B129" s="131"/>
      <c r="C129" s="136" t="s">
        <v>1836</v>
      </c>
      <c r="D129" s="157">
        <v>7.13</v>
      </c>
      <c r="E129" s="160">
        <f>Tabla33[[#This Row],[PRECIO UNITARIO $]]*$F$6</f>
        <v>62.952196000000001</v>
      </c>
      <c r="F129" s="122" t="s">
        <v>2127</v>
      </c>
      <c r="G129" s="122" t="s">
        <v>2007</v>
      </c>
      <c r="H129" s="150" t="s">
        <v>2242</v>
      </c>
      <c r="I129" s="147" t="s">
        <v>2455</v>
      </c>
      <c r="J129" s="123" t="s">
        <v>1996</v>
      </c>
      <c r="K129" s="133"/>
      <c r="L129" s="137">
        <v>7591196000644</v>
      </c>
      <c r="M129" s="154">
        <f t="shared" si="2"/>
        <v>0</v>
      </c>
      <c r="N129" s="106">
        <f t="shared" si="3"/>
        <v>0</v>
      </c>
      <c r="O129" s="107"/>
      <c r="P129" s="99"/>
      <c r="Q129" s="100"/>
      <c r="R129" s="100"/>
      <c r="S129" s="101"/>
      <c r="T129" s="100"/>
      <c r="U129" s="109"/>
      <c r="V129" s="109"/>
      <c r="W129" s="54"/>
      <c r="X129" s="54"/>
      <c r="Y129" s="54"/>
      <c r="Z129" s="54"/>
      <c r="AB129" s="56"/>
      <c r="AD129" s="57"/>
    </row>
    <row r="130" spans="1:30" ht="30" customHeight="1">
      <c r="A130" s="98" t="s">
        <v>1225</v>
      </c>
      <c r="B130" s="131"/>
      <c r="C130" s="138" t="s">
        <v>1837</v>
      </c>
      <c r="D130" s="158">
        <v>6.48</v>
      </c>
      <c r="E130" s="161">
        <f>Tabla33[[#This Row],[PRECIO UNITARIO $]]*$F$6</f>
        <v>57.213216000000003</v>
      </c>
      <c r="F130" s="124" t="s">
        <v>2128</v>
      </c>
      <c r="G130" s="124" t="s">
        <v>2007</v>
      </c>
      <c r="H130" s="151" t="s">
        <v>2243</v>
      </c>
      <c r="I130" s="148" t="s">
        <v>2456</v>
      </c>
      <c r="J130" s="125" t="s">
        <v>1996</v>
      </c>
      <c r="K130" s="134"/>
      <c r="L130" s="139">
        <v>7591196006134</v>
      </c>
      <c r="M130" s="155">
        <f t="shared" si="2"/>
        <v>0</v>
      </c>
      <c r="N130" s="108">
        <f t="shared" si="3"/>
        <v>0</v>
      </c>
      <c r="O130" s="107"/>
      <c r="P130" s="99"/>
      <c r="Q130" s="100"/>
      <c r="R130" s="100"/>
      <c r="S130" s="101"/>
      <c r="T130" s="100"/>
      <c r="U130" s="109"/>
      <c r="V130" s="109"/>
      <c r="W130" s="54"/>
      <c r="X130" s="54"/>
      <c r="Y130" s="54"/>
      <c r="Z130" s="54"/>
      <c r="AB130" s="56"/>
      <c r="AD130" s="57"/>
    </row>
    <row r="131" spans="1:30" ht="30" customHeight="1">
      <c r="A131" s="105" t="s">
        <v>1226</v>
      </c>
      <c r="B131" s="131"/>
      <c r="C131" s="136" t="s">
        <v>1838</v>
      </c>
      <c r="D131" s="157">
        <v>7.54</v>
      </c>
      <c r="E131" s="160">
        <f>Tabla33[[#This Row],[PRECIO UNITARIO $]]*$F$6</f>
        <v>66.572168000000005</v>
      </c>
      <c r="F131" s="122" t="s">
        <v>2088</v>
      </c>
      <c r="G131" s="122" t="s">
        <v>2037</v>
      </c>
      <c r="H131" s="150">
        <v>3501688</v>
      </c>
      <c r="I131" s="147" t="s">
        <v>2441</v>
      </c>
      <c r="J131" s="123" t="s">
        <v>1996</v>
      </c>
      <c r="K131" s="133"/>
      <c r="L131" s="137">
        <v>7703763861002</v>
      </c>
      <c r="M131" s="154">
        <f t="shared" si="2"/>
        <v>0</v>
      </c>
      <c r="N131" s="106">
        <f t="shared" si="3"/>
        <v>0</v>
      </c>
      <c r="O131" s="107"/>
      <c r="P131" s="99"/>
      <c r="Q131" s="100"/>
      <c r="R131" s="100"/>
      <c r="S131" s="101"/>
      <c r="T131" s="100"/>
      <c r="U131" s="109"/>
      <c r="V131" s="109"/>
      <c r="W131" s="54"/>
      <c r="X131" s="54"/>
      <c r="Y131" s="54"/>
      <c r="Z131" s="54"/>
      <c r="AB131" s="56"/>
      <c r="AD131" s="57"/>
    </row>
    <row r="132" spans="1:30" ht="30" customHeight="1">
      <c r="A132" s="98" t="s">
        <v>1227</v>
      </c>
      <c r="B132" s="131"/>
      <c r="C132" s="138" t="s">
        <v>1839</v>
      </c>
      <c r="D132" s="158">
        <v>1.18</v>
      </c>
      <c r="E132" s="161">
        <f>Tabla33[[#This Row],[PRECIO UNITARIO $]]*$F$6</f>
        <v>10.418455999999999</v>
      </c>
      <c r="F132" s="124" t="s">
        <v>2095</v>
      </c>
      <c r="G132" s="124" t="s">
        <v>1998</v>
      </c>
      <c r="H132" s="151">
        <v>1322043</v>
      </c>
      <c r="I132" s="148" t="s">
        <v>2466</v>
      </c>
      <c r="J132" s="125" t="s">
        <v>1996</v>
      </c>
      <c r="K132" s="134"/>
      <c r="L132" s="139">
        <v>18904180211555</v>
      </c>
      <c r="M132" s="155">
        <f t="shared" si="2"/>
        <v>0</v>
      </c>
      <c r="N132" s="108">
        <f t="shared" si="3"/>
        <v>0</v>
      </c>
      <c r="O132" s="107"/>
      <c r="P132" s="99"/>
      <c r="Q132" s="100"/>
      <c r="R132" s="100"/>
      <c r="S132" s="101"/>
      <c r="T132" s="100"/>
      <c r="U132" s="109"/>
      <c r="V132" s="109"/>
      <c r="W132" s="54"/>
      <c r="X132" s="54"/>
      <c r="Y132" s="54"/>
      <c r="Z132" s="54"/>
      <c r="AB132" s="56"/>
      <c r="AD132" s="57"/>
    </row>
    <row r="133" spans="1:30" ht="30" customHeight="1">
      <c r="A133" s="105" t="s">
        <v>1228</v>
      </c>
      <c r="B133" s="131"/>
      <c r="C133" s="136" t="s">
        <v>1840</v>
      </c>
      <c r="D133" s="157">
        <v>2.7</v>
      </c>
      <c r="E133" s="160">
        <f>Tabla33[[#This Row],[PRECIO UNITARIO $]]*$F$6</f>
        <v>23.838840000000001</v>
      </c>
      <c r="F133" s="122" t="s">
        <v>2095</v>
      </c>
      <c r="G133" s="122" t="s">
        <v>1998</v>
      </c>
      <c r="H133" s="150">
        <v>1322064</v>
      </c>
      <c r="I133" s="147" t="s">
        <v>2447</v>
      </c>
      <c r="J133" s="123" t="s">
        <v>1996</v>
      </c>
      <c r="K133" s="133"/>
      <c r="L133" s="137">
        <v>18904180211548</v>
      </c>
      <c r="M133" s="154">
        <f t="shared" si="2"/>
        <v>0</v>
      </c>
      <c r="N133" s="106">
        <f t="shared" si="3"/>
        <v>0</v>
      </c>
      <c r="O133" s="107"/>
      <c r="P133" s="99"/>
      <c r="Q133" s="100"/>
      <c r="R133" s="100"/>
      <c r="S133" s="101"/>
      <c r="T133" s="100"/>
      <c r="U133" s="109"/>
      <c r="V133" s="109"/>
      <c r="W133" s="54"/>
      <c r="X133" s="54"/>
      <c r="Y133" s="54"/>
      <c r="Z133" s="54"/>
      <c r="AB133" s="56"/>
      <c r="AD133" s="57"/>
    </row>
    <row r="134" spans="1:30" ht="30" customHeight="1">
      <c r="A134" s="98" t="s">
        <v>1229</v>
      </c>
      <c r="B134" s="131"/>
      <c r="C134" s="138" t="s">
        <v>1841</v>
      </c>
      <c r="D134" s="158">
        <v>3.24</v>
      </c>
      <c r="E134" s="161">
        <f>Tabla33[[#This Row],[PRECIO UNITARIO $]]*$F$6</f>
        <v>28.606608000000001</v>
      </c>
      <c r="F134" s="124" t="s">
        <v>2088</v>
      </c>
      <c r="G134" s="124" t="s">
        <v>2003</v>
      </c>
      <c r="H134" s="151">
        <v>6432</v>
      </c>
      <c r="I134" s="148" t="s">
        <v>2471</v>
      </c>
      <c r="J134" s="125" t="s">
        <v>1996</v>
      </c>
      <c r="K134" s="134"/>
      <c r="L134" s="139">
        <v>7594001101451</v>
      </c>
      <c r="M134" s="155">
        <f t="shared" si="2"/>
        <v>0</v>
      </c>
      <c r="N134" s="108">
        <f t="shared" si="3"/>
        <v>0</v>
      </c>
      <c r="O134" s="107"/>
      <c r="P134" s="99"/>
      <c r="Q134" s="100"/>
      <c r="R134" s="100"/>
      <c r="S134" s="101"/>
      <c r="T134" s="100"/>
      <c r="U134" s="109"/>
      <c r="V134" s="109"/>
      <c r="W134" s="54"/>
      <c r="X134" s="54"/>
      <c r="Y134" s="54"/>
      <c r="Z134" s="54"/>
      <c r="AB134" s="56"/>
      <c r="AD134" s="57"/>
    </row>
    <row r="135" spans="1:30" ht="30" customHeight="1">
      <c r="A135" s="105" t="s">
        <v>1230</v>
      </c>
      <c r="B135" s="131"/>
      <c r="C135" s="178" t="s">
        <v>1634</v>
      </c>
      <c r="D135" s="179">
        <v>0.73</v>
      </c>
      <c r="E135" s="180">
        <f>Tabla33[[#This Row],[PRECIO UNITARIO $]]*$F$6</f>
        <v>6.445316</v>
      </c>
      <c r="F135" s="181" t="s">
        <v>2090</v>
      </c>
      <c r="G135" s="181" t="s">
        <v>1999</v>
      </c>
      <c r="H135" s="182" t="s">
        <v>2715</v>
      </c>
      <c r="I135" s="183" t="s">
        <v>2457</v>
      </c>
      <c r="J135" s="123" t="s">
        <v>1996</v>
      </c>
      <c r="K135" s="133"/>
      <c r="L135" s="137">
        <v>7598008000786</v>
      </c>
      <c r="M135" s="154">
        <f t="shared" si="2"/>
        <v>0</v>
      </c>
      <c r="N135" s="106">
        <f t="shared" si="3"/>
        <v>0</v>
      </c>
      <c r="O135" s="107"/>
      <c r="P135" s="99"/>
      <c r="Q135" s="100"/>
      <c r="R135" s="100"/>
      <c r="S135" s="101"/>
      <c r="T135" s="100"/>
      <c r="U135" s="109"/>
      <c r="V135" s="109"/>
      <c r="W135" s="54"/>
      <c r="X135" s="54"/>
      <c r="Y135" s="54"/>
      <c r="Z135" s="54"/>
      <c r="AB135" s="56"/>
      <c r="AD135" s="57"/>
    </row>
    <row r="136" spans="1:30" ht="30" customHeight="1">
      <c r="A136" s="98" t="s">
        <v>1231</v>
      </c>
      <c r="B136" s="131"/>
      <c r="C136" s="138" t="s">
        <v>1842</v>
      </c>
      <c r="D136" s="158">
        <v>8.34</v>
      </c>
      <c r="E136" s="161">
        <f>Tabla33[[#This Row],[PRECIO UNITARIO $]]*$F$6</f>
        <v>73.635527999999994</v>
      </c>
      <c r="F136" s="124" t="s">
        <v>2086</v>
      </c>
      <c r="G136" s="124" t="s">
        <v>2005</v>
      </c>
      <c r="H136" s="151" t="s">
        <v>2712</v>
      </c>
      <c r="I136" s="148" t="s">
        <v>2485</v>
      </c>
      <c r="J136" s="125" t="s">
        <v>1996</v>
      </c>
      <c r="K136" s="134"/>
      <c r="L136" s="139">
        <v>7591020008303</v>
      </c>
      <c r="M136" s="155">
        <f t="shared" si="2"/>
        <v>0</v>
      </c>
      <c r="N136" s="108">
        <f t="shared" si="3"/>
        <v>0</v>
      </c>
      <c r="O136" s="107"/>
      <c r="P136" s="99"/>
      <c r="Q136" s="100"/>
      <c r="R136" s="100"/>
      <c r="S136" s="101"/>
      <c r="T136" s="100"/>
      <c r="U136" s="109"/>
      <c r="V136" s="109"/>
      <c r="W136" s="54"/>
      <c r="X136" s="54"/>
      <c r="Y136" s="54"/>
      <c r="Z136" s="54"/>
      <c r="AB136" s="56"/>
      <c r="AD136" s="57"/>
    </row>
    <row r="137" spans="1:30" ht="30" customHeight="1">
      <c r="A137" s="105" t="s">
        <v>1232</v>
      </c>
      <c r="B137" s="131"/>
      <c r="C137" s="136" t="s">
        <v>1843</v>
      </c>
      <c r="D137" s="157">
        <v>5.74</v>
      </c>
      <c r="E137" s="160">
        <f>Tabla33[[#This Row],[PRECIO UNITARIO $]]*$F$6</f>
        <v>50.679608000000002</v>
      </c>
      <c r="F137" s="122" t="s">
        <v>2086</v>
      </c>
      <c r="G137" s="122" t="s">
        <v>2005</v>
      </c>
      <c r="H137" s="150" t="s">
        <v>2642</v>
      </c>
      <c r="I137" s="147" t="s">
        <v>2644</v>
      </c>
      <c r="J137" s="123" t="s">
        <v>1996</v>
      </c>
      <c r="K137" s="133"/>
      <c r="L137" s="137">
        <v>7591020008297</v>
      </c>
      <c r="M137" s="154">
        <f t="shared" si="2"/>
        <v>0</v>
      </c>
      <c r="N137" s="106">
        <f t="shared" si="3"/>
        <v>0</v>
      </c>
      <c r="O137" s="107"/>
      <c r="P137" s="99"/>
      <c r="Q137" s="100"/>
      <c r="R137" s="100"/>
      <c r="S137" s="101"/>
      <c r="T137" s="100"/>
      <c r="U137" s="109"/>
      <c r="V137" s="109"/>
      <c r="W137" s="54"/>
      <c r="X137" s="54"/>
      <c r="Y137" s="54"/>
      <c r="Z137" s="54"/>
      <c r="AB137" s="56"/>
      <c r="AD137" s="57"/>
    </row>
    <row r="138" spans="1:30" ht="30" customHeight="1">
      <c r="A138" s="98" t="s">
        <v>1233</v>
      </c>
      <c r="B138" s="131"/>
      <c r="C138" s="138" t="s">
        <v>1844</v>
      </c>
      <c r="D138" s="158">
        <v>9.1999999999999993</v>
      </c>
      <c r="E138" s="161">
        <f>Tabla33[[#This Row],[PRECIO UNITARIO $]]*$F$6</f>
        <v>81.228639999999999</v>
      </c>
      <c r="F138" s="124" t="s">
        <v>2086</v>
      </c>
      <c r="G138" s="124" t="s">
        <v>2005</v>
      </c>
      <c r="H138" s="151">
        <v>50</v>
      </c>
      <c r="I138" s="148" t="s">
        <v>2454</v>
      </c>
      <c r="J138" s="125" t="s">
        <v>1996</v>
      </c>
      <c r="K138" s="134"/>
      <c r="L138" s="139">
        <v>7591020080620</v>
      </c>
      <c r="M138" s="155">
        <f t="shared" si="2"/>
        <v>0</v>
      </c>
      <c r="N138" s="108">
        <f t="shared" si="3"/>
        <v>0</v>
      </c>
      <c r="O138" s="107"/>
      <c r="P138" s="99"/>
      <c r="Q138" s="100"/>
      <c r="R138" s="100"/>
      <c r="S138" s="101"/>
      <c r="T138" s="100"/>
      <c r="U138" s="109"/>
      <c r="V138" s="109"/>
      <c r="W138" s="54"/>
      <c r="X138" s="54"/>
      <c r="Y138" s="54"/>
      <c r="Z138" s="54"/>
      <c r="AB138" s="56"/>
      <c r="AD138" s="57"/>
    </row>
    <row r="139" spans="1:30" ht="30" customHeight="1">
      <c r="A139" s="105" t="s">
        <v>1234</v>
      </c>
      <c r="B139" s="131"/>
      <c r="C139" s="136" t="s">
        <v>1845</v>
      </c>
      <c r="D139" s="157">
        <v>6.42</v>
      </c>
      <c r="E139" s="160">
        <f>Tabla33[[#This Row],[PRECIO UNITARIO $]]*$F$6</f>
        <v>56.683464000000001</v>
      </c>
      <c r="F139" s="122" t="s">
        <v>2086</v>
      </c>
      <c r="G139" s="122" t="s">
        <v>2005</v>
      </c>
      <c r="H139" s="150" t="s">
        <v>2244</v>
      </c>
      <c r="I139" s="147" t="s">
        <v>2461</v>
      </c>
      <c r="J139" s="123" t="s">
        <v>1996</v>
      </c>
      <c r="K139" s="133"/>
      <c r="L139" s="137">
        <v>7591020080637</v>
      </c>
      <c r="M139" s="154">
        <f t="shared" ref="M139:M202" si="4">IFERROR((B139*E139),"")</f>
        <v>0</v>
      </c>
      <c r="N139" s="106">
        <f t="shared" ref="N139:N202" si="5">IFERROR((B139*D139),"")</f>
        <v>0</v>
      </c>
      <c r="O139" s="107"/>
      <c r="P139" s="99"/>
      <c r="Q139" s="100"/>
      <c r="R139" s="100"/>
      <c r="S139" s="101"/>
      <c r="T139" s="100"/>
      <c r="U139" s="109"/>
      <c r="V139" s="109"/>
      <c r="W139" s="54"/>
      <c r="X139" s="54"/>
      <c r="Y139" s="54"/>
      <c r="Z139" s="54"/>
      <c r="AB139" s="56"/>
      <c r="AD139" s="57"/>
    </row>
    <row r="140" spans="1:30" ht="30" customHeight="1">
      <c r="A140" s="98" t="s">
        <v>1235</v>
      </c>
      <c r="B140" s="131"/>
      <c r="C140" s="138" t="s">
        <v>1635</v>
      </c>
      <c r="D140" s="158">
        <v>0.3672727272727272</v>
      </c>
      <c r="E140" s="161">
        <f>Tabla33[[#This Row],[PRECIO UNITARIO $]]*$F$6</f>
        <v>3.2427243636363632</v>
      </c>
      <c r="F140" s="124" t="s">
        <v>2121</v>
      </c>
      <c r="G140" s="124" t="s">
        <v>2014</v>
      </c>
      <c r="H140" s="151"/>
      <c r="I140" s="148"/>
      <c r="J140" s="125" t="s">
        <v>2590</v>
      </c>
      <c r="K140" s="134">
        <v>50</v>
      </c>
      <c r="L140" s="139">
        <v>652931967329</v>
      </c>
      <c r="M140" s="155">
        <f t="shared" si="4"/>
        <v>0</v>
      </c>
      <c r="N140" s="108">
        <f t="shared" si="5"/>
        <v>0</v>
      </c>
      <c r="O140" s="107"/>
      <c r="P140" s="99"/>
      <c r="Q140" s="100"/>
      <c r="R140" s="100"/>
      <c r="S140" s="101"/>
      <c r="T140" s="100"/>
      <c r="U140" s="109"/>
      <c r="V140" s="109"/>
      <c r="W140" s="54"/>
      <c r="X140" s="54"/>
      <c r="Y140" s="54"/>
      <c r="Z140" s="54"/>
      <c r="AB140" s="56"/>
      <c r="AD140" s="57"/>
    </row>
    <row r="141" spans="1:30" ht="30" customHeight="1">
      <c r="A141" s="105" t="s">
        <v>1236</v>
      </c>
      <c r="B141" s="131"/>
      <c r="C141" s="136" t="s">
        <v>1636</v>
      </c>
      <c r="D141" s="157">
        <v>0.3672727272727272</v>
      </c>
      <c r="E141" s="160">
        <f>Tabla33[[#This Row],[PRECIO UNITARIO $]]*$F$6</f>
        <v>3.2427243636363632</v>
      </c>
      <c r="F141" s="122" t="s">
        <v>2121</v>
      </c>
      <c r="G141" s="122" t="s">
        <v>2014</v>
      </c>
      <c r="H141" s="150"/>
      <c r="I141" s="147"/>
      <c r="J141" s="123" t="s">
        <v>2590</v>
      </c>
      <c r="K141" s="133">
        <v>50</v>
      </c>
      <c r="L141" s="137">
        <v>652931967299</v>
      </c>
      <c r="M141" s="154">
        <f t="shared" si="4"/>
        <v>0</v>
      </c>
      <c r="N141" s="106">
        <f t="shared" si="5"/>
        <v>0</v>
      </c>
      <c r="O141" s="107"/>
      <c r="P141" s="99"/>
      <c r="Q141" s="100"/>
      <c r="R141" s="100"/>
      <c r="S141" s="101"/>
      <c r="T141" s="100"/>
      <c r="U141" s="109"/>
      <c r="V141" s="109"/>
      <c r="W141" s="54"/>
      <c r="X141" s="54"/>
      <c r="Y141" s="54"/>
      <c r="Z141" s="54"/>
      <c r="AB141" s="56"/>
      <c r="AD141" s="57"/>
    </row>
    <row r="142" spans="1:30" ht="30" customHeight="1">
      <c r="A142" s="98" t="s">
        <v>1237</v>
      </c>
      <c r="B142" s="131"/>
      <c r="C142" s="138" t="s">
        <v>1637</v>
      </c>
      <c r="D142" s="158">
        <v>0.3672727272727272</v>
      </c>
      <c r="E142" s="161">
        <f>Tabla33[[#This Row],[PRECIO UNITARIO $]]*$F$6</f>
        <v>3.2427243636363632</v>
      </c>
      <c r="F142" s="124" t="s">
        <v>2121</v>
      </c>
      <c r="G142" s="124" t="s">
        <v>2014</v>
      </c>
      <c r="H142" s="151"/>
      <c r="I142" s="148"/>
      <c r="J142" s="125" t="s">
        <v>2590</v>
      </c>
      <c r="K142" s="134">
        <v>50</v>
      </c>
      <c r="L142" s="139">
        <v>652931967268</v>
      </c>
      <c r="M142" s="155">
        <f t="shared" si="4"/>
        <v>0</v>
      </c>
      <c r="N142" s="108">
        <f t="shared" si="5"/>
        <v>0</v>
      </c>
      <c r="O142" s="107"/>
      <c r="P142" s="99"/>
      <c r="Q142" s="100"/>
      <c r="R142" s="100"/>
      <c r="S142" s="101"/>
      <c r="T142" s="100"/>
      <c r="U142" s="109"/>
      <c r="V142" s="109"/>
      <c r="W142" s="54"/>
      <c r="X142" s="54"/>
      <c r="Y142" s="54"/>
      <c r="Z142" s="54"/>
      <c r="AB142" s="56"/>
      <c r="AD142" s="57"/>
    </row>
    <row r="143" spans="1:30" ht="30" customHeight="1">
      <c r="A143" s="105" t="s">
        <v>1238</v>
      </c>
      <c r="B143" s="131"/>
      <c r="C143" s="136" t="s">
        <v>1638</v>
      </c>
      <c r="D143" s="157">
        <v>0.3672727272727272</v>
      </c>
      <c r="E143" s="160">
        <f>Tabla33[[#This Row],[PRECIO UNITARIO $]]*$F$6</f>
        <v>3.2427243636363632</v>
      </c>
      <c r="F143" s="122" t="s">
        <v>2121</v>
      </c>
      <c r="G143" s="122" t="s">
        <v>2014</v>
      </c>
      <c r="H143" s="150"/>
      <c r="I143" s="147"/>
      <c r="J143" s="123" t="s">
        <v>2590</v>
      </c>
      <c r="K143" s="133">
        <v>50</v>
      </c>
      <c r="L143" s="137">
        <v>652931967350</v>
      </c>
      <c r="M143" s="154">
        <f t="shared" si="4"/>
        <v>0</v>
      </c>
      <c r="N143" s="106">
        <f t="shared" si="5"/>
        <v>0</v>
      </c>
      <c r="O143" s="107"/>
      <c r="P143" s="99"/>
      <c r="Q143" s="100"/>
      <c r="R143" s="100"/>
      <c r="S143" s="101"/>
      <c r="T143" s="100"/>
      <c r="U143" s="109"/>
      <c r="V143" s="109"/>
      <c r="W143" s="54"/>
      <c r="X143" s="54"/>
      <c r="Y143" s="54"/>
      <c r="Z143" s="54"/>
      <c r="AB143" s="56"/>
      <c r="AD143" s="57"/>
    </row>
    <row r="144" spans="1:30" ht="30" customHeight="1">
      <c r="A144" s="98" t="s">
        <v>1239</v>
      </c>
      <c r="B144" s="131"/>
      <c r="C144" s="138" t="s">
        <v>1639</v>
      </c>
      <c r="D144" s="158">
        <v>0.3672727272727272</v>
      </c>
      <c r="E144" s="161">
        <f>Tabla33[[#This Row],[PRECIO UNITARIO $]]*$F$6</f>
        <v>3.2427243636363632</v>
      </c>
      <c r="F144" s="124" t="s">
        <v>2121</v>
      </c>
      <c r="G144" s="124" t="s">
        <v>2014</v>
      </c>
      <c r="H144" s="151"/>
      <c r="I144" s="148"/>
      <c r="J144" s="125" t="s">
        <v>2590</v>
      </c>
      <c r="K144" s="134">
        <v>50</v>
      </c>
      <c r="L144" s="139">
        <v>652931967503</v>
      </c>
      <c r="M144" s="155">
        <f t="shared" si="4"/>
        <v>0</v>
      </c>
      <c r="N144" s="108">
        <f t="shared" si="5"/>
        <v>0</v>
      </c>
      <c r="O144" s="107"/>
      <c r="P144" s="99"/>
      <c r="Q144" s="100"/>
      <c r="R144" s="100"/>
      <c r="S144" s="101"/>
      <c r="T144" s="100"/>
      <c r="U144" s="109"/>
      <c r="V144" s="109"/>
      <c r="W144" s="54"/>
      <c r="X144" s="54"/>
      <c r="Y144" s="54"/>
      <c r="Z144" s="54"/>
      <c r="AB144" s="56"/>
      <c r="AD144" s="57"/>
    </row>
    <row r="145" spans="1:30" ht="30" customHeight="1">
      <c r="A145" s="105" t="s">
        <v>1240</v>
      </c>
      <c r="B145" s="131"/>
      <c r="C145" s="136" t="s">
        <v>1640</v>
      </c>
      <c r="D145" s="157">
        <v>0.3672727272727272</v>
      </c>
      <c r="E145" s="160">
        <f>Tabla33[[#This Row],[PRECIO UNITARIO $]]*$F$6</f>
        <v>3.2427243636363632</v>
      </c>
      <c r="F145" s="122" t="s">
        <v>2121</v>
      </c>
      <c r="G145" s="122" t="s">
        <v>2014</v>
      </c>
      <c r="H145" s="150"/>
      <c r="I145" s="147"/>
      <c r="J145" s="123" t="s">
        <v>2590</v>
      </c>
      <c r="K145" s="133">
        <v>50</v>
      </c>
      <c r="L145" s="137">
        <v>652931967473</v>
      </c>
      <c r="M145" s="154">
        <f t="shared" si="4"/>
        <v>0</v>
      </c>
      <c r="N145" s="106">
        <f t="shared" si="5"/>
        <v>0</v>
      </c>
      <c r="O145" s="107"/>
      <c r="P145" s="99"/>
      <c r="Q145" s="100"/>
      <c r="R145" s="100"/>
      <c r="S145" s="101"/>
      <c r="T145" s="100"/>
      <c r="U145" s="109"/>
      <c r="V145" s="109"/>
      <c r="W145" s="54"/>
      <c r="X145" s="54"/>
      <c r="Y145" s="54"/>
      <c r="Z145" s="54"/>
      <c r="AB145" s="56"/>
      <c r="AD145" s="57"/>
    </row>
    <row r="146" spans="1:30" ht="30" customHeight="1">
      <c r="A146" s="98" t="s">
        <v>1241</v>
      </c>
      <c r="B146" s="131"/>
      <c r="C146" s="138" t="s">
        <v>1641</v>
      </c>
      <c r="D146" s="158">
        <v>0.56000000000000005</v>
      </c>
      <c r="E146" s="161">
        <f>Tabla33[[#This Row],[PRECIO UNITARIO $]]*$F$6</f>
        <v>4.9443520000000003</v>
      </c>
      <c r="F146" s="124" t="s">
        <v>2121</v>
      </c>
      <c r="G146" s="124" t="s">
        <v>2038</v>
      </c>
      <c r="H146" s="151"/>
      <c r="I146" s="148"/>
      <c r="J146" s="125" t="s">
        <v>2590</v>
      </c>
      <c r="K146" s="134"/>
      <c r="L146" s="139" t="s">
        <v>2070</v>
      </c>
      <c r="M146" s="155">
        <f t="shared" si="4"/>
        <v>0</v>
      </c>
      <c r="N146" s="108">
        <f t="shared" si="5"/>
        <v>0</v>
      </c>
      <c r="O146" s="107"/>
      <c r="P146" s="99"/>
      <c r="Q146" s="100"/>
      <c r="R146" s="100"/>
      <c r="S146" s="101"/>
      <c r="T146" s="100"/>
      <c r="U146" s="109"/>
      <c r="V146" s="109"/>
      <c r="W146" s="54"/>
      <c r="X146" s="54"/>
      <c r="Y146" s="54"/>
      <c r="Z146" s="54"/>
      <c r="AB146" s="56"/>
      <c r="AD146" s="57"/>
    </row>
    <row r="147" spans="1:30" ht="30" customHeight="1">
      <c r="A147" s="105" t="s">
        <v>1242</v>
      </c>
      <c r="B147" s="131"/>
      <c r="C147" s="136" t="s">
        <v>1642</v>
      </c>
      <c r="D147" s="157">
        <v>0.44727272727272743</v>
      </c>
      <c r="E147" s="160">
        <f>Tabla33[[#This Row],[PRECIO UNITARIO $]]*$F$6</f>
        <v>3.9490603636363653</v>
      </c>
      <c r="F147" s="122" t="s">
        <v>2121</v>
      </c>
      <c r="G147" s="122" t="s">
        <v>2038</v>
      </c>
      <c r="H147" s="150"/>
      <c r="I147" s="147"/>
      <c r="J147" s="123" t="s">
        <v>2590</v>
      </c>
      <c r="K147" s="133">
        <v>1</v>
      </c>
      <c r="L147" s="137">
        <v>810028130463</v>
      </c>
      <c r="M147" s="154">
        <f t="shared" si="4"/>
        <v>0</v>
      </c>
      <c r="N147" s="106">
        <f t="shared" si="5"/>
        <v>0</v>
      </c>
      <c r="O147" s="107"/>
      <c r="P147" s="99"/>
      <c r="Q147" s="100"/>
      <c r="R147" s="100"/>
      <c r="S147" s="101"/>
      <c r="T147" s="100"/>
      <c r="U147" s="109"/>
      <c r="V147" s="109"/>
      <c r="W147" s="54"/>
      <c r="X147" s="54"/>
      <c r="Y147" s="54"/>
      <c r="Z147" s="54"/>
      <c r="AB147" s="56"/>
      <c r="AD147" s="57"/>
    </row>
    <row r="148" spans="1:30" ht="30" customHeight="1">
      <c r="A148" s="98" t="s">
        <v>1243</v>
      </c>
      <c r="B148" s="131"/>
      <c r="C148" s="138" t="s">
        <v>1846</v>
      </c>
      <c r="D148" s="158">
        <v>4</v>
      </c>
      <c r="E148" s="161">
        <f>Tabla33[[#This Row],[PRECIO UNITARIO $]]*$F$6</f>
        <v>35.316800000000001</v>
      </c>
      <c r="F148" s="124" t="s">
        <v>2129</v>
      </c>
      <c r="G148" s="124" t="s">
        <v>2039</v>
      </c>
      <c r="H148" s="151" t="s">
        <v>2245</v>
      </c>
      <c r="I148" s="148" t="s">
        <v>2454</v>
      </c>
      <c r="J148" s="125" t="s">
        <v>2883</v>
      </c>
      <c r="K148" s="134" t="s">
        <v>2196</v>
      </c>
      <c r="L148" s="139">
        <v>7595368000418</v>
      </c>
      <c r="M148" s="155">
        <f t="shared" si="4"/>
        <v>0</v>
      </c>
      <c r="N148" s="108">
        <f t="shared" si="5"/>
        <v>0</v>
      </c>
      <c r="O148" s="107"/>
      <c r="P148" s="99"/>
      <c r="Q148" s="100"/>
      <c r="R148" s="100"/>
      <c r="S148" s="101"/>
      <c r="T148" s="100"/>
      <c r="U148" s="109"/>
      <c r="V148" s="109"/>
      <c r="W148" s="54"/>
      <c r="X148" s="54"/>
      <c r="Y148" s="54"/>
      <c r="Z148" s="54"/>
      <c r="AB148" s="56"/>
      <c r="AD148" s="57"/>
    </row>
    <row r="149" spans="1:30" ht="30" customHeight="1">
      <c r="A149" s="105" t="s">
        <v>1244</v>
      </c>
      <c r="B149" s="131"/>
      <c r="C149" s="136" t="s">
        <v>1643</v>
      </c>
      <c r="D149" s="157">
        <v>6.24</v>
      </c>
      <c r="E149" s="160">
        <f>Tabla33[[#This Row],[PRECIO UNITARIO $]]*$F$6</f>
        <v>55.094208000000002</v>
      </c>
      <c r="F149" s="122" t="s">
        <v>2130</v>
      </c>
      <c r="G149" s="122" t="s">
        <v>1998</v>
      </c>
      <c r="H149" s="150" t="s">
        <v>2246</v>
      </c>
      <c r="I149" s="147" t="s">
        <v>2451</v>
      </c>
      <c r="J149" s="123" t="s">
        <v>1996</v>
      </c>
      <c r="K149" s="133"/>
      <c r="L149" s="137" t="s">
        <v>2498</v>
      </c>
      <c r="M149" s="154">
        <f t="shared" si="4"/>
        <v>0</v>
      </c>
      <c r="N149" s="106">
        <f t="shared" si="5"/>
        <v>0</v>
      </c>
      <c r="O149" s="107"/>
      <c r="P149" s="99"/>
      <c r="Q149" s="100"/>
      <c r="R149" s="100"/>
      <c r="S149" s="101"/>
      <c r="T149" s="100"/>
      <c r="U149" s="109"/>
      <c r="V149" s="109"/>
      <c r="W149" s="54"/>
      <c r="X149" s="54"/>
      <c r="Y149" s="54"/>
      <c r="Z149" s="54"/>
      <c r="AB149" s="56"/>
      <c r="AD149" s="57"/>
    </row>
    <row r="150" spans="1:30" ht="30" customHeight="1">
      <c r="A150" s="98" t="s">
        <v>1245</v>
      </c>
      <c r="B150" s="131"/>
      <c r="C150" s="138" t="s">
        <v>1644</v>
      </c>
      <c r="D150" s="158">
        <v>2.25</v>
      </c>
      <c r="E150" s="161">
        <f>Tabla33[[#This Row],[PRECIO UNITARIO $]]*$F$6</f>
        <v>19.8657</v>
      </c>
      <c r="F150" s="124" t="s">
        <v>2088</v>
      </c>
      <c r="G150" s="124" t="s">
        <v>2000</v>
      </c>
      <c r="H150" s="151" t="s">
        <v>2247</v>
      </c>
      <c r="I150" s="148" t="s">
        <v>2439</v>
      </c>
      <c r="J150" s="125" t="s">
        <v>1996</v>
      </c>
      <c r="K150" s="134"/>
      <c r="L150" s="139">
        <v>8906078131993</v>
      </c>
      <c r="M150" s="155">
        <f t="shared" si="4"/>
        <v>0</v>
      </c>
      <c r="N150" s="108">
        <f t="shared" si="5"/>
        <v>0</v>
      </c>
      <c r="O150" s="107"/>
      <c r="P150" s="99"/>
      <c r="Q150" s="100"/>
      <c r="R150" s="100"/>
      <c r="S150" s="101"/>
      <c r="T150" s="100"/>
      <c r="U150" s="109"/>
      <c r="V150" s="109"/>
      <c r="W150" s="54"/>
      <c r="X150" s="54"/>
      <c r="Y150" s="54"/>
      <c r="Z150" s="54"/>
      <c r="AB150" s="56"/>
      <c r="AD150" s="57"/>
    </row>
    <row r="151" spans="1:30" ht="30" customHeight="1">
      <c r="A151" s="105" t="s">
        <v>1246</v>
      </c>
      <c r="B151" s="131"/>
      <c r="C151" s="136" t="s">
        <v>1645</v>
      </c>
      <c r="D151" s="157">
        <v>0.92</v>
      </c>
      <c r="E151" s="160">
        <f>Tabla33[[#This Row],[PRECIO UNITARIO $]]*$F$6</f>
        <v>8.1228639999999999</v>
      </c>
      <c r="F151" s="122" t="s">
        <v>2085</v>
      </c>
      <c r="G151" s="122" t="s">
        <v>2027</v>
      </c>
      <c r="H151" s="150" t="s">
        <v>2248</v>
      </c>
      <c r="I151" s="147" t="s">
        <v>2455</v>
      </c>
      <c r="J151" s="123" t="s">
        <v>1996</v>
      </c>
      <c r="K151" s="133"/>
      <c r="L151" s="137">
        <v>6937874106344</v>
      </c>
      <c r="M151" s="154">
        <f t="shared" si="4"/>
        <v>0</v>
      </c>
      <c r="N151" s="106">
        <f t="shared" si="5"/>
        <v>0</v>
      </c>
      <c r="O151" s="107"/>
      <c r="P151" s="99"/>
      <c r="Q151" s="100"/>
      <c r="R151" s="100"/>
      <c r="S151" s="101"/>
      <c r="T151" s="100"/>
      <c r="U151" s="109"/>
      <c r="V151" s="109"/>
      <c r="W151" s="54"/>
      <c r="X151" s="54"/>
      <c r="Y151" s="54"/>
      <c r="Z151" s="54"/>
      <c r="AB151" s="56"/>
      <c r="AD151" s="57"/>
    </row>
    <row r="152" spans="1:30" ht="30" customHeight="1">
      <c r="A152" s="98" t="s">
        <v>1247</v>
      </c>
      <c r="B152" s="131"/>
      <c r="C152" s="178" t="s">
        <v>1646</v>
      </c>
      <c r="D152" s="179">
        <v>2.46</v>
      </c>
      <c r="E152" s="180">
        <f>Tabla33[[#This Row],[PRECIO UNITARIO $]]*$F$6</f>
        <v>21.719832</v>
      </c>
      <c r="F152" s="181" t="s">
        <v>2085</v>
      </c>
      <c r="G152" s="181" t="s">
        <v>1999</v>
      </c>
      <c r="H152" s="182" t="s">
        <v>2249</v>
      </c>
      <c r="I152" s="183" t="s">
        <v>2440</v>
      </c>
      <c r="J152" s="125" t="s">
        <v>1996</v>
      </c>
      <c r="K152" s="134"/>
      <c r="L152" s="139">
        <v>7598008000243</v>
      </c>
      <c r="M152" s="155">
        <f t="shared" si="4"/>
        <v>0</v>
      </c>
      <c r="N152" s="108">
        <f t="shared" si="5"/>
        <v>0</v>
      </c>
      <c r="O152" s="107"/>
      <c r="P152" s="99"/>
      <c r="Q152" s="100"/>
      <c r="R152" s="100"/>
      <c r="S152" s="101"/>
      <c r="T152" s="100"/>
      <c r="U152" s="109"/>
      <c r="V152" s="109"/>
      <c r="W152" s="54"/>
      <c r="X152" s="54"/>
      <c r="Y152" s="54"/>
      <c r="Z152" s="54"/>
      <c r="AB152" s="56"/>
      <c r="AD152" s="57"/>
    </row>
    <row r="153" spans="1:30" ht="30" customHeight="1">
      <c r="A153" s="105" t="s">
        <v>2818</v>
      </c>
      <c r="B153" s="131"/>
      <c r="C153" s="178" t="s">
        <v>2877</v>
      </c>
      <c r="D153" s="179">
        <v>3.37</v>
      </c>
      <c r="E153" s="180">
        <f>Tabla33[[#This Row],[PRECIO UNITARIO $]]*$F$6</f>
        <v>29.754404000000001</v>
      </c>
      <c r="F153" s="181" t="s">
        <v>2090</v>
      </c>
      <c r="G153" s="181" t="s">
        <v>1999</v>
      </c>
      <c r="H153" s="182" t="s">
        <v>2894</v>
      </c>
      <c r="I153" s="183" t="s">
        <v>2439</v>
      </c>
      <c r="J153" s="123" t="s">
        <v>1996</v>
      </c>
      <c r="K153" s="133"/>
      <c r="L153" s="137">
        <v>7598008001233</v>
      </c>
      <c r="M153" s="154">
        <f t="shared" si="4"/>
        <v>0</v>
      </c>
      <c r="N153" s="106">
        <f t="shared" si="5"/>
        <v>0</v>
      </c>
      <c r="O153" s="107"/>
      <c r="P153" s="99"/>
      <c r="Q153" s="100"/>
      <c r="R153" s="100"/>
      <c r="S153" s="101"/>
      <c r="T153" s="100"/>
      <c r="U153" s="109"/>
      <c r="V153" s="109"/>
      <c r="W153" s="54"/>
      <c r="X153" s="54"/>
      <c r="Y153" s="54"/>
      <c r="Z153" s="54"/>
      <c r="AB153" s="56"/>
      <c r="AD153" s="57"/>
    </row>
    <row r="154" spans="1:30" ht="30" customHeight="1">
      <c r="A154" s="98" t="s">
        <v>1248</v>
      </c>
      <c r="B154" s="131"/>
      <c r="C154" s="138" t="s">
        <v>1647</v>
      </c>
      <c r="D154" s="158">
        <v>0.95</v>
      </c>
      <c r="E154" s="161">
        <f>Tabla33[[#This Row],[PRECIO UNITARIO $]]*$F$6</f>
        <v>8.3877399999999991</v>
      </c>
      <c r="F154" s="124" t="s">
        <v>2085</v>
      </c>
      <c r="G154" s="124" t="s">
        <v>1998</v>
      </c>
      <c r="H154" s="151" t="s">
        <v>2250</v>
      </c>
      <c r="I154" s="148" t="s">
        <v>2441</v>
      </c>
      <c r="J154" s="125" t="s">
        <v>1996</v>
      </c>
      <c r="K154" s="134"/>
      <c r="L154" s="139">
        <v>8906089281502</v>
      </c>
      <c r="M154" s="155">
        <f t="shared" si="4"/>
        <v>0</v>
      </c>
      <c r="N154" s="108">
        <f t="shared" si="5"/>
        <v>0</v>
      </c>
      <c r="O154" s="107"/>
      <c r="P154" s="99"/>
      <c r="Q154" s="100"/>
      <c r="R154" s="100"/>
      <c r="S154" s="101"/>
      <c r="T154" s="100"/>
      <c r="U154" s="109"/>
      <c r="V154" s="109"/>
      <c r="W154" s="54"/>
      <c r="X154" s="54"/>
      <c r="Y154" s="54"/>
      <c r="Z154" s="54"/>
      <c r="AB154" s="56"/>
      <c r="AD154" s="57"/>
    </row>
    <row r="155" spans="1:30" ht="30" customHeight="1">
      <c r="A155" s="105" t="s">
        <v>2552</v>
      </c>
      <c r="B155" s="131"/>
      <c r="C155" s="136" t="s">
        <v>2564</v>
      </c>
      <c r="D155" s="157">
        <v>1.89</v>
      </c>
      <c r="E155" s="160">
        <f>Tabla33[[#This Row],[PRECIO UNITARIO $]]*$F$6</f>
        <v>16.687187999999999</v>
      </c>
      <c r="F155" s="122" t="s">
        <v>2577</v>
      </c>
      <c r="G155" s="122" t="s">
        <v>2060</v>
      </c>
      <c r="H155" s="150">
        <v>2111142</v>
      </c>
      <c r="I155" s="147" t="s">
        <v>2448</v>
      </c>
      <c r="J155" s="123" t="s">
        <v>1996</v>
      </c>
      <c r="K155" s="133"/>
      <c r="L155" s="137">
        <v>7591651930967</v>
      </c>
      <c r="M155" s="154">
        <f t="shared" si="4"/>
        <v>0</v>
      </c>
      <c r="N155" s="106">
        <f t="shared" si="5"/>
        <v>0</v>
      </c>
      <c r="O155" s="107"/>
      <c r="P155" s="99"/>
      <c r="Q155" s="100"/>
      <c r="R155" s="100"/>
      <c r="S155" s="101"/>
      <c r="T155" s="100"/>
      <c r="U155" s="109"/>
      <c r="V155" s="109"/>
      <c r="W155" s="54"/>
      <c r="X155" s="54"/>
      <c r="Y155" s="54"/>
      <c r="Z155" s="54"/>
      <c r="AB155" s="56"/>
      <c r="AD155" s="57"/>
    </row>
    <row r="156" spans="1:30" ht="30" customHeight="1">
      <c r="A156" s="98" t="s">
        <v>2819</v>
      </c>
      <c r="B156" s="131"/>
      <c r="C156" s="178" t="s">
        <v>2853</v>
      </c>
      <c r="D156" s="179">
        <v>0.72</v>
      </c>
      <c r="E156" s="180">
        <f>Tabla33[[#This Row],[PRECIO UNITARIO $]]*$F$6</f>
        <v>6.357024</v>
      </c>
      <c r="F156" s="181" t="s">
        <v>2090</v>
      </c>
      <c r="G156" s="181" t="s">
        <v>1999</v>
      </c>
      <c r="H156" s="182" t="s">
        <v>2895</v>
      </c>
      <c r="I156" s="183" t="s">
        <v>2468</v>
      </c>
      <c r="J156" s="125" t="s">
        <v>1996</v>
      </c>
      <c r="K156" s="134"/>
      <c r="L156" s="139">
        <v>7598008000267</v>
      </c>
      <c r="M156" s="155">
        <f t="shared" si="4"/>
        <v>0</v>
      </c>
      <c r="N156" s="108">
        <f t="shared" si="5"/>
        <v>0</v>
      </c>
      <c r="O156" s="107"/>
      <c r="P156" s="99"/>
      <c r="Q156" s="100"/>
      <c r="R156" s="100"/>
      <c r="S156" s="101"/>
      <c r="T156" s="100"/>
      <c r="U156" s="109"/>
      <c r="V156" s="109"/>
      <c r="W156" s="54"/>
      <c r="X156" s="54"/>
      <c r="Y156" s="54"/>
      <c r="Z156" s="54"/>
      <c r="AB156" s="56"/>
      <c r="AD156" s="57"/>
    </row>
    <row r="157" spans="1:30" ht="30" customHeight="1">
      <c r="A157" s="105" t="s">
        <v>1249</v>
      </c>
      <c r="B157" s="131"/>
      <c r="C157" s="178" t="s">
        <v>1648</v>
      </c>
      <c r="D157" s="179">
        <v>0.98</v>
      </c>
      <c r="E157" s="180">
        <f>Tabla33[[#This Row],[PRECIO UNITARIO $]]*$F$6</f>
        <v>8.6526160000000001</v>
      </c>
      <c r="F157" s="181" t="s">
        <v>2090</v>
      </c>
      <c r="G157" s="181" t="s">
        <v>1999</v>
      </c>
      <c r="H157" s="182" t="s">
        <v>2251</v>
      </c>
      <c r="I157" s="183" t="s">
        <v>2441</v>
      </c>
      <c r="J157" s="123" t="s">
        <v>1996</v>
      </c>
      <c r="K157" s="133"/>
      <c r="L157" s="137">
        <v>7598008000274</v>
      </c>
      <c r="M157" s="154">
        <f t="shared" si="4"/>
        <v>0</v>
      </c>
      <c r="N157" s="106">
        <f t="shared" si="5"/>
        <v>0</v>
      </c>
      <c r="O157" s="107"/>
      <c r="P157" s="99"/>
      <c r="Q157" s="100"/>
      <c r="R157" s="100"/>
      <c r="S157" s="101"/>
      <c r="T157" s="100"/>
      <c r="U157" s="109"/>
      <c r="V157" s="109"/>
      <c r="W157" s="54"/>
      <c r="X157" s="54"/>
      <c r="Y157" s="54"/>
      <c r="Z157" s="54"/>
      <c r="AB157" s="56"/>
      <c r="AD157" s="57"/>
    </row>
    <row r="158" spans="1:30" ht="30" customHeight="1">
      <c r="A158" s="98" t="s">
        <v>2594</v>
      </c>
      <c r="B158" s="131"/>
      <c r="C158" s="138" t="s">
        <v>2608</v>
      </c>
      <c r="D158" s="158">
        <v>1.63</v>
      </c>
      <c r="E158" s="161">
        <f>Tabla33[[#This Row],[PRECIO UNITARIO $]]*$F$6</f>
        <v>14.391596</v>
      </c>
      <c r="F158" s="124" t="s">
        <v>2108</v>
      </c>
      <c r="G158" s="124" t="s">
        <v>2002</v>
      </c>
      <c r="H158" s="151" t="s">
        <v>2623</v>
      </c>
      <c r="I158" s="148" t="s">
        <v>2454</v>
      </c>
      <c r="J158" s="125" t="s">
        <v>1996</v>
      </c>
      <c r="K158" s="134"/>
      <c r="L158" s="139">
        <v>7590027002208</v>
      </c>
      <c r="M158" s="155">
        <f t="shared" si="4"/>
        <v>0</v>
      </c>
      <c r="N158" s="108">
        <f t="shared" si="5"/>
        <v>0</v>
      </c>
      <c r="O158" s="107"/>
      <c r="P158" s="99"/>
      <c r="Q158" s="100"/>
      <c r="R158" s="100"/>
      <c r="S158" s="101"/>
      <c r="T158" s="100"/>
      <c r="U158" s="109"/>
      <c r="V158" s="109"/>
      <c r="W158" s="54"/>
      <c r="X158" s="54"/>
      <c r="Y158" s="54"/>
      <c r="Z158" s="54"/>
      <c r="AB158" s="56"/>
      <c r="AD158" s="57"/>
    </row>
    <row r="159" spans="1:30" ht="30" customHeight="1">
      <c r="A159" s="105" t="s">
        <v>1250</v>
      </c>
      <c r="B159" s="131"/>
      <c r="C159" s="178" t="s">
        <v>1649</v>
      </c>
      <c r="D159" s="179">
        <v>3.19</v>
      </c>
      <c r="E159" s="180">
        <f>Tabla33[[#This Row],[PRECIO UNITARIO $]]*$F$6</f>
        <v>28.165147999999999</v>
      </c>
      <c r="F159" s="181" t="s">
        <v>2095</v>
      </c>
      <c r="G159" s="181" t="s">
        <v>1999</v>
      </c>
      <c r="H159" s="182" t="s">
        <v>2252</v>
      </c>
      <c r="I159" s="183" t="s">
        <v>2446</v>
      </c>
      <c r="J159" s="123" t="s">
        <v>1996</v>
      </c>
      <c r="K159" s="133"/>
      <c r="L159" s="137">
        <v>7598008001141</v>
      </c>
      <c r="M159" s="154">
        <f t="shared" si="4"/>
        <v>0</v>
      </c>
      <c r="N159" s="106">
        <f t="shared" si="5"/>
        <v>0</v>
      </c>
      <c r="O159" s="107"/>
      <c r="P159" s="99"/>
      <c r="Q159" s="100"/>
      <c r="R159" s="100"/>
      <c r="S159" s="101"/>
      <c r="T159" s="100"/>
      <c r="U159" s="109"/>
      <c r="V159" s="109"/>
      <c r="W159" s="54"/>
      <c r="X159" s="54"/>
      <c r="Y159" s="54"/>
      <c r="Z159" s="54"/>
      <c r="AB159" s="56"/>
      <c r="AD159" s="57"/>
    </row>
    <row r="160" spans="1:30" ht="30" customHeight="1">
      <c r="A160" s="98" t="s">
        <v>1251</v>
      </c>
      <c r="B160" s="131"/>
      <c r="C160" s="178" t="s">
        <v>1650</v>
      </c>
      <c r="D160" s="179">
        <v>1.4</v>
      </c>
      <c r="E160" s="180">
        <f>Tabla33[[#This Row],[PRECIO UNITARIO $]]*$F$6</f>
        <v>12.36088</v>
      </c>
      <c r="F160" s="181" t="s">
        <v>2095</v>
      </c>
      <c r="G160" s="181" t="s">
        <v>1999</v>
      </c>
      <c r="H160" s="182" t="s">
        <v>2253</v>
      </c>
      <c r="I160" s="183" t="s">
        <v>2466</v>
      </c>
      <c r="J160" s="125" t="s">
        <v>1996</v>
      </c>
      <c r="K160" s="134"/>
      <c r="L160" s="139" t="s">
        <v>2499</v>
      </c>
      <c r="M160" s="155">
        <f t="shared" si="4"/>
        <v>0</v>
      </c>
      <c r="N160" s="108">
        <f t="shared" si="5"/>
        <v>0</v>
      </c>
      <c r="O160" s="107"/>
      <c r="P160" s="99"/>
      <c r="Q160" s="100"/>
      <c r="R160" s="100"/>
      <c r="S160" s="101"/>
      <c r="T160" s="100"/>
      <c r="U160" s="109"/>
      <c r="V160" s="109"/>
      <c r="W160" s="54"/>
      <c r="X160" s="54"/>
      <c r="Y160" s="54"/>
      <c r="Z160" s="54"/>
      <c r="AB160" s="56"/>
      <c r="AD160" s="57"/>
    </row>
    <row r="161" spans="1:30" ht="30" customHeight="1">
      <c r="A161" s="105" t="s">
        <v>1252</v>
      </c>
      <c r="B161" s="131"/>
      <c r="C161" s="136" t="s">
        <v>1651</v>
      </c>
      <c r="D161" s="157">
        <v>1.19</v>
      </c>
      <c r="E161" s="160">
        <f>Tabla33[[#This Row],[PRECIO UNITARIO $]]*$F$6</f>
        <v>10.506748</v>
      </c>
      <c r="F161" s="122" t="s">
        <v>2095</v>
      </c>
      <c r="G161" s="122" t="s">
        <v>2026</v>
      </c>
      <c r="H161" s="150" t="s">
        <v>2254</v>
      </c>
      <c r="I161" s="147" t="s">
        <v>2446</v>
      </c>
      <c r="J161" s="123" t="s">
        <v>1996</v>
      </c>
      <c r="K161" s="133"/>
      <c r="L161" s="137" t="s">
        <v>2500</v>
      </c>
      <c r="M161" s="154">
        <f t="shared" si="4"/>
        <v>0</v>
      </c>
      <c r="N161" s="106">
        <f t="shared" si="5"/>
        <v>0</v>
      </c>
      <c r="O161" s="107"/>
      <c r="P161" s="99"/>
      <c r="Q161" s="100"/>
      <c r="R161" s="100"/>
      <c r="S161" s="101"/>
      <c r="T161" s="100"/>
      <c r="U161" s="109"/>
      <c r="V161" s="109"/>
      <c r="W161" s="54"/>
      <c r="X161" s="54"/>
      <c r="Y161" s="54"/>
      <c r="Z161" s="54"/>
      <c r="AB161" s="56"/>
      <c r="AD161" s="57"/>
    </row>
    <row r="162" spans="1:30" ht="30" customHeight="1">
      <c r="A162" s="98" t="s">
        <v>1253</v>
      </c>
      <c r="B162" s="131"/>
      <c r="C162" s="138" t="s">
        <v>1847</v>
      </c>
      <c r="D162" s="158">
        <v>3.9</v>
      </c>
      <c r="E162" s="161">
        <f>Tabla33[[#This Row],[PRECIO UNITARIO $]]*$F$6</f>
        <v>34.433880000000002</v>
      </c>
      <c r="F162" s="124" t="s">
        <v>2095</v>
      </c>
      <c r="G162" s="124" t="s">
        <v>2012</v>
      </c>
      <c r="H162" s="151" t="s">
        <v>2255</v>
      </c>
      <c r="I162" s="148" t="s">
        <v>2464</v>
      </c>
      <c r="J162" s="125" t="s">
        <v>1996</v>
      </c>
      <c r="K162" s="134"/>
      <c r="L162" s="139" t="s">
        <v>2501</v>
      </c>
      <c r="M162" s="155">
        <f t="shared" si="4"/>
        <v>0</v>
      </c>
      <c r="N162" s="108">
        <f t="shared" si="5"/>
        <v>0</v>
      </c>
      <c r="O162" s="107"/>
      <c r="P162" s="99"/>
      <c r="Q162" s="100"/>
      <c r="R162" s="100"/>
      <c r="S162" s="101"/>
      <c r="T162" s="100"/>
      <c r="U162" s="109"/>
      <c r="V162" s="109"/>
      <c r="W162" s="54"/>
      <c r="X162" s="54"/>
      <c r="Y162" s="54"/>
      <c r="Z162" s="54"/>
      <c r="AB162" s="56"/>
      <c r="AD162" s="57"/>
    </row>
    <row r="163" spans="1:30" ht="30" customHeight="1">
      <c r="A163" s="105" t="s">
        <v>1254</v>
      </c>
      <c r="B163" s="131"/>
      <c r="C163" s="136" t="s">
        <v>1848</v>
      </c>
      <c r="D163" s="157">
        <v>1.69</v>
      </c>
      <c r="E163" s="160">
        <f>Tabla33[[#This Row],[PRECIO UNITARIO $]]*$F$6</f>
        <v>14.921348</v>
      </c>
      <c r="F163" s="122" t="s">
        <v>2111</v>
      </c>
      <c r="G163" s="122" t="s">
        <v>2040</v>
      </c>
      <c r="H163" s="150" t="s">
        <v>2256</v>
      </c>
      <c r="I163" s="147" t="s">
        <v>2454</v>
      </c>
      <c r="J163" s="123" t="s">
        <v>1996</v>
      </c>
      <c r="K163" s="133"/>
      <c r="L163" s="137" t="s">
        <v>2502</v>
      </c>
      <c r="M163" s="154">
        <f t="shared" si="4"/>
        <v>0</v>
      </c>
      <c r="N163" s="106">
        <f t="shared" si="5"/>
        <v>0</v>
      </c>
      <c r="O163" s="107"/>
      <c r="P163" s="99"/>
      <c r="Q163" s="100"/>
      <c r="R163" s="100"/>
      <c r="S163" s="101"/>
      <c r="T163" s="100"/>
      <c r="U163" s="109"/>
      <c r="V163" s="109"/>
      <c r="W163" s="54"/>
      <c r="X163" s="54"/>
      <c r="Y163" s="54"/>
      <c r="Z163" s="54"/>
      <c r="AB163" s="56"/>
      <c r="AD163" s="57"/>
    </row>
    <row r="164" spans="1:30" ht="30" customHeight="1">
      <c r="A164" s="98" t="s">
        <v>1255</v>
      </c>
      <c r="B164" s="131"/>
      <c r="C164" s="178" t="s">
        <v>1652</v>
      </c>
      <c r="D164" s="179">
        <v>1.17</v>
      </c>
      <c r="E164" s="180">
        <f>Tabla33[[#This Row],[PRECIO UNITARIO $]]*$F$6</f>
        <v>10.330164</v>
      </c>
      <c r="F164" s="181" t="s">
        <v>2111</v>
      </c>
      <c r="G164" s="181" t="s">
        <v>1999</v>
      </c>
      <c r="H164" s="182" t="s">
        <v>2257</v>
      </c>
      <c r="I164" s="183" t="s">
        <v>2460</v>
      </c>
      <c r="J164" s="125" t="s">
        <v>1996</v>
      </c>
      <c r="K164" s="134"/>
      <c r="L164" s="139" t="s">
        <v>2503</v>
      </c>
      <c r="M164" s="155">
        <f t="shared" si="4"/>
        <v>0</v>
      </c>
      <c r="N164" s="108">
        <f t="shared" si="5"/>
        <v>0</v>
      </c>
      <c r="O164" s="107"/>
      <c r="P164" s="99"/>
      <c r="Q164" s="100"/>
      <c r="R164" s="100"/>
      <c r="S164" s="101"/>
      <c r="T164" s="100"/>
      <c r="U164" s="109"/>
      <c r="V164" s="109"/>
      <c r="W164" s="54"/>
      <c r="X164" s="54"/>
      <c r="Y164" s="54"/>
      <c r="Z164" s="54"/>
      <c r="AB164" s="56"/>
      <c r="AD164" s="57"/>
    </row>
    <row r="165" spans="1:30" ht="30" customHeight="1">
      <c r="A165" s="105" t="s">
        <v>1256</v>
      </c>
      <c r="B165" s="131"/>
      <c r="C165" s="136" t="s">
        <v>1849</v>
      </c>
      <c r="D165" s="157">
        <v>2.27</v>
      </c>
      <c r="E165" s="160">
        <f>Tabla33[[#This Row],[PRECIO UNITARIO $]]*$F$6</f>
        <v>20.042284000000002</v>
      </c>
      <c r="F165" s="122" t="s">
        <v>2090</v>
      </c>
      <c r="G165" s="122" t="s">
        <v>2015</v>
      </c>
      <c r="H165" s="150">
        <v>10427</v>
      </c>
      <c r="I165" s="147" t="s">
        <v>2460</v>
      </c>
      <c r="J165" s="123" t="s">
        <v>1996</v>
      </c>
      <c r="K165" s="133"/>
      <c r="L165" s="137">
        <v>7591818116104</v>
      </c>
      <c r="M165" s="154">
        <f t="shared" si="4"/>
        <v>0</v>
      </c>
      <c r="N165" s="106">
        <f t="shared" si="5"/>
        <v>0</v>
      </c>
      <c r="O165" s="107"/>
      <c r="P165" s="99"/>
      <c r="Q165" s="100"/>
      <c r="R165" s="100"/>
      <c r="S165" s="101"/>
      <c r="T165" s="100"/>
      <c r="U165" s="109"/>
      <c r="V165" s="109"/>
      <c r="W165" s="54"/>
      <c r="X165" s="54"/>
      <c r="Y165" s="54"/>
      <c r="Z165" s="54"/>
      <c r="AB165" s="56"/>
      <c r="AD165" s="57"/>
    </row>
    <row r="166" spans="1:30" ht="30" customHeight="1">
      <c r="A166" s="98" t="s">
        <v>2722</v>
      </c>
      <c r="B166" s="131"/>
      <c r="C166" s="138" t="s">
        <v>2749</v>
      </c>
      <c r="D166" s="158">
        <v>3.33</v>
      </c>
      <c r="E166" s="161">
        <f>Tabla33[[#This Row],[PRECIO UNITARIO $]]*$F$6</f>
        <v>29.401236000000001</v>
      </c>
      <c r="F166" s="124" t="s">
        <v>2760</v>
      </c>
      <c r="G166" s="124" t="s">
        <v>2015</v>
      </c>
      <c r="H166" s="151" t="s">
        <v>2769</v>
      </c>
      <c r="I166" s="148" t="s">
        <v>2437</v>
      </c>
      <c r="J166" s="125" t="s">
        <v>1996</v>
      </c>
      <c r="K166" s="134"/>
      <c r="L166" s="139">
        <v>7591818111123</v>
      </c>
      <c r="M166" s="155">
        <f t="shared" si="4"/>
        <v>0</v>
      </c>
      <c r="N166" s="108">
        <f t="shared" si="5"/>
        <v>0</v>
      </c>
      <c r="O166" s="107"/>
      <c r="P166" s="99"/>
      <c r="Q166" s="100"/>
      <c r="R166" s="100"/>
      <c r="S166" s="101"/>
      <c r="T166" s="100"/>
      <c r="U166" s="109"/>
      <c r="V166" s="109"/>
      <c r="W166" s="54"/>
      <c r="X166" s="54"/>
      <c r="Y166" s="54"/>
      <c r="Z166" s="54"/>
      <c r="AB166" s="56"/>
      <c r="AD166" s="57"/>
    </row>
    <row r="167" spans="1:30" ht="30" customHeight="1">
      <c r="A167" s="105" t="s">
        <v>2723</v>
      </c>
      <c r="B167" s="131"/>
      <c r="C167" s="136" t="s">
        <v>2750</v>
      </c>
      <c r="D167" s="157">
        <v>2.93</v>
      </c>
      <c r="E167" s="160">
        <f>Tabla33[[#This Row],[PRECIO UNITARIO $]]*$F$6</f>
        <v>25.869556000000003</v>
      </c>
      <c r="F167" s="122" t="s">
        <v>2761</v>
      </c>
      <c r="G167" s="122" t="s">
        <v>2015</v>
      </c>
      <c r="H167" s="150" t="s">
        <v>2770</v>
      </c>
      <c r="I167" s="147" t="s">
        <v>2442</v>
      </c>
      <c r="J167" s="123" t="s">
        <v>1996</v>
      </c>
      <c r="K167" s="133"/>
      <c r="L167" s="137">
        <v>7591818215050</v>
      </c>
      <c r="M167" s="154">
        <f t="shared" si="4"/>
        <v>0</v>
      </c>
      <c r="N167" s="106">
        <f t="shared" si="5"/>
        <v>0</v>
      </c>
      <c r="O167" s="107"/>
      <c r="P167" s="99"/>
      <c r="Q167" s="100"/>
      <c r="R167" s="100"/>
      <c r="S167" s="101"/>
      <c r="T167" s="100"/>
      <c r="U167" s="109"/>
      <c r="V167" s="109"/>
      <c r="W167" s="54"/>
      <c r="X167" s="54"/>
      <c r="Y167" s="54"/>
      <c r="Z167" s="54"/>
      <c r="AB167" s="56"/>
      <c r="AD167" s="57"/>
    </row>
    <row r="168" spans="1:30" ht="30" customHeight="1">
      <c r="A168" s="98" t="s">
        <v>1257</v>
      </c>
      <c r="B168" s="131"/>
      <c r="C168" s="138" t="s">
        <v>1850</v>
      </c>
      <c r="D168" s="158">
        <v>2.21</v>
      </c>
      <c r="E168" s="161">
        <f>Tabla33[[#This Row],[PRECIO UNITARIO $]]*$F$6</f>
        <v>19.512532</v>
      </c>
      <c r="F168" s="124" t="s">
        <v>2108</v>
      </c>
      <c r="G168" s="124" t="s">
        <v>2041</v>
      </c>
      <c r="H168" s="151">
        <v>2211642</v>
      </c>
      <c r="I168" s="148" t="s">
        <v>2456</v>
      </c>
      <c r="J168" s="125" t="s">
        <v>1996</v>
      </c>
      <c r="K168" s="134"/>
      <c r="L168" s="139">
        <v>7896006241003</v>
      </c>
      <c r="M168" s="155">
        <f t="shared" si="4"/>
        <v>0</v>
      </c>
      <c r="N168" s="108">
        <f t="shared" si="5"/>
        <v>0</v>
      </c>
      <c r="O168" s="107"/>
      <c r="P168" s="99"/>
      <c r="Q168" s="100"/>
      <c r="R168" s="100"/>
      <c r="S168" s="101"/>
      <c r="T168" s="100"/>
      <c r="U168" s="109"/>
      <c r="V168" s="109"/>
      <c r="W168" s="54"/>
      <c r="X168" s="54"/>
      <c r="Y168" s="54"/>
      <c r="Z168" s="54"/>
      <c r="AB168" s="56"/>
      <c r="AD168" s="57"/>
    </row>
    <row r="169" spans="1:30" ht="30" customHeight="1">
      <c r="A169" s="105" t="s">
        <v>1258</v>
      </c>
      <c r="B169" s="131"/>
      <c r="C169" s="136" t="s">
        <v>1851</v>
      </c>
      <c r="D169" s="157">
        <v>0.4</v>
      </c>
      <c r="E169" s="160">
        <f>Tabla33[[#This Row],[PRECIO UNITARIO $]]*$F$6</f>
        <v>3.5316800000000002</v>
      </c>
      <c r="F169" s="122" t="s">
        <v>2085</v>
      </c>
      <c r="G169" s="122" t="s">
        <v>2023</v>
      </c>
      <c r="H169" s="150" t="s">
        <v>2258</v>
      </c>
      <c r="I169" s="147" t="s">
        <v>2441</v>
      </c>
      <c r="J169" s="123" t="s">
        <v>1996</v>
      </c>
      <c r="K169" s="133"/>
      <c r="L169" s="137">
        <v>8904324100311</v>
      </c>
      <c r="M169" s="154">
        <f t="shared" si="4"/>
        <v>0</v>
      </c>
      <c r="N169" s="106">
        <f t="shared" si="5"/>
        <v>0</v>
      </c>
      <c r="O169" s="107"/>
      <c r="P169" s="99"/>
      <c r="Q169" s="100"/>
      <c r="R169" s="100"/>
      <c r="S169" s="101"/>
      <c r="T169" s="100"/>
      <c r="U169" s="109"/>
      <c r="V169" s="109"/>
      <c r="W169" s="54"/>
      <c r="X169" s="54"/>
      <c r="Y169" s="54"/>
      <c r="Z169" s="54"/>
      <c r="AB169" s="56"/>
      <c r="AD169" s="57"/>
    </row>
    <row r="170" spans="1:30" ht="30" customHeight="1">
      <c r="A170" s="98" t="s">
        <v>2820</v>
      </c>
      <c r="B170" s="131"/>
      <c r="C170" s="178" t="s">
        <v>2854</v>
      </c>
      <c r="D170" s="179">
        <v>0.43</v>
      </c>
      <c r="E170" s="180">
        <f>Tabla33[[#This Row],[PRECIO UNITARIO $]]*$F$6</f>
        <v>3.7965559999999998</v>
      </c>
      <c r="F170" s="181" t="s">
        <v>2085</v>
      </c>
      <c r="G170" s="181" t="s">
        <v>1999</v>
      </c>
      <c r="H170" s="182" t="s">
        <v>2924</v>
      </c>
      <c r="I170" s="183" t="s">
        <v>2468</v>
      </c>
      <c r="J170" s="125" t="s">
        <v>1996</v>
      </c>
      <c r="K170" s="134"/>
      <c r="L170" s="139">
        <v>7598008000298</v>
      </c>
      <c r="M170" s="155">
        <f t="shared" si="4"/>
        <v>0</v>
      </c>
      <c r="N170" s="108">
        <f t="shared" si="5"/>
        <v>0</v>
      </c>
      <c r="O170" s="107"/>
      <c r="P170" s="99"/>
      <c r="Q170" s="100"/>
      <c r="R170" s="100"/>
      <c r="S170" s="101"/>
      <c r="T170" s="100"/>
      <c r="U170" s="109"/>
      <c r="V170" s="109"/>
      <c r="W170" s="54"/>
      <c r="X170" s="54"/>
      <c r="Y170" s="54"/>
      <c r="Z170" s="54"/>
      <c r="AB170" s="56"/>
      <c r="AD170" s="57"/>
    </row>
    <row r="171" spans="1:30" ht="30" customHeight="1">
      <c r="A171" s="105" t="s">
        <v>1259</v>
      </c>
      <c r="B171" s="131"/>
      <c r="C171" s="136" t="s">
        <v>1653</v>
      </c>
      <c r="D171" s="157">
        <v>0.46</v>
      </c>
      <c r="E171" s="160">
        <f>Tabla33[[#This Row],[PRECIO UNITARIO $]]*$F$6</f>
        <v>4.0614319999999999</v>
      </c>
      <c r="F171" s="122" t="s">
        <v>2090</v>
      </c>
      <c r="G171" s="122" t="s">
        <v>1998</v>
      </c>
      <c r="H171" s="150" t="s">
        <v>2259</v>
      </c>
      <c r="I171" s="147" t="s">
        <v>2455</v>
      </c>
      <c r="J171" s="123" t="s">
        <v>1996</v>
      </c>
      <c r="K171" s="133"/>
      <c r="L171" s="137" t="s">
        <v>2504</v>
      </c>
      <c r="M171" s="154">
        <f t="shared" si="4"/>
        <v>0</v>
      </c>
      <c r="N171" s="106">
        <f t="shared" si="5"/>
        <v>0</v>
      </c>
      <c r="O171" s="107"/>
      <c r="P171" s="99"/>
      <c r="Q171" s="100"/>
      <c r="R171" s="100"/>
      <c r="S171" s="101"/>
      <c r="T171" s="100"/>
      <c r="U171" s="109"/>
      <c r="V171" s="109"/>
      <c r="W171" s="54"/>
      <c r="X171" s="54"/>
      <c r="Y171" s="54"/>
      <c r="Z171" s="54"/>
      <c r="AB171" s="56"/>
      <c r="AD171" s="57"/>
    </row>
    <row r="172" spans="1:30" ht="30" customHeight="1">
      <c r="A172" s="98" t="s">
        <v>1260</v>
      </c>
      <c r="B172" s="131"/>
      <c r="C172" s="138" t="s">
        <v>1852</v>
      </c>
      <c r="D172" s="158">
        <v>2.0099999999999998</v>
      </c>
      <c r="E172" s="161">
        <f>Tabla33[[#This Row],[PRECIO UNITARIO $]]*$F$6</f>
        <v>17.746691999999999</v>
      </c>
      <c r="F172" s="124" t="s">
        <v>2131</v>
      </c>
      <c r="G172" s="124" t="s">
        <v>2001</v>
      </c>
      <c r="H172" s="151">
        <v>3501948</v>
      </c>
      <c r="I172" s="148" t="s">
        <v>2449</v>
      </c>
      <c r="J172" s="125" t="s">
        <v>1996</v>
      </c>
      <c r="K172" s="134"/>
      <c r="L172" s="139">
        <v>7592454138239</v>
      </c>
      <c r="M172" s="155">
        <f t="shared" si="4"/>
        <v>0</v>
      </c>
      <c r="N172" s="108">
        <f t="shared" si="5"/>
        <v>0</v>
      </c>
      <c r="O172" s="107"/>
      <c r="P172" s="99"/>
      <c r="Q172" s="100"/>
      <c r="R172" s="100"/>
      <c r="S172" s="101"/>
      <c r="T172" s="100"/>
      <c r="U172" s="109"/>
      <c r="V172" s="109"/>
      <c r="W172" s="54"/>
      <c r="X172" s="54"/>
      <c r="Y172" s="54"/>
      <c r="Z172" s="54"/>
      <c r="AB172" s="56"/>
      <c r="AD172" s="57"/>
    </row>
    <row r="173" spans="1:30" ht="30" customHeight="1">
      <c r="A173" s="105" t="s">
        <v>1261</v>
      </c>
      <c r="B173" s="131"/>
      <c r="C173" s="136" t="s">
        <v>1853</v>
      </c>
      <c r="D173" s="157">
        <v>4.59</v>
      </c>
      <c r="E173" s="160">
        <f>Tabla33[[#This Row],[PRECIO UNITARIO $]]*$F$6</f>
        <v>40.526027999999997</v>
      </c>
      <c r="F173" s="122" t="s">
        <v>2098</v>
      </c>
      <c r="G173" s="122" t="s">
        <v>2032</v>
      </c>
      <c r="H173" s="150">
        <v>2200119</v>
      </c>
      <c r="I173" s="147" t="s">
        <v>2445</v>
      </c>
      <c r="J173" s="123" t="s">
        <v>1996</v>
      </c>
      <c r="K173" s="133"/>
      <c r="L173" s="137">
        <v>7592637000155</v>
      </c>
      <c r="M173" s="154">
        <f t="shared" si="4"/>
        <v>0</v>
      </c>
      <c r="N173" s="106">
        <f t="shared" si="5"/>
        <v>0</v>
      </c>
      <c r="O173" s="107"/>
      <c r="P173" s="99"/>
      <c r="Q173" s="100"/>
      <c r="R173" s="100"/>
      <c r="S173" s="101"/>
      <c r="T173" s="100"/>
      <c r="U173" s="109"/>
      <c r="V173" s="109"/>
      <c r="W173" s="54"/>
      <c r="X173" s="54"/>
      <c r="Y173" s="54"/>
      <c r="Z173" s="54"/>
      <c r="AB173" s="56"/>
      <c r="AD173" s="57"/>
    </row>
    <row r="174" spans="1:30" ht="30" customHeight="1">
      <c r="A174" s="98" t="s">
        <v>1262</v>
      </c>
      <c r="B174" s="131"/>
      <c r="C174" s="138" t="s">
        <v>1654</v>
      </c>
      <c r="D174" s="158">
        <v>3.21</v>
      </c>
      <c r="E174" s="161">
        <f>Tabla33[[#This Row],[PRECIO UNITARIO $]]*$F$6</f>
        <v>28.341732</v>
      </c>
      <c r="F174" s="124" t="s">
        <v>2095</v>
      </c>
      <c r="G174" s="124" t="s">
        <v>2032</v>
      </c>
      <c r="H174" s="151">
        <v>2200122</v>
      </c>
      <c r="I174" s="148" t="s">
        <v>2468</v>
      </c>
      <c r="J174" s="125" t="s">
        <v>1996</v>
      </c>
      <c r="K174" s="134"/>
      <c r="L174" s="139">
        <v>7592637000193</v>
      </c>
      <c r="M174" s="155">
        <f t="shared" si="4"/>
        <v>0</v>
      </c>
      <c r="N174" s="108">
        <f t="shared" si="5"/>
        <v>0</v>
      </c>
      <c r="O174" s="107"/>
      <c r="P174" s="99"/>
      <c r="Q174" s="100"/>
      <c r="R174" s="100"/>
      <c r="S174" s="101"/>
      <c r="T174" s="100"/>
      <c r="U174" s="109"/>
      <c r="V174" s="109"/>
      <c r="W174" s="54"/>
      <c r="X174" s="54"/>
      <c r="Y174" s="54"/>
      <c r="Z174" s="54"/>
      <c r="AB174" s="56"/>
      <c r="AD174" s="57"/>
    </row>
    <row r="175" spans="1:30" ht="30" customHeight="1">
      <c r="A175" s="105" t="s">
        <v>1263</v>
      </c>
      <c r="B175" s="131"/>
      <c r="C175" s="178" t="s">
        <v>1854</v>
      </c>
      <c r="D175" s="179">
        <v>1.95</v>
      </c>
      <c r="E175" s="180">
        <f>Tabla33[[#This Row],[PRECIO UNITARIO $]]*$F$6</f>
        <v>17.216940000000001</v>
      </c>
      <c r="F175" s="181" t="s">
        <v>2132</v>
      </c>
      <c r="G175" s="181" t="s">
        <v>1999</v>
      </c>
      <c r="H175" s="182" t="s">
        <v>2260</v>
      </c>
      <c r="I175" s="183" t="s">
        <v>2467</v>
      </c>
      <c r="J175" s="123" t="s">
        <v>1996</v>
      </c>
      <c r="K175" s="133"/>
      <c r="L175" s="137" t="s">
        <v>2505</v>
      </c>
      <c r="M175" s="154">
        <f t="shared" si="4"/>
        <v>0</v>
      </c>
      <c r="N175" s="106">
        <f t="shared" si="5"/>
        <v>0</v>
      </c>
      <c r="O175" s="107"/>
      <c r="P175" s="99"/>
      <c r="Q175" s="100"/>
      <c r="R175" s="100"/>
      <c r="S175" s="101"/>
      <c r="T175" s="100"/>
      <c r="U175" s="109"/>
      <c r="V175" s="109"/>
      <c r="W175" s="54"/>
      <c r="X175" s="54"/>
      <c r="Y175" s="54"/>
      <c r="Z175" s="54"/>
      <c r="AB175" s="56"/>
      <c r="AD175" s="57"/>
    </row>
    <row r="176" spans="1:30" ht="30" customHeight="1">
      <c r="A176" s="98" t="s">
        <v>2821</v>
      </c>
      <c r="B176" s="131"/>
      <c r="C176" s="178" t="s">
        <v>2855</v>
      </c>
      <c r="D176" s="179">
        <v>1.27</v>
      </c>
      <c r="E176" s="180">
        <f>Tabla33[[#This Row],[PRECIO UNITARIO $]]*$F$6</f>
        <v>11.213084</v>
      </c>
      <c r="F176" s="181" t="s">
        <v>2085</v>
      </c>
      <c r="G176" s="181" t="s">
        <v>1999</v>
      </c>
      <c r="H176" s="182" t="s">
        <v>2896</v>
      </c>
      <c r="I176" s="183" t="s">
        <v>2439</v>
      </c>
      <c r="J176" s="125" t="s">
        <v>1996</v>
      </c>
      <c r="K176" s="134"/>
      <c r="L176" s="139">
        <v>7598008000304</v>
      </c>
      <c r="M176" s="155">
        <f t="shared" si="4"/>
        <v>0</v>
      </c>
      <c r="N176" s="108">
        <f t="shared" si="5"/>
        <v>0</v>
      </c>
      <c r="O176" s="107"/>
      <c r="P176" s="99"/>
      <c r="Q176" s="100"/>
      <c r="R176" s="100"/>
      <c r="S176" s="101"/>
      <c r="T176" s="100"/>
      <c r="U176" s="109"/>
      <c r="V176" s="109"/>
      <c r="W176" s="54"/>
      <c r="X176" s="54"/>
      <c r="Y176" s="54"/>
      <c r="Z176" s="54"/>
      <c r="AB176" s="56"/>
      <c r="AD176" s="57"/>
    </row>
    <row r="177" spans="1:30" ht="30" customHeight="1">
      <c r="A177" s="105" t="s">
        <v>1264</v>
      </c>
      <c r="B177" s="131"/>
      <c r="C177" s="136" t="s">
        <v>1855</v>
      </c>
      <c r="D177" s="157">
        <v>7.49</v>
      </c>
      <c r="E177" s="160">
        <f>Tabla33[[#This Row],[PRECIO UNITARIO $]]*$F$6</f>
        <v>66.130707999999998</v>
      </c>
      <c r="F177" s="122" t="s">
        <v>2133</v>
      </c>
      <c r="G177" s="122" t="s">
        <v>2032</v>
      </c>
      <c r="H177" s="150">
        <v>2200117</v>
      </c>
      <c r="I177" s="147" t="s">
        <v>2465</v>
      </c>
      <c r="J177" s="123" t="s">
        <v>1996</v>
      </c>
      <c r="K177" s="133"/>
      <c r="L177" s="137">
        <v>7592637006683</v>
      </c>
      <c r="M177" s="154">
        <f t="shared" si="4"/>
        <v>0</v>
      </c>
      <c r="N177" s="106">
        <f t="shared" si="5"/>
        <v>0</v>
      </c>
      <c r="O177" s="107"/>
      <c r="P177" s="99"/>
      <c r="Q177" s="100"/>
      <c r="R177" s="100"/>
      <c r="S177" s="101"/>
      <c r="T177" s="100"/>
      <c r="U177" s="109"/>
      <c r="V177" s="109"/>
      <c r="W177" s="54"/>
      <c r="X177" s="54"/>
      <c r="Y177" s="54"/>
      <c r="Z177" s="54"/>
      <c r="AB177" s="56"/>
      <c r="AD177" s="57"/>
    </row>
    <row r="178" spans="1:30" ht="30" customHeight="1">
      <c r="A178" s="98" t="s">
        <v>1265</v>
      </c>
      <c r="B178" s="131"/>
      <c r="C178" s="138" t="s">
        <v>1856</v>
      </c>
      <c r="D178" s="158">
        <v>7.8</v>
      </c>
      <c r="E178" s="161">
        <f>Tabla33[[#This Row],[PRECIO UNITARIO $]]*$F$6</f>
        <v>68.867760000000004</v>
      </c>
      <c r="F178" s="124" t="s">
        <v>2090</v>
      </c>
      <c r="G178" s="124" t="s">
        <v>2025</v>
      </c>
      <c r="H178" s="151">
        <v>2111023</v>
      </c>
      <c r="I178" s="148" t="s">
        <v>2438</v>
      </c>
      <c r="J178" s="125" t="s">
        <v>1996</v>
      </c>
      <c r="K178" s="134"/>
      <c r="L178" s="139">
        <v>7598852000123</v>
      </c>
      <c r="M178" s="155">
        <f t="shared" si="4"/>
        <v>0</v>
      </c>
      <c r="N178" s="108">
        <f t="shared" si="5"/>
        <v>0</v>
      </c>
      <c r="O178" s="107"/>
      <c r="P178" s="99"/>
      <c r="Q178" s="100"/>
      <c r="R178" s="100"/>
      <c r="S178" s="101"/>
      <c r="T178" s="100"/>
      <c r="U178" s="109"/>
      <c r="V178" s="109"/>
      <c r="W178" s="54"/>
      <c r="X178" s="54"/>
      <c r="Y178" s="54"/>
      <c r="Z178" s="54"/>
      <c r="AB178" s="56"/>
      <c r="AD178" s="57"/>
    </row>
    <row r="179" spans="1:30" ht="30" customHeight="1">
      <c r="A179" s="105" t="s">
        <v>1266</v>
      </c>
      <c r="B179" s="131"/>
      <c r="C179" s="136" t="s">
        <v>2789</v>
      </c>
      <c r="D179" s="157">
        <v>3.3</v>
      </c>
      <c r="E179" s="160">
        <f>Tabla33[[#This Row],[PRECIO UNITARIO $]]*$F$6</f>
        <v>29.13636</v>
      </c>
      <c r="F179" s="122" t="s">
        <v>2134</v>
      </c>
      <c r="G179" s="122" t="s">
        <v>2042</v>
      </c>
      <c r="H179" s="150" t="s">
        <v>2261</v>
      </c>
      <c r="I179" s="147" t="s">
        <v>2453</v>
      </c>
      <c r="J179" s="123" t="s">
        <v>1996</v>
      </c>
      <c r="K179" s="133"/>
      <c r="L179" s="137">
        <v>7891721020520</v>
      </c>
      <c r="M179" s="154">
        <f t="shared" si="4"/>
        <v>0</v>
      </c>
      <c r="N179" s="106">
        <f t="shared" si="5"/>
        <v>0</v>
      </c>
      <c r="O179" s="107"/>
      <c r="P179" s="99"/>
      <c r="Q179" s="100"/>
      <c r="R179" s="100"/>
      <c r="S179" s="101"/>
      <c r="T179" s="100"/>
      <c r="U179" s="109"/>
      <c r="V179" s="109"/>
      <c r="W179" s="54"/>
      <c r="X179" s="54"/>
      <c r="Y179" s="54"/>
      <c r="Z179" s="54"/>
      <c r="AB179" s="56"/>
      <c r="AD179" s="57"/>
    </row>
    <row r="180" spans="1:30" ht="30" customHeight="1">
      <c r="A180" s="98" t="s">
        <v>1267</v>
      </c>
      <c r="B180" s="131"/>
      <c r="C180" s="138" t="s">
        <v>1655</v>
      </c>
      <c r="D180" s="158">
        <v>6.56</v>
      </c>
      <c r="E180" s="161">
        <f>Tabla33[[#This Row],[PRECIO UNITARIO $]]*$F$6</f>
        <v>57.919551999999996</v>
      </c>
      <c r="F180" s="124" t="s">
        <v>2135</v>
      </c>
      <c r="G180" s="124" t="s">
        <v>2043</v>
      </c>
      <c r="H180" s="151">
        <v>203033</v>
      </c>
      <c r="I180" s="148" t="s">
        <v>2456</v>
      </c>
      <c r="J180" s="125" t="s">
        <v>1996</v>
      </c>
      <c r="K180" s="134"/>
      <c r="L180" s="139">
        <v>7597189000097</v>
      </c>
      <c r="M180" s="155">
        <f t="shared" si="4"/>
        <v>0</v>
      </c>
      <c r="N180" s="108">
        <f t="shared" si="5"/>
        <v>0</v>
      </c>
      <c r="O180" s="107"/>
      <c r="P180" s="99"/>
      <c r="Q180" s="100"/>
      <c r="R180" s="100"/>
      <c r="S180" s="101"/>
      <c r="T180" s="100"/>
      <c r="U180" s="109"/>
      <c r="V180" s="109"/>
      <c r="W180" s="54"/>
      <c r="X180" s="54"/>
      <c r="Y180" s="54"/>
      <c r="Z180" s="54"/>
      <c r="AB180" s="56"/>
      <c r="AD180" s="57"/>
    </row>
    <row r="181" spans="1:30" ht="30" customHeight="1">
      <c r="A181" s="105" t="s">
        <v>1268</v>
      </c>
      <c r="B181" s="131"/>
      <c r="C181" s="136" t="s">
        <v>1656</v>
      </c>
      <c r="D181" s="157">
        <v>3.35</v>
      </c>
      <c r="E181" s="160">
        <f>Tabla33[[#This Row],[PRECIO UNITARIO $]]*$F$6</f>
        <v>29.577820000000003</v>
      </c>
      <c r="F181" s="122" t="s">
        <v>2128</v>
      </c>
      <c r="G181" s="122" t="s">
        <v>2007</v>
      </c>
      <c r="H181" s="150" t="s">
        <v>2262</v>
      </c>
      <c r="I181" s="147" t="s">
        <v>2454</v>
      </c>
      <c r="J181" s="123" t="s">
        <v>1996</v>
      </c>
      <c r="K181" s="133"/>
      <c r="L181" s="137">
        <v>7591196000071</v>
      </c>
      <c r="M181" s="154">
        <f t="shared" si="4"/>
        <v>0</v>
      </c>
      <c r="N181" s="106">
        <f t="shared" si="5"/>
        <v>0</v>
      </c>
      <c r="O181" s="107"/>
      <c r="P181" s="99"/>
      <c r="Q181" s="100"/>
      <c r="R181" s="100"/>
      <c r="S181" s="101"/>
      <c r="T181" s="100"/>
      <c r="U181" s="109"/>
      <c r="V181" s="109"/>
      <c r="W181" s="54"/>
      <c r="X181" s="54"/>
      <c r="Y181" s="54"/>
      <c r="Z181" s="54"/>
      <c r="AB181" s="56"/>
      <c r="AD181" s="57"/>
    </row>
    <row r="182" spans="1:30" ht="30" customHeight="1">
      <c r="A182" s="98" t="s">
        <v>1269</v>
      </c>
      <c r="B182" s="131"/>
      <c r="C182" s="138" t="s">
        <v>1657</v>
      </c>
      <c r="D182" s="158">
        <v>3.74</v>
      </c>
      <c r="E182" s="161">
        <f>Tabla33[[#This Row],[PRECIO UNITARIO $]]*$F$6</f>
        <v>33.021208000000001</v>
      </c>
      <c r="F182" s="124" t="s">
        <v>2128</v>
      </c>
      <c r="G182" s="124" t="s">
        <v>2007</v>
      </c>
      <c r="H182" s="151" t="s">
        <v>2263</v>
      </c>
      <c r="I182" s="148" t="s">
        <v>2472</v>
      </c>
      <c r="J182" s="125" t="s">
        <v>1996</v>
      </c>
      <c r="K182" s="134"/>
      <c r="L182" s="139">
        <v>7591196000101</v>
      </c>
      <c r="M182" s="155">
        <f t="shared" si="4"/>
        <v>0</v>
      </c>
      <c r="N182" s="108">
        <f t="shared" si="5"/>
        <v>0</v>
      </c>
      <c r="O182" s="107"/>
      <c r="P182" s="99"/>
      <c r="Q182" s="100"/>
      <c r="R182" s="100"/>
      <c r="S182" s="101"/>
      <c r="T182" s="100"/>
      <c r="U182" s="109"/>
      <c r="V182" s="109"/>
      <c r="W182" s="54"/>
      <c r="X182" s="54"/>
      <c r="Y182" s="54"/>
      <c r="Z182" s="54"/>
      <c r="AB182" s="56"/>
      <c r="AD182" s="57"/>
    </row>
    <row r="183" spans="1:30" ht="30" customHeight="1">
      <c r="A183" s="105" t="s">
        <v>1270</v>
      </c>
      <c r="B183" s="131"/>
      <c r="C183" s="136" t="s">
        <v>1658</v>
      </c>
      <c r="D183" s="157">
        <v>2.1800000000000002</v>
      </c>
      <c r="E183" s="160">
        <f>Tabla33[[#This Row],[PRECIO UNITARIO $]]*$F$6</f>
        <v>19.247656000000003</v>
      </c>
      <c r="F183" s="122" t="s">
        <v>2101</v>
      </c>
      <c r="G183" s="122" t="s">
        <v>2007</v>
      </c>
      <c r="H183" s="150" t="s">
        <v>2264</v>
      </c>
      <c r="I183" s="147" t="s">
        <v>2450</v>
      </c>
      <c r="J183" s="123" t="s">
        <v>1996</v>
      </c>
      <c r="K183" s="133"/>
      <c r="L183" s="137">
        <v>7591196000088</v>
      </c>
      <c r="M183" s="154">
        <f t="shared" si="4"/>
        <v>0</v>
      </c>
      <c r="N183" s="106">
        <f t="shared" si="5"/>
        <v>0</v>
      </c>
      <c r="O183" s="107"/>
      <c r="P183" s="99"/>
      <c r="Q183" s="100"/>
      <c r="R183" s="100"/>
      <c r="S183" s="101"/>
      <c r="T183" s="100"/>
      <c r="U183" s="109"/>
      <c r="V183" s="109"/>
      <c r="W183" s="54"/>
      <c r="X183" s="54"/>
      <c r="Y183" s="54"/>
      <c r="Z183" s="54"/>
      <c r="AB183" s="56"/>
      <c r="AD183" s="57"/>
    </row>
    <row r="184" spans="1:30" ht="30" customHeight="1">
      <c r="A184" s="98" t="s">
        <v>1271</v>
      </c>
      <c r="B184" s="131"/>
      <c r="C184" s="138" t="s">
        <v>1659</v>
      </c>
      <c r="D184" s="158">
        <v>3.74</v>
      </c>
      <c r="E184" s="161">
        <f>Tabla33[[#This Row],[PRECIO UNITARIO $]]*$F$6</f>
        <v>33.021208000000001</v>
      </c>
      <c r="F184" s="124" t="s">
        <v>2101</v>
      </c>
      <c r="G184" s="124" t="s">
        <v>2007</v>
      </c>
      <c r="H184" s="151" t="s">
        <v>2265</v>
      </c>
      <c r="I184" s="148" t="s">
        <v>2473</v>
      </c>
      <c r="J184" s="125" t="s">
        <v>1996</v>
      </c>
      <c r="K184" s="134"/>
      <c r="L184" s="139">
        <v>7591196000095</v>
      </c>
      <c r="M184" s="155">
        <f t="shared" si="4"/>
        <v>0</v>
      </c>
      <c r="N184" s="108">
        <f t="shared" si="5"/>
        <v>0</v>
      </c>
      <c r="O184" s="107"/>
      <c r="P184" s="99"/>
      <c r="Q184" s="100"/>
      <c r="R184" s="100"/>
      <c r="S184" s="101"/>
      <c r="T184" s="100"/>
      <c r="U184" s="109"/>
      <c r="V184" s="109"/>
      <c r="W184" s="54"/>
      <c r="X184" s="54"/>
      <c r="Y184" s="54"/>
      <c r="Z184" s="54"/>
      <c r="AB184" s="56"/>
      <c r="AD184" s="57"/>
    </row>
    <row r="185" spans="1:30" ht="30" customHeight="1">
      <c r="A185" s="105" t="s">
        <v>1272</v>
      </c>
      <c r="B185" s="131"/>
      <c r="C185" s="136" t="s">
        <v>1857</v>
      </c>
      <c r="D185" s="157">
        <v>3.32</v>
      </c>
      <c r="E185" s="160">
        <f>Tabla33[[#This Row],[PRECIO UNITARIO $]]*$F$6</f>
        <v>29.312943999999998</v>
      </c>
      <c r="F185" s="122" t="s">
        <v>2093</v>
      </c>
      <c r="G185" s="122" t="s">
        <v>2016</v>
      </c>
      <c r="H185" s="150">
        <v>220024</v>
      </c>
      <c r="I185" s="147" t="s">
        <v>2455</v>
      </c>
      <c r="J185" s="123" t="s">
        <v>1996</v>
      </c>
      <c r="K185" s="133"/>
      <c r="L185" s="137">
        <v>7597072001156</v>
      </c>
      <c r="M185" s="154">
        <f t="shared" si="4"/>
        <v>0</v>
      </c>
      <c r="N185" s="106">
        <f t="shared" si="5"/>
        <v>0</v>
      </c>
      <c r="O185" s="107"/>
      <c r="P185" s="99"/>
      <c r="Q185" s="100"/>
      <c r="R185" s="100"/>
      <c r="S185" s="101"/>
      <c r="T185" s="100"/>
      <c r="U185" s="109"/>
      <c r="V185" s="109"/>
      <c r="W185" s="54"/>
      <c r="X185" s="54"/>
      <c r="Y185" s="54"/>
      <c r="Z185" s="54"/>
      <c r="AB185" s="56"/>
      <c r="AD185" s="57"/>
    </row>
    <row r="186" spans="1:30" ht="30" customHeight="1">
      <c r="A186" s="98" t="s">
        <v>1273</v>
      </c>
      <c r="B186" s="131"/>
      <c r="C186" s="178" t="s">
        <v>1660</v>
      </c>
      <c r="D186" s="179">
        <v>1.94</v>
      </c>
      <c r="E186" s="180">
        <f>Tabla33[[#This Row],[PRECIO UNITARIO $]]*$F$6</f>
        <v>17.128647999999998</v>
      </c>
      <c r="F186" s="181" t="s">
        <v>2095</v>
      </c>
      <c r="G186" s="181" t="s">
        <v>1999</v>
      </c>
      <c r="H186" s="182" t="s">
        <v>2266</v>
      </c>
      <c r="I186" s="183" t="s">
        <v>2446</v>
      </c>
      <c r="J186" s="125" t="s">
        <v>1996</v>
      </c>
      <c r="K186" s="134"/>
      <c r="L186" s="139" t="s">
        <v>2506</v>
      </c>
      <c r="M186" s="155">
        <f t="shared" si="4"/>
        <v>0</v>
      </c>
      <c r="N186" s="108">
        <f t="shared" si="5"/>
        <v>0</v>
      </c>
      <c r="O186" s="107"/>
      <c r="P186" s="99"/>
      <c r="Q186" s="100"/>
      <c r="R186" s="100"/>
      <c r="S186" s="101"/>
      <c r="T186" s="100"/>
      <c r="U186" s="109"/>
      <c r="V186" s="109"/>
      <c r="W186" s="54"/>
      <c r="X186" s="54"/>
      <c r="Y186" s="54"/>
      <c r="Z186" s="54"/>
      <c r="AB186" s="56"/>
      <c r="AD186" s="57"/>
    </row>
    <row r="187" spans="1:30" ht="30" customHeight="1">
      <c r="A187" s="105" t="s">
        <v>1274</v>
      </c>
      <c r="B187" s="131"/>
      <c r="C187" s="136" t="s">
        <v>1858</v>
      </c>
      <c r="D187" s="157">
        <v>7.96</v>
      </c>
      <c r="E187" s="160">
        <f>Tabla33[[#This Row],[PRECIO UNITARIO $]]*$F$6</f>
        <v>70.280432000000005</v>
      </c>
      <c r="F187" s="122" t="s">
        <v>2136</v>
      </c>
      <c r="G187" s="122" t="s">
        <v>2010</v>
      </c>
      <c r="H187" s="150">
        <v>2202066</v>
      </c>
      <c r="I187" s="147" t="s">
        <v>2469</v>
      </c>
      <c r="J187" s="123" t="s">
        <v>1996</v>
      </c>
      <c r="K187" s="133"/>
      <c r="L187" s="137">
        <v>7467922680759</v>
      </c>
      <c r="M187" s="154">
        <f t="shared" si="4"/>
        <v>0</v>
      </c>
      <c r="N187" s="106">
        <f t="shared" si="5"/>
        <v>0</v>
      </c>
      <c r="O187" s="107"/>
      <c r="P187" s="99"/>
      <c r="Q187" s="100"/>
      <c r="R187" s="100"/>
      <c r="S187" s="101"/>
      <c r="T187" s="100"/>
      <c r="U187" s="109"/>
      <c r="V187" s="109"/>
      <c r="W187" s="54"/>
      <c r="X187" s="54"/>
      <c r="Y187" s="54"/>
      <c r="Z187" s="54"/>
      <c r="AB187" s="56"/>
      <c r="AD187" s="57"/>
    </row>
    <row r="188" spans="1:30" ht="30" customHeight="1">
      <c r="A188" s="98" t="s">
        <v>1275</v>
      </c>
      <c r="B188" s="131"/>
      <c r="C188" s="138" t="s">
        <v>1859</v>
      </c>
      <c r="D188" s="158">
        <v>2.21</v>
      </c>
      <c r="E188" s="161">
        <f>Tabla33[[#This Row],[PRECIO UNITARIO $]]*$F$6</f>
        <v>19.512532</v>
      </c>
      <c r="F188" s="124" t="s">
        <v>2137</v>
      </c>
      <c r="G188" s="124" t="s">
        <v>2023</v>
      </c>
      <c r="H188" s="151" t="s">
        <v>2267</v>
      </c>
      <c r="I188" s="148" t="s">
        <v>2440</v>
      </c>
      <c r="J188" s="125" t="s">
        <v>1996</v>
      </c>
      <c r="K188" s="134"/>
      <c r="L188" s="139">
        <v>18904030979406</v>
      </c>
      <c r="M188" s="155">
        <f t="shared" si="4"/>
        <v>0</v>
      </c>
      <c r="N188" s="108">
        <f t="shared" si="5"/>
        <v>0</v>
      </c>
      <c r="O188" s="107"/>
      <c r="P188" s="99"/>
      <c r="Q188" s="100"/>
      <c r="R188" s="100"/>
      <c r="S188" s="101"/>
      <c r="T188" s="100"/>
      <c r="U188" s="109"/>
      <c r="V188" s="109"/>
      <c r="W188" s="54"/>
      <c r="X188" s="54"/>
      <c r="Y188" s="54"/>
      <c r="Z188" s="54"/>
      <c r="AB188" s="56"/>
      <c r="AD188" s="57"/>
    </row>
    <row r="189" spans="1:30" ht="30" customHeight="1">
      <c r="A189" s="105" t="s">
        <v>1276</v>
      </c>
      <c r="B189" s="131"/>
      <c r="C189" s="136" t="s">
        <v>1860</v>
      </c>
      <c r="D189" s="157">
        <v>1.33</v>
      </c>
      <c r="E189" s="160">
        <f>Tabla33[[#This Row],[PRECIO UNITARIO $]]*$F$6</f>
        <v>11.742836</v>
      </c>
      <c r="F189" s="122" t="s">
        <v>2108</v>
      </c>
      <c r="G189" s="122" t="s">
        <v>2003</v>
      </c>
      <c r="H189" s="150">
        <v>6475</v>
      </c>
      <c r="I189" s="147" t="s">
        <v>2441</v>
      </c>
      <c r="J189" s="123" t="s">
        <v>1996</v>
      </c>
      <c r="K189" s="133"/>
      <c r="L189" s="137">
        <v>7594001100584</v>
      </c>
      <c r="M189" s="154">
        <f t="shared" si="4"/>
        <v>0</v>
      </c>
      <c r="N189" s="106">
        <f t="shared" si="5"/>
        <v>0</v>
      </c>
      <c r="O189" s="107"/>
      <c r="P189" s="99"/>
      <c r="Q189" s="100"/>
      <c r="R189" s="100"/>
      <c r="S189" s="101"/>
      <c r="T189" s="100"/>
      <c r="U189" s="109"/>
      <c r="V189" s="109"/>
      <c r="W189" s="54"/>
      <c r="X189" s="54"/>
      <c r="Y189" s="54"/>
      <c r="Z189" s="54"/>
      <c r="AB189" s="56"/>
      <c r="AD189" s="57"/>
    </row>
    <row r="190" spans="1:30" ht="30" customHeight="1">
      <c r="A190" s="98" t="s">
        <v>1277</v>
      </c>
      <c r="B190" s="131"/>
      <c r="C190" s="138" t="s">
        <v>1861</v>
      </c>
      <c r="D190" s="158">
        <v>2.13</v>
      </c>
      <c r="E190" s="161">
        <f>Tabla33[[#This Row],[PRECIO UNITARIO $]]*$F$6</f>
        <v>18.806196</v>
      </c>
      <c r="F190" s="124" t="s">
        <v>2093</v>
      </c>
      <c r="G190" s="124" t="s">
        <v>2000</v>
      </c>
      <c r="H190" s="151" t="s">
        <v>2268</v>
      </c>
      <c r="I190" s="148" t="s">
        <v>2464</v>
      </c>
      <c r="J190" s="125" t="s">
        <v>1996</v>
      </c>
      <c r="K190" s="134"/>
      <c r="L190" s="139">
        <v>7598579000506</v>
      </c>
      <c r="M190" s="155">
        <f t="shared" si="4"/>
        <v>0</v>
      </c>
      <c r="N190" s="108">
        <f t="shared" si="5"/>
        <v>0</v>
      </c>
      <c r="O190" s="107"/>
      <c r="P190" s="99"/>
      <c r="Q190" s="100"/>
      <c r="R190" s="100"/>
      <c r="S190" s="101"/>
      <c r="T190" s="100"/>
      <c r="U190" s="109"/>
      <c r="V190" s="109"/>
      <c r="W190" s="54"/>
      <c r="X190" s="54"/>
      <c r="Y190" s="54"/>
      <c r="Z190" s="54"/>
      <c r="AB190" s="56"/>
      <c r="AD190" s="57"/>
    </row>
    <row r="191" spans="1:30" ht="30" customHeight="1">
      <c r="A191" s="105" t="s">
        <v>1278</v>
      </c>
      <c r="B191" s="131"/>
      <c r="C191" s="136" t="s">
        <v>1661</v>
      </c>
      <c r="D191" s="157">
        <v>0.8</v>
      </c>
      <c r="E191" s="160">
        <f>Tabla33[[#This Row],[PRECIO UNITARIO $]]*$F$6</f>
        <v>7.0633600000000003</v>
      </c>
      <c r="F191" s="122" t="s">
        <v>2095</v>
      </c>
      <c r="G191" s="122" t="s">
        <v>2024</v>
      </c>
      <c r="H191" s="150" t="s">
        <v>2269</v>
      </c>
      <c r="I191" s="147" t="s">
        <v>2466</v>
      </c>
      <c r="J191" s="123" t="s">
        <v>1996</v>
      </c>
      <c r="K191" s="133"/>
      <c r="L191" s="137">
        <v>7800061001120</v>
      </c>
      <c r="M191" s="154">
        <f t="shared" si="4"/>
        <v>0</v>
      </c>
      <c r="N191" s="106">
        <f t="shared" si="5"/>
        <v>0</v>
      </c>
      <c r="O191" s="107"/>
      <c r="P191" s="99"/>
      <c r="Q191" s="100"/>
      <c r="R191" s="100"/>
      <c r="S191" s="101"/>
      <c r="T191" s="100"/>
      <c r="U191" s="109"/>
      <c r="V191" s="109"/>
      <c r="W191" s="54"/>
      <c r="X191" s="54"/>
      <c r="Y191" s="54"/>
      <c r="Z191" s="54"/>
      <c r="AB191" s="56"/>
      <c r="AD191" s="57"/>
    </row>
    <row r="192" spans="1:30" ht="30" customHeight="1">
      <c r="A192" s="98" t="s">
        <v>1279</v>
      </c>
      <c r="B192" s="131"/>
      <c r="C192" s="138" t="s">
        <v>1662</v>
      </c>
      <c r="D192" s="158">
        <v>3.54</v>
      </c>
      <c r="E192" s="161">
        <f>Tabla33[[#This Row],[PRECIO UNITARIO $]]*$F$6</f>
        <v>31.255368000000001</v>
      </c>
      <c r="F192" s="124" t="s">
        <v>2086</v>
      </c>
      <c r="G192" s="124" t="s">
        <v>2005</v>
      </c>
      <c r="H192" s="151" t="s">
        <v>2270</v>
      </c>
      <c r="I192" s="148" t="s">
        <v>2447</v>
      </c>
      <c r="J192" s="125" t="s">
        <v>2883</v>
      </c>
      <c r="K192" s="134" t="s">
        <v>2196</v>
      </c>
      <c r="L192" s="139">
        <v>7591020080750</v>
      </c>
      <c r="M192" s="155">
        <f t="shared" si="4"/>
        <v>0</v>
      </c>
      <c r="N192" s="108">
        <f t="shared" si="5"/>
        <v>0</v>
      </c>
      <c r="O192" s="107"/>
      <c r="P192" s="99"/>
      <c r="Q192" s="100"/>
      <c r="R192" s="100"/>
      <c r="S192" s="101"/>
      <c r="T192" s="100"/>
      <c r="U192" s="109"/>
      <c r="V192" s="109"/>
      <c r="W192" s="54"/>
      <c r="X192" s="54"/>
      <c r="Y192" s="54"/>
      <c r="Z192" s="54"/>
      <c r="AB192" s="56"/>
      <c r="AD192" s="57"/>
    </row>
    <row r="193" spans="1:30" ht="30" customHeight="1">
      <c r="A193" s="105" t="s">
        <v>1280</v>
      </c>
      <c r="B193" s="131"/>
      <c r="C193" s="136" t="s">
        <v>1663</v>
      </c>
      <c r="D193" s="157">
        <v>5.97</v>
      </c>
      <c r="E193" s="160">
        <f>Tabla33[[#This Row],[PRECIO UNITARIO $]]*$F$6</f>
        <v>52.710324</v>
      </c>
      <c r="F193" s="122" t="s">
        <v>2086</v>
      </c>
      <c r="G193" s="122" t="s">
        <v>2005</v>
      </c>
      <c r="H193" s="150" t="s">
        <v>2271</v>
      </c>
      <c r="I193" s="147" t="s">
        <v>2441</v>
      </c>
      <c r="J193" s="123" t="s">
        <v>2883</v>
      </c>
      <c r="K193" s="133" t="s">
        <v>2196</v>
      </c>
      <c r="L193" s="137">
        <v>7591020080767</v>
      </c>
      <c r="M193" s="154">
        <f t="shared" si="4"/>
        <v>0</v>
      </c>
      <c r="N193" s="106">
        <f t="shared" si="5"/>
        <v>0</v>
      </c>
      <c r="O193" s="107"/>
      <c r="P193" s="99"/>
      <c r="Q193" s="100"/>
      <c r="R193" s="100"/>
      <c r="S193" s="101"/>
      <c r="T193" s="100"/>
      <c r="U193" s="109"/>
      <c r="V193" s="109"/>
      <c r="W193" s="54"/>
      <c r="X193" s="54"/>
      <c r="Y193" s="54"/>
      <c r="Z193" s="54"/>
      <c r="AB193" s="56"/>
      <c r="AD193" s="57"/>
    </row>
    <row r="194" spans="1:30" ht="30" customHeight="1">
      <c r="A194" s="98" t="s">
        <v>2595</v>
      </c>
      <c r="B194" s="131"/>
      <c r="C194" s="138" t="s">
        <v>2620</v>
      </c>
      <c r="D194" s="158">
        <v>1.92</v>
      </c>
      <c r="E194" s="161">
        <f>Tabla33[[#This Row],[PRECIO UNITARIO $]]*$F$6</f>
        <v>16.952064</v>
      </c>
      <c r="F194" s="124" t="s">
        <v>2098</v>
      </c>
      <c r="G194" s="124" t="s">
        <v>2036</v>
      </c>
      <c r="H194" s="151" t="s">
        <v>2624</v>
      </c>
      <c r="I194" s="148" t="s">
        <v>2481</v>
      </c>
      <c r="J194" s="125" t="s">
        <v>1996</v>
      </c>
      <c r="K194" s="134"/>
      <c r="L194" s="139">
        <v>7592236002192</v>
      </c>
      <c r="M194" s="155">
        <f t="shared" si="4"/>
        <v>0</v>
      </c>
      <c r="N194" s="108">
        <f t="shared" si="5"/>
        <v>0</v>
      </c>
      <c r="O194" s="107"/>
      <c r="P194" s="99"/>
      <c r="Q194" s="100"/>
      <c r="R194" s="100"/>
      <c r="S194" s="101"/>
      <c r="T194" s="100"/>
      <c r="U194" s="109"/>
      <c r="V194" s="109"/>
      <c r="W194" s="54"/>
      <c r="X194" s="54"/>
      <c r="Y194" s="54"/>
      <c r="Z194" s="54"/>
      <c r="AB194" s="56"/>
      <c r="AD194" s="57"/>
    </row>
    <row r="195" spans="1:30" ht="30" customHeight="1">
      <c r="A195" s="105" t="s">
        <v>1281</v>
      </c>
      <c r="B195" s="131"/>
      <c r="C195" s="178" t="s">
        <v>1664</v>
      </c>
      <c r="D195" s="179">
        <v>0.96</v>
      </c>
      <c r="E195" s="180">
        <f>Tabla33[[#This Row],[PRECIO UNITARIO $]]*$F$6</f>
        <v>8.476032</v>
      </c>
      <c r="F195" s="181" t="s">
        <v>2090</v>
      </c>
      <c r="G195" s="181" t="s">
        <v>1999</v>
      </c>
      <c r="H195" s="182" t="s">
        <v>2771</v>
      </c>
      <c r="I195" s="183" t="s">
        <v>2438</v>
      </c>
      <c r="J195" s="123" t="s">
        <v>1996</v>
      </c>
      <c r="K195" s="133"/>
      <c r="L195" s="137">
        <v>7598008000311</v>
      </c>
      <c r="M195" s="154">
        <f t="shared" si="4"/>
        <v>0</v>
      </c>
      <c r="N195" s="106">
        <f t="shared" si="5"/>
        <v>0</v>
      </c>
      <c r="O195" s="107"/>
      <c r="P195" s="99"/>
      <c r="Q195" s="100"/>
      <c r="R195" s="100"/>
      <c r="S195" s="101"/>
      <c r="T195" s="100"/>
      <c r="U195" s="109"/>
      <c r="V195" s="109"/>
      <c r="W195" s="54"/>
      <c r="X195" s="54"/>
      <c r="Y195" s="54"/>
      <c r="Z195" s="54"/>
      <c r="AB195" s="56"/>
      <c r="AD195" s="57"/>
    </row>
    <row r="196" spans="1:30" ht="30" customHeight="1">
      <c r="A196" s="98" t="s">
        <v>1282</v>
      </c>
      <c r="B196" s="131"/>
      <c r="C196" s="170" t="s">
        <v>1862</v>
      </c>
      <c r="D196" s="171">
        <v>0.82</v>
      </c>
      <c r="E196" s="172">
        <f>Tabla33[[#This Row],[PRECIO UNITARIO $]]*$F$6</f>
        <v>7.2399439999999995</v>
      </c>
      <c r="F196" s="173" t="s">
        <v>2085</v>
      </c>
      <c r="G196" s="173" t="s">
        <v>1998</v>
      </c>
      <c r="H196" s="174" t="s">
        <v>2272</v>
      </c>
      <c r="I196" s="175" t="s">
        <v>2443</v>
      </c>
      <c r="J196" s="125" t="s">
        <v>1996</v>
      </c>
      <c r="K196" s="134"/>
      <c r="L196" s="139">
        <v>8906046119572</v>
      </c>
      <c r="M196" s="155">
        <f t="shared" si="4"/>
        <v>0</v>
      </c>
      <c r="N196" s="108">
        <f t="shared" si="5"/>
        <v>0</v>
      </c>
      <c r="O196" s="107"/>
      <c r="P196" s="99"/>
      <c r="Q196" s="100"/>
      <c r="R196" s="100"/>
      <c r="S196" s="101"/>
      <c r="T196" s="100"/>
      <c r="U196" s="109"/>
      <c r="V196" s="109"/>
      <c r="W196" s="54"/>
      <c r="X196" s="54"/>
      <c r="Y196" s="54"/>
      <c r="Z196" s="54"/>
      <c r="AB196" s="56"/>
      <c r="AD196" s="57"/>
    </row>
    <row r="197" spans="1:30" ht="30" customHeight="1">
      <c r="A197" s="105" t="s">
        <v>2724</v>
      </c>
      <c r="B197" s="131"/>
      <c r="C197" s="136" t="s">
        <v>2751</v>
      </c>
      <c r="D197" s="157">
        <v>5.1100000000000003</v>
      </c>
      <c r="E197" s="160">
        <f>Tabla33[[#This Row],[PRECIO UNITARIO $]]*$F$6</f>
        <v>45.117212000000002</v>
      </c>
      <c r="F197" s="122" t="s">
        <v>2087</v>
      </c>
      <c r="G197" s="122" t="s">
        <v>2015</v>
      </c>
      <c r="H197" s="150" t="s">
        <v>2772</v>
      </c>
      <c r="I197" s="147" t="s">
        <v>2483</v>
      </c>
      <c r="J197" s="123" t="s">
        <v>1996</v>
      </c>
      <c r="K197" s="133"/>
      <c r="L197" s="137">
        <v>7591818716700</v>
      </c>
      <c r="M197" s="154">
        <f t="shared" si="4"/>
        <v>0</v>
      </c>
      <c r="N197" s="106">
        <f t="shared" si="5"/>
        <v>0</v>
      </c>
      <c r="O197" s="107"/>
      <c r="P197" s="99"/>
      <c r="Q197" s="100"/>
      <c r="R197" s="100"/>
      <c r="S197" s="101"/>
      <c r="T197" s="100"/>
      <c r="U197" s="109"/>
      <c r="V197" s="109"/>
      <c r="W197" s="54"/>
      <c r="X197" s="54"/>
      <c r="Y197" s="54"/>
      <c r="Z197" s="54"/>
      <c r="AB197" s="56"/>
      <c r="AD197" s="57"/>
    </row>
    <row r="198" spans="1:30" ht="30" customHeight="1">
      <c r="A198" s="98" t="s">
        <v>2725</v>
      </c>
      <c r="B198" s="131"/>
      <c r="C198" s="138" t="s">
        <v>2752</v>
      </c>
      <c r="D198" s="158">
        <v>3.67</v>
      </c>
      <c r="E198" s="161">
        <f>Tabla33[[#This Row],[PRECIO UNITARIO $]]*$F$6</f>
        <v>32.403163999999997</v>
      </c>
      <c r="F198" s="124" t="s">
        <v>2090</v>
      </c>
      <c r="G198" s="124" t="s">
        <v>2015</v>
      </c>
      <c r="H198" s="151" t="s">
        <v>2773</v>
      </c>
      <c r="I198" s="148" t="s">
        <v>2440</v>
      </c>
      <c r="J198" s="125" t="s">
        <v>1996</v>
      </c>
      <c r="K198" s="134"/>
      <c r="L198" s="139">
        <v>7591818116043</v>
      </c>
      <c r="M198" s="155">
        <f t="shared" si="4"/>
        <v>0</v>
      </c>
      <c r="N198" s="108">
        <f t="shared" si="5"/>
        <v>0</v>
      </c>
      <c r="O198" s="107"/>
      <c r="P198" s="99"/>
      <c r="Q198" s="100"/>
      <c r="R198" s="100"/>
      <c r="S198" s="101"/>
      <c r="T198" s="100"/>
      <c r="U198" s="109"/>
      <c r="V198" s="109"/>
      <c r="W198" s="54"/>
      <c r="X198" s="54"/>
      <c r="Y198" s="54"/>
      <c r="Z198" s="54"/>
      <c r="AB198" s="56"/>
      <c r="AD198" s="57"/>
    </row>
    <row r="199" spans="1:30" ht="30" customHeight="1">
      <c r="A199" s="105" t="s">
        <v>2726</v>
      </c>
      <c r="B199" s="131"/>
      <c r="C199" s="136" t="s">
        <v>2753</v>
      </c>
      <c r="D199" s="157">
        <v>6.46</v>
      </c>
      <c r="E199" s="160">
        <f>Tabla33[[#This Row],[PRECIO UNITARIO $]]*$F$6</f>
        <v>57.036631999999997</v>
      </c>
      <c r="F199" s="122" t="s">
        <v>2088</v>
      </c>
      <c r="G199" s="122" t="s">
        <v>2015</v>
      </c>
      <c r="H199" s="150" t="s">
        <v>2774</v>
      </c>
      <c r="I199" s="147" t="s">
        <v>2476</v>
      </c>
      <c r="J199" s="123" t="s">
        <v>1996</v>
      </c>
      <c r="K199" s="133"/>
      <c r="L199" s="137">
        <v>7591818215265</v>
      </c>
      <c r="M199" s="154">
        <f t="shared" si="4"/>
        <v>0</v>
      </c>
      <c r="N199" s="106">
        <f t="shared" si="5"/>
        <v>0</v>
      </c>
      <c r="O199" s="107"/>
      <c r="P199" s="99"/>
      <c r="Q199" s="100"/>
      <c r="R199" s="100"/>
      <c r="S199" s="101"/>
      <c r="T199" s="100"/>
      <c r="U199" s="109"/>
      <c r="V199" s="109"/>
      <c r="W199" s="54"/>
      <c r="X199" s="54"/>
      <c r="Y199" s="54"/>
      <c r="Z199" s="54"/>
      <c r="AB199" s="56"/>
      <c r="AD199" s="57"/>
    </row>
    <row r="200" spans="1:30" ht="30" customHeight="1">
      <c r="A200" s="98" t="s">
        <v>2727</v>
      </c>
      <c r="B200" s="131"/>
      <c r="C200" s="138" t="s">
        <v>2739</v>
      </c>
      <c r="D200" s="158">
        <v>4.51</v>
      </c>
      <c r="E200" s="161">
        <f>Tabla33[[#This Row],[PRECIO UNITARIO $]]*$F$6</f>
        <v>39.819691999999996</v>
      </c>
      <c r="F200" s="124" t="s">
        <v>2098</v>
      </c>
      <c r="G200" s="124" t="s">
        <v>2015</v>
      </c>
      <c r="H200" s="151" t="s">
        <v>2775</v>
      </c>
      <c r="I200" s="148" t="s">
        <v>2436</v>
      </c>
      <c r="J200" s="125" t="s">
        <v>1996</v>
      </c>
      <c r="K200" s="134"/>
      <c r="L200" s="139">
        <v>7591818716724</v>
      </c>
      <c r="M200" s="155">
        <f t="shared" si="4"/>
        <v>0</v>
      </c>
      <c r="N200" s="108">
        <f t="shared" si="5"/>
        <v>0</v>
      </c>
      <c r="O200" s="107"/>
      <c r="P200" s="99"/>
      <c r="Q200" s="100"/>
      <c r="R200" s="100"/>
      <c r="S200" s="101"/>
      <c r="T200" s="100"/>
      <c r="U200" s="109"/>
      <c r="V200" s="109"/>
      <c r="W200" s="54"/>
      <c r="X200" s="54"/>
      <c r="Y200" s="54"/>
      <c r="Z200" s="54"/>
      <c r="AB200" s="56"/>
      <c r="AD200" s="57"/>
    </row>
    <row r="201" spans="1:30" ht="30" customHeight="1">
      <c r="A201" s="105" t="s">
        <v>1283</v>
      </c>
      <c r="B201" s="131"/>
      <c r="C201" s="136" t="s">
        <v>1863</v>
      </c>
      <c r="D201" s="157">
        <v>4.8099999999999996</v>
      </c>
      <c r="E201" s="160">
        <f>Tabla33[[#This Row],[PRECIO UNITARIO $]]*$F$6</f>
        <v>42.468451999999999</v>
      </c>
      <c r="F201" s="122" t="s">
        <v>2135</v>
      </c>
      <c r="G201" s="122" t="s">
        <v>2015</v>
      </c>
      <c r="H201" s="150">
        <v>111120</v>
      </c>
      <c r="I201" s="147" t="s">
        <v>2448</v>
      </c>
      <c r="J201" s="123" t="s">
        <v>1996</v>
      </c>
      <c r="K201" s="133"/>
      <c r="L201" s="137">
        <v>7591818000106</v>
      </c>
      <c r="M201" s="154">
        <f t="shared" si="4"/>
        <v>0</v>
      </c>
      <c r="N201" s="106">
        <f t="shared" si="5"/>
        <v>0</v>
      </c>
      <c r="O201" s="107"/>
      <c r="P201" s="99"/>
      <c r="Q201" s="100"/>
      <c r="R201" s="100"/>
      <c r="S201" s="101"/>
      <c r="T201" s="100"/>
      <c r="U201" s="109"/>
      <c r="V201" s="109"/>
      <c r="W201" s="54"/>
      <c r="X201" s="54"/>
      <c r="Y201" s="54"/>
      <c r="Z201" s="54"/>
      <c r="AB201" s="56"/>
      <c r="AD201" s="57"/>
    </row>
    <row r="202" spans="1:30" ht="30" customHeight="1">
      <c r="A202" s="98" t="s">
        <v>1284</v>
      </c>
      <c r="B202" s="131"/>
      <c r="C202" s="138" t="s">
        <v>1864</v>
      </c>
      <c r="D202" s="158">
        <v>5.94</v>
      </c>
      <c r="E202" s="161">
        <f>Tabla33[[#This Row],[PRECIO UNITARIO $]]*$F$6</f>
        <v>52.445448000000006</v>
      </c>
      <c r="F202" s="124" t="s">
        <v>2135</v>
      </c>
      <c r="G202" s="124" t="s">
        <v>2015</v>
      </c>
      <c r="H202" s="151" t="s">
        <v>2273</v>
      </c>
      <c r="I202" s="148" t="s">
        <v>2448</v>
      </c>
      <c r="J202" s="125" t="s">
        <v>1996</v>
      </c>
      <c r="K202" s="134"/>
      <c r="L202" s="139">
        <v>7591818000182</v>
      </c>
      <c r="M202" s="155">
        <f t="shared" si="4"/>
        <v>0</v>
      </c>
      <c r="N202" s="108">
        <f t="shared" si="5"/>
        <v>0</v>
      </c>
      <c r="O202" s="107"/>
      <c r="P202" s="99"/>
      <c r="Q202" s="100"/>
      <c r="R202" s="100"/>
      <c r="S202" s="101"/>
      <c r="T202" s="100"/>
      <c r="U202" s="109"/>
      <c r="V202" s="109"/>
      <c r="W202" s="54"/>
      <c r="X202" s="54"/>
      <c r="Y202" s="54"/>
      <c r="Z202" s="54"/>
      <c r="AB202" s="56"/>
      <c r="AD202" s="57"/>
    </row>
    <row r="203" spans="1:30" ht="30" customHeight="1">
      <c r="A203" s="105" t="s">
        <v>1285</v>
      </c>
      <c r="B203" s="131"/>
      <c r="C203" s="136" t="s">
        <v>1665</v>
      </c>
      <c r="D203" s="157">
        <v>2.0699999999999998</v>
      </c>
      <c r="E203" s="160">
        <f>Tabla33[[#This Row],[PRECIO UNITARIO $]]*$F$6</f>
        <v>18.276443999999998</v>
      </c>
      <c r="F203" s="122" t="s">
        <v>2098</v>
      </c>
      <c r="G203" s="122" t="s">
        <v>2032</v>
      </c>
      <c r="H203" s="150" t="s">
        <v>2274</v>
      </c>
      <c r="I203" s="147" t="s">
        <v>2439</v>
      </c>
      <c r="J203" s="123" t="s">
        <v>1996</v>
      </c>
      <c r="K203" s="133"/>
      <c r="L203" s="137">
        <v>7592637001312</v>
      </c>
      <c r="M203" s="154">
        <f t="shared" ref="M203:M266" si="6">IFERROR((B203*E203),"")</f>
        <v>0</v>
      </c>
      <c r="N203" s="106">
        <f t="shared" ref="N203:N266" si="7">IFERROR((B203*D203),"")</f>
        <v>0</v>
      </c>
      <c r="O203" s="107"/>
      <c r="P203" s="99"/>
      <c r="Q203" s="100"/>
      <c r="R203" s="100"/>
      <c r="S203" s="101"/>
      <c r="T203" s="100"/>
      <c r="U203" s="109"/>
      <c r="V203" s="109"/>
      <c r="W203" s="54"/>
      <c r="X203" s="54"/>
      <c r="Y203" s="54"/>
      <c r="Z203" s="54"/>
      <c r="AB203" s="56"/>
      <c r="AD203" s="57"/>
    </row>
    <row r="204" spans="1:30" ht="30" customHeight="1">
      <c r="A204" s="98" t="s">
        <v>1286</v>
      </c>
      <c r="B204" s="131"/>
      <c r="C204" s="138" t="s">
        <v>1666</v>
      </c>
      <c r="D204" s="158">
        <v>1.42</v>
      </c>
      <c r="E204" s="161">
        <f>Tabla33[[#This Row],[PRECIO UNITARIO $]]*$F$6</f>
        <v>12.537464</v>
      </c>
      <c r="F204" s="124" t="s">
        <v>2138</v>
      </c>
      <c r="G204" s="124" t="s">
        <v>2012</v>
      </c>
      <c r="H204" s="151">
        <v>21082519</v>
      </c>
      <c r="I204" s="148" t="s">
        <v>2442</v>
      </c>
      <c r="J204" s="125" t="s">
        <v>1996</v>
      </c>
      <c r="K204" s="134"/>
      <c r="L204" s="139">
        <v>7597767000068</v>
      </c>
      <c r="M204" s="155">
        <f t="shared" si="6"/>
        <v>0</v>
      </c>
      <c r="N204" s="108">
        <f t="shared" si="7"/>
        <v>0</v>
      </c>
      <c r="O204" s="107"/>
      <c r="P204" s="99"/>
      <c r="Q204" s="100"/>
      <c r="R204" s="100"/>
      <c r="S204" s="101"/>
      <c r="T204" s="100"/>
      <c r="U204" s="109"/>
      <c r="V204" s="109"/>
      <c r="W204" s="54"/>
      <c r="X204" s="54"/>
      <c r="Y204" s="54"/>
      <c r="Z204" s="54"/>
      <c r="AB204" s="56"/>
      <c r="AD204" s="57"/>
    </row>
    <row r="205" spans="1:30" ht="30" customHeight="1">
      <c r="A205" s="105" t="s">
        <v>1287</v>
      </c>
      <c r="B205" s="131"/>
      <c r="C205" s="136" t="s">
        <v>1667</v>
      </c>
      <c r="D205" s="157">
        <v>4.62</v>
      </c>
      <c r="E205" s="160">
        <f>Tabla33[[#This Row],[PRECIO UNITARIO $]]*$F$6</f>
        <v>40.790904000000005</v>
      </c>
      <c r="F205" s="122" t="s">
        <v>2117</v>
      </c>
      <c r="G205" s="122" t="s">
        <v>2001</v>
      </c>
      <c r="H205" s="150">
        <v>3502075</v>
      </c>
      <c r="I205" s="147" t="s">
        <v>2442</v>
      </c>
      <c r="J205" s="123" t="s">
        <v>1996</v>
      </c>
      <c r="K205" s="133"/>
      <c r="L205" s="137">
        <v>7703763300051</v>
      </c>
      <c r="M205" s="154">
        <f t="shared" si="6"/>
        <v>0</v>
      </c>
      <c r="N205" s="106">
        <f t="shared" si="7"/>
        <v>0</v>
      </c>
      <c r="O205" s="107"/>
      <c r="P205" s="99"/>
      <c r="Q205" s="100"/>
      <c r="R205" s="100"/>
      <c r="S205" s="101"/>
      <c r="T205" s="100"/>
      <c r="U205" s="109"/>
      <c r="V205" s="109"/>
      <c r="W205" s="54"/>
      <c r="X205" s="54"/>
      <c r="Y205" s="54"/>
      <c r="Z205" s="54"/>
      <c r="AB205" s="56"/>
      <c r="AD205" s="57"/>
    </row>
    <row r="206" spans="1:30" ht="30" customHeight="1">
      <c r="A206" s="98" t="s">
        <v>1288</v>
      </c>
      <c r="B206" s="131"/>
      <c r="C206" s="170" t="s">
        <v>1865</v>
      </c>
      <c r="D206" s="171">
        <v>0.21</v>
      </c>
      <c r="E206" s="172">
        <f>Tabla33[[#This Row],[PRECIO UNITARIO $]]*$F$6</f>
        <v>1.8541319999999999</v>
      </c>
      <c r="F206" s="173" t="s">
        <v>2095</v>
      </c>
      <c r="G206" s="173" t="s">
        <v>2045</v>
      </c>
      <c r="H206" s="174" t="s">
        <v>2275</v>
      </c>
      <c r="I206" s="175" t="s">
        <v>2475</v>
      </c>
      <c r="J206" s="125" t="s">
        <v>1996</v>
      </c>
      <c r="K206" s="134"/>
      <c r="L206" s="139" t="s">
        <v>2507</v>
      </c>
      <c r="M206" s="155">
        <f t="shared" si="6"/>
        <v>0</v>
      </c>
      <c r="N206" s="108">
        <f t="shared" si="7"/>
        <v>0</v>
      </c>
      <c r="O206" s="107"/>
      <c r="P206" s="99"/>
      <c r="Q206" s="100"/>
      <c r="R206" s="100"/>
      <c r="S206" s="101"/>
      <c r="T206" s="100"/>
      <c r="U206" s="109"/>
      <c r="V206" s="109"/>
      <c r="W206" s="54"/>
      <c r="X206" s="54"/>
      <c r="Y206" s="54"/>
      <c r="Z206" s="54"/>
      <c r="AB206" s="56"/>
      <c r="AD206" s="57"/>
    </row>
    <row r="207" spans="1:30" ht="30" customHeight="1">
      <c r="A207" s="105" t="s">
        <v>1289</v>
      </c>
      <c r="B207" s="131"/>
      <c r="C207" s="136" t="s">
        <v>1668</v>
      </c>
      <c r="D207" s="157">
        <v>5.94</v>
      </c>
      <c r="E207" s="160">
        <f>Tabla33[[#This Row],[PRECIO UNITARIO $]]*$F$6</f>
        <v>52.445448000000006</v>
      </c>
      <c r="F207" s="122" t="s">
        <v>2098</v>
      </c>
      <c r="G207" s="122" t="s">
        <v>2017</v>
      </c>
      <c r="H207" s="150" t="s">
        <v>2276</v>
      </c>
      <c r="I207" s="147" t="s">
        <v>2448</v>
      </c>
      <c r="J207" s="123" t="s">
        <v>2883</v>
      </c>
      <c r="K207" s="133" t="s">
        <v>2196</v>
      </c>
      <c r="L207" s="137">
        <v>7592782001755</v>
      </c>
      <c r="M207" s="154">
        <f t="shared" si="6"/>
        <v>0</v>
      </c>
      <c r="N207" s="106">
        <f t="shared" si="7"/>
        <v>0</v>
      </c>
      <c r="O207" s="107"/>
      <c r="P207" s="99"/>
      <c r="Q207" s="100"/>
      <c r="R207" s="100"/>
      <c r="S207" s="101"/>
      <c r="T207" s="100"/>
      <c r="U207" s="109"/>
      <c r="V207" s="109"/>
      <c r="W207" s="54"/>
      <c r="X207" s="54"/>
      <c r="Y207" s="54"/>
      <c r="Z207" s="54"/>
      <c r="AB207" s="56"/>
      <c r="AD207" s="57"/>
    </row>
    <row r="208" spans="1:30" ht="30" customHeight="1">
      <c r="A208" s="98" t="s">
        <v>1290</v>
      </c>
      <c r="B208" s="131"/>
      <c r="C208" s="138" t="s">
        <v>1866</v>
      </c>
      <c r="D208" s="158">
        <v>7.9</v>
      </c>
      <c r="E208" s="161">
        <f>Tabla33[[#This Row],[PRECIO UNITARIO $]]*$F$6</f>
        <v>69.750680000000003</v>
      </c>
      <c r="F208" s="124" t="s">
        <v>2105</v>
      </c>
      <c r="G208" s="124" t="s">
        <v>2015</v>
      </c>
      <c r="H208" s="151">
        <v>201082</v>
      </c>
      <c r="I208" s="148" t="s">
        <v>2439</v>
      </c>
      <c r="J208" s="125" t="s">
        <v>1996</v>
      </c>
      <c r="K208" s="134"/>
      <c r="L208" s="139">
        <v>7591818716779</v>
      </c>
      <c r="M208" s="155">
        <f t="shared" si="6"/>
        <v>0</v>
      </c>
      <c r="N208" s="108">
        <f t="shared" si="7"/>
        <v>0</v>
      </c>
      <c r="O208" s="107"/>
      <c r="P208" s="99"/>
      <c r="Q208" s="100"/>
      <c r="R208" s="100"/>
      <c r="S208" s="101"/>
      <c r="T208" s="100"/>
      <c r="U208" s="109"/>
      <c r="V208" s="109"/>
      <c r="W208" s="54"/>
      <c r="X208" s="54"/>
      <c r="Y208" s="54"/>
      <c r="Z208" s="54"/>
      <c r="AB208" s="56"/>
      <c r="AD208" s="57"/>
    </row>
    <row r="209" spans="1:30" ht="30" customHeight="1">
      <c r="A209" s="105" t="s">
        <v>1291</v>
      </c>
      <c r="B209" s="131"/>
      <c r="C209" s="136" t="s">
        <v>1669</v>
      </c>
      <c r="D209" s="157">
        <v>0.08</v>
      </c>
      <c r="E209" s="160">
        <f>Tabla33[[#This Row],[PRECIO UNITARIO $]]*$F$6</f>
        <v>0.70633600000000007</v>
      </c>
      <c r="F209" s="122" t="s">
        <v>2139</v>
      </c>
      <c r="G209" s="122" t="s">
        <v>2046</v>
      </c>
      <c r="H209" s="150" t="s">
        <v>2070</v>
      </c>
      <c r="I209" s="147" t="s">
        <v>2070</v>
      </c>
      <c r="J209" s="123" t="s">
        <v>1996</v>
      </c>
      <c r="K209" s="133"/>
      <c r="L209" s="137" t="s">
        <v>2070</v>
      </c>
      <c r="M209" s="154">
        <f t="shared" si="6"/>
        <v>0</v>
      </c>
      <c r="N209" s="106">
        <f t="shared" si="7"/>
        <v>0</v>
      </c>
      <c r="O209" s="107"/>
      <c r="P209" s="99"/>
      <c r="Q209" s="100"/>
      <c r="R209" s="100"/>
      <c r="S209" s="101"/>
      <c r="T209" s="100"/>
      <c r="U209" s="109"/>
      <c r="V209" s="109"/>
      <c r="W209" s="54"/>
      <c r="X209" s="54"/>
      <c r="Y209" s="54"/>
      <c r="Z209" s="54"/>
      <c r="AB209" s="56"/>
      <c r="AD209" s="57"/>
    </row>
    <row r="210" spans="1:30" ht="30" customHeight="1">
      <c r="A210" s="98" t="s">
        <v>1292</v>
      </c>
      <c r="B210" s="131"/>
      <c r="C210" s="138" t="s">
        <v>1670</v>
      </c>
      <c r="D210" s="158">
        <v>0.12</v>
      </c>
      <c r="E210" s="161">
        <f>Tabla33[[#This Row],[PRECIO UNITARIO $]]*$F$6</f>
        <v>1.059504</v>
      </c>
      <c r="F210" s="124" t="s">
        <v>2098</v>
      </c>
      <c r="G210" s="124" t="s">
        <v>2046</v>
      </c>
      <c r="H210" s="151" t="s">
        <v>2070</v>
      </c>
      <c r="I210" s="148" t="s">
        <v>2070</v>
      </c>
      <c r="J210" s="125" t="s">
        <v>1996</v>
      </c>
      <c r="K210" s="134"/>
      <c r="L210" s="139" t="s">
        <v>2070</v>
      </c>
      <c r="M210" s="155">
        <f t="shared" si="6"/>
        <v>0</v>
      </c>
      <c r="N210" s="108">
        <f t="shared" si="7"/>
        <v>0</v>
      </c>
      <c r="O210" s="107"/>
      <c r="P210" s="99"/>
      <c r="Q210" s="100"/>
      <c r="R210" s="100"/>
      <c r="S210" s="101"/>
      <c r="T210" s="100"/>
      <c r="U210" s="109"/>
      <c r="V210" s="109"/>
      <c r="W210" s="54"/>
      <c r="X210" s="54"/>
      <c r="Y210" s="54"/>
      <c r="Z210" s="54"/>
      <c r="AB210" s="56"/>
      <c r="AD210" s="57"/>
    </row>
    <row r="211" spans="1:30" ht="30" customHeight="1">
      <c r="A211" s="105" t="s">
        <v>1293</v>
      </c>
      <c r="B211" s="131"/>
      <c r="C211" s="136" t="s">
        <v>1867</v>
      </c>
      <c r="D211" s="157">
        <v>4.97</v>
      </c>
      <c r="E211" s="160">
        <f>Tabla33[[#This Row],[PRECIO UNITARIO $]]*$F$6</f>
        <v>43.881124</v>
      </c>
      <c r="F211" s="122" t="s">
        <v>2108</v>
      </c>
      <c r="G211" s="122" t="s">
        <v>2005</v>
      </c>
      <c r="H211" s="150">
        <v>74</v>
      </c>
      <c r="I211" s="147" t="s">
        <v>2452</v>
      </c>
      <c r="J211" s="123" t="s">
        <v>1996</v>
      </c>
      <c r="K211" s="133"/>
      <c r="L211" s="137">
        <v>7591020001052</v>
      </c>
      <c r="M211" s="154">
        <f t="shared" si="6"/>
        <v>0</v>
      </c>
      <c r="N211" s="106">
        <f t="shared" si="7"/>
        <v>0</v>
      </c>
      <c r="O211" s="107"/>
      <c r="P211" s="99"/>
      <c r="Q211" s="100"/>
      <c r="R211" s="100"/>
      <c r="S211" s="101"/>
      <c r="T211" s="100"/>
      <c r="U211" s="109"/>
      <c r="V211" s="109"/>
      <c r="W211" s="54"/>
      <c r="X211" s="54"/>
      <c r="Y211" s="54"/>
      <c r="Z211" s="54"/>
      <c r="AB211" s="56"/>
      <c r="AD211" s="57"/>
    </row>
    <row r="212" spans="1:30" ht="30" customHeight="1">
      <c r="A212" s="98" t="s">
        <v>1294</v>
      </c>
      <c r="B212" s="131"/>
      <c r="C212" s="138" t="s">
        <v>1671</v>
      </c>
      <c r="D212" s="158">
        <v>4.75</v>
      </c>
      <c r="E212" s="161">
        <f>Tabla33[[#This Row],[PRECIO UNITARIO $]]*$F$6</f>
        <v>41.938699999999997</v>
      </c>
      <c r="F212" s="124" t="s">
        <v>2083</v>
      </c>
      <c r="G212" s="124" t="s">
        <v>1998</v>
      </c>
      <c r="H212" s="151" t="s">
        <v>2277</v>
      </c>
      <c r="I212" s="148" t="s">
        <v>2448</v>
      </c>
      <c r="J212" s="125" t="s">
        <v>1996</v>
      </c>
      <c r="K212" s="134"/>
      <c r="L212" s="139">
        <v>118904180211777</v>
      </c>
      <c r="M212" s="155">
        <f t="shared" si="6"/>
        <v>0</v>
      </c>
      <c r="N212" s="108">
        <f t="shared" si="7"/>
        <v>0</v>
      </c>
      <c r="O212" s="107"/>
      <c r="P212" s="99"/>
      <c r="Q212" s="100"/>
      <c r="R212" s="100"/>
      <c r="S212" s="101"/>
      <c r="T212" s="100"/>
      <c r="U212" s="109"/>
      <c r="V212" s="109"/>
      <c r="W212" s="54"/>
      <c r="X212" s="54"/>
      <c r="Y212" s="54"/>
      <c r="Z212" s="54"/>
      <c r="AB212" s="56"/>
      <c r="AD212" s="57"/>
    </row>
    <row r="213" spans="1:30" ht="30" customHeight="1">
      <c r="A213" s="105" t="s">
        <v>1295</v>
      </c>
      <c r="B213" s="131"/>
      <c r="C213" s="136" t="s">
        <v>1672</v>
      </c>
      <c r="D213" s="157">
        <v>2.34</v>
      </c>
      <c r="E213" s="160">
        <f>Tabla33[[#This Row],[PRECIO UNITARIO $]]*$F$6</f>
        <v>20.660328</v>
      </c>
      <c r="F213" s="122" t="s">
        <v>2084</v>
      </c>
      <c r="G213" s="122" t="s">
        <v>1998</v>
      </c>
      <c r="H213" s="150" t="s">
        <v>2278</v>
      </c>
      <c r="I213" s="147" t="s">
        <v>2448</v>
      </c>
      <c r="J213" s="123" t="s">
        <v>1996</v>
      </c>
      <c r="K213" s="133"/>
      <c r="L213" s="137">
        <v>1890418211777</v>
      </c>
      <c r="M213" s="154">
        <f t="shared" si="6"/>
        <v>0</v>
      </c>
      <c r="N213" s="106">
        <f t="shared" si="7"/>
        <v>0</v>
      </c>
      <c r="O213" s="107"/>
      <c r="P213" s="99"/>
      <c r="Q213" s="100"/>
      <c r="R213" s="100"/>
      <c r="S213" s="101"/>
      <c r="T213" s="100"/>
      <c r="U213" s="109"/>
      <c r="V213" s="109"/>
      <c r="W213" s="54"/>
      <c r="X213" s="54"/>
      <c r="Y213" s="54"/>
      <c r="Z213" s="54"/>
      <c r="AB213" s="56"/>
      <c r="AD213" s="57"/>
    </row>
    <row r="214" spans="1:30" ht="30" customHeight="1">
      <c r="A214" s="98" t="s">
        <v>2822</v>
      </c>
      <c r="B214" s="131"/>
      <c r="C214" s="178" t="s">
        <v>2856</v>
      </c>
      <c r="D214" s="179">
        <v>0.62</v>
      </c>
      <c r="E214" s="180">
        <f>Tabla33[[#This Row],[PRECIO UNITARIO $]]*$F$6</f>
        <v>5.4741039999999996</v>
      </c>
      <c r="F214" s="181" t="s">
        <v>2085</v>
      </c>
      <c r="G214" s="181" t="s">
        <v>1999</v>
      </c>
      <c r="H214" s="182" t="s">
        <v>2925</v>
      </c>
      <c r="I214" s="183" t="s">
        <v>2460</v>
      </c>
      <c r="J214" s="125" t="s">
        <v>1996</v>
      </c>
      <c r="K214" s="134"/>
      <c r="L214" s="139" t="s">
        <v>2918</v>
      </c>
      <c r="M214" s="155">
        <f t="shared" si="6"/>
        <v>0</v>
      </c>
      <c r="N214" s="108">
        <f t="shared" si="7"/>
        <v>0</v>
      </c>
      <c r="O214" s="107"/>
      <c r="P214" s="99"/>
      <c r="Q214" s="100"/>
      <c r="R214" s="100"/>
      <c r="S214" s="101"/>
      <c r="T214" s="100"/>
      <c r="U214" s="109"/>
      <c r="V214" s="109"/>
      <c r="W214" s="54"/>
      <c r="X214" s="54"/>
      <c r="Y214" s="54"/>
      <c r="Z214" s="54"/>
      <c r="AB214" s="56"/>
      <c r="AD214" s="57"/>
    </row>
    <row r="215" spans="1:30" ht="30" customHeight="1">
      <c r="A215" s="105" t="s">
        <v>1296</v>
      </c>
      <c r="B215" s="131"/>
      <c r="C215" s="178" t="s">
        <v>1673</v>
      </c>
      <c r="D215" s="179">
        <v>1.1100000000000001</v>
      </c>
      <c r="E215" s="180">
        <f>Tabla33[[#This Row],[PRECIO UNITARIO $]]*$F$6</f>
        <v>9.8004120000000015</v>
      </c>
      <c r="F215" s="181" t="s">
        <v>2111</v>
      </c>
      <c r="G215" s="181" t="s">
        <v>1999</v>
      </c>
      <c r="H215" s="182" t="s">
        <v>2279</v>
      </c>
      <c r="I215" s="183" t="s">
        <v>2464</v>
      </c>
      <c r="J215" s="123" t="s">
        <v>1996</v>
      </c>
      <c r="K215" s="133"/>
      <c r="L215" s="137" t="s">
        <v>2508</v>
      </c>
      <c r="M215" s="154">
        <f t="shared" si="6"/>
        <v>0</v>
      </c>
      <c r="N215" s="106">
        <f t="shared" si="7"/>
        <v>0</v>
      </c>
      <c r="O215" s="107"/>
      <c r="P215" s="99"/>
      <c r="Q215" s="100"/>
      <c r="R215" s="100"/>
      <c r="S215" s="101"/>
      <c r="T215" s="100"/>
      <c r="U215" s="109"/>
      <c r="V215" s="109"/>
      <c r="W215" s="54"/>
      <c r="X215" s="54"/>
      <c r="Y215" s="54"/>
      <c r="Z215" s="54"/>
      <c r="AB215" s="56"/>
      <c r="AD215" s="57"/>
    </row>
    <row r="216" spans="1:30" ht="30" customHeight="1">
      <c r="A216" s="98" t="s">
        <v>1297</v>
      </c>
      <c r="B216" s="131"/>
      <c r="C216" s="138" t="s">
        <v>1674</v>
      </c>
      <c r="D216" s="158">
        <v>2.96</v>
      </c>
      <c r="E216" s="161">
        <f>Tabla33[[#This Row],[PRECIO UNITARIO $]]*$F$6</f>
        <v>26.134432</v>
      </c>
      <c r="F216" s="124" t="s">
        <v>2098</v>
      </c>
      <c r="G216" s="124" t="s">
        <v>2007</v>
      </c>
      <c r="H216" s="151" t="s">
        <v>2280</v>
      </c>
      <c r="I216" s="148" t="s">
        <v>2468</v>
      </c>
      <c r="J216" s="125" t="s">
        <v>1996</v>
      </c>
      <c r="K216" s="134"/>
      <c r="L216" s="139">
        <v>7591196000149</v>
      </c>
      <c r="M216" s="155">
        <f t="shared" si="6"/>
        <v>0</v>
      </c>
      <c r="N216" s="108">
        <f t="shared" si="7"/>
        <v>0</v>
      </c>
      <c r="O216" s="107"/>
      <c r="P216" s="99"/>
      <c r="Q216" s="100"/>
      <c r="R216" s="100"/>
      <c r="S216" s="101"/>
      <c r="T216" s="100"/>
      <c r="U216" s="109"/>
      <c r="V216" s="109"/>
      <c r="W216" s="54"/>
      <c r="X216" s="54"/>
      <c r="Y216" s="54"/>
      <c r="Z216" s="54"/>
      <c r="AB216" s="56"/>
      <c r="AD216" s="57"/>
    </row>
    <row r="217" spans="1:30" ht="30" customHeight="1">
      <c r="A217" s="105" t="s">
        <v>1298</v>
      </c>
      <c r="B217" s="131"/>
      <c r="C217" s="136" t="s">
        <v>1675</v>
      </c>
      <c r="D217" s="157">
        <v>10</v>
      </c>
      <c r="E217" s="160">
        <f>Tabla33[[#This Row],[PRECIO UNITARIO $]]*$F$6</f>
        <v>88.292000000000002</v>
      </c>
      <c r="F217" s="122" t="s">
        <v>2140</v>
      </c>
      <c r="G217" s="122" t="s">
        <v>2048</v>
      </c>
      <c r="H217" s="150"/>
      <c r="I217" s="147"/>
      <c r="J217" s="123" t="s">
        <v>2590</v>
      </c>
      <c r="K217" s="133">
        <v>1</v>
      </c>
      <c r="L217" s="137" t="s">
        <v>2070</v>
      </c>
      <c r="M217" s="154">
        <f t="shared" si="6"/>
        <v>0</v>
      </c>
      <c r="N217" s="106">
        <f t="shared" si="7"/>
        <v>0</v>
      </c>
      <c r="O217" s="107"/>
      <c r="P217" s="99"/>
      <c r="Q217" s="100"/>
      <c r="R217" s="100"/>
      <c r="S217" s="101"/>
      <c r="T217" s="100"/>
      <c r="U217" s="109"/>
      <c r="V217" s="109"/>
      <c r="W217" s="54"/>
      <c r="X217" s="54"/>
      <c r="Y217" s="54"/>
      <c r="Z217" s="54"/>
      <c r="AB217" s="56"/>
      <c r="AD217" s="57"/>
    </row>
    <row r="218" spans="1:30" ht="30" customHeight="1">
      <c r="A218" s="98" t="s">
        <v>1299</v>
      </c>
      <c r="B218" s="131"/>
      <c r="C218" s="138" t="s">
        <v>1868</v>
      </c>
      <c r="D218" s="158">
        <v>2.5</v>
      </c>
      <c r="E218" s="161">
        <f>Tabla33[[#This Row],[PRECIO UNITARIO $]]*$F$6</f>
        <v>22.073</v>
      </c>
      <c r="F218" s="124" t="s">
        <v>2108</v>
      </c>
      <c r="G218" s="124" t="s">
        <v>2020</v>
      </c>
      <c r="H218" s="151">
        <v>2201701</v>
      </c>
      <c r="I218" s="148" t="s">
        <v>2439</v>
      </c>
      <c r="J218" s="125" t="s">
        <v>1996</v>
      </c>
      <c r="K218" s="134"/>
      <c r="L218" s="139">
        <v>7592803001603</v>
      </c>
      <c r="M218" s="155">
        <f t="shared" si="6"/>
        <v>0</v>
      </c>
      <c r="N218" s="108">
        <f t="shared" si="7"/>
        <v>0</v>
      </c>
      <c r="O218" s="107"/>
      <c r="P218" s="99"/>
      <c r="Q218" s="100"/>
      <c r="R218" s="100"/>
      <c r="S218" s="101"/>
      <c r="T218" s="100"/>
      <c r="U218" s="109"/>
      <c r="V218" s="109"/>
      <c r="W218" s="54"/>
      <c r="X218" s="54"/>
      <c r="Y218" s="54"/>
      <c r="Z218" s="54"/>
      <c r="AB218" s="56"/>
      <c r="AD218" s="57"/>
    </row>
    <row r="219" spans="1:30" ht="30" customHeight="1">
      <c r="A219" s="105" t="s">
        <v>1300</v>
      </c>
      <c r="B219" s="131"/>
      <c r="C219" s="136" t="s">
        <v>1869</v>
      </c>
      <c r="D219" s="157">
        <v>2.83</v>
      </c>
      <c r="E219" s="160">
        <f>Tabla33[[#This Row],[PRECIO UNITARIO $]]*$F$6</f>
        <v>24.986636000000001</v>
      </c>
      <c r="F219" s="122" t="s">
        <v>2141</v>
      </c>
      <c r="G219" s="122" t="s">
        <v>2000</v>
      </c>
      <c r="H219" s="150" t="s">
        <v>2281</v>
      </c>
      <c r="I219" s="147" t="s">
        <v>2467</v>
      </c>
      <c r="J219" s="123" t="s">
        <v>1996</v>
      </c>
      <c r="K219" s="133"/>
      <c r="L219" s="137">
        <v>7598578000278</v>
      </c>
      <c r="M219" s="154">
        <f t="shared" si="6"/>
        <v>0</v>
      </c>
      <c r="N219" s="106">
        <f t="shared" si="7"/>
        <v>0</v>
      </c>
      <c r="O219" s="107"/>
      <c r="P219" s="99"/>
      <c r="Q219" s="100"/>
      <c r="R219" s="100"/>
      <c r="S219" s="101"/>
      <c r="T219" s="100"/>
      <c r="U219" s="109"/>
      <c r="V219" s="109"/>
      <c r="W219" s="54"/>
      <c r="X219" s="54"/>
      <c r="Y219" s="54"/>
      <c r="Z219" s="54"/>
      <c r="AB219" s="56"/>
      <c r="AD219" s="57"/>
    </row>
    <row r="220" spans="1:30" ht="30" customHeight="1">
      <c r="A220" s="98" t="s">
        <v>1301</v>
      </c>
      <c r="B220" s="131"/>
      <c r="C220" s="138" t="s">
        <v>1676</v>
      </c>
      <c r="D220" s="158">
        <v>1.43</v>
      </c>
      <c r="E220" s="161">
        <f>Tabla33[[#This Row],[PRECIO UNITARIO $]]*$F$6</f>
        <v>12.625755999999999</v>
      </c>
      <c r="F220" s="124" t="s">
        <v>2085</v>
      </c>
      <c r="G220" s="124" t="s">
        <v>1998</v>
      </c>
      <c r="H220" s="151" t="s">
        <v>2282</v>
      </c>
      <c r="I220" s="148" t="s">
        <v>2454</v>
      </c>
      <c r="J220" s="125" t="s">
        <v>1996</v>
      </c>
      <c r="K220" s="134"/>
      <c r="L220" s="139">
        <v>301129</v>
      </c>
      <c r="M220" s="155">
        <f t="shared" si="6"/>
        <v>0</v>
      </c>
      <c r="N220" s="108">
        <f t="shared" si="7"/>
        <v>0</v>
      </c>
      <c r="O220" s="107"/>
      <c r="P220" s="99"/>
      <c r="Q220" s="100"/>
      <c r="R220" s="100"/>
      <c r="S220" s="101"/>
      <c r="T220" s="100"/>
      <c r="U220" s="109"/>
      <c r="V220" s="109"/>
      <c r="W220" s="54"/>
      <c r="X220" s="54"/>
      <c r="Y220" s="54"/>
      <c r="Z220" s="54"/>
      <c r="AB220" s="56"/>
      <c r="AD220" s="57"/>
    </row>
    <row r="221" spans="1:30" ht="30" customHeight="1">
      <c r="A221" s="105" t="s">
        <v>1302</v>
      </c>
      <c r="B221" s="131"/>
      <c r="C221" s="136" t="s">
        <v>1677</v>
      </c>
      <c r="D221" s="157">
        <v>5.16</v>
      </c>
      <c r="E221" s="160">
        <f>Tabla33[[#This Row],[PRECIO UNITARIO $]]*$F$6</f>
        <v>45.558672000000001</v>
      </c>
      <c r="F221" s="122" t="s">
        <v>2090</v>
      </c>
      <c r="G221" s="122" t="s">
        <v>2037</v>
      </c>
      <c r="H221" s="150">
        <v>3501815</v>
      </c>
      <c r="I221" s="147" t="s">
        <v>2454</v>
      </c>
      <c r="J221" s="123" t="s">
        <v>1996</v>
      </c>
      <c r="K221" s="133"/>
      <c r="L221" s="137">
        <v>7592454891240</v>
      </c>
      <c r="M221" s="154">
        <f t="shared" si="6"/>
        <v>0</v>
      </c>
      <c r="N221" s="106">
        <f t="shared" si="7"/>
        <v>0</v>
      </c>
      <c r="O221" s="107"/>
      <c r="P221" s="99"/>
      <c r="Q221" s="100"/>
      <c r="R221" s="100"/>
      <c r="S221" s="101"/>
      <c r="T221" s="100"/>
      <c r="U221" s="109"/>
      <c r="V221" s="109"/>
      <c r="W221" s="54"/>
      <c r="X221" s="54"/>
      <c r="Y221" s="54"/>
      <c r="Z221" s="54"/>
      <c r="AB221" s="56"/>
      <c r="AD221" s="57"/>
    </row>
    <row r="222" spans="1:30" ht="30" customHeight="1">
      <c r="A222" s="98" t="s">
        <v>1303</v>
      </c>
      <c r="B222" s="131"/>
      <c r="C222" s="138" t="s">
        <v>1678</v>
      </c>
      <c r="D222" s="158">
        <v>3.09</v>
      </c>
      <c r="E222" s="161">
        <f>Tabla33[[#This Row],[PRECIO UNITARIO $]]*$F$6</f>
        <v>27.282228</v>
      </c>
      <c r="F222" s="124" t="s">
        <v>2143</v>
      </c>
      <c r="G222" s="124" t="s">
        <v>2007</v>
      </c>
      <c r="H222" s="151" t="s">
        <v>2283</v>
      </c>
      <c r="I222" s="148" t="s">
        <v>2442</v>
      </c>
      <c r="J222" s="125" t="s">
        <v>1996</v>
      </c>
      <c r="K222" s="134"/>
      <c r="L222" s="139">
        <v>7591196004161</v>
      </c>
      <c r="M222" s="155">
        <f t="shared" si="6"/>
        <v>0</v>
      </c>
      <c r="N222" s="108">
        <f t="shared" si="7"/>
        <v>0</v>
      </c>
      <c r="O222" s="107"/>
      <c r="P222" s="99"/>
      <c r="Q222" s="100"/>
      <c r="R222" s="100"/>
      <c r="S222" s="101"/>
      <c r="T222" s="100"/>
      <c r="U222" s="109"/>
      <c r="V222" s="109"/>
      <c r="W222" s="54"/>
      <c r="X222" s="54"/>
      <c r="Y222" s="54"/>
      <c r="Z222" s="54"/>
      <c r="AB222" s="56"/>
      <c r="AD222" s="57"/>
    </row>
    <row r="223" spans="1:30" ht="30" customHeight="1">
      <c r="A223" s="105" t="s">
        <v>1304</v>
      </c>
      <c r="B223" s="131"/>
      <c r="C223" s="136" t="s">
        <v>1679</v>
      </c>
      <c r="D223" s="157">
        <v>3.22</v>
      </c>
      <c r="E223" s="160">
        <f>Tabla33[[#This Row],[PRECIO UNITARIO $]]*$F$6</f>
        <v>28.430024000000003</v>
      </c>
      <c r="F223" s="122" t="s">
        <v>2088</v>
      </c>
      <c r="G223" s="122" t="s">
        <v>2007</v>
      </c>
      <c r="H223" s="150" t="s">
        <v>2284</v>
      </c>
      <c r="I223" s="147" t="s">
        <v>2441</v>
      </c>
      <c r="J223" s="123" t="s">
        <v>1996</v>
      </c>
      <c r="K223" s="133"/>
      <c r="L223" s="137">
        <v>7591196002976</v>
      </c>
      <c r="M223" s="154">
        <f t="shared" si="6"/>
        <v>0</v>
      </c>
      <c r="N223" s="106">
        <f t="shared" si="7"/>
        <v>0</v>
      </c>
      <c r="O223" s="107"/>
      <c r="P223" s="99"/>
      <c r="Q223" s="100"/>
      <c r="R223" s="100"/>
      <c r="S223" s="101"/>
      <c r="T223" s="100"/>
      <c r="U223" s="109"/>
      <c r="V223" s="109"/>
      <c r="W223" s="54"/>
      <c r="X223" s="54"/>
      <c r="Y223" s="54"/>
      <c r="Z223" s="54"/>
      <c r="AB223" s="56"/>
      <c r="AD223" s="57"/>
    </row>
    <row r="224" spans="1:30" ht="30" customHeight="1">
      <c r="A224" s="98" t="s">
        <v>1305</v>
      </c>
      <c r="B224" s="131"/>
      <c r="C224" s="138" t="s">
        <v>1870</v>
      </c>
      <c r="D224" s="158">
        <v>2.7</v>
      </c>
      <c r="E224" s="161">
        <f>Tabla33[[#This Row],[PRECIO UNITARIO $]]*$F$6</f>
        <v>23.838840000000001</v>
      </c>
      <c r="F224" s="124" t="s">
        <v>2131</v>
      </c>
      <c r="G224" s="124" t="s">
        <v>2001</v>
      </c>
      <c r="H224" s="151" t="s">
        <v>2285</v>
      </c>
      <c r="I224" s="148" t="s">
        <v>2477</v>
      </c>
      <c r="J224" s="125" t="s">
        <v>1996</v>
      </c>
      <c r="K224" s="134"/>
      <c r="L224" s="139">
        <v>7703763393053</v>
      </c>
      <c r="M224" s="155">
        <f t="shared" si="6"/>
        <v>0</v>
      </c>
      <c r="N224" s="108">
        <f t="shared" si="7"/>
        <v>0</v>
      </c>
      <c r="O224" s="107"/>
      <c r="P224" s="99"/>
      <c r="Q224" s="100"/>
      <c r="R224" s="100"/>
      <c r="S224" s="101"/>
      <c r="T224" s="100"/>
      <c r="U224" s="109"/>
      <c r="V224" s="109"/>
      <c r="W224" s="54"/>
      <c r="X224" s="54"/>
      <c r="Y224" s="54"/>
      <c r="Z224" s="54"/>
      <c r="AB224" s="56"/>
      <c r="AD224" s="57"/>
    </row>
    <row r="225" spans="1:30" ht="30" customHeight="1">
      <c r="A225" s="105" t="s">
        <v>2823</v>
      </c>
      <c r="B225" s="131"/>
      <c r="C225" s="178" t="s">
        <v>2857</v>
      </c>
      <c r="D225" s="179">
        <v>0.62</v>
      </c>
      <c r="E225" s="180">
        <f>Tabla33[[#This Row],[PRECIO UNITARIO $]]*$F$6</f>
        <v>5.4741039999999996</v>
      </c>
      <c r="F225" s="181" t="s">
        <v>2085</v>
      </c>
      <c r="G225" s="181" t="s">
        <v>1999</v>
      </c>
      <c r="H225" s="182" t="s">
        <v>2897</v>
      </c>
      <c r="I225" s="183" t="s">
        <v>2468</v>
      </c>
      <c r="J225" s="123" t="s">
        <v>1996</v>
      </c>
      <c r="K225" s="133"/>
      <c r="L225" s="137">
        <v>7598008000328</v>
      </c>
      <c r="M225" s="154">
        <f t="shared" si="6"/>
        <v>0</v>
      </c>
      <c r="N225" s="106">
        <f t="shared" si="7"/>
        <v>0</v>
      </c>
      <c r="O225" s="107"/>
      <c r="P225" s="99"/>
      <c r="Q225" s="100"/>
      <c r="R225" s="100"/>
      <c r="S225" s="101"/>
      <c r="T225" s="100"/>
      <c r="U225" s="109"/>
      <c r="V225" s="109"/>
      <c r="W225" s="54"/>
      <c r="X225" s="54"/>
      <c r="Y225" s="54"/>
      <c r="Z225" s="54"/>
      <c r="AB225" s="56"/>
      <c r="AD225" s="57"/>
    </row>
    <row r="226" spans="1:30" ht="30" customHeight="1">
      <c r="A226" s="98" t="s">
        <v>1306</v>
      </c>
      <c r="B226" s="131"/>
      <c r="C226" s="138" t="s">
        <v>1680</v>
      </c>
      <c r="D226" s="158">
        <v>2.6</v>
      </c>
      <c r="E226" s="161">
        <f>Tabla33[[#This Row],[PRECIO UNITARIO $]]*$F$6</f>
        <v>22.955920000000003</v>
      </c>
      <c r="F226" s="124" t="s">
        <v>2144</v>
      </c>
      <c r="G226" s="124" t="s">
        <v>2049</v>
      </c>
      <c r="H226" s="151">
        <v>254442</v>
      </c>
      <c r="I226" s="148" t="s">
        <v>2456</v>
      </c>
      <c r="J226" s="125" t="s">
        <v>1996</v>
      </c>
      <c r="K226" s="134"/>
      <c r="L226" s="139">
        <v>7896004751771</v>
      </c>
      <c r="M226" s="155">
        <f t="shared" si="6"/>
        <v>0</v>
      </c>
      <c r="N226" s="108">
        <f t="shared" si="7"/>
        <v>0</v>
      </c>
      <c r="O226" s="107"/>
      <c r="P226" s="99"/>
      <c r="Q226" s="100"/>
      <c r="R226" s="100"/>
      <c r="S226" s="101"/>
      <c r="T226" s="100"/>
      <c r="U226" s="109"/>
      <c r="V226" s="109"/>
      <c r="W226" s="54"/>
      <c r="X226" s="54"/>
      <c r="Y226" s="54"/>
      <c r="Z226" s="54"/>
      <c r="AB226" s="56"/>
      <c r="AD226" s="57"/>
    </row>
    <row r="227" spans="1:30" ht="30" customHeight="1">
      <c r="A227" s="105" t="s">
        <v>1307</v>
      </c>
      <c r="B227" s="131"/>
      <c r="C227" s="136" t="s">
        <v>1871</v>
      </c>
      <c r="D227" s="157">
        <v>1.24</v>
      </c>
      <c r="E227" s="160">
        <f>Tabla33[[#This Row],[PRECIO UNITARIO $]]*$F$6</f>
        <v>10.948207999999999</v>
      </c>
      <c r="F227" s="122" t="s">
        <v>2126</v>
      </c>
      <c r="G227" s="122" t="s">
        <v>2050</v>
      </c>
      <c r="H227" s="150" t="s">
        <v>2286</v>
      </c>
      <c r="I227" s="147" t="s">
        <v>2454</v>
      </c>
      <c r="J227" s="123" t="s">
        <v>1996</v>
      </c>
      <c r="K227" s="133"/>
      <c r="L227" s="137">
        <v>7897917000383</v>
      </c>
      <c r="M227" s="154">
        <f t="shared" si="6"/>
        <v>0</v>
      </c>
      <c r="N227" s="106">
        <f t="shared" si="7"/>
        <v>0</v>
      </c>
      <c r="O227" s="107"/>
      <c r="P227" s="99"/>
      <c r="Q227" s="100"/>
      <c r="R227" s="100"/>
      <c r="S227" s="101"/>
      <c r="T227" s="100"/>
      <c r="U227" s="109"/>
      <c r="V227" s="109"/>
      <c r="W227" s="54"/>
      <c r="X227" s="54"/>
      <c r="Y227" s="54"/>
      <c r="Z227" s="54"/>
      <c r="AB227" s="56"/>
      <c r="AD227" s="57"/>
    </row>
    <row r="228" spans="1:30" ht="30" customHeight="1">
      <c r="A228" s="98" t="s">
        <v>1308</v>
      </c>
      <c r="B228" s="131"/>
      <c r="C228" s="138" t="s">
        <v>2639</v>
      </c>
      <c r="D228" s="158">
        <v>2.37</v>
      </c>
      <c r="E228" s="161">
        <f>Tabla33[[#This Row],[PRECIO UNITARIO $]]*$F$6</f>
        <v>20.925204000000001</v>
      </c>
      <c r="F228" s="124" t="s">
        <v>2117</v>
      </c>
      <c r="G228" s="124" t="s">
        <v>2016</v>
      </c>
      <c r="H228" s="151">
        <v>220037</v>
      </c>
      <c r="I228" s="148" t="s">
        <v>2441</v>
      </c>
      <c r="J228" s="125" t="s">
        <v>1996</v>
      </c>
      <c r="K228" s="134"/>
      <c r="L228" s="139">
        <v>7597072000272</v>
      </c>
      <c r="M228" s="155">
        <f t="shared" si="6"/>
        <v>0</v>
      </c>
      <c r="N228" s="108">
        <f t="shared" si="7"/>
        <v>0</v>
      </c>
      <c r="O228" s="107"/>
      <c r="P228" s="99"/>
      <c r="Q228" s="100"/>
      <c r="R228" s="100"/>
      <c r="S228" s="101"/>
      <c r="T228" s="100"/>
      <c r="U228" s="109"/>
      <c r="V228" s="109"/>
      <c r="W228" s="54"/>
      <c r="X228" s="54"/>
      <c r="Y228" s="54"/>
      <c r="Z228" s="54"/>
      <c r="AB228" s="56"/>
      <c r="AD228" s="57"/>
    </row>
    <row r="229" spans="1:30" ht="30" customHeight="1">
      <c r="A229" s="105" t="s">
        <v>1309</v>
      </c>
      <c r="B229" s="131"/>
      <c r="C229" s="136" t="s">
        <v>2790</v>
      </c>
      <c r="D229" s="157">
        <v>0.39</v>
      </c>
      <c r="E229" s="160">
        <f>Tabla33[[#This Row],[PRECIO UNITARIO $]]*$F$6</f>
        <v>3.4433880000000001</v>
      </c>
      <c r="F229" s="122" t="s">
        <v>2095</v>
      </c>
      <c r="G229" s="122" t="s">
        <v>2025</v>
      </c>
      <c r="H229" s="150" t="s">
        <v>2287</v>
      </c>
      <c r="I229" s="147" t="s">
        <v>2438</v>
      </c>
      <c r="J229" s="123" t="s">
        <v>1996</v>
      </c>
      <c r="K229" s="133"/>
      <c r="L229" s="137">
        <v>7598852000482</v>
      </c>
      <c r="M229" s="154">
        <f t="shared" si="6"/>
        <v>0</v>
      </c>
      <c r="N229" s="106">
        <f t="shared" si="7"/>
        <v>0</v>
      </c>
      <c r="O229" s="107"/>
      <c r="P229" s="99"/>
      <c r="Q229" s="100"/>
      <c r="R229" s="100"/>
      <c r="S229" s="101"/>
      <c r="T229" s="100"/>
      <c r="U229" s="109"/>
      <c r="V229" s="109"/>
      <c r="W229" s="54"/>
      <c r="X229" s="54"/>
      <c r="Y229" s="54"/>
      <c r="Z229" s="54"/>
      <c r="AB229" s="56"/>
      <c r="AD229" s="57"/>
    </row>
    <row r="230" spans="1:30" ht="30" customHeight="1">
      <c r="A230" s="98" t="s">
        <v>2824</v>
      </c>
      <c r="B230" s="131"/>
      <c r="C230" s="178" t="s">
        <v>2858</v>
      </c>
      <c r="D230" s="179">
        <v>0.61</v>
      </c>
      <c r="E230" s="180">
        <f>Tabla33[[#This Row],[PRECIO UNITARIO $]]*$F$6</f>
        <v>5.3858119999999996</v>
      </c>
      <c r="F230" s="181" t="s">
        <v>2090</v>
      </c>
      <c r="G230" s="181" t="s">
        <v>1999</v>
      </c>
      <c r="H230" s="182" t="s">
        <v>2898</v>
      </c>
      <c r="I230" s="183" t="s">
        <v>2471</v>
      </c>
      <c r="J230" s="125" t="s">
        <v>1996</v>
      </c>
      <c r="K230" s="134"/>
      <c r="L230" s="139">
        <v>7598008000335</v>
      </c>
      <c r="M230" s="155">
        <f t="shared" si="6"/>
        <v>0</v>
      </c>
      <c r="N230" s="108">
        <f t="shared" si="7"/>
        <v>0</v>
      </c>
      <c r="O230" s="107"/>
      <c r="P230" s="99"/>
      <c r="Q230" s="100"/>
      <c r="R230" s="100"/>
      <c r="S230" s="101"/>
      <c r="T230" s="100"/>
      <c r="U230" s="109"/>
      <c r="V230" s="109"/>
      <c r="W230" s="54"/>
      <c r="X230" s="54"/>
      <c r="Y230" s="54"/>
      <c r="Z230" s="54"/>
      <c r="AB230" s="56"/>
      <c r="AD230" s="57"/>
    </row>
    <row r="231" spans="1:30" ht="30" customHeight="1">
      <c r="A231" s="105" t="s">
        <v>1310</v>
      </c>
      <c r="B231" s="131"/>
      <c r="C231" s="136" t="s">
        <v>1681</v>
      </c>
      <c r="D231" s="157">
        <v>1.94</v>
      </c>
      <c r="E231" s="160">
        <f>Tabla33[[#This Row],[PRECIO UNITARIO $]]*$F$6</f>
        <v>17.128647999999998</v>
      </c>
      <c r="F231" s="122" t="s">
        <v>2089</v>
      </c>
      <c r="G231" s="122" t="s">
        <v>2035</v>
      </c>
      <c r="H231" s="150">
        <v>94570173</v>
      </c>
      <c r="I231" s="147" t="s">
        <v>2446</v>
      </c>
      <c r="J231" s="123" t="s">
        <v>1996</v>
      </c>
      <c r="K231" s="133"/>
      <c r="L231" s="137">
        <v>7896112194651</v>
      </c>
      <c r="M231" s="154">
        <f t="shared" si="6"/>
        <v>0</v>
      </c>
      <c r="N231" s="106">
        <f t="shared" si="7"/>
        <v>0</v>
      </c>
      <c r="O231" s="107"/>
      <c r="P231" s="99"/>
      <c r="Q231" s="100"/>
      <c r="R231" s="100"/>
      <c r="S231" s="101"/>
      <c r="T231" s="100"/>
      <c r="U231" s="109"/>
      <c r="V231" s="109"/>
      <c r="W231" s="54"/>
      <c r="X231" s="54"/>
      <c r="Y231" s="54"/>
      <c r="Z231" s="54"/>
      <c r="AB231" s="56"/>
      <c r="AD231" s="57"/>
    </row>
    <row r="232" spans="1:30" ht="30" customHeight="1">
      <c r="A232" s="98" t="s">
        <v>2596</v>
      </c>
      <c r="B232" s="131"/>
      <c r="C232" s="138" t="s">
        <v>2609</v>
      </c>
      <c r="D232" s="158">
        <v>1.93</v>
      </c>
      <c r="E232" s="161">
        <f>Tabla33[[#This Row],[PRECIO UNITARIO $]]*$F$6</f>
        <v>17.040355999999999</v>
      </c>
      <c r="F232" s="124" t="s">
        <v>2089</v>
      </c>
      <c r="G232" s="124" t="s">
        <v>2002</v>
      </c>
      <c r="H232" s="151" t="s">
        <v>2625</v>
      </c>
      <c r="I232" s="148" t="s">
        <v>2456</v>
      </c>
      <c r="J232" s="125" t="s">
        <v>1996</v>
      </c>
      <c r="K232" s="134"/>
      <c r="L232" s="139">
        <v>7590027002642</v>
      </c>
      <c r="M232" s="155">
        <f t="shared" si="6"/>
        <v>0</v>
      </c>
      <c r="N232" s="108">
        <f t="shared" si="7"/>
        <v>0</v>
      </c>
      <c r="O232" s="107"/>
      <c r="P232" s="99"/>
      <c r="Q232" s="100"/>
      <c r="R232" s="100"/>
      <c r="S232" s="101"/>
      <c r="T232" s="100"/>
      <c r="U232" s="109"/>
      <c r="V232" s="109"/>
      <c r="W232" s="54"/>
      <c r="X232" s="54"/>
      <c r="Y232" s="54"/>
      <c r="Z232" s="54"/>
      <c r="AB232" s="56"/>
      <c r="AD232" s="57"/>
    </row>
    <row r="233" spans="1:30" ht="30" customHeight="1">
      <c r="A233" s="105" t="s">
        <v>1311</v>
      </c>
      <c r="B233" s="131"/>
      <c r="C233" s="178" t="s">
        <v>1682</v>
      </c>
      <c r="D233" s="179">
        <v>0.39</v>
      </c>
      <c r="E233" s="180">
        <f>Tabla33[[#This Row],[PRECIO UNITARIO $]]*$F$6</f>
        <v>3.4433880000000001</v>
      </c>
      <c r="F233" s="181" t="s">
        <v>2095</v>
      </c>
      <c r="G233" s="181" t="s">
        <v>1999</v>
      </c>
      <c r="H233" s="182" t="s">
        <v>2288</v>
      </c>
      <c r="I233" s="183" t="s">
        <v>2446</v>
      </c>
      <c r="J233" s="123" t="s">
        <v>1996</v>
      </c>
      <c r="K233" s="133"/>
      <c r="L233" s="137">
        <v>7598008000854</v>
      </c>
      <c r="M233" s="154">
        <f t="shared" si="6"/>
        <v>0</v>
      </c>
      <c r="N233" s="106">
        <f t="shared" si="7"/>
        <v>0</v>
      </c>
      <c r="O233" s="107"/>
      <c r="P233" s="99"/>
      <c r="Q233" s="100"/>
      <c r="R233" s="100"/>
      <c r="S233" s="101"/>
      <c r="T233" s="100"/>
      <c r="U233" s="109"/>
      <c r="V233" s="109"/>
      <c r="W233" s="54"/>
      <c r="X233" s="54"/>
      <c r="Y233" s="54"/>
      <c r="Z233" s="54"/>
      <c r="AB233" s="56"/>
      <c r="AD233" s="57"/>
    </row>
    <row r="234" spans="1:30" ht="30" customHeight="1">
      <c r="A234" s="98" t="s">
        <v>1312</v>
      </c>
      <c r="B234" s="131"/>
      <c r="C234" s="138" t="s">
        <v>1872</v>
      </c>
      <c r="D234" s="158">
        <v>1.68</v>
      </c>
      <c r="E234" s="161">
        <f>Tabla33[[#This Row],[PRECIO UNITARIO $]]*$F$6</f>
        <v>14.833055999999999</v>
      </c>
      <c r="F234" s="124" t="s">
        <v>2131</v>
      </c>
      <c r="G234" s="124" t="s">
        <v>2003</v>
      </c>
      <c r="H234" s="151" t="s">
        <v>2899</v>
      </c>
      <c r="I234" s="148" t="s">
        <v>2437</v>
      </c>
      <c r="J234" s="125" t="s">
        <v>1996</v>
      </c>
      <c r="K234" s="134"/>
      <c r="L234" s="139">
        <v>7594001101680</v>
      </c>
      <c r="M234" s="155">
        <f t="shared" si="6"/>
        <v>0</v>
      </c>
      <c r="N234" s="108">
        <f t="shared" si="7"/>
        <v>0</v>
      </c>
      <c r="O234" s="107"/>
      <c r="P234" s="99"/>
      <c r="Q234" s="100"/>
      <c r="R234" s="100"/>
      <c r="S234" s="101"/>
      <c r="T234" s="100"/>
      <c r="U234" s="109"/>
      <c r="V234" s="109"/>
      <c r="W234" s="54"/>
      <c r="X234" s="54"/>
      <c r="Y234" s="54"/>
      <c r="Z234" s="54"/>
      <c r="AB234" s="56"/>
      <c r="AD234" s="57"/>
    </row>
    <row r="235" spans="1:30" ht="30" customHeight="1">
      <c r="A235" s="105" t="s">
        <v>1313</v>
      </c>
      <c r="B235" s="131"/>
      <c r="C235" s="136" t="s">
        <v>1873</v>
      </c>
      <c r="D235" s="157">
        <v>2.87</v>
      </c>
      <c r="E235" s="160">
        <f>Tabla33[[#This Row],[PRECIO UNITARIO $]]*$F$6</f>
        <v>25.339804000000001</v>
      </c>
      <c r="F235" s="122" t="s">
        <v>2145</v>
      </c>
      <c r="G235" s="122" t="s">
        <v>2007</v>
      </c>
      <c r="H235" s="150" t="s">
        <v>2289</v>
      </c>
      <c r="I235" s="147" t="s">
        <v>2455</v>
      </c>
      <c r="J235" s="123" t="s">
        <v>1996</v>
      </c>
      <c r="K235" s="133"/>
      <c r="L235" s="137">
        <v>7591196002624</v>
      </c>
      <c r="M235" s="154">
        <f t="shared" si="6"/>
        <v>0</v>
      </c>
      <c r="N235" s="106">
        <f t="shared" si="7"/>
        <v>0</v>
      </c>
      <c r="O235" s="107"/>
      <c r="P235" s="99"/>
      <c r="Q235" s="100"/>
      <c r="R235" s="100"/>
      <c r="S235" s="101"/>
      <c r="T235" s="100"/>
      <c r="U235" s="109"/>
      <c r="V235" s="109"/>
      <c r="W235" s="54"/>
      <c r="X235" s="54"/>
      <c r="Y235" s="54"/>
      <c r="Z235" s="54"/>
      <c r="AB235" s="56"/>
      <c r="AD235" s="57"/>
    </row>
    <row r="236" spans="1:30" ht="30" customHeight="1">
      <c r="A236" s="98" t="s">
        <v>1314</v>
      </c>
      <c r="B236" s="131"/>
      <c r="C236" s="138" t="s">
        <v>1683</v>
      </c>
      <c r="D236" s="158">
        <v>6.37</v>
      </c>
      <c r="E236" s="161">
        <f>Tabla33[[#This Row],[PRECIO UNITARIO $]]*$F$6</f>
        <v>56.242004000000001</v>
      </c>
      <c r="F236" s="124" t="s">
        <v>2146</v>
      </c>
      <c r="G236" s="124" t="s">
        <v>2051</v>
      </c>
      <c r="H236" s="151" t="s">
        <v>2290</v>
      </c>
      <c r="I236" s="148" t="s">
        <v>2464</v>
      </c>
      <c r="J236" s="125" t="s">
        <v>1996</v>
      </c>
      <c r="K236" s="134"/>
      <c r="L236" s="139">
        <v>7908028021041</v>
      </c>
      <c r="M236" s="155">
        <f t="shared" si="6"/>
        <v>0</v>
      </c>
      <c r="N236" s="108">
        <f t="shared" si="7"/>
        <v>0</v>
      </c>
      <c r="O236" s="107"/>
      <c r="P236" s="99"/>
      <c r="Q236" s="100"/>
      <c r="R236" s="100"/>
      <c r="S236" s="101"/>
      <c r="T236" s="100"/>
      <c r="U236" s="109"/>
      <c r="V236" s="109"/>
      <c r="W236" s="54"/>
      <c r="X236" s="54"/>
      <c r="Y236" s="54"/>
      <c r="Z236" s="54"/>
      <c r="AB236" s="56"/>
      <c r="AD236" s="57"/>
    </row>
    <row r="237" spans="1:30" ht="30" customHeight="1">
      <c r="A237" s="105" t="s">
        <v>1315</v>
      </c>
      <c r="B237" s="131"/>
      <c r="C237" s="136" t="s">
        <v>1684</v>
      </c>
      <c r="D237" s="157">
        <v>3.57</v>
      </c>
      <c r="E237" s="160">
        <f>Tabla33[[#This Row],[PRECIO UNITARIO $]]*$F$6</f>
        <v>31.520243999999998</v>
      </c>
      <c r="F237" s="122" t="s">
        <v>2098</v>
      </c>
      <c r="G237" s="122" t="s">
        <v>2006</v>
      </c>
      <c r="H237" s="150">
        <v>819800002</v>
      </c>
      <c r="I237" s="147" t="s">
        <v>2465</v>
      </c>
      <c r="J237" s="123" t="s">
        <v>1996</v>
      </c>
      <c r="K237" s="133"/>
      <c r="L237" s="137">
        <v>7592348208215</v>
      </c>
      <c r="M237" s="154">
        <f t="shared" si="6"/>
        <v>0</v>
      </c>
      <c r="N237" s="106">
        <f t="shared" si="7"/>
        <v>0</v>
      </c>
      <c r="O237" s="107"/>
      <c r="P237" s="99"/>
      <c r="Q237" s="100"/>
      <c r="R237" s="100"/>
      <c r="S237" s="101"/>
      <c r="T237" s="100"/>
      <c r="U237" s="109"/>
      <c r="V237" s="109"/>
      <c r="W237" s="54"/>
      <c r="X237" s="54"/>
      <c r="Y237" s="54"/>
      <c r="Z237" s="54"/>
      <c r="AB237" s="56"/>
      <c r="AD237" s="57"/>
    </row>
    <row r="238" spans="1:30" ht="30" customHeight="1">
      <c r="A238" s="98" t="s">
        <v>1316</v>
      </c>
      <c r="B238" s="131"/>
      <c r="C238" s="170" t="s">
        <v>2542</v>
      </c>
      <c r="D238" s="171">
        <v>3.57</v>
      </c>
      <c r="E238" s="172">
        <f>Tabla33[[#This Row],[PRECIO UNITARIO $]]*$F$6</f>
        <v>31.520243999999998</v>
      </c>
      <c r="F238" s="173" t="s">
        <v>2086</v>
      </c>
      <c r="G238" s="173" t="s">
        <v>2052</v>
      </c>
      <c r="H238" s="174" t="s">
        <v>2291</v>
      </c>
      <c r="I238" s="175" t="s">
        <v>2443</v>
      </c>
      <c r="J238" s="125" t="s">
        <v>1996</v>
      </c>
      <c r="K238" s="134"/>
      <c r="L238" s="139">
        <v>7406076125273</v>
      </c>
      <c r="M238" s="155">
        <f t="shared" si="6"/>
        <v>0</v>
      </c>
      <c r="N238" s="108">
        <f t="shared" si="7"/>
        <v>0</v>
      </c>
      <c r="O238" s="107"/>
      <c r="P238" s="99"/>
      <c r="Q238" s="100"/>
      <c r="R238" s="100"/>
      <c r="S238" s="101"/>
      <c r="T238" s="100"/>
      <c r="U238" s="109"/>
      <c r="V238" s="109"/>
      <c r="W238" s="54"/>
      <c r="X238" s="54"/>
      <c r="Y238" s="54"/>
      <c r="Z238" s="54"/>
      <c r="AB238" s="56"/>
      <c r="AD238" s="57"/>
    </row>
    <row r="239" spans="1:30" ht="30" customHeight="1">
      <c r="A239" s="105" t="s">
        <v>2797</v>
      </c>
      <c r="B239" s="131"/>
      <c r="C239" s="136" t="s">
        <v>2799</v>
      </c>
      <c r="D239" s="157">
        <v>3.26</v>
      </c>
      <c r="E239" s="160">
        <f>Tabla33[[#This Row],[PRECIO UNITARIO $]]*$F$6</f>
        <v>28.783192</v>
      </c>
      <c r="F239" s="122" t="s">
        <v>2106</v>
      </c>
      <c r="G239" s="122" t="s">
        <v>2053</v>
      </c>
      <c r="H239" s="150">
        <v>3017069</v>
      </c>
      <c r="I239" s="147" t="s">
        <v>2441</v>
      </c>
      <c r="J239" s="123" t="s">
        <v>1996</v>
      </c>
      <c r="K239" s="133"/>
      <c r="L239" s="137">
        <v>7898216360260</v>
      </c>
      <c r="M239" s="154">
        <f t="shared" si="6"/>
        <v>0</v>
      </c>
      <c r="N239" s="106">
        <f t="shared" si="7"/>
        <v>0</v>
      </c>
      <c r="O239" s="107"/>
      <c r="P239" s="99"/>
      <c r="Q239" s="100"/>
      <c r="R239" s="100"/>
      <c r="S239" s="101"/>
      <c r="T239" s="100"/>
      <c r="U239" s="109"/>
      <c r="V239" s="109"/>
      <c r="W239" s="54"/>
      <c r="X239" s="54"/>
      <c r="Y239" s="54"/>
      <c r="Z239" s="54"/>
      <c r="AB239" s="56"/>
      <c r="AD239" s="57"/>
    </row>
    <row r="240" spans="1:30" ht="30" customHeight="1">
      <c r="A240" s="98" t="s">
        <v>1317</v>
      </c>
      <c r="B240" s="131"/>
      <c r="C240" s="138" t="s">
        <v>1874</v>
      </c>
      <c r="D240" s="158">
        <v>6.28</v>
      </c>
      <c r="E240" s="161">
        <f>Tabla33[[#This Row],[PRECIO UNITARIO $]]*$F$6</f>
        <v>55.447376000000006</v>
      </c>
      <c r="F240" s="124" t="s">
        <v>2147</v>
      </c>
      <c r="G240" s="124" t="s">
        <v>2053</v>
      </c>
      <c r="H240" s="151">
        <v>3014377</v>
      </c>
      <c r="I240" s="148" t="s">
        <v>2444</v>
      </c>
      <c r="J240" s="125" t="s">
        <v>1996</v>
      </c>
      <c r="K240" s="134"/>
      <c r="L240" s="139">
        <v>7898216370245</v>
      </c>
      <c r="M240" s="155">
        <f t="shared" si="6"/>
        <v>0</v>
      </c>
      <c r="N240" s="108">
        <f t="shared" si="7"/>
        <v>0</v>
      </c>
      <c r="O240" s="107"/>
      <c r="P240" s="99"/>
      <c r="Q240" s="100"/>
      <c r="R240" s="100"/>
      <c r="S240" s="101"/>
      <c r="T240" s="100"/>
      <c r="U240" s="109"/>
      <c r="V240" s="109"/>
      <c r="W240" s="54"/>
      <c r="X240" s="54"/>
      <c r="Y240" s="54"/>
      <c r="Z240" s="54"/>
      <c r="AB240" s="56"/>
      <c r="AD240" s="57"/>
    </row>
    <row r="241" spans="1:30" ht="30" customHeight="1">
      <c r="A241" s="105" t="s">
        <v>2665</v>
      </c>
      <c r="B241" s="131"/>
      <c r="C241" s="136" t="s">
        <v>2685</v>
      </c>
      <c r="D241" s="157">
        <v>0.77</v>
      </c>
      <c r="E241" s="160">
        <f>Tabla33[[#This Row],[PRECIO UNITARIO $]]*$F$6</f>
        <v>6.7984840000000002</v>
      </c>
      <c r="F241" s="122" t="s">
        <v>2090</v>
      </c>
      <c r="G241" s="122" t="s">
        <v>2003</v>
      </c>
      <c r="H241" s="150" t="s">
        <v>2698</v>
      </c>
      <c r="I241" s="147" t="s">
        <v>2449</v>
      </c>
      <c r="J241" s="123" t="s">
        <v>1996</v>
      </c>
      <c r="K241" s="133"/>
      <c r="L241" s="137">
        <v>7594001101406</v>
      </c>
      <c r="M241" s="154">
        <f t="shared" si="6"/>
        <v>0</v>
      </c>
      <c r="N241" s="106">
        <f t="shared" si="7"/>
        <v>0</v>
      </c>
      <c r="O241" s="107"/>
      <c r="P241" s="99"/>
      <c r="Q241" s="100"/>
      <c r="R241" s="100"/>
      <c r="S241" s="101"/>
      <c r="T241" s="100"/>
      <c r="U241" s="109"/>
      <c r="V241" s="109"/>
      <c r="W241" s="54"/>
      <c r="X241" s="54"/>
      <c r="Y241" s="54"/>
      <c r="Z241" s="54"/>
      <c r="AB241" s="56"/>
      <c r="AD241" s="57"/>
    </row>
    <row r="242" spans="1:30" ht="30" customHeight="1">
      <c r="A242" s="98" t="s">
        <v>2666</v>
      </c>
      <c r="B242" s="131"/>
      <c r="C242" s="138" t="s">
        <v>2686</v>
      </c>
      <c r="D242" s="158">
        <v>1.36</v>
      </c>
      <c r="E242" s="161">
        <f>Tabla33[[#This Row],[PRECIO UNITARIO $]]*$F$6</f>
        <v>12.007712000000001</v>
      </c>
      <c r="F242" s="124" t="s">
        <v>2088</v>
      </c>
      <c r="G242" s="124" t="s">
        <v>2003</v>
      </c>
      <c r="H242" s="151" t="s">
        <v>2699</v>
      </c>
      <c r="I242" s="148" t="s">
        <v>2449</v>
      </c>
      <c r="J242" s="125" t="s">
        <v>1996</v>
      </c>
      <c r="K242" s="134"/>
      <c r="L242" s="139">
        <v>7894001101376</v>
      </c>
      <c r="M242" s="155">
        <f t="shared" si="6"/>
        <v>0</v>
      </c>
      <c r="N242" s="108">
        <f t="shared" si="7"/>
        <v>0</v>
      </c>
      <c r="O242" s="107"/>
      <c r="P242" s="99"/>
      <c r="Q242" s="100"/>
      <c r="R242" s="100"/>
      <c r="S242" s="101"/>
      <c r="T242" s="100"/>
      <c r="U242" s="109"/>
      <c r="V242" s="109"/>
      <c r="W242" s="54"/>
      <c r="X242" s="54"/>
      <c r="Y242" s="54"/>
      <c r="Z242" s="54"/>
      <c r="AB242" s="56"/>
      <c r="AD242" s="57"/>
    </row>
    <row r="243" spans="1:30" ht="30" customHeight="1">
      <c r="A243" s="105" t="s">
        <v>1318</v>
      </c>
      <c r="B243" s="131"/>
      <c r="C243" s="136" t="s">
        <v>1875</v>
      </c>
      <c r="D243" s="157">
        <v>2.15</v>
      </c>
      <c r="E243" s="160">
        <f>Tabla33[[#This Row],[PRECIO UNITARIO $]]*$F$6</f>
        <v>18.982779999999998</v>
      </c>
      <c r="F243" s="122" t="s">
        <v>2148</v>
      </c>
      <c r="G243" s="122" t="s">
        <v>2027</v>
      </c>
      <c r="H243" s="150" t="s">
        <v>2292</v>
      </c>
      <c r="I243" s="147" t="s">
        <v>2447</v>
      </c>
      <c r="J243" s="123" t="s">
        <v>1996</v>
      </c>
      <c r="K243" s="133"/>
      <c r="L243" s="137">
        <v>18906101701121</v>
      </c>
      <c r="M243" s="154">
        <f t="shared" si="6"/>
        <v>0</v>
      </c>
      <c r="N243" s="106">
        <f t="shared" si="7"/>
        <v>0</v>
      </c>
      <c r="O243" s="107"/>
      <c r="P243" s="99"/>
      <c r="Q243" s="100"/>
      <c r="R243" s="100"/>
      <c r="S243" s="101"/>
      <c r="T243" s="100"/>
      <c r="U243" s="109"/>
      <c r="V243" s="109"/>
      <c r="W243" s="54"/>
      <c r="X243" s="54"/>
      <c r="Y243" s="54"/>
      <c r="Z243" s="54"/>
      <c r="AB243" s="56"/>
      <c r="AD243" s="57"/>
    </row>
    <row r="244" spans="1:30" ht="30" customHeight="1">
      <c r="A244" s="98" t="s">
        <v>1319</v>
      </c>
      <c r="B244" s="131"/>
      <c r="C244" s="138" t="s">
        <v>1876</v>
      </c>
      <c r="D244" s="158">
        <v>0.88</v>
      </c>
      <c r="E244" s="161">
        <f>Tabla33[[#This Row],[PRECIO UNITARIO $]]*$F$6</f>
        <v>7.7696960000000006</v>
      </c>
      <c r="F244" s="124" t="s">
        <v>2108</v>
      </c>
      <c r="G244" s="124" t="s">
        <v>2054</v>
      </c>
      <c r="H244" s="151">
        <v>2202009</v>
      </c>
      <c r="I244" s="148" t="s">
        <v>2456</v>
      </c>
      <c r="J244" s="125" t="s">
        <v>1996</v>
      </c>
      <c r="K244" s="134"/>
      <c r="L244" s="139">
        <v>7899095201316</v>
      </c>
      <c r="M244" s="155">
        <f t="shared" si="6"/>
        <v>0</v>
      </c>
      <c r="N244" s="108">
        <f t="shared" si="7"/>
        <v>0</v>
      </c>
      <c r="O244" s="107"/>
      <c r="P244" s="99"/>
      <c r="Q244" s="100"/>
      <c r="R244" s="100"/>
      <c r="S244" s="101"/>
      <c r="T244" s="100"/>
      <c r="U244" s="109"/>
      <c r="V244" s="109"/>
      <c r="W244" s="54"/>
      <c r="X244" s="54"/>
      <c r="Y244" s="54"/>
      <c r="Z244" s="54"/>
      <c r="AB244" s="56"/>
      <c r="AD244" s="57"/>
    </row>
    <row r="245" spans="1:30" ht="30" customHeight="1">
      <c r="A245" s="105" t="s">
        <v>1320</v>
      </c>
      <c r="B245" s="131"/>
      <c r="C245" s="136" t="s">
        <v>1685</v>
      </c>
      <c r="D245" s="157">
        <v>1</v>
      </c>
      <c r="E245" s="160">
        <f>Tabla33[[#This Row],[PRECIO UNITARIO $]]*$F$6</f>
        <v>8.8292000000000002</v>
      </c>
      <c r="F245" s="122" t="s">
        <v>2088</v>
      </c>
      <c r="G245" s="122" t="s">
        <v>2000</v>
      </c>
      <c r="H245" s="150" t="s">
        <v>2293</v>
      </c>
      <c r="I245" s="147" t="s">
        <v>2439</v>
      </c>
      <c r="J245" s="123" t="s">
        <v>1996</v>
      </c>
      <c r="K245" s="133"/>
      <c r="L245" s="137">
        <v>7598578000230</v>
      </c>
      <c r="M245" s="154">
        <f t="shared" si="6"/>
        <v>0</v>
      </c>
      <c r="N245" s="106">
        <f t="shared" si="7"/>
        <v>0</v>
      </c>
      <c r="O245" s="107"/>
      <c r="P245" s="99"/>
      <c r="Q245" s="100"/>
      <c r="R245" s="100"/>
      <c r="S245" s="101"/>
      <c r="T245" s="100"/>
      <c r="U245" s="109"/>
      <c r="V245" s="109"/>
      <c r="W245" s="54"/>
      <c r="X245" s="54"/>
      <c r="Y245" s="54"/>
      <c r="Z245" s="54"/>
      <c r="AB245" s="56"/>
      <c r="AD245" s="57"/>
    </row>
    <row r="246" spans="1:30" ht="30" customHeight="1">
      <c r="A246" s="98" t="s">
        <v>1321</v>
      </c>
      <c r="B246" s="131"/>
      <c r="C246" s="138" t="s">
        <v>1877</v>
      </c>
      <c r="D246" s="158">
        <v>1.88</v>
      </c>
      <c r="E246" s="161">
        <f>Tabla33[[#This Row],[PRECIO UNITARIO $]]*$F$6</f>
        <v>16.598896</v>
      </c>
      <c r="F246" s="124" t="s">
        <v>2088</v>
      </c>
      <c r="G246" s="124" t="s">
        <v>2030</v>
      </c>
      <c r="H246" s="151" t="s">
        <v>2294</v>
      </c>
      <c r="I246" s="148" t="s">
        <v>2456</v>
      </c>
      <c r="J246" s="125" t="s">
        <v>1996</v>
      </c>
      <c r="K246" s="134"/>
      <c r="L246" s="139">
        <v>7592806134025</v>
      </c>
      <c r="M246" s="155">
        <f t="shared" si="6"/>
        <v>0</v>
      </c>
      <c r="N246" s="108">
        <f t="shared" si="7"/>
        <v>0</v>
      </c>
      <c r="O246" s="107"/>
      <c r="P246" s="99"/>
      <c r="Q246" s="100"/>
      <c r="R246" s="100"/>
      <c r="S246" s="101"/>
      <c r="T246" s="100"/>
      <c r="U246" s="109"/>
      <c r="V246" s="109"/>
      <c r="W246" s="54"/>
      <c r="X246" s="54"/>
      <c r="Y246" s="54"/>
      <c r="Z246" s="54"/>
      <c r="AB246" s="56"/>
      <c r="AD246" s="57"/>
    </row>
    <row r="247" spans="1:30" ht="30" customHeight="1">
      <c r="A247" s="105" t="s">
        <v>1322</v>
      </c>
      <c r="B247" s="131"/>
      <c r="C247" s="136" t="s">
        <v>1686</v>
      </c>
      <c r="D247" s="157">
        <v>0.56000000000000005</v>
      </c>
      <c r="E247" s="160">
        <f>Tabla33[[#This Row],[PRECIO UNITARIO $]]*$F$6</f>
        <v>4.9443520000000003</v>
      </c>
      <c r="F247" s="122" t="s">
        <v>2085</v>
      </c>
      <c r="G247" s="122" t="s">
        <v>2027</v>
      </c>
      <c r="H247" s="150" t="s">
        <v>2295</v>
      </c>
      <c r="I247" s="147" t="s">
        <v>2463</v>
      </c>
      <c r="J247" s="123" t="s">
        <v>1996</v>
      </c>
      <c r="K247" s="133"/>
      <c r="L247" s="137">
        <v>7469106377332</v>
      </c>
      <c r="M247" s="154">
        <f t="shared" si="6"/>
        <v>0</v>
      </c>
      <c r="N247" s="106">
        <f t="shared" si="7"/>
        <v>0</v>
      </c>
      <c r="O247" s="107"/>
      <c r="P247" s="99"/>
      <c r="Q247" s="100"/>
      <c r="R247" s="100"/>
      <c r="S247" s="101"/>
      <c r="T247" s="100"/>
      <c r="U247" s="109"/>
      <c r="V247" s="109"/>
      <c r="W247" s="54"/>
      <c r="X247" s="54"/>
      <c r="Y247" s="54"/>
      <c r="Z247" s="54"/>
      <c r="AB247" s="56"/>
      <c r="AD247" s="57"/>
    </row>
    <row r="248" spans="1:30" ht="30" customHeight="1">
      <c r="A248" s="98" t="s">
        <v>1323</v>
      </c>
      <c r="B248" s="131"/>
      <c r="C248" s="138" t="s">
        <v>1878</v>
      </c>
      <c r="D248" s="158">
        <v>1.51</v>
      </c>
      <c r="E248" s="161">
        <f>Tabla33[[#This Row],[PRECIO UNITARIO $]]*$F$6</f>
        <v>13.332092000000001</v>
      </c>
      <c r="F248" s="124" t="s">
        <v>2088</v>
      </c>
      <c r="G248" s="124" t="s">
        <v>2001</v>
      </c>
      <c r="H248" s="151" t="s">
        <v>2296</v>
      </c>
      <c r="I248" s="148" t="s">
        <v>2465</v>
      </c>
      <c r="J248" s="125" t="s">
        <v>1996</v>
      </c>
      <c r="K248" s="134"/>
      <c r="L248" s="139">
        <v>7592454139304</v>
      </c>
      <c r="M248" s="155">
        <f t="shared" si="6"/>
        <v>0</v>
      </c>
      <c r="N248" s="108">
        <f t="shared" si="7"/>
        <v>0</v>
      </c>
      <c r="O248" s="107"/>
      <c r="P248" s="99"/>
      <c r="Q248" s="100"/>
      <c r="R248" s="100"/>
      <c r="S248" s="101"/>
      <c r="T248" s="100"/>
      <c r="U248" s="109"/>
      <c r="V248" s="109"/>
      <c r="W248" s="54"/>
      <c r="X248" s="54"/>
      <c r="Y248" s="54"/>
      <c r="Z248" s="54"/>
      <c r="AB248" s="56"/>
      <c r="AD248" s="57"/>
    </row>
    <row r="249" spans="1:30" ht="30" customHeight="1">
      <c r="A249" s="105" t="s">
        <v>1324</v>
      </c>
      <c r="B249" s="131"/>
      <c r="C249" s="136" t="s">
        <v>1879</v>
      </c>
      <c r="D249" s="157">
        <v>1.8</v>
      </c>
      <c r="E249" s="160">
        <f>Tabla33[[#This Row],[PRECIO UNITARIO $]]*$F$6</f>
        <v>15.892560000000001</v>
      </c>
      <c r="F249" s="122" t="s">
        <v>2089</v>
      </c>
      <c r="G249" s="122" t="s">
        <v>2020</v>
      </c>
      <c r="H249" s="150" t="s">
        <v>2297</v>
      </c>
      <c r="I249" s="147" t="s">
        <v>2456</v>
      </c>
      <c r="J249" s="123" t="s">
        <v>1996</v>
      </c>
      <c r="K249" s="133"/>
      <c r="L249" s="137">
        <v>7592803000316</v>
      </c>
      <c r="M249" s="154">
        <f t="shared" si="6"/>
        <v>0</v>
      </c>
      <c r="N249" s="106">
        <f t="shared" si="7"/>
        <v>0</v>
      </c>
      <c r="O249" s="107"/>
      <c r="P249" s="99"/>
      <c r="Q249" s="100"/>
      <c r="R249" s="100"/>
      <c r="S249" s="101"/>
      <c r="T249" s="100"/>
      <c r="U249" s="109"/>
      <c r="V249" s="109"/>
      <c r="W249" s="54"/>
      <c r="X249" s="54"/>
      <c r="Y249" s="54"/>
      <c r="Z249" s="54"/>
      <c r="AB249" s="56"/>
      <c r="AD249" s="57"/>
    </row>
    <row r="250" spans="1:30" ht="30" customHeight="1">
      <c r="A250" s="98" t="s">
        <v>1325</v>
      </c>
      <c r="B250" s="131"/>
      <c r="C250" s="138" t="s">
        <v>1687</v>
      </c>
      <c r="D250" s="158">
        <v>0.53</v>
      </c>
      <c r="E250" s="161">
        <f>Tabla33[[#This Row],[PRECIO UNITARIO $]]*$F$6</f>
        <v>4.6794760000000002</v>
      </c>
      <c r="F250" s="124" t="s">
        <v>2085</v>
      </c>
      <c r="G250" s="124" t="s">
        <v>1998</v>
      </c>
      <c r="H250" s="151" t="s">
        <v>2298</v>
      </c>
      <c r="I250" s="148" t="s">
        <v>2438</v>
      </c>
      <c r="J250" s="125" t="s">
        <v>1996</v>
      </c>
      <c r="K250" s="134"/>
      <c r="L250" s="139" t="s">
        <v>2509</v>
      </c>
      <c r="M250" s="155">
        <f t="shared" si="6"/>
        <v>0</v>
      </c>
      <c r="N250" s="108">
        <f t="shared" si="7"/>
        <v>0</v>
      </c>
      <c r="O250" s="107"/>
      <c r="P250" s="99"/>
      <c r="Q250" s="100"/>
      <c r="R250" s="100"/>
      <c r="S250" s="101"/>
      <c r="T250" s="100"/>
      <c r="U250" s="109"/>
      <c r="V250" s="109"/>
      <c r="W250" s="54"/>
      <c r="X250" s="54"/>
      <c r="Y250" s="54"/>
      <c r="Z250" s="54"/>
      <c r="AB250" s="56"/>
      <c r="AD250" s="57"/>
    </row>
    <row r="251" spans="1:30" ht="30" customHeight="1">
      <c r="A251" s="105" t="s">
        <v>1326</v>
      </c>
      <c r="B251" s="131"/>
      <c r="C251" s="178" t="s">
        <v>1688</v>
      </c>
      <c r="D251" s="179">
        <v>0.64</v>
      </c>
      <c r="E251" s="180">
        <f>Tabla33[[#This Row],[PRECIO UNITARIO $]]*$F$6</f>
        <v>5.6506880000000006</v>
      </c>
      <c r="F251" s="181" t="s">
        <v>2090</v>
      </c>
      <c r="G251" s="181" t="s">
        <v>1999</v>
      </c>
      <c r="H251" s="182" t="s">
        <v>2299</v>
      </c>
      <c r="I251" s="183" t="s">
        <v>2441</v>
      </c>
      <c r="J251" s="123" t="s">
        <v>1996</v>
      </c>
      <c r="K251" s="133"/>
      <c r="L251" s="137">
        <v>7598008000359</v>
      </c>
      <c r="M251" s="154">
        <f t="shared" si="6"/>
        <v>0</v>
      </c>
      <c r="N251" s="106">
        <f t="shared" si="7"/>
        <v>0</v>
      </c>
      <c r="O251" s="107"/>
      <c r="P251" s="99"/>
      <c r="Q251" s="100"/>
      <c r="R251" s="100"/>
      <c r="S251" s="101"/>
      <c r="T251" s="100"/>
      <c r="U251" s="109"/>
      <c r="V251" s="109"/>
      <c r="W251" s="54"/>
      <c r="X251" s="54"/>
      <c r="Y251" s="54"/>
      <c r="Z251" s="54"/>
      <c r="AB251" s="56"/>
      <c r="AD251" s="57"/>
    </row>
    <row r="252" spans="1:30" ht="30" customHeight="1">
      <c r="A252" s="98" t="s">
        <v>2825</v>
      </c>
      <c r="B252" s="131"/>
      <c r="C252" s="178" t="s">
        <v>2878</v>
      </c>
      <c r="D252" s="179">
        <v>3.9</v>
      </c>
      <c r="E252" s="180">
        <f>Tabla33[[#This Row],[PRECIO UNITARIO $]]*$F$6</f>
        <v>34.433880000000002</v>
      </c>
      <c r="F252" s="181" t="s">
        <v>2090</v>
      </c>
      <c r="G252" s="181" t="s">
        <v>1999</v>
      </c>
      <c r="H252" s="182" t="s">
        <v>2900</v>
      </c>
      <c r="I252" s="183" t="s">
        <v>2457</v>
      </c>
      <c r="J252" s="125" t="s">
        <v>1996</v>
      </c>
      <c r="K252" s="134"/>
      <c r="L252" s="139">
        <v>7598008000694</v>
      </c>
      <c r="M252" s="155">
        <f t="shared" si="6"/>
        <v>0</v>
      </c>
      <c r="N252" s="108">
        <f t="shared" si="7"/>
        <v>0</v>
      </c>
      <c r="O252" s="107"/>
      <c r="P252" s="99"/>
      <c r="Q252" s="100"/>
      <c r="R252" s="100"/>
      <c r="S252" s="101"/>
      <c r="T252" s="100"/>
      <c r="U252" s="109"/>
      <c r="V252" s="109"/>
      <c r="W252" s="54"/>
      <c r="X252" s="54"/>
      <c r="Y252" s="54"/>
      <c r="Z252" s="54"/>
      <c r="AB252" s="56"/>
      <c r="AD252" s="57"/>
    </row>
    <row r="253" spans="1:30" ht="30" customHeight="1">
      <c r="A253" s="105" t="s">
        <v>1327</v>
      </c>
      <c r="B253" s="131"/>
      <c r="C253" s="136" t="s">
        <v>1689</v>
      </c>
      <c r="D253" s="157">
        <v>6.5</v>
      </c>
      <c r="E253" s="160">
        <f>Tabla33[[#This Row],[PRECIO UNITARIO $]]*$F$6</f>
        <v>57.389800000000001</v>
      </c>
      <c r="F253" s="122" t="s">
        <v>2149</v>
      </c>
      <c r="G253" s="122" t="s">
        <v>2007</v>
      </c>
      <c r="H253" s="150">
        <v>62861</v>
      </c>
      <c r="I253" s="147" t="s">
        <v>2441</v>
      </c>
      <c r="J253" s="123" t="s">
        <v>1996</v>
      </c>
      <c r="K253" s="133"/>
      <c r="L253" s="137">
        <v>7591196000583</v>
      </c>
      <c r="M253" s="154">
        <f t="shared" si="6"/>
        <v>0</v>
      </c>
      <c r="N253" s="106">
        <f t="shared" si="7"/>
        <v>0</v>
      </c>
      <c r="O253" s="107" t="s">
        <v>5</v>
      </c>
      <c r="P253" s="99"/>
      <c r="Q253" s="100"/>
      <c r="R253" s="100"/>
      <c r="S253" s="101"/>
      <c r="T253" s="100"/>
      <c r="U253" s="109"/>
      <c r="V253" s="109"/>
      <c r="W253" s="54"/>
      <c r="X253" s="54"/>
      <c r="Y253" s="54"/>
      <c r="Z253" s="54"/>
      <c r="AB253" s="56"/>
      <c r="AD253" s="57"/>
    </row>
    <row r="254" spans="1:30" ht="30" customHeight="1">
      <c r="A254" s="98" t="s">
        <v>1328</v>
      </c>
      <c r="B254" s="131"/>
      <c r="C254" s="138" t="s">
        <v>1880</v>
      </c>
      <c r="D254" s="158">
        <v>2.58</v>
      </c>
      <c r="E254" s="161">
        <f>Tabla33[[#This Row],[PRECIO UNITARIO $]]*$F$6</f>
        <v>22.779336000000001</v>
      </c>
      <c r="F254" s="124" t="s">
        <v>2108</v>
      </c>
      <c r="G254" s="124" t="s">
        <v>2020</v>
      </c>
      <c r="H254" s="151">
        <v>2203736</v>
      </c>
      <c r="I254" s="148" t="s">
        <v>2456</v>
      </c>
      <c r="J254" s="125" t="s">
        <v>1996</v>
      </c>
      <c r="K254" s="134"/>
      <c r="L254" s="139">
        <v>7592803001368</v>
      </c>
      <c r="M254" s="155">
        <f t="shared" si="6"/>
        <v>0</v>
      </c>
      <c r="N254" s="108">
        <f t="shared" si="7"/>
        <v>0</v>
      </c>
      <c r="O254" s="107"/>
      <c r="P254" s="99"/>
      <c r="Q254" s="100"/>
      <c r="R254" s="100"/>
      <c r="S254" s="101"/>
      <c r="T254" s="100"/>
      <c r="U254" s="109"/>
      <c r="V254" s="109"/>
      <c r="W254" s="54"/>
      <c r="X254" s="54"/>
      <c r="Y254" s="54"/>
      <c r="Z254" s="54"/>
      <c r="AB254" s="56"/>
      <c r="AD254" s="57"/>
    </row>
    <row r="255" spans="1:30" ht="30" customHeight="1">
      <c r="A255" s="105" t="s">
        <v>1329</v>
      </c>
      <c r="B255" s="131"/>
      <c r="C255" s="136" t="s">
        <v>1690</v>
      </c>
      <c r="D255" s="157">
        <v>2.39</v>
      </c>
      <c r="E255" s="160">
        <f>Tabla33[[#This Row],[PRECIO UNITARIO $]]*$F$6</f>
        <v>21.101788000000003</v>
      </c>
      <c r="F255" s="122" t="s">
        <v>2095</v>
      </c>
      <c r="G255" s="122" t="s">
        <v>2024</v>
      </c>
      <c r="H255" s="150" t="s">
        <v>2300</v>
      </c>
      <c r="I255" s="147" t="s">
        <v>2444</v>
      </c>
      <c r="J255" s="123" t="s">
        <v>1996</v>
      </c>
      <c r="K255" s="133"/>
      <c r="L255" s="137">
        <v>7800061000765</v>
      </c>
      <c r="M255" s="154">
        <f t="shared" si="6"/>
        <v>0</v>
      </c>
      <c r="N255" s="106">
        <f t="shared" si="7"/>
        <v>0</v>
      </c>
      <c r="O255" s="107" t="s">
        <v>5</v>
      </c>
      <c r="P255" s="99"/>
      <c r="Q255" s="100"/>
      <c r="R255" s="100"/>
      <c r="S255" s="101"/>
      <c r="T255" s="100"/>
      <c r="U255" s="109"/>
      <c r="V255" s="109"/>
      <c r="W255" s="54"/>
      <c r="X255" s="54"/>
      <c r="Y255" s="54"/>
      <c r="Z255" s="54"/>
      <c r="AB255" s="56"/>
      <c r="AD255" s="57"/>
    </row>
    <row r="256" spans="1:30" ht="30" customHeight="1">
      <c r="A256" s="98" t="s">
        <v>2826</v>
      </c>
      <c r="B256" s="131"/>
      <c r="C256" s="178" t="s">
        <v>2879</v>
      </c>
      <c r="D256" s="179">
        <v>3.77</v>
      </c>
      <c r="E256" s="180">
        <f>Tabla33[[#This Row],[PRECIO UNITARIO $]]*$F$6</f>
        <v>33.286084000000002</v>
      </c>
      <c r="F256" s="181" t="s">
        <v>2124</v>
      </c>
      <c r="G256" s="181" t="s">
        <v>1999</v>
      </c>
      <c r="H256" s="182" t="s">
        <v>2901</v>
      </c>
      <c r="I256" s="183" t="s">
        <v>2476</v>
      </c>
      <c r="J256" s="125" t="s">
        <v>1996</v>
      </c>
      <c r="K256" s="134"/>
      <c r="L256" s="139">
        <v>7598008000861</v>
      </c>
      <c r="M256" s="155">
        <f t="shared" si="6"/>
        <v>0</v>
      </c>
      <c r="N256" s="108">
        <f t="shared" si="7"/>
        <v>0</v>
      </c>
      <c r="O256" s="107" t="s">
        <v>5</v>
      </c>
      <c r="P256" s="99"/>
      <c r="Q256" s="100"/>
      <c r="R256" s="100"/>
      <c r="S256" s="101"/>
      <c r="T256" s="100"/>
      <c r="U256" s="109"/>
      <c r="V256" s="109"/>
      <c r="W256" s="54"/>
      <c r="X256" s="54"/>
      <c r="Y256" s="54"/>
      <c r="Z256" s="54"/>
      <c r="AB256" s="56"/>
      <c r="AD256" s="57"/>
    </row>
    <row r="257" spans="1:30" ht="30" customHeight="1">
      <c r="A257" s="105" t="s">
        <v>1330</v>
      </c>
      <c r="B257" s="131"/>
      <c r="C257" s="136" t="s">
        <v>1881</v>
      </c>
      <c r="D257" s="157">
        <v>9.85</v>
      </c>
      <c r="E257" s="160">
        <f>Tabla33[[#This Row],[PRECIO UNITARIO $]]*$F$6</f>
        <v>86.967619999999997</v>
      </c>
      <c r="F257" s="122" t="s">
        <v>2106</v>
      </c>
      <c r="G257" s="122" t="s">
        <v>2039</v>
      </c>
      <c r="H257" s="150">
        <v>14375</v>
      </c>
      <c r="I257" s="147" t="s">
        <v>2448</v>
      </c>
      <c r="J257" s="123" t="s">
        <v>1996</v>
      </c>
      <c r="K257" s="133"/>
      <c r="L257" s="137">
        <v>781100195710</v>
      </c>
      <c r="M257" s="154">
        <f t="shared" si="6"/>
        <v>0</v>
      </c>
      <c r="N257" s="106">
        <f t="shared" si="7"/>
        <v>0</v>
      </c>
      <c r="O257" s="107"/>
      <c r="P257" s="99"/>
      <c r="Q257" s="100"/>
      <c r="R257" s="100"/>
      <c r="S257" s="101"/>
      <c r="T257" s="100"/>
      <c r="U257" s="109"/>
      <c r="V257" s="109"/>
      <c r="W257" s="54"/>
      <c r="X257" s="54"/>
      <c r="Y257" s="54"/>
      <c r="Z257" s="54"/>
      <c r="AB257" s="56"/>
      <c r="AD257" s="57"/>
    </row>
    <row r="258" spans="1:30" ht="30" customHeight="1">
      <c r="A258" s="98" t="s">
        <v>1331</v>
      </c>
      <c r="B258" s="131"/>
      <c r="C258" s="170" t="s">
        <v>1882</v>
      </c>
      <c r="D258" s="171">
        <v>0.43</v>
      </c>
      <c r="E258" s="172">
        <f>Tabla33[[#This Row],[PRECIO UNITARIO $]]*$F$6</f>
        <v>3.7965559999999998</v>
      </c>
      <c r="F258" s="173" t="s">
        <v>2095</v>
      </c>
      <c r="G258" s="173" t="s">
        <v>2024</v>
      </c>
      <c r="H258" s="174" t="s">
        <v>2301</v>
      </c>
      <c r="I258" s="175" t="s">
        <v>2467</v>
      </c>
      <c r="J258" s="125" t="s">
        <v>1996</v>
      </c>
      <c r="K258" s="134"/>
      <c r="L258" s="139">
        <v>7800061165105</v>
      </c>
      <c r="M258" s="155">
        <f t="shared" si="6"/>
        <v>0</v>
      </c>
      <c r="N258" s="108">
        <f t="shared" si="7"/>
        <v>0</v>
      </c>
      <c r="O258" s="107"/>
      <c r="P258" s="99"/>
      <c r="Q258" s="100"/>
      <c r="R258" s="100"/>
      <c r="S258" s="101"/>
      <c r="T258" s="100"/>
      <c r="U258" s="109"/>
      <c r="V258" s="109"/>
      <c r="W258" s="54"/>
      <c r="X258" s="54"/>
      <c r="Y258" s="54"/>
      <c r="Z258" s="54"/>
      <c r="AB258" s="56"/>
      <c r="AD258" s="57"/>
    </row>
    <row r="259" spans="1:30" ht="30" customHeight="1">
      <c r="A259" s="105" t="s">
        <v>1332</v>
      </c>
      <c r="B259" s="131"/>
      <c r="C259" s="136" t="s">
        <v>1691</v>
      </c>
      <c r="D259" s="157">
        <v>6.81</v>
      </c>
      <c r="E259" s="160">
        <f>Tabla33[[#This Row],[PRECIO UNITARIO $]]*$F$6</f>
        <v>60.126852</v>
      </c>
      <c r="F259" s="122" t="s">
        <v>2101</v>
      </c>
      <c r="G259" s="122" t="s">
        <v>2007</v>
      </c>
      <c r="H259" s="150" t="s">
        <v>2302</v>
      </c>
      <c r="I259" s="147" t="s">
        <v>2465</v>
      </c>
      <c r="J259" s="123" t="s">
        <v>1996</v>
      </c>
      <c r="K259" s="133"/>
      <c r="L259" s="137">
        <v>7591196002204</v>
      </c>
      <c r="M259" s="154">
        <f t="shared" si="6"/>
        <v>0</v>
      </c>
      <c r="N259" s="106">
        <f t="shared" si="7"/>
        <v>0</v>
      </c>
      <c r="O259" s="107"/>
      <c r="P259" s="99"/>
      <c r="Q259" s="100"/>
      <c r="R259" s="100"/>
      <c r="S259" s="101"/>
      <c r="T259" s="100"/>
      <c r="U259" s="109"/>
      <c r="V259" s="109"/>
      <c r="W259" s="54"/>
      <c r="X259" s="54"/>
      <c r="Y259" s="54"/>
      <c r="Z259" s="54"/>
      <c r="AB259" s="56"/>
      <c r="AD259" s="57"/>
    </row>
    <row r="260" spans="1:30" ht="30" customHeight="1">
      <c r="A260" s="98" t="s">
        <v>1333</v>
      </c>
      <c r="B260" s="131"/>
      <c r="C260" s="138" t="s">
        <v>1883</v>
      </c>
      <c r="D260" s="158">
        <v>1.37</v>
      </c>
      <c r="E260" s="161">
        <f>Tabla33[[#This Row],[PRECIO UNITARIO $]]*$F$6</f>
        <v>12.096004000000001</v>
      </c>
      <c r="F260" s="124" t="s">
        <v>2150</v>
      </c>
      <c r="G260" s="124" t="s">
        <v>2005</v>
      </c>
      <c r="H260" s="151" t="s">
        <v>2303</v>
      </c>
      <c r="I260" s="148" t="s">
        <v>2445</v>
      </c>
      <c r="J260" s="125" t="s">
        <v>1996</v>
      </c>
      <c r="K260" s="134"/>
      <c r="L260" s="139">
        <v>7591020006330</v>
      </c>
      <c r="M260" s="155">
        <f t="shared" si="6"/>
        <v>0</v>
      </c>
      <c r="N260" s="108">
        <f t="shared" si="7"/>
        <v>0</v>
      </c>
      <c r="O260" s="107"/>
      <c r="P260" s="99"/>
      <c r="Q260" s="100"/>
      <c r="R260" s="100"/>
      <c r="S260" s="101"/>
      <c r="T260" s="100"/>
      <c r="U260" s="109"/>
      <c r="V260" s="109"/>
      <c r="W260" s="54"/>
      <c r="X260" s="54"/>
      <c r="Y260" s="54"/>
      <c r="Z260" s="54"/>
      <c r="AB260" s="56"/>
      <c r="AD260" s="57"/>
    </row>
    <row r="261" spans="1:30" ht="30" customHeight="1">
      <c r="A261" s="105" t="s">
        <v>1334</v>
      </c>
      <c r="B261" s="131"/>
      <c r="C261" s="136" t="s">
        <v>1884</v>
      </c>
      <c r="D261" s="157">
        <v>0.62</v>
      </c>
      <c r="E261" s="160">
        <f>Tabla33[[#This Row],[PRECIO UNITARIO $]]*$F$6</f>
        <v>5.4741039999999996</v>
      </c>
      <c r="F261" s="122" t="s">
        <v>2150</v>
      </c>
      <c r="G261" s="122" t="s">
        <v>2005</v>
      </c>
      <c r="H261" s="150" t="s">
        <v>2653</v>
      </c>
      <c r="I261" s="147" t="s">
        <v>2484</v>
      </c>
      <c r="J261" s="123" t="s">
        <v>1996</v>
      </c>
      <c r="K261" s="133"/>
      <c r="L261" s="137">
        <v>7591020005012</v>
      </c>
      <c r="M261" s="154">
        <f t="shared" si="6"/>
        <v>0</v>
      </c>
      <c r="N261" s="106">
        <f t="shared" si="7"/>
        <v>0</v>
      </c>
      <c r="O261" s="107"/>
      <c r="P261" s="99"/>
      <c r="Q261" s="100"/>
      <c r="R261" s="100"/>
      <c r="S261" s="101"/>
      <c r="T261" s="100"/>
      <c r="U261" s="109"/>
      <c r="V261" s="109"/>
      <c r="W261" s="54"/>
      <c r="X261" s="54"/>
      <c r="Y261" s="54"/>
      <c r="Z261" s="54"/>
      <c r="AB261" s="56"/>
      <c r="AD261" s="57"/>
    </row>
    <row r="262" spans="1:30" ht="30" customHeight="1">
      <c r="A262" s="98" t="s">
        <v>1335</v>
      </c>
      <c r="B262" s="131"/>
      <c r="C262" s="138" t="s">
        <v>1885</v>
      </c>
      <c r="D262" s="158">
        <v>1.3</v>
      </c>
      <c r="E262" s="161">
        <f>Tabla33[[#This Row],[PRECIO UNITARIO $]]*$F$6</f>
        <v>11.477960000000001</v>
      </c>
      <c r="F262" s="124" t="s">
        <v>2151</v>
      </c>
      <c r="G262" s="124" t="s">
        <v>2005</v>
      </c>
      <c r="H262" s="151">
        <v>662</v>
      </c>
      <c r="I262" s="148" t="s">
        <v>2458</v>
      </c>
      <c r="J262" s="125" t="s">
        <v>1996</v>
      </c>
      <c r="K262" s="134"/>
      <c r="L262" s="139">
        <v>7591020003230</v>
      </c>
      <c r="M262" s="155">
        <f t="shared" si="6"/>
        <v>0</v>
      </c>
      <c r="N262" s="108">
        <f t="shared" si="7"/>
        <v>0</v>
      </c>
      <c r="O262" s="107"/>
      <c r="P262" s="99"/>
      <c r="Q262" s="100"/>
      <c r="R262" s="100"/>
      <c r="S262" s="101"/>
      <c r="T262" s="100"/>
      <c r="U262" s="109"/>
      <c r="V262" s="109"/>
      <c r="W262" s="54"/>
      <c r="X262" s="54"/>
      <c r="Y262" s="54"/>
      <c r="Z262" s="54"/>
      <c r="AB262" s="56"/>
      <c r="AD262" s="57"/>
    </row>
    <row r="263" spans="1:30" ht="30" customHeight="1">
      <c r="A263" s="105" t="s">
        <v>2553</v>
      </c>
      <c r="B263" s="131"/>
      <c r="C263" s="136" t="s">
        <v>2565</v>
      </c>
      <c r="D263" s="157">
        <v>10.43</v>
      </c>
      <c r="E263" s="160">
        <f>Tabla33[[#This Row],[PRECIO UNITARIO $]]*$F$6</f>
        <v>92.088555999999997</v>
      </c>
      <c r="F263" s="122" t="s">
        <v>2106</v>
      </c>
      <c r="G263" s="122" t="s">
        <v>2060</v>
      </c>
      <c r="H263" s="150">
        <v>2202130</v>
      </c>
      <c r="I263" s="147" t="s">
        <v>2581</v>
      </c>
      <c r="J263" s="123" t="s">
        <v>1996</v>
      </c>
      <c r="K263" s="133"/>
      <c r="L263" s="137">
        <v>7591651001162</v>
      </c>
      <c r="M263" s="154">
        <f t="shared" si="6"/>
        <v>0</v>
      </c>
      <c r="N263" s="106">
        <f t="shared" si="7"/>
        <v>0</v>
      </c>
      <c r="O263" s="107"/>
      <c r="P263" s="99"/>
      <c r="Q263" s="100"/>
      <c r="R263" s="100"/>
      <c r="S263" s="101"/>
      <c r="T263" s="100"/>
      <c r="U263" s="109"/>
      <c r="V263" s="109"/>
      <c r="W263" s="54"/>
      <c r="X263" s="54"/>
      <c r="Y263" s="54"/>
      <c r="Z263" s="54"/>
      <c r="AB263" s="56"/>
      <c r="AD263" s="57"/>
    </row>
    <row r="264" spans="1:30" ht="30" customHeight="1">
      <c r="A264" s="98" t="s">
        <v>1336</v>
      </c>
      <c r="B264" s="131"/>
      <c r="C264" s="138" t="s">
        <v>1692</v>
      </c>
      <c r="D264" s="158">
        <v>1.2</v>
      </c>
      <c r="E264" s="161">
        <f>Tabla33[[#This Row],[PRECIO UNITARIO $]]*$F$6</f>
        <v>10.595039999999999</v>
      </c>
      <c r="F264" s="124" t="s">
        <v>2106</v>
      </c>
      <c r="G264" s="124" t="s">
        <v>2055</v>
      </c>
      <c r="H264" s="151">
        <v>2111119</v>
      </c>
      <c r="I264" s="148" t="s">
        <v>2463</v>
      </c>
      <c r="J264" s="125" t="s">
        <v>1996</v>
      </c>
      <c r="K264" s="134"/>
      <c r="L264" s="139">
        <v>7896253210773</v>
      </c>
      <c r="M264" s="155">
        <f t="shared" si="6"/>
        <v>0</v>
      </c>
      <c r="N264" s="108">
        <f t="shared" si="7"/>
        <v>0</v>
      </c>
      <c r="O264" s="107"/>
      <c r="P264" s="99"/>
      <c r="Q264" s="100"/>
      <c r="R264" s="100"/>
      <c r="S264" s="101"/>
      <c r="T264" s="100"/>
      <c r="U264" s="109"/>
      <c r="V264" s="109"/>
      <c r="W264" s="54"/>
      <c r="X264" s="54"/>
      <c r="Y264" s="54"/>
      <c r="Z264" s="54"/>
      <c r="AB264" s="56"/>
      <c r="AD264" s="57"/>
    </row>
    <row r="265" spans="1:30" ht="30" customHeight="1">
      <c r="A265" s="105" t="s">
        <v>1337</v>
      </c>
      <c r="B265" s="131"/>
      <c r="C265" s="136" t="s">
        <v>1693</v>
      </c>
      <c r="D265" s="157">
        <v>1.47</v>
      </c>
      <c r="E265" s="160">
        <f>Tabla33[[#This Row],[PRECIO UNITARIO $]]*$F$6</f>
        <v>12.978923999999999</v>
      </c>
      <c r="F265" s="122" t="s">
        <v>2086</v>
      </c>
      <c r="G265" s="122" t="s">
        <v>2003</v>
      </c>
      <c r="H265" s="150">
        <v>6443</v>
      </c>
      <c r="I265" s="147" t="s">
        <v>2464</v>
      </c>
      <c r="J265" s="123" t="s">
        <v>1996</v>
      </c>
      <c r="K265" s="133"/>
      <c r="L265" s="137">
        <v>7594001101222</v>
      </c>
      <c r="M265" s="154">
        <f t="shared" si="6"/>
        <v>0</v>
      </c>
      <c r="N265" s="106">
        <f t="shared" si="7"/>
        <v>0</v>
      </c>
      <c r="O265" s="107"/>
      <c r="P265" s="99"/>
      <c r="Q265" s="100"/>
      <c r="R265" s="100"/>
      <c r="S265" s="101"/>
      <c r="T265" s="100"/>
      <c r="U265" s="109"/>
      <c r="V265" s="109"/>
      <c r="W265" s="54"/>
      <c r="X265" s="54"/>
      <c r="Y265" s="54"/>
      <c r="Z265" s="54"/>
      <c r="AB265" s="56"/>
      <c r="AD265" s="57"/>
    </row>
    <row r="266" spans="1:30" ht="30" customHeight="1">
      <c r="A266" s="98" t="s">
        <v>1338</v>
      </c>
      <c r="B266" s="131"/>
      <c r="C266" s="178" t="s">
        <v>1694</v>
      </c>
      <c r="D266" s="179">
        <v>0.41</v>
      </c>
      <c r="E266" s="180">
        <f>Tabla33[[#This Row],[PRECIO UNITARIO $]]*$F$6</f>
        <v>3.6199719999999997</v>
      </c>
      <c r="F266" s="181" t="s">
        <v>2085</v>
      </c>
      <c r="G266" s="181" t="s">
        <v>1999</v>
      </c>
      <c r="H266" s="182" t="s">
        <v>2926</v>
      </c>
      <c r="I266" s="183" t="s">
        <v>2440</v>
      </c>
      <c r="J266" s="125" t="s">
        <v>1996</v>
      </c>
      <c r="K266" s="134"/>
      <c r="L266" s="139">
        <v>7598008000366</v>
      </c>
      <c r="M266" s="155">
        <f t="shared" si="6"/>
        <v>0</v>
      </c>
      <c r="N266" s="108">
        <f t="shared" si="7"/>
        <v>0</v>
      </c>
      <c r="O266" s="107"/>
      <c r="P266" s="99"/>
      <c r="Q266" s="100"/>
      <c r="R266" s="100"/>
      <c r="S266" s="101"/>
      <c r="T266" s="100"/>
      <c r="U266" s="109"/>
      <c r="V266" s="109"/>
      <c r="W266" s="54"/>
      <c r="X266" s="54"/>
      <c r="Y266" s="54"/>
      <c r="Z266" s="54"/>
      <c r="AB266" s="56"/>
      <c r="AD266" s="57"/>
    </row>
    <row r="267" spans="1:30" ht="30" customHeight="1">
      <c r="A267" s="105" t="s">
        <v>1339</v>
      </c>
      <c r="B267" s="131"/>
      <c r="C267" s="178" t="s">
        <v>1695</v>
      </c>
      <c r="D267" s="179">
        <v>0.56999999999999995</v>
      </c>
      <c r="E267" s="180">
        <f>Tabla33[[#This Row],[PRECIO UNITARIO $]]*$F$6</f>
        <v>5.0326439999999995</v>
      </c>
      <c r="F267" s="181" t="s">
        <v>2085</v>
      </c>
      <c r="G267" s="181" t="s">
        <v>1999</v>
      </c>
      <c r="H267" s="182" t="s">
        <v>2304</v>
      </c>
      <c r="I267" s="183" t="s">
        <v>2479</v>
      </c>
      <c r="J267" s="123" t="s">
        <v>1996</v>
      </c>
      <c r="K267" s="133"/>
      <c r="L267" s="137">
        <v>7598008000373</v>
      </c>
      <c r="M267" s="154">
        <f t="shared" ref="M267:M330" si="8">IFERROR((B267*E267),"")</f>
        <v>0</v>
      </c>
      <c r="N267" s="106">
        <f t="shared" ref="N267:N330" si="9">IFERROR((B267*D267),"")</f>
        <v>0</v>
      </c>
      <c r="O267" s="107"/>
      <c r="P267" s="99"/>
      <c r="Q267" s="100"/>
      <c r="R267" s="100"/>
      <c r="S267" s="101"/>
      <c r="T267" s="100"/>
      <c r="U267" s="109"/>
      <c r="V267" s="109"/>
      <c r="W267" s="54"/>
      <c r="X267" s="54"/>
      <c r="Y267" s="54"/>
      <c r="Z267" s="54"/>
      <c r="AB267" s="56"/>
      <c r="AD267" s="57"/>
    </row>
    <row r="268" spans="1:30" ht="30" customHeight="1">
      <c r="A268" s="98" t="s">
        <v>1340</v>
      </c>
      <c r="B268" s="131"/>
      <c r="C268" s="138" t="s">
        <v>2589</v>
      </c>
      <c r="D268" s="158">
        <v>11.34</v>
      </c>
      <c r="E268" s="161">
        <f>Tabla33[[#This Row],[PRECIO UNITARIO $]]*$F$6</f>
        <v>100.12312799999999</v>
      </c>
      <c r="F268" s="124" t="s">
        <v>2152</v>
      </c>
      <c r="G268" s="124" t="s">
        <v>2056</v>
      </c>
      <c r="H268" s="151" t="s">
        <v>2305</v>
      </c>
      <c r="I268" s="148" t="s">
        <v>2444</v>
      </c>
      <c r="J268" s="125" t="s">
        <v>1996</v>
      </c>
      <c r="K268" s="134"/>
      <c r="L268" s="139" t="s">
        <v>2070</v>
      </c>
      <c r="M268" s="155">
        <f t="shared" si="8"/>
        <v>0</v>
      </c>
      <c r="N268" s="108">
        <f t="shared" si="9"/>
        <v>0</v>
      </c>
      <c r="O268" s="107"/>
      <c r="P268" s="99"/>
      <c r="Q268" s="100"/>
      <c r="R268" s="100"/>
      <c r="S268" s="101"/>
      <c r="T268" s="100"/>
      <c r="U268" s="109"/>
      <c r="V268" s="109"/>
      <c r="W268" s="54"/>
      <c r="X268" s="54"/>
      <c r="Y268" s="54"/>
      <c r="Z268" s="54"/>
      <c r="AB268" s="56"/>
      <c r="AD268" s="57"/>
    </row>
    <row r="269" spans="1:30" ht="30" customHeight="1">
      <c r="A269" s="105" t="s">
        <v>1341</v>
      </c>
      <c r="B269" s="131"/>
      <c r="C269" s="136" t="s">
        <v>1886</v>
      </c>
      <c r="D269" s="157">
        <v>11.05</v>
      </c>
      <c r="E269" s="160">
        <f>Tabla33[[#This Row],[PRECIO UNITARIO $]]*$F$6</f>
        <v>97.562660000000008</v>
      </c>
      <c r="F269" s="122" t="s">
        <v>2153</v>
      </c>
      <c r="G269" s="122" t="s">
        <v>2057</v>
      </c>
      <c r="H269" s="150" t="s">
        <v>2306</v>
      </c>
      <c r="I269" s="147" t="s">
        <v>2461</v>
      </c>
      <c r="J269" s="123" t="s">
        <v>1996</v>
      </c>
      <c r="K269" s="133"/>
      <c r="L269" s="137">
        <v>18907010002279</v>
      </c>
      <c r="M269" s="154">
        <f t="shared" si="8"/>
        <v>0</v>
      </c>
      <c r="N269" s="106">
        <f t="shared" si="9"/>
        <v>0</v>
      </c>
      <c r="O269" s="107"/>
      <c r="P269" s="99"/>
      <c r="Q269" s="100"/>
      <c r="R269" s="100"/>
      <c r="S269" s="101"/>
      <c r="T269" s="100"/>
      <c r="U269" s="109"/>
      <c r="V269" s="109"/>
      <c r="W269" s="54"/>
      <c r="X269" s="54"/>
      <c r="Y269" s="54"/>
      <c r="Z269" s="54"/>
      <c r="AB269" s="56"/>
      <c r="AD269" s="57"/>
    </row>
    <row r="270" spans="1:30" ht="30" customHeight="1">
      <c r="A270" s="98" t="s">
        <v>1342</v>
      </c>
      <c r="B270" s="131"/>
      <c r="C270" s="138" t="s">
        <v>1887</v>
      </c>
      <c r="D270" s="158">
        <v>13.99</v>
      </c>
      <c r="E270" s="161">
        <f>Tabla33[[#This Row],[PRECIO UNITARIO $]]*$F$6</f>
        <v>123.52050800000001</v>
      </c>
      <c r="F270" s="124" t="s">
        <v>2153</v>
      </c>
      <c r="G270" s="124" t="s">
        <v>2057</v>
      </c>
      <c r="H270" s="151" t="s">
        <v>2307</v>
      </c>
      <c r="I270" s="148" t="s">
        <v>2463</v>
      </c>
      <c r="J270" s="125" t="s">
        <v>1996</v>
      </c>
      <c r="K270" s="134"/>
      <c r="L270" s="139">
        <v>18907010007953</v>
      </c>
      <c r="M270" s="155">
        <f t="shared" si="8"/>
        <v>0</v>
      </c>
      <c r="N270" s="108">
        <f t="shared" si="9"/>
        <v>0</v>
      </c>
      <c r="O270" s="107"/>
      <c r="P270" s="99"/>
      <c r="Q270" s="100"/>
      <c r="R270" s="100"/>
      <c r="S270" s="101"/>
      <c r="T270" s="100"/>
      <c r="U270" s="109"/>
      <c r="V270" s="109"/>
      <c r="W270" s="54"/>
      <c r="X270" s="54"/>
      <c r="Y270" s="54"/>
      <c r="Z270" s="54"/>
      <c r="AB270" s="56"/>
      <c r="AD270" s="57"/>
    </row>
    <row r="271" spans="1:30" ht="30" customHeight="1">
      <c r="A271" s="105" t="s">
        <v>1343</v>
      </c>
      <c r="B271" s="131"/>
      <c r="C271" s="136" t="s">
        <v>1888</v>
      </c>
      <c r="D271" s="157">
        <v>3.32</v>
      </c>
      <c r="E271" s="160">
        <f>Tabla33[[#This Row],[PRECIO UNITARIO $]]*$F$6</f>
        <v>29.312943999999998</v>
      </c>
      <c r="F271" s="122" t="s">
        <v>2154</v>
      </c>
      <c r="G271" s="122" t="s">
        <v>2037</v>
      </c>
      <c r="H271" s="150" t="s">
        <v>2308</v>
      </c>
      <c r="I271" s="147" t="s">
        <v>2444</v>
      </c>
      <c r="J271" s="123" t="s">
        <v>1996</v>
      </c>
      <c r="K271" s="133"/>
      <c r="L271" s="137">
        <v>7592454891271</v>
      </c>
      <c r="M271" s="154">
        <f t="shared" si="8"/>
        <v>0</v>
      </c>
      <c r="N271" s="106">
        <f t="shared" si="9"/>
        <v>0</v>
      </c>
      <c r="O271" s="107"/>
      <c r="P271" s="99"/>
      <c r="Q271" s="100"/>
      <c r="R271" s="100"/>
      <c r="S271" s="101"/>
      <c r="T271" s="100"/>
      <c r="U271" s="109"/>
      <c r="V271" s="109"/>
      <c r="W271" s="54"/>
      <c r="X271" s="54"/>
      <c r="Y271" s="54"/>
      <c r="Z271" s="54"/>
      <c r="AB271" s="56"/>
      <c r="AD271" s="57"/>
    </row>
    <row r="272" spans="1:30" ht="30" customHeight="1">
      <c r="A272" s="98" t="s">
        <v>1344</v>
      </c>
      <c r="B272" s="131"/>
      <c r="C272" s="138" t="s">
        <v>1889</v>
      </c>
      <c r="D272" s="158">
        <v>2.6</v>
      </c>
      <c r="E272" s="161">
        <f>Tabla33[[#This Row],[PRECIO UNITARIO $]]*$F$6</f>
        <v>22.955920000000003</v>
      </c>
      <c r="F272" s="124" t="s">
        <v>2085</v>
      </c>
      <c r="G272" s="124" t="s">
        <v>1998</v>
      </c>
      <c r="H272" s="151" t="s">
        <v>2309</v>
      </c>
      <c r="I272" s="148" t="s">
        <v>2442</v>
      </c>
      <c r="J272" s="125" t="s">
        <v>1996</v>
      </c>
      <c r="K272" s="134"/>
      <c r="L272" s="139">
        <v>301111</v>
      </c>
      <c r="M272" s="155">
        <f t="shared" si="8"/>
        <v>0</v>
      </c>
      <c r="N272" s="108">
        <f t="shared" si="9"/>
        <v>0</v>
      </c>
      <c r="O272" s="107"/>
      <c r="P272" s="99"/>
      <c r="Q272" s="100"/>
      <c r="R272" s="100"/>
      <c r="S272" s="101"/>
      <c r="T272" s="100"/>
      <c r="U272" s="109"/>
      <c r="V272" s="109"/>
      <c r="W272" s="54"/>
      <c r="X272" s="54"/>
      <c r="Y272" s="54"/>
      <c r="Z272" s="54"/>
      <c r="AB272" s="56"/>
      <c r="AD272" s="57"/>
    </row>
    <row r="273" spans="1:30" ht="30" customHeight="1">
      <c r="A273" s="105" t="s">
        <v>1345</v>
      </c>
      <c r="B273" s="131"/>
      <c r="C273" s="136" t="s">
        <v>1890</v>
      </c>
      <c r="D273" s="157">
        <v>1.82</v>
      </c>
      <c r="E273" s="160">
        <f>Tabla33[[#This Row],[PRECIO UNITARIO $]]*$F$6</f>
        <v>16.069144000000001</v>
      </c>
      <c r="F273" s="122" t="s">
        <v>2085</v>
      </c>
      <c r="G273" s="122" t="s">
        <v>1998</v>
      </c>
      <c r="H273" s="150" t="s">
        <v>2310</v>
      </c>
      <c r="I273" s="147" t="s">
        <v>2440</v>
      </c>
      <c r="J273" s="123" t="s">
        <v>1996</v>
      </c>
      <c r="K273" s="133"/>
      <c r="L273" s="137">
        <v>30135</v>
      </c>
      <c r="M273" s="154">
        <f t="shared" si="8"/>
        <v>0</v>
      </c>
      <c r="N273" s="106">
        <f t="shared" si="9"/>
        <v>0</v>
      </c>
      <c r="O273" s="107"/>
      <c r="P273" s="99"/>
      <c r="Q273" s="100"/>
      <c r="R273" s="100"/>
      <c r="S273" s="101"/>
      <c r="T273" s="100"/>
      <c r="U273" s="109"/>
      <c r="V273" s="109"/>
      <c r="W273" s="54"/>
      <c r="X273" s="54"/>
      <c r="Y273" s="54"/>
      <c r="Z273" s="54"/>
      <c r="AB273" s="56"/>
      <c r="AD273" s="57"/>
    </row>
    <row r="274" spans="1:30" ht="30" customHeight="1">
      <c r="A274" s="98" t="s">
        <v>1346</v>
      </c>
      <c r="B274" s="131"/>
      <c r="C274" s="138" t="s">
        <v>1891</v>
      </c>
      <c r="D274" s="158">
        <v>4.62</v>
      </c>
      <c r="E274" s="161">
        <f>Tabla33[[#This Row],[PRECIO UNITARIO $]]*$F$6</f>
        <v>40.790904000000005</v>
      </c>
      <c r="F274" s="124" t="s">
        <v>2086</v>
      </c>
      <c r="G274" s="124" t="s">
        <v>2005</v>
      </c>
      <c r="H274" s="151">
        <v>33</v>
      </c>
      <c r="I274" s="148" t="s">
        <v>2446</v>
      </c>
      <c r="J274" s="125" t="s">
        <v>1996</v>
      </c>
      <c r="K274" s="134"/>
      <c r="L274" s="139">
        <v>7591020080539</v>
      </c>
      <c r="M274" s="155">
        <f t="shared" si="8"/>
        <v>0</v>
      </c>
      <c r="N274" s="108">
        <f t="shared" si="9"/>
        <v>0</v>
      </c>
      <c r="O274" s="107"/>
      <c r="P274" s="99"/>
      <c r="Q274" s="100"/>
      <c r="R274" s="100"/>
      <c r="S274" s="101"/>
      <c r="T274" s="100"/>
      <c r="U274" s="109"/>
      <c r="V274" s="109"/>
      <c r="W274" s="54"/>
      <c r="X274" s="54"/>
      <c r="Y274" s="54"/>
      <c r="Z274" s="54"/>
      <c r="AB274" s="56"/>
      <c r="AD274" s="57"/>
    </row>
    <row r="275" spans="1:30" ht="30" customHeight="1">
      <c r="A275" s="105" t="s">
        <v>1347</v>
      </c>
      <c r="B275" s="131"/>
      <c r="C275" s="136" t="s">
        <v>1892</v>
      </c>
      <c r="D275" s="157">
        <v>6.13</v>
      </c>
      <c r="E275" s="160">
        <f>Tabla33[[#This Row],[PRECIO UNITARIO $]]*$F$6</f>
        <v>54.122996000000001</v>
      </c>
      <c r="F275" s="122" t="s">
        <v>2086</v>
      </c>
      <c r="G275" s="122" t="s">
        <v>2005</v>
      </c>
      <c r="H275" s="150">
        <v>28</v>
      </c>
      <c r="I275" s="147" t="s">
        <v>2446</v>
      </c>
      <c r="J275" s="123" t="s">
        <v>1996</v>
      </c>
      <c r="K275" s="133"/>
      <c r="L275" s="137">
        <v>7591020080590</v>
      </c>
      <c r="M275" s="154">
        <f t="shared" si="8"/>
        <v>0</v>
      </c>
      <c r="N275" s="106">
        <f t="shared" si="9"/>
        <v>0</v>
      </c>
      <c r="O275" s="107"/>
      <c r="P275" s="99"/>
      <c r="Q275" s="100"/>
      <c r="R275" s="100"/>
      <c r="S275" s="101"/>
      <c r="T275" s="100"/>
      <c r="U275" s="109"/>
      <c r="V275" s="109"/>
      <c r="W275" s="54"/>
      <c r="X275" s="54"/>
      <c r="Y275" s="54"/>
      <c r="Z275" s="54"/>
      <c r="AB275" s="56"/>
      <c r="AD275" s="57"/>
    </row>
    <row r="276" spans="1:30" ht="30" customHeight="1">
      <c r="A276" s="98" t="s">
        <v>1348</v>
      </c>
      <c r="B276" s="131"/>
      <c r="C276" s="138" t="s">
        <v>1893</v>
      </c>
      <c r="D276" s="158">
        <v>8.25</v>
      </c>
      <c r="E276" s="161">
        <f>Tabla33[[#This Row],[PRECIO UNITARIO $]]*$F$6</f>
        <v>72.840900000000005</v>
      </c>
      <c r="F276" s="124" t="s">
        <v>2155</v>
      </c>
      <c r="G276" s="124" t="s">
        <v>2015</v>
      </c>
      <c r="H276" s="151" t="s">
        <v>2311</v>
      </c>
      <c r="I276" s="148" t="s">
        <v>2436</v>
      </c>
      <c r="J276" s="125" t="s">
        <v>1996</v>
      </c>
      <c r="K276" s="134"/>
      <c r="L276" s="139">
        <v>7591818222164</v>
      </c>
      <c r="M276" s="155">
        <f t="shared" si="8"/>
        <v>0</v>
      </c>
      <c r="N276" s="108">
        <f t="shared" si="9"/>
        <v>0</v>
      </c>
      <c r="O276" s="107"/>
      <c r="P276" s="99"/>
      <c r="Q276" s="100"/>
      <c r="R276" s="100"/>
      <c r="S276" s="101"/>
      <c r="T276" s="100"/>
      <c r="U276" s="109"/>
      <c r="V276" s="109"/>
      <c r="W276" s="54"/>
      <c r="X276" s="54"/>
      <c r="Y276" s="54"/>
      <c r="Z276" s="54"/>
      <c r="AB276" s="56"/>
      <c r="AD276" s="57"/>
    </row>
    <row r="277" spans="1:30" ht="30" customHeight="1">
      <c r="A277" s="105" t="s">
        <v>1349</v>
      </c>
      <c r="B277" s="131"/>
      <c r="C277" s="136" t="s">
        <v>1894</v>
      </c>
      <c r="D277" s="157">
        <v>2.35</v>
      </c>
      <c r="E277" s="160">
        <f>Tabla33[[#This Row],[PRECIO UNITARIO $]]*$F$6</f>
        <v>20.748620000000003</v>
      </c>
      <c r="F277" s="122" t="s">
        <v>2156</v>
      </c>
      <c r="G277" s="122" t="s">
        <v>2015</v>
      </c>
      <c r="H277" s="150">
        <v>10447</v>
      </c>
      <c r="I277" s="147" t="s">
        <v>2480</v>
      </c>
      <c r="J277" s="123" t="s">
        <v>1996</v>
      </c>
      <c r="K277" s="133"/>
      <c r="L277" s="137">
        <v>7591818116005</v>
      </c>
      <c r="M277" s="154">
        <f t="shared" si="8"/>
        <v>0</v>
      </c>
      <c r="N277" s="106">
        <f t="shared" si="9"/>
        <v>0</v>
      </c>
      <c r="O277" s="107"/>
      <c r="P277" s="99"/>
      <c r="Q277" s="100"/>
      <c r="R277" s="100"/>
      <c r="S277" s="101"/>
      <c r="T277" s="100"/>
      <c r="U277" s="109"/>
      <c r="V277" s="109"/>
      <c r="W277" s="54"/>
      <c r="X277" s="54"/>
      <c r="Y277" s="54"/>
      <c r="Z277" s="54"/>
      <c r="AB277" s="56"/>
      <c r="AD277" s="57"/>
    </row>
    <row r="278" spans="1:30" ht="30" customHeight="1">
      <c r="A278" s="98" t="s">
        <v>2728</v>
      </c>
      <c r="B278" s="131"/>
      <c r="C278" s="178" t="s">
        <v>2740</v>
      </c>
      <c r="D278" s="179">
        <v>3.62</v>
      </c>
      <c r="E278" s="180">
        <f>Tabla33[[#This Row],[PRECIO UNITARIO $]]*$F$6</f>
        <v>31.961704000000001</v>
      </c>
      <c r="F278" s="181" t="s">
        <v>2090</v>
      </c>
      <c r="G278" s="181" t="s">
        <v>2015</v>
      </c>
      <c r="H278" s="182" t="s">
        <v>2776</v>
      </c>
      <c r="I278" s="183" t="s">
        <v>2449</v>
      </c>
      <c r="J278" s="125" t="s">
        <v>1996</v>
      </c>
      <c r="K278" s="134"/>
      <c r="L278" s="139">
        <v>7591818000274</v>
      </c>
      <c r="M278" s="155">
        <f t="shared" si="8"/>
        <v>0</v>
      </c>
      <c r="N278" s="108">
        <f t="shared" si="9"/>
        <v>0</v>
      </c>
      <c r="O278" s="107"/>
      <c r="P278" s="99"/>
      <c r="Q278" s="100"/>
      <c r="R278" s="100"/>
      <c r="S278" s="101"/>
      <c r="T278" s="100"/>
      <c r="U278" s="109"/>
      <c r="V278" s="109"/>
      <c r="W278" s="54"/>
      <c r="X278" s="54"/>
      <c r="Y278" s="54"/>
      <c r="Z278" s="54"/>
      <c r="AB278" s="56"/>
      <c r="AD278" s="57"/>
    </row>
    <row r="279" spans="1:30" ht="30" customHeight="1">
      <c r="A279" s="105" t="s">
        <v>1350</v>
      </c>
      <c r="B279" s="131"/>
      <c r="C279" s="136" t="s">
        <v>1895</v>
      </c>
      <c r="D279" s="157">
        <v>1.31</v>
      </c>
      <c r="E279" s="160">
        <f>Tabla33[[#This Row],[PRECIO UNITARIO $]]*$F$6</f>
        <v>11.566252</v>
      </c>
      <c r="F279" s="122" t="s">
        <v>2157</v>
      </c>
      <c r="G279" s="122" t="s">
        <v>2036</v>
      </c>
      <c r="H279" s="150">
        <v>6662</v>
      </c>
      <c r="I279" s="147" t="s">
        <v>2441</v>
      </c>
      <c r="J279" s="123" t="s">
        <v>1996</v>
      </c>
      <c r="K279" s="133"/>
      <c r="L279" s="137">
        <v>7592236002222</v>
      </c>
      <c r="M279" s="154">
        <f t="shared" si="8"/>
        <v>0</v>
      </c>
      <c r="N279" s="106">
        <f t="shared" si="9"/>
        <v>0</v>
      </c>
      <c r="O279" s="107"/>
      <c r="P279" s="99"/>
      <c r="Q279" s="100"/>
      <c r="R279" s="100"/>
      <c r="S279" s="101"/>
      <c r="T279" s="100"/>
      <c r="U279" s="109"/>
      <c r="V279" s="109"/>
      <c r="W279" s="54"/>
      <c r="X279" s="54"/>
      <c r="Y279" s="54"/>
      <c r="Z279" s="54"/>
      <c r="AB279" s="56"/>
      <c r="AD279" s="57"/>
    </row>
    <row r="280" spans="1:30" ht="30" customHeight="1">
      <c r="A280" s="98" t="s">
        <v>1351</v>
      </c>
      <c r="B280" s="131"/>
      <c r="C280" s="138" t="s">
        <v>1896</v>
      </c>
      <c r="D280" s="158">
        <v>1.34</v>
      </c>
      <c r="E280" s="161">
        <f>Tabla33[[#This Row],[PRECIO UNITARIO $]]*$F$6</f>
        <v>11.831128000000001</v>
      </c>
      <c r="F280" s="124" t="s">
        <v>2157</v>
      </c>
      <c r="G280" s="124" t="s">
        <v>2036</v>
      </c>
      <c r="H280" s="151">
        <v>9592</v>
      </c>
      <c r="I280" s="148" t="s">
        <v>2481</v>
      </c>
      <c r="J280" s="125" t="s">
        <v>1996</v>
      </c>
      <c r="K280" s="134"/>
      <c r="L280" s="139">
        <v>7592236002215</v>
      </c>
      <c r="M280" s="155">
        <f t="shared" si="8"/>
        <v>0</v>
      </c>
      <c r="N280" s="108">
        <f t="shared" si="9"/>
        <v>0</v>
      </c>
      <c r="O280" s="107"/>
      <c r="P280" s="99"/>
      <c r="Q280" s="100"/>
      <c r="R280" s="100"/>
      <c r="S280" s="101"/>
      <c r="T280" s="100"/>
      <c r="U280" s="109"/>
      <c r="V280" s="109"/>
      <c r="W280" s="54"/>
      <c r="X280" s="54"/>
      <c r="Y280" s="54"/>
      <c r="Z280" s="54"/>
      <c r="AB280" s="56"/>
      <c r="AD280" s="57"/>
    </row>
    <row r="281" spans="1:30" ht="30" customHeight="1">
      <c r="A281" s="105" t="s">
        <v>2597</v>
      </c>
      <c r="B281" s="131"/>
      <c r="C281" s="136" t="s">
        <v>2610</v>
      </c>
      <c r="D281" s="157">
        <v>1.95</v>
      </c>
      <c r="E281" s="160">
        <f>Tabla33[[#This Row],[PRECIO UNITARIO $]]*$F$6</f>
        <v>17.216940000000001</v>
      </c>
      <c r="F281" s="122" t="s">
        <v>2089</v>
      </c>
      <c r="G281" s="122" t="s">
        <v>2002</v>
      </c>
      <c r="H281" s="150" t="s">
        <v>2626</v>
      </c>
      <c r="I281" s="147" t="s">
        <v>2454</v>
      </c>
      <c r="J281" s="123" t="s">
        <v>1996</v>
      </c>
      <c r="K281" s="133"/>
      <c r="L281" s="137">
        <v>7590027002437</v>
      </c>
      <c r="M281" s="154">
        <f t="shared" si="8"/>
        <v>0</v>
      </c>
      <c r="N281" s="106">
        <f t="shared" si="9"/>
        <v>0</v>
      </c>
      <c r="O281" s="107"/>
      <c r="P281" s="99"/>
      <c r="Q281" s="100"/>
      <c r="R281" s="100"/>
      <c r="S281" s="101"/>
      <c r="T281" s="100"/>
      <c r="U281" s="109"/>
      <c r="V281" s="109"/>
      <c r="W281" s="54"/>
      <c r="X281" s="54"/>
      <c r="Y281" s="54"/>
      <c r="Z281" s="54"/>
      <c r="AB281" s="56"/>
      <c r="AD281" s="57"/>
    </row>
    <row r="282" spans="1:30" ht="30" customHeight="1">
      <c r="A282" s="98" t="s">
        <v>1352</v>
      </c>
      <c r="B282" s="131"/>
      <c r="C282" s="138" t="s">
        <v>1696</v>
      </c>
      <c r="D282" s="158">
        <v>5.3</v>
      </c>
      <c r="E282" s="161">
        <f>Tabla33[[#This Row],[PRECIO UNITARIO $]]*$F$6</f>
        <v>46.794759999999997</v>
      </c>
      <c r="F282" s="124" t="s">
        <v>2087</v>
      </c>
      <c r="G282" s="124" t="s">
        <v>2001</v>
      </c>
      <c r="H282" s="151">
        <v>3501731</v>
      </c>
      <c r="I282" s="148" t="s">
        <v>2441</v>
      </c>
      <c r="J282" s="125" t="s">
        <v>1996</v>
      </c>
      <c r="K282" s="134"/>
      <c r="L282" s="139">
        <v>7592454006186</v>
      </c>
      <c r="M282" s="155">
        <f t="shared" si="8"/>
        <v>0</v>
      </c>
      <c r="N282" s="108">
        <f t="shared" si="9"/>
        <v>0</v>
      </c>
      <c r="O282" s="107"/>
      <c r="P282" s="99"/>
      <c r="Q282" s="100"/>
      <c r="R282" s="100"/>
      <c r="S282" s="101"/>
      <c r="T282" s="100"/>
      <c r="U282" s="109"/>
      <c r="V282" s="109"/>
      <c r="W282" s="54"/>
      <c r="X282" s="54"/>
      <c r="Y282" s="54"/>
      <c r="Z282" s="54"/>
      <c r="AB282" s="56"/>
      <c r="AD282" s="57"/>
    </row>
    <row r="283" spans="1:30" ht="30" customHeight="1">
      <c r="A283" s="105" t="s">
        <v>1353</v>
      </c>
      <c r="B283" s="131"/>
      <c r="C283" s="136" t="s">
        <v>1897</v>
      </c>
      <c r="D283" s="157">
        <v>10.56</v>
      </c>
      <c r="E283" s="160">
        <f>Tabla33[[#This Row],[PRECIO UNITARIO $]]*$F$6</f>
        <v>93.236352000000011</v>
      </c>
      <c r="F283" s="122" t="s">
        <v>2135</v>
      </c>
      <c r="G283" s="122" t="s">
        <v>2032</v>
      </c>
      <c r="H283" s="150">
        <v>21011270</v>
      </c>
      <c r="I283" s="147" t="s">
        <v>2469</v>
      </c>
      <c r="J283" s="123" t="s">
        <v>1996</v>
      </c>
      <c r="K283" s="133"/>
      <c r="L283" s="137">
        <v>7592637005327</v>
      </c>
      <c r="M283" s="154">
        <f t="shared" si="8"/>
        <v>0</v>
      </c>
      <c r="N283" s="106">
        <f t="shared" si="9"/>
        <v>0</v>
      </c>
      <c r="O283" s="107"/>
      <c r="P283" s="99"/>
      <c r="Q283" s="100"/>
      <c r="R283" s="100"/>
      <c r="S283" s="101"/>
      <c r="T283" s="100"/>
      <c r="U283" s="109"/>
      <c r="V283" s="109"/>
      <c r="W283" s="54"/>
      <c r="X283" s="54"/>
      <c r="Y283" s="54"/>
      <c r="Z283" s="54"/>
      <c r="AB283" s="56"/>
      <c r="AD283" s="57"/>
    </row>
    <row r="284" spans="1:30" ht="30" customHeight="1">
      <c r="A284" s="98" t="s">
        <v>1354</v>
      </c>
      <c r="B284" s="131"/>
      <c r="C284" s="138" t="s">
        <v>1898</v>
      </c>
      <c r="D284" s="158">
        <v>4.55</v>
      </c>
      <c r="E284" s="161">
        <f>Tabla33[[#This Row],[PRECIO UNITARIO $]]*$F$6</f>
        <v>40.17286</v>
      </c>
      <c r="F284" s="124" t="s">
        <v>2158</v>
      </c>
      <c r="G284" s="124" t="s">
        <v>2047</v>
      </c>
      <c r="H284" s="151" t="s">
        <v>2312</v>
      </c>
      <c r="I284" s="148" t="s">
        <v>2447</v>
      </c>
      <c r="J284" s="125" t="s">
        <v>1996</v>
      </c>
      <c r="K284" s="134"/>
      <c r="L284" s="139">
        <v>7894164005239</v>
      </c>
      <c r="M284" s="155">
        <f t="shared" si="8"/>
        <v>0</v>
      </c>
      <c r="N284" s="108">
        <f t="shared" si="9"/>
        <v>0</v>
      </c>
      <c r="O284" s="107"/>
      <c r="P284" s="99"/>
      <c r="Q284" s="100"/>
      <c r="R284" s="100"/>
      <c r="S284" s="101"/>
      <c r="T284" s="100"/>
      <c r="U284" s="109"/>
      <c r="V284" s="109"/>
      <c r="W284" s="54"/>
      <c r="X284" s="54"/>
      <c r="Y284" s="54"/>
      <c r="Z284" s="54"/>
      <c r="AB284" s="56"/>
      <c r="AD284" s="57"/>
    </row>
    <row r="285" spans="1:30" ht="30" customHeight="1">
      <c r="A285" s="105" t="s">
        <v>1355</v>
      </c>
      <c r="B285" s="131"/>
      <c r="C285" s="178" t="s">
        <v>1697</v>
      </c>
      <c r="D285" s="179">
        <v>1.24</v>
      </c>
      <c r="E285" s="180">
        <f>Tabla33[[#This Row],[PRECIO UNITARIO $]]*$F$6</f>
        <v>10.948207999999999</v>
      </c>
      <c r="F285" s="181" t="s">
        <v>2111</v>
      </c>
      <c r="G285" s="181" t="s">
        <v>1999</v>
      </c>
      <c r="H285" s="182" t="s">
        <v>2927</v>
      </c>
      <c r="I285" s="183" t="s">
        <v>2438</v>
      </c>
      <c r="J285" s="123" t="s">
        <v>1996</v>
      </c>
      <c r="K285" s="133"/>
      <c r="L285" s="137">
        <v>7598008001189</v>
      </c>
      <c r="M285" s="154">
        <f t="shared" si="8"/>
        <v>0</v>
      </c>
      <c r="N285" s="106">
        <f t="shared" si="9"/>
        <v>0</v>
      </c>
      <c r="O285" s="107"/>
      <c r="P285" s="99"/>
      <c r="Q285" s="100"/>
      <c r="R285" s="100"/>
      <c r="S285" s="101"/>
      <c r="T285" s="100"/>
      <c r="U285" s="109"/>
      <c r="V285" s="109"/>
      <c r="W285" s="54"/>
      <c r="X285" s="54"/>
      <c r="Y285" s="54"/>
      <c r="Z285" s="54"/>
      <c r="AB285" s="56"/>
      <c r="AD285" s="57"/>
    </row>
    <row r="286" spans="1:30" ht="30" customHeight="1">
      <c r="A286" s="98" t="s">
        <v>1356</v>
      </c>
      <c r="B286" s="131"/>
      <c r="C286" s="138" t="s">
        <v>1899</v>
      </c>
      <c r="D286" s="158">
        <v>5.48</v>
      </c>
      <c r="E286" s="161">
        <f>Tabla33[[#This Row],[PRECIO UNITARIO $]]*$F$6</f>
        <v>48.384016000000003</v>
      </c>
      <c r="F286" s="124" t="s">
        <v>2088</v>
      </c>
      <c r="G286" s="124" t="s">
        <v>2037</v>
      </c>
      <c r="H286" s="151" t="s">
        <v>2313</v>
      </c>
      <c r="I286" s="148" t="s">
        <v>2474</v>
      </c>
      <c r="J286" s="125" t="s">
        <v>1996</v>
      </c>
      <c r="K286" s="134"/>
      <c r="L286" s="139">
        <v>7592454345057</v>
      </c>
      <c r="M286" s="155">
        <f t="shared" si="8"/>
        <v>0</v>
      </c>
      <c r="N286" s="108">
        <f t="shared" si="9"/>
        <v>0</v>
      </c>
      <c r="O286" s="107"/>
      <c r="P286" s="99"/>
      <c r="Q286" s="100"/>
      <c r="R286" s="100"/>
      <c r="S286" s="101"/>
      <c r="T286" s="100"/>
      <c r="U286" s="109"/>
      <c r="V286" s="109"/>
      <c r="W286" s="54"/>
      <c r="X286" s="54"/>
      <c r="Y286" s="54"/>
      <c r="Z286" s="54"/>
      <c r="AB286" s="56"/>
      <c r="AD286" s="57"/>
    </row>
    <row r="287" spans="1:30" ht="30" customHeight="1">
      <c r="A287" s="105" t="s">
        <v>1357</v>
      </c>
      <c r="B287" s="131"/>
      <c r="C287" s="136" t="s">
        <v>1900</v>
      </c>
      <c r="D287" s="157">
        <v>1.28</v>
      </c>
      <c r="E287" s="160">
        <f>Tabla33[[#This Row],[PRECIO UNITARIO $]]*$F$6</f>
        <v>11.301376000000001</v>
      </c>
      <c r="F287" s="122" t="s">
        <v>2085</v>
      </c>
      <c r="G287" s="122" t="s">
        <v>1998</v>
      </c>
      <c r="H287" s="150" t="s">
        <v>2314</v>
      </c>
      <c r="I287" s="147" t="s">
        <v>2451</v>
      </c>
      <c r="J287" s="123" t="s">
        <v>1996</v>
      </c>
      <c r="K287" s="133"/>
      <c r="L287" s="137" t="s">
        <v>2510</v>
      </c>
      <c r="M287" s="154">
        <f t="shared" si="8"/>
        <v>0</v>
      </c>
      <c r="N287" s="106">
        <f t="shared" si="9"/>
        <v>0</v>
      </c>
      <c r="O287" s="107"/>
      <c r="P287" s="99"/>
      <c r="Q287" s="100"/>
      <c r="R287" s="100"/>
      <c r="S287" s="101"/>
      <c r="T287" s="100"/>
      <c r="U287" s="109"/>
      <c r="V287" s="109"/>
      <c r="W287" s="54"/>
      <c r="X287" s="54"/>
      <c r="Y287" s="54"/>
      <c r="Z287" s="54"/>
      <c r="AB287" s="56"/>
      <c r="AD287" s="57"/>
    </row>
    <row r="288" spans="1:30" ht="30" customHeight="1">
      <c r="A288" s="98" t="s">
        <v>2554</v>
      </c>
      <c r="B288" s="131"/>
      <c r="C288" s="138" t="s">
        <v>2566</v>
      </c>
      <c r="D288" s="158">
        <v>10.9</v>
      </c>
      <c r="E288" s="161">
        <f>Tabla33[[#This Row],[PRECIO UNITARIO $]]*$F$6</f>
        <v>96.238280000000003</v>
      </c>
      <c r="F288" s="124" t="s">
        <v>2168</v>
      </c>
      <c r="G288" s="124" t="s">
        <v>2576</v>
      </c>
      <c r="H288" s="151">
        <v>2206011</v>
      </c>
      <c r="I288" s="148" t="s">
        <v>2441</v>
      </c>
      <c r="J288" s="125" t="s">
        <v>1996</v>
      </c>
      <c r="K288" s="134"/>
      <c r="L288" s="139">
        <v>7591136723596</v>
      </c>
      <c r="M288" s="155">
        <f t="shared" si="8"/>
        <v>0</v>
      </c>
      <c r="N288" s="108">
        <f t="shared" si="9"/>
        <v>0</v>
      </c>
      <c r="O288" s="107"/>
      <c r="P288" s="99"/>
      <c r="Q288" s="100"/>
      <c r="R288" s="100"/>
      <c r="S288" s="101"/>
      <c r="T288" s="100"/>
      <c r="U288" s="109"/>
      <c r="V288" s="109"/>
      <c r="W288" s="54"/>
      <c r="X288" s="54"/>
      <c r="Y288" s="54"/>
      <c r="Z288" s="54"/>
      <c r="AB288" s="56"/>
      <c r="AD288" s="57"/>
    </row>
    <row r="289" spans="1:30" ht="30" customHeight="1">
      <c r="A289" s="105" t="s">
        <v>1358</v>
      </c>
      <c r="B289" s="131"/>
      <c r="C289" s="136" t="s">
        <v>1698</v>
      </c>
      <c r="D289" s="157">
        <v>6.68</v>
      </c>
      <c r="E289" s="160">
        <f>Tabla33[[#This Row],[PRECIO UNITARIO $]]*$F$6</f>
        <v>58.979056</v>
      </c>
      <c r="F289" s="122" t="s">
        <v>2131</v>
      </c>
      <c r="G289" s="122" t="s">
        <v>2058</v>
      </c>
      <c r="H289" s="150">
        <v>200437</v>
      </c>
      <c r="I289" s="147" t="s">
        <v>2454</v>
      </c>
      <c r="J289" s="123" t="s">
        <v>1996</v>
      </c>
      <c r="K289" s="133"/>
      <c r="L289" s="137" t="s">
        <v>2511</v>
      </c>
      <c r="M289" s="154">
        <f t="shared" si="8"/>
        <v>0</v>
      </c>
      <c r="N289" s="106">
        <f t="shared" si="9"/>
        <v>0</v>
      </c>
      <c r="O289" s="107"/>
      <c r="P289" s="99"/>
      <c r="Q289" s="100"/>
      <c r="R289" s="100"/>
      <c r="S289" s="101"/>
      <c r="T289" s="100"/>
      <c r="U289" s="109"/>
      <c r="V289" s="109"/>
      <c r="W289" s="54"/>
      <c r="X289" s="54"/>
      <c r="Y289" s="54"/>
      <c r="Z289" s="54"/>
      <c r="AB289" s="56"/>
      <c r="AD289" s="57"/>
    </row>
    <row r="290" spans="1:30" ht="30" customHeight="1">
      <c r="A290" s="98" t="s">
        <v>1359</v>
      </c>
      <c r="B290" s="131"/>
      <c r="C290" s="138" t="s">
        <v>1699</v>
      </c>
      <c r="D290" s="158">
        <v>5.56</v>
      </c>
      <c r="E290" s="161">
        <f>Tabla33[[#This Row],[PRECIO UNITARIO $]]*$F$6</f>
        <v>49.090351999999996</v>
      </c>
      <c r="F290" s="124" t="s">
        <v>2098</v>
      </c>
      <c r="G290" s="124" t="s">
        <v>2017</v>
      </c>
      <c r="H290" s="151">
        <v>2250004</v>
      </c>
      <c r="I290" s="148" t="s">
        <v>2455</v>
      </c>
      <c r="J290" s="125" t="s">
        <v>1996</v>
      </c>
      <c r="K290" s="134"/>
      <c r="L290" s="139">
        <v>7592782000536</v>
      </c>
      <c r="M290" s="155">
        <f t="shared" si="8"/>
        <v>0</v>
      </c>
      <c r="N290" s="108">
        <f t="shared" si="9"/>
        <v>0</v>
      </c>
      <c r="O290" s="107"/>
      <c r="P290" s="99"/>
      <c r="Q290" s="100"/>
      <c r="R290" s="100"/>
      <c r="S290" s="101"/>
      <c r="T290" s="100"/>
      <c r="U290" s="109"/>
      <c r="V290" s="109"/>
      <c r="W290" s="54"/>
      <c r="X290" s="54"/>
      <c r="Y290" s="54"/>
      <c r="Z290" s="54"/>
      <c r="AB290" s="56"/>
      <c r="AD290" s="57"/>
    </row>
    <row r="291" spans="1:30" ht="30" customHeight="1">
      <c r="A291" s="105" t="s">
        <v>1360</v>
      </c>
      <c r="B291" s="131"/>
      <c r="C291" s="136" t="s">
        <v>1901</v>
      </c>
      <c r="D291" s="157">
        <v>2.76</v>
      </c>
      <c r="E291" s="160">
        <f>Tabla33[[#This Row],[PRECIO UNITARIO $]]*$F$6</f>
        <v>24.368592</v>
      </c>
      <c r="F291" s="122" t="s">
        <v>2098</v>
      </c>
      <c r="G291" s="122" t="s">
        <v>2032</v>
      </c>
      <c r="H291" s="150" t="s">
        <v>2315</v>
      </c>
      <c r="I291" s="147" t="s">
        <v>2448</v>
      </c>
      <c r="J291" s="123" t="s">
        <v>1996</v>
      </c>
      <c r="K291" s="133"/>
      <c r="L291" s="137" t="s">
        <v>2070</v>
      </c>
      <c r="M291" s="154">
        <f t="shared" si="8"/>
        <v>0</v>
      </c>
      <c r="N291" s="106">
        <f t="shared" si="9"/>
        <v>0</v>
      </c>
      <c r="O291" s="107"/>
      <c r="P291" s="99"/>
      <c r="Q291" s="100"/>
      <c r="R291" s="100"/>
      <c r="S291" s="101"/>
      <c r="T291" s="100"/>
      <c r="U291" s="109"/>
      <c r="V291" s="109"/>
      <c r="W291" s="54"/>
      <c r="X291" s="54"/>
      <c r="Y291" s="54"/>
      <c r="Z291" s="54"/>
      <c r="AB291" s="56"/>
      <c r="AD291" s="57"/>
    </row>
    <row r="292" spans="1:30" ht="30" customHeight="1">
      <c r="A292" s="98" t="s">
        <v>1361</v>
      </c>
      <c r="B292" s="131"/>
      <c r="C292" s="138" t="s">
        <v>1902</v>
      </c>
      <c r="D292" s="158">
        <v>9.24</v>
      </c>
      <c r="E292" s="161">
        <f>Tabla33[[#This Row],[PRECIO UNITARIO $]]*$F$6</f>
        <v>81.581808000000009</v>
      </c>
      <c r="F292" s="124" t="s">
        <v>2160</v>
      </c>
      <c r="G292" s="124" t="s">
        <v>2020</v>
      </c>
      <c r="H292" s="151">
        <v>2110653</v>
      </c>
      <c r="I292" s="148" t="s">
        <v>2446</v>
      </c>
      <c r="J292" s="125" t="s">
        <v>1996</v>
      </c>
      <c r="K292" s="134"/>
      <c r="L292" s="139">
        <v>7592803002327</v>
      </c>
      <c r="M292" s="155">
        <f t="shared" si="8"/>
        <v>0</v>
      </c>
      <c r="N292" s="108">
        <f t="shared" si="9"/>
        <v>0</v>
      </c>
      <c r="O292" s="107"/>
      <c r="P292" s="99"/>
      <c r="Q292" s="100"/>
      <c r="R292" s="100"/>
      <c r="S292" s="101"/>
      <c r="T292" s="100"/>
      <c r="U292" s="109"/>
      <c r="V292" s="109"/>
      <c r="W292" s="54"/>
      <c r="X292" s="54"/>
      <c r="Y292" s="54"/>
      <c r="Z292" s="54"/>
      <c r="AB292" s="56"/>
      <c r="AD292" s="57"/>
    </row>
    <row r="293" spans="1:30" ht="30" customHeight="1">
      <c r="A293" s="105" t="s">
        <v>1362</v>
      </c>
      <c r="B293" s="131"/>
      <c r="C293" s="136" t="s">
        <v>1903</v>
      </c>
      <c r="D293" s="157">
        <v>3.76</v>
      </c>
      <c r="E293" s="160">
        <f>Tabla33[[#This Row],[PRECIO UNITARIO $]]*$F$6</f>
        <v>33.197792</v>
      </c>
      <c r="F293" s="122" t="s">
        <v>2161</v>
      </c>
      <c r="G293" s="122" t="s">
        <v>2020</v>
      </c>
      <c r="H293" s="150">
        <v>2106566</v>
      </c>
      <c r="I293" s="147" t="s">
        <v>2461</v>
      </c>
      <c r="J293" s="123" t="s">
        <v>1996</v>
      </c>
      <c r="K293" s="133"/>
      <c r="L293" s="137">
        <v>7592803000521</v>
      </c>
      <c r="M293" s="154">
        <f t="shared" si="8"/>
        <v>0</v>
      </c>
      <c r="N293" s="106">
        <f t="shared" si="9"/>
        <v>0</v>
      </c>
      <c r="O293" s="107"/>
      <c r="P293" s="99"/>
      <c r="Q293" s="100"/>
      <c r="R293" s="100"/>
      <c r="S293" s="101"/>
      <c r="T293" s="100"/>
      <c r="U293" s="109"/>
      <c r="V293" s="109"/>
      <c r="W293" s="54"/>
      <c r="X293" s="54"/>
      <c r="Y293" s="54"/>
      <c r="Z293" s="54"/>
      <c r="AB293" s="56"/>
      <c r="AD293" s="57"/>
    </row>
    <row r="294" spans="1:30" ht="30" customHeight="1">
      <c r="A294" s="98" t="s">
        <v>1363</v>
      </c>
      <c r="B294" s="131"/>
      <c r="C294" s="170" t="s">
        <v>1904</v>
      </c>
      <c r="D294" s="171">
        <v>1.97</v>
      </c>
      <c r="E294" s="172">
        <f>Tabla33[[#This Row],[PRECIO UNITARIO $]]*$F$6</f>
        <v>17.393523999999999</v>
      </c>
      <c r="F294" s="173" t="s">
        <v>2162</v>
      </c>
      <c r="G294" s="173" t="s">
        <v>2059</v>
      </c>
      <c r="H294" s="174" t="s">
        <v>2316</v>
      </c>
      <c r="I294" s="175" t="s">
        <v>2467</v>
      </c>
      <c r="J294" s="125" t="s">
        <v>1996</v>
      </c>
      <c r="K294" s="134"/>
      <c r="L294" s="139" t="s">
        <v>2512</v>
      </c>
      <c r="M294" s="155">
        <f t="shared" si="8"/>
        <v>0</v>
      </c>
      <c r="N294" s="108">
        <f t="shared" si="9"/>
        <v>0</v>
      </c>
      <c r="O294" s="107"/>
      <c r="P294" s="99"/>
      <c r="Q294" s="100"/>
      <c r="R294" s="100"/>
      <c r="S294" s="101"/>
      <c r="T294" s="100"/>
      <c r="U294" s="109"/>
      <c r="V294" s="109"/>
      <c r="W294" s="54"/>
      <c r="X294" s="54"/>
      <c r="Y294" s="54"/>
      <c r="Z294" s="54"/>
      <c r="AB294" s="56"/>
      <c r="AD294" s="57"/>
    </row>
    <row r="295" spans="1:30" ht="30" customHeight="1">
      <c r="A295" s="105" t="s">
        <v>1364</v>
      </c>
      <c r="B295" s="131"/>
      <c r="C295" s="136" t="s">
        <v>1905</v>
      </c>
      <c r="D295" s="157">
        <v>2.4700000000000002</v>
      </c>
      <c r="E295" s="160">
        <f>Tabla33[[#This Row],[PRECIO UNITARIO $]]*$F$6</f>
        <v>21.808124000000003</v>
      </c>
      <c r="F295" s="122" t="s">
        <v>2163</v>
      </c>
      <c r="G295" s="122" t="s">
        <v>2030</v>
      </c>
      <c r="H295" s="150" t="s">
        <v>2317</v>
      </c>
      <c r="I295" s="147" t="s">
        <v>2482</v>
      </c>
      <c r="J295" s="123" t="s">
        <v>1996</v>
      </c>
      <c r="K295" s="133"/>
      <c r="L295" s="137">
        <v>7592806133295</v>
      </c>
      <c r="M295" s="154">
        <f t="shared" si="8"/>
        <v>0</v>
      </c>
      <c r="N295" s="106">
        <f t="shared" si="9"/>
        <v>0</v>
      </c>
      <c r="O295" s="107"/>
      <c r="P295" s="99"/>
      <c r="Q295" s="100"/>
      <c r="R295" s="100"/>
      <c r="S295" s="101"/>
      <c r="T295" s="100"/>
      <c r="U295" s="109"/>
      <c r="V295" s="109"/>
      <c r="W295" s="54"/>
      <c r="X295" s="54"/>
      <c r="Y295" s="54"/>
      <c r="Z295" s="54"/>
      <c r="AB295" s="56"/>
      <c r="AD295" s="57"/>
    </row>
    <row r="296" spans="1:30" ht="30" customHeight="1">
      <c r="A296" s="98" t="s">
        <v>1365</v>
      </c>
      <c r="B296" s="131"/>
      <c r="C296" s="178" t="s">
        <v>1906</v>
      </c>
      <c r="D296" s="179">
        <v>0.64</v>
      </c>
      <c r="E296" s="180">
        <f>Tabla33[[#This Row],[PRECIO UNITARIO $]]*$F$6</f>
        <v>5.6506880000000006</v>
      </c>
      <c r="F296" s="181" t="s">
        <v>2085</v>
      </c>
      <c r="G296" s="181" t="s">
        <v>1999</v>
      </c>
      <c r="H296" s="182" t="s">
        <v>2318</v>
      </c>
      <c r="I296" s="183" t="s">
        <v>2440</v>
      </c>
      <c r="J296" s="125" t="s">
        <v>1996</v>
      </c>
      <c r="K296" s="134"/>
      <c r="L296" s="139">
        <v>7598008000403</v>
      </c>
      <c r="M296" s="155">
        <f t="shared" si="8"/>
        <v>0</v>
      </c>
      <c r="N296" s="108">
        <f t="shared" si="9"/>
        <v>0</v>
      </c>
      <c r="O296" s="107"/>
      <c r="P296" s="99"/>
      <c r="Q296" s="100"/>
      <c r="R296" s="100"/>
      <c r="S296" s="101"/>
      <c r="T296" s="100"/>
      <c r="U296" s="109"/>
      <c r="V296" s="109"/>
      <c r="W296" s="54"/>
      <c r="X296" s="54"/>
      <c r="Y296" s="54"/>
      <c r="Z296" s="54"/>
      <c r="AB296" s="56"/>
      <c r="AD296" s="57"/>
    </row>
    <row r="297" spans="1:30" ht="30" customHeight="1">
      <c r="A297" s="105" t="s">
        <v>2667</v>
      </c>
      <c r="B297" s="131"/>
      <c r="C297" s="136" t="s">
        <v>2681</v>
      </c>
      <c r="D297" s="157">
        <v>0.68</v>
      </c>
      <c r="E297" s="160">
        <f>Tabla33[[#This Row],[PRECIO UNITARIO $]]*$F$6</f>
        <v>6.0038560000000007</v>
      </c>
      <c r="F297" s="122" t="s">
        <v>2163</v>
      </c>
      <c r="G297" s="122" t="s">
        <v>2003</v>
      </c>
      <c r="H297" s="150" t="s">
        <v>2716</v>
      </c>
      <c r="I297" s="147" t="s">
        <v>2441</v>
      </c>
      <c r="J297" s="123" t="s">
        <v>1996</v>
      </c>
      <c r="K297" s="133"/>
      <c r="L297" s="137">
        <v>7594001100126</v>
      </c>
      <c r="M297" s="154">
        <f t="shared" si="8"/>
        <v>0</v>
      </c>
      <c r="N297" s="106">
        <f t="shared" si="9"/>
        <v>0</v>
      </c>
      <c r="O297" s="107"/>
      <c r="P297" s="99"/>
      <c r="Q297" s="100"/>
      <c r="R297" s="100"/>
      <c r="S297" s="101"/>
      <c r="T297" s="100"/>
      <c r="U297" s="109"/>
      <c r="V297" s="109"/>
      <c r="W297" s="54"/>
      <c r="X297" s="54"/>
      <c r="Y297" s="54"/>
      <c r="Z297" s="54"/>
      <c r="AB297" s="56"/>
      <c r="AD297" s="57"/>
    </row>
    <row r="298" spans="1:30" ht="30" customHeight="1">
      <c r="A298" s="98" t="s">
        <v>1366</v>
      </c>
      <c r="B298" s="131"/>
      <c r="C298" s="138" t="s">
        <v>1700</v>
      </c>
      <c r="D298" s="158">
        <v>4.0999999999999996</v>
      </c>
      <c r="E298" s="161">
        <f>Tabla33[[#This Row],[PRECIO UNITARIO $]]*$F$6</f>
        <v>36.199719999999999</v>
      </c>
      <c r="F298" s="124" t="s">
        <v>2098</v>
      </c>
      <c r="G298" s="124" t="s">
        <v>2017</v>
      </c>
      <c r="H298" s="151">
        <v>2260003</v>
      </c>
      <c r="I298" s="148" t="s">
        <v>2441</v>
      </c>
      <c r="J298" s="125" t="s">
        <v>1996</v>
      </c>
      <c r="K298" s="134"/>
      <c r="L298" s="139">
        <v>7592782000963</v>
      </c>
      <c r="M298" s="155">
        <f t="shared" si="8"/>
        <v>0</v>
      </c>
      <c r="N298" s="108">
        <f t="shared" si="9"/>
        <v>0</v>
      </c>
      <c r="O298" s="107"/>
      <c r="P298" s="99"/>
      <c r="Q298" s="100"/>
      <c r="R298" s="100"/>
      <c r="S298" s="101"/>
      <c r="T298" s="100"/>
      <c r="U298" s="109"/>
      <c r="V298" s="109"/>
      <c r="W298" s="54"/>
      <c r="X298" s="54"/>
      <c r="Y298" s="54"/>
      <c r="Z298" s="54"/>
      <c r="AB298" s="56"/>
      <c r="AD298" s="57"/>
    </row>
    <row r="299" spans="1:30" ht="30" customHeight="1">
      <c r="A299" s="105" t="s">
        <v>2598</v>
      </c>
      <c r="B299" s="131"/>
      <c r="C299" s="136" t="s">
        <v>2611</v>
      </c>
      <c r="D299" s="157">
        <v>3.59</v>
      </c>
      <c r="E299" s="160">
        <f>Tabla33[[#This Row],[PRECIO UNITARIO $]]*$F$6</f>
        <v>31.696828</v>
      </c>
      <c r="F299" s="122" t="s">
        <v>2621</v>
      </c>
      <c r="G299" s="122" t="s">
        <v>2002</v>
      </c>
      <c r="H299" s="150" t="s">
        <v>2627</v>
      </c>
      <c r="I299" s="147" t="s">
        <v>2441</v>
      </c>
      <c r="J299" s="123" t="s">
        <v>1996</v>
      </c>
      <c r="K299" s="133"/>
      <c r="L299" s="137">
        <v>7590027002109</v>
      </c>
      <c r="M299" s="154">
        <f t="shared" si="8"/>
        <v>0</v>
      </c>
      <c r="N299" s="106">
        <f t="shared" si="9"/>
        <v>0</v>
      </c>
      <c r="O299" s="107"/>
      <c r="P299" s="99"/>
      <c r="Q299" s="100"/>
      <c r="R299" s="100"/>
      <c r="S299" s="101"/>
      <c r="T299" s="100"/>
      <c r="U299" s="109"/>
      <c r="V299" s="109"/>
      <c r="W299" s="54"/>
      <c r="X299" s="54"/>
      <c r="Y299" s="54"/>
      <c r="Z299" s="54"/>
      <c r="AB299" s="56"/>
      <c r="AD299" s="57"/>
    </row>
    <row r="300" spans="1:30" ht="30" customHeight="1">
      <c r="A300" s="98" t="s">
        <v>1367</v>
      </c>
      <c r="B300" s="131"/>
      <c r="C300" s="138" t="s">
        <v>1907</v>
      </c>
      <c r="D300" s="158">
        <v>4.6900000000000004</v>
      </c>
      <c r="E300" s="161">
        <f>Tabla33[[#This Row],[PRECIO UNITARIO $]]*$F$6</f>
        <v>41.408948000000002</v>
      </c>
      <c r="F300" s="124" t="s">
        <v>2164</v>
      </c>
      <c r="G300" s="124" t="s">
        <v>2007</v>
      </c>
      <c r="H300" s="151" t="s">
        <v>2319</v>
      </c>
      <c r="I300" s="148" t="s">
        <v>2457</v>
      </c>
      <c r="J300" s="125" t="s">
        <v>1996</v>
      </c>
      <c r="K300" s="134"/>
      <c r="L300" s="139">
        <v>7591196000255</v>
      </c>
      <c r="M300" s="155">
        <f t="shared" si="8"/>
        <v>0</v>
      </c>
      <c r="N300" s="108">
        <f t="shared" si="9"/>
        <v>0</v>
      </c>
      <c r="O300" s="107"/>
      <c r="P300" s="99"/>
      <c r="Q300" s="100"/>
      <c r="R300" s="100"/>
      <c r="S300" s="101"/>
      <c r="T300" s="100"/>
      <c r="U300" s="109"/>
      <c r="V300" s="109"/>
      <c r="W300" s="54"/>
      <c r="X300" s="54"/>
      <c r="Y300" s="54"/>
      <c r="Z300" s="54"/>
      <c r="AB300" s="56"/>
      <c r="AD300" s="57"/>
    </row>
    <row r="301" spans="1:30" ht="30" customHeight="1">
      <c r="A301" s="105" t="s">
        <v>1368</v>
      </c>
      <c r="B301" s="131"/>
      <c r="C301" s="136" t="s">
        <v>1701</v>
      </c>
      <c r="D301" s="157">
        <v>1.03</v>
      </c>
      <c r="E301" s="160">
        <f>Tabla33[[#This Row],[PRECIO UNITARIO $]]*$F$6</f>
        <v>9.0940760000000012</v>
      </c>
      <c r="F301" s="122" t="s">
        <v>2098</v>
      </c>
      <c r="G301" s="122" t="s">
        <v>2018</v>
      </c>
      <c r="H301" s="150" t="s">
        <v>2070</v>
      </c>
      <c r="I301" s="147" t="s">
        <v>2070</v>
      </c>
      <c r="J301" s="123" t="s">
        <v>1996</v>
      </c>
      <c r="K301" s="133"/>
      <c r="L301" s="137" t="s">
        <v>2513</v>
      </c>
      <c r="M301" s="154">
        <f t="shared" si="8"/>
        <v>0</v>
      </c>
      <c r="N301" s="106">
        <f t="shared" si="9"/>
        <v>0</v>
      </c>
      <c r="O301" s="107"/>
      <c r="P301" s="99"/>
      <c r="Q301" s="100"/>
      <c r="R301" s="100"/>
      <c r="S301" s="101"/>
      <c r="T301" s="100"/>
      <c r="U301" s="109"/>
      <c r="V301" s="109"/>
      <c r="W301" s="54"/>
      <c r="X301" s="54"/>
      <c r="Y301" s="54"/>
      <c r="Z301" s="54"/>
      <c r="AB301" s="56"/>
      <c r="AD301" s="57"/>
    </row>
    <row r="302" spans="1:30" ht="30" customHeight="1">
      <c r="A302" s="98" t="s">
        <v>1369</v>
      </c>
      <c r="B302" s="131"/>
      <c r="C302" s="138" t="s">
        <v>1702</v>
      </c>
      <c r="D302" s="158">
        <v>0.12</v>
      </c>
      <c r="E302" s="161">
        <f>Tabla33[[#This Row],[PRECIO UNITARIO $]]*$F$6</f>
        <v>1.059504</v>
      </c>
      <c r="F302" s="124" t="s">
        <v>2095</v>
      </c>
      <c r="G302" s="124" t="s">
        <v>2027</v>
      </c>
      <c r="H302" s="151" t="s">
        <v>2320</v>
      </c>
      <c r="I302" s="148" t="s">
        <v>2444</v>
      </c>
      <c r="J302" s="125" t="s">
        <v>1996</v>
      </c>
      <c r="K302" s="134"/>
      <c r="L302" s="139">
        <v>30185</v>
      </c>
      <c r="M302" s="155">
        <f t="shared" si="8"/>
        <v>0</v>
      </c>
      <c r="N302" s="108">
        <f t="shared" si="9"/>
        <v>0</v>
      </c>
      <c r="O302" s="107"/>
      <c r="P302" s="99"/>
      <c r="Q302" s="100"/>
      <c r="R302" s="100"/>
      <c r="S302" s="101"/>
      <c r="T302" s="100"/>
      <c r="U302" s="109"/>
      <c r="V302" s="109"/>
      <c r="W302" s="54"/>
      <c r="X302" s="54"/>
      <c r="Y302" s="54"/>
      <c r="Z302" s="54"/>
      <c r="AB302" s="56"/>
      <c r="AD302" s="57"/>
    </row>
    <row r="303" spans="1:30" ht="30" customHeight="1">
      <c r="A303" s="105" t="s">
        <v>1370</v>
      </c>
      <c r="B303" s="131"/>
      <c r="C303" s="136" t="s">
        <v>1908</v>
      </c>
      <c r="D303" s="157">
        <v>2.11</v>
      </c>
      <c r="E303" s="160">
        <f>Tabla33[[#This Row],[PRECIO UNITARIO $]]*$F$6</f>
        <v>18.629611999999998</v>
      </c>
      <c r="F303" s="122" t="s">
        <v>2117</v>
      </c>
      <c r="G303" s="122" t="s">
        <v>2016</v>
      </c>
      <c r="H303" s="150">
        <v>220039</v>
      </c>
      <c r="I303" s="147" t="s">
        <v>2454</v>
      </c>
      <c r="J303" s="123" t="s">
        <v>1996</v>
      </c>
      <c r="K303" s="133"/>
      <c r="L303" s="137">
        <v>759072000296</v>
      </c>
      <c r="M303" s="154">
        <f t="shared" si="8"/>
        <v>0</v>
      </c>
      <c r="N303" s="106">
        <f t="shared" si="9"/>
        <v>0</v>
      </c>
      <c r="O303" s="107"/>
      <c r="P303" s="99"/>
      <c r="Q303" s="100"/>
      <c r="R303" s="100"/>
      <c r="S303" s="101"/>
      <c r="T303" s="100"/>
      <c r="U303" s="109"/>
      <c r="V303" s="109"/>
      <c r="W303" s="54"/>
      <c r="X303" s="54"/>
      <c r="Y303" s="54"/>
      <c r="Z303" s="54"/>
      <c r="AB303" s="56"/>
      <c r="AD303" s="57"/>
    </row>
    <row r="304" spans="1:30" ht="30" customHeight="1">
      <c r="A304" s="98" t="s">
        <v>1371</v>
      </c>
      <c r="B304" s="131"/>
      <c r="C304" s="178" t="s">
        <v>1703</v>
      </c>
      <c r="D304" s="179">
        <v>0.42</v>
      </c>
      <c r="E304" s="180">
        <f>Tabla33[[#This Row],[PRECIO UNITARIO $]]*$F$6</f>
        <v>3.7082639999999998</v>
      </c>
      <c r="F304" s="181" t="s">
        <v>2085</v>
      </c>
      <c r="G304" s="181" t="s">
        <v>1999</v>
      </c>
      <c r="H304" s="182" t="s">
        <v>2713</v>
      </c>
      <c r="I304" s="183" t="s">
        <v>2456</v>
      </c>
      <c r="J304" s="125" t="s">
        <v>1996</v>
      </c>
      <c r="K304" s="134"/>
      <c r="L304" s="139">
        <v>7598008000410</v>
      </c>
      <c r="M304" s="155">
        <f t="shared" si="8"/>
        <v>0</v>
      </c>
      <c r="N304" s="108">
        <f t="shared" si="9"/>
        <v>0</v>
      </c>
      <c r="O304" s="107"/>
      <c r="P304" s="99"/>
      <c r="Q304" s="100"/>
      <c r="R304" s="100"/>
      <c r="S304" s="101"/>
      <c r="T304" s="100"/>
      <c r="U304" s="109"/>
      <c r="V304" s="109"/>
      <c r="W304" s="54"/>
      <c r="X304" s="54"/>
      <c r="Y304" s="54"/>
      <c r="Z304" s="54"/>
      <c r="AB304" s="56"/>
      <c r="AD304" s="57"/>
    </row>
    <row r="305" spans="1:30" ht="30" customHeight="1">
      <c r="A305" s="105" t="s">
        <v>1372</v>
      </c>
      <c r="B305" s="131"/>
      <c r="C305" s="136" t="s">
        <v>1703</v>
      </c>
      <c r="D305" s="157">
        <v>0.83</v>
      </c>
      <c r="E305" s="160">
        <f>Tabla33[[#This Row],[PRECIO UNITARIO $]]*$F$6</f>
        <v>7.3282359999999995</v>
      </c>
      <c r="F305" s="122" t="s">
        <v>2085</v>
      </c>
      <c r="G305" s="122" t="s">
        <v>2019</v>
      </c>
      <c r="H305" s="150" t="s">
        <v>2321</v>
      </c>
      <c r="I305" s="147" t="s">
        <v>2481</v>
      </c>
      <c r="J305" s="123" t="s">
        <v>1996</v>
      </c>
      <c r="K305" s="133"/>
      <c r="L305" s="137">
        <v>7468999181606</v>
      </c>
      <c r="M305" s="154">
        <f t="shared" si="8"/>
        <v>0</v>
      </c>
      <c r="N305" s="106">
        <f t="shared" si="9"/>
        <v>0</v>
      </c>
      <c r="O305" s="107"/>
      <c r="P305" s="99"/>
      <c r="Q305" s="100"/>
      <c r="R305" s="100"/>
      <c r="S305" s="101"/>
      <c r="T305" s="100"/>
      <c r="U305" s="109"/>
      <c r="V305" s="109"/>
      <c r="W305" s="54"/>
      <c r="X305" s="54"/>
      <c r="Y305" s="54"/>
      <c r="Z305" s="54"/>
      <c r="AB305" s="56"/>
      <c r="AD305" s="57"/>
    </row>
    <row r="306" spans="1:30" ht="30" customHeight="1">
      <c r="A306" s="98" t="s">
        <v>1373</v>
      </c>
      <c r="B306" s="131"/>
      <c r="C306" s="138" t="s">
        <v>1704</v>
      </c>
      <c r="D306" s="158">
        <v>38.26</v>
      </c>
      <c r="E306" s="161">
        <f>Tabla33[[#This Row],[PRECIO UNITARIO $]]*$F$6</f>
        <v>337.80519199999998</v>
      </c>
      <c r="F306" s="124" t="s">
        <v>2165</v>
      </c>
      <c r="G306" s="124" t="s">
        <v>2032</v>
      </c>
      <c r="H306" s="151">
        <v>2200043</v>
      </c>
      <c r="I306" s="148" t="s">
        <v>2469</v>
      </c>
      <c r="J306" s="125" t="s">
        <v>1996</v>
      </c>
      <c r="K306" s="134"/>
      <c r="L306" s="139" t="s">
        <v>2514</v>
      </c>
      <c r="M306" s="155">
        <f t="shared" si="8"/>
        <v>0</v>
      </c>
      <c r="N306" s="108">
        <f t="shared" si="9"/>
        <v>0</v>
      </c>
      <c r="O306" s="107"/>
      <c r="P306" s="99"/>
      <c r="Q306" s="100"/>
      <c r="R306" s="100"/>
      <c r="S306" s="101"/>
      <c r="T306" s="100"/>
      <c r="U306" s="109"/>
      <c r="V306" s="109"/>
      <c r="W306" s="54"/>
      <c r="X306" s="54"/>
      <c r="Y306" s="54"/>
      <c r="Z306" s="54"/>
      <c r="AB306" s="56"/>
      <c r="AD306" s="57"/>
    </row>
    <row r="307" spans="1:30" ht="30" customHeight="1">
      <c r="A307" s="105" t="s">
        <v>2827</v>
      </c>
      <c r="B307" s="131"/>
      <c r="C307" s="178" t="s">
        <v>2859</v>
      </c>
      <c r="D307" s="179">
        <v>0.51</v>
      </c>
      <c r="E307" s="180">
        <f>Tabla33[[#This Row],[PRECIO UNITARIO $]]*$F$6</f>
        <v>4.5028920000000001</v>
      </c>
      <c r="F307" s="181" t="s">
        <v>2085</v>
      </c>
      <c r="G307" s="181" t="s">
        <v>1999</v>
      </c>
      <c r="H307" s="182" t="s">
        <v>2902</v>
      </c>
      <c r="I307" s="183" t="s">
        <v>2465</v>
      </c>
      <c r="J307" s="123" t="s">
        <v>1996</v>
      </c>
      <c r="K307" s="133"/>
      <c r="L307" s="137">
        <v>7598008000427</v>
      </c>
      <c r="M307" s="154">
        <f t="shared" si="8"/>
        <v>0</v>
      </c>
      <c r="N307" s="106">
        <f t="shared" si="9"/>
        <v>0</v>
      </c>
      <c r="O307" s="107"/>
      <c r="P307" s="99"/>
      <c r="Q307" s="100"/>
      <c r="R307" s="100"/>
      <c r="S307" s="101"/>
      <c r="T307" s="100"/>
      <c r="U307" s="109"/>
      <c r="V307" s="109"/>
      <c r="W307" s="54"/>
      <c r="X307" s="54"/>
      <c r="Y307" s="54"/>
      <c r="Z307" s="54"/>
      <c r="AB307" s="56"/>
      <c r="AD307" s="57"/>
    </row>
    <row r="308" spans="1:30" ht="30" customHeight="1">
      <c r="A308" s="98" t="s">
        <v>2828</v>
      </c>
      <c r="B308" s="131"/>
      <c r="C308" s="178" t="s">
        <v>2860</v>
      </c>
      <c r="D308" s="179">
        <v>0.52</v>
      </c>
      <c r="E308" s="180">
        <f>Tabla33[[#This Row],[PRECIO UNITARIO $]]*$F$6</f>
        <v>4.5911840000000002</v>
      </c>
      <c r="F308" s="181" t="s">
        <v>2085</v>
      </c>
      <c r="G308" s="181" t="s">
        <v>1999</v>
      </c>
      <c r="H308" s="182" t="s">
        <v>2903</v>
      </c>
      <c r="I308" s="183" t="s">
        <v>2465</v>
      </c>
      <c r="J308" s="125" t="s">
        <v>1996</v>
      </c>
      <c r="K308" s="134"/>
      <c r="L308" s="139">
        <v>7598008000434</v>
      </c>
      <c r="M308" s="155">
        <f t="shared" si="8"/>
        <v>0</v>
      </c>
      <c r="N308" s="108">
        <f t="shared" si="9"/>
        <v>0</v>
      </c>
      <c r="O308" s="107"/>
      <c r="P308" s="99"/>
      <c r="Q308" s="100"/>
      <c r="R308" s="100"/>
      <c r="S308" s="101"/>
      <c r="T308" s="100"/>
      <c r="U308" s="109"/>
      <c r="V308" s="109"/>
      <c r="W308" s="54"/>
      <c r="X308" s="54"/>
      <c r="Y308" s="54"/>
      <c r="Z308" s="54"/>
      <c r="AB308" s="56"/>
      <c r="AD308" s="57"/>
    </row>
    <row r="309" spans="1:30" ht="30" customHeight="1">
      <c r="A309" s="105" t="s">
        <v>1374</v>
      </c>
      <c r="B309" s="131"/>
      <c r="C309" s="136" t="s">
        <v>1909</v>
      </c>
      <c r="D309" s="157">
        <v>4.29</v>
      </c>
      <c r="E309" s="160">
        <f>Tabla33[[#This Row],[PRECIO UNITARIO $]]*$F$6</f>
        <v>37.877268000000001</v>
      </c>
      <c r="F309" s="122" t="s">
        <v>2085</v>
      </c>
      <c r="G309" s="122" t="s">
        <v>2060</v>
      </c>
      <c r="H309" s="150" t="s">
        <v>2322</v>
      </c>
      <c r="I309" s="147" t="s">
        <v>2451</v>
      </c>
      <c r="J309" s="123" t="s">
        <v>1996</v>
      </c>
      <c r="K309" s="133"/>
      <c r="L309" s="137">
        <v>759651957551</v>
      </c>
      <c r="M309" s="154">
        <f t="shared" si="8"/>
        <v>0</v>
      </c>
      <c r="N309" s="106">
        <f t="shared" si="9"/>
        <v>0</v>
      </c>
      <c r="O309" s="107"/>
      <c r="P309" s="99"/>
      <c r="Q309" s="100"/>
      <c r="R309" s="100"/>
      <c r="S309" s="101"/>
      <c r="T309" s="100"/>
      <c r="U309" s="109"/>
      <c r="V309" s="109"/>
      <c r="W309" s="54"/>
      <c r="X309" s="54"/>
      <c r="Y309" s="54"/>
      <c r="Z309" s="54"/>
      <c r="AB309" s="56"/>
      <c r="AD309" s="57"/>
    </row>
    <row r="310" spans="1:30" ht="30" customHeight="1">
      <c r="A310" s="98" t="s">
        <v>1375</v>
      </c>
      <c r="B310" s="131"/>
      <c r="C310" s="138" t="s">
        <v>1705</v>
      </c>
      <c r="D310" s="158">
        <v>1.1299999999999999</v>
      </c>
      <c r="E310" s="161">
        <f>Tabla33[[#This Row],[PRECIO UNITARIO $]]*$F$6</f>
        <v>9.9769959999999998</v>
      </c>
      <c r="F310" s="124" t="s">
        <v>2095</v>
      </c>
      <c r="G310" s="124" t="s">
        <v>2024</v>
      </c>
      <c r="H310" s="151" t="s">
        <v>2323</v>
      </c>
      <c r="I310" s="148" t="s">
        <v>2467</v>
      </c>
      <c r="J310" s="125" t="s">
        <v>1996</v>
      </c>
      <c r="K310" s="134"/>
      <c r="L310" s="139">
        <v>7800061240509</v>
      </c>
      <c r="M310" s="155">
        <f t="shared" si="8"/>
        <v>0</v>
      </c>
      <c r="N310" s="108">
        <f t="shared" si="9"/>
        <v>0</v>
      </c>
      <c r="O310" s="107"/>
      <c r="P310" s="99"/>
      <c r="Q310" s="100"/>
      <c r="R310" s="100"/>
      <c r="S310" s="101"/>
      <c r="T310" s="100"/>
      <c r="U310" s="109"/>
      <c r="V310" s="109"/>
      <c r="W310" s="54"/>
      <c r="X310" s="54"/>
      <c r="Y310" s="54"/>
      <c r="Z310" s="54"/>
      <c r="AB310" s="56"/>
      <c r="AD310" s="57"/>
    </row>
    <row r="311" spans="1:30" ht="30" customHeight="1">
      <c r="A311" s="105" t="s">
        <v>1376</v>
      </c>
      <c r="B311" s="131"/>
      <c r="C311" s="136" t="s">
        <v>1706</v>
      </c>
      <c r="D311" s="157">
        <v>3.52</v>
      </c>
      <c r="E311" s="160">
        <f>Tabla33[[#This Row],[PRECIO UNITARIO $]]*$F$6</f>
        <v>31.078784000000002</v>
      </c>
      <c r="F311" s="122" t="s">
        <v>2126</v>
      </c>
      <c r="G311" s="122" t="s">
        <v>2032</v>
      </c>
      <c r="H311" s="150" t="s">
        <v>2324</v>
      </c>
      <c r="I311" s="147" t="s">
        <v>2442</v>
      </c>
      <c r="J311" s="123" t="s">
        <v>1996</v>
      </c>
      <c r="K311" s="133"/>
      <c r="L311" s="137">
        <v>7592637000988</v>
      </c>
      <c r="M311" s="154">
        <f t="shared" si="8"/>
        <v>0</v>
      </c>
      <c r="N311" s="106">
        <f t="shared" si="9"/>
        <v>0</v>
      </c>
      <c r="O311" s="107"/>
      <c r="P311" s="99"/>
      <c r="Q311" s="100"/>
      <c r="R311" s="100"/>
      <c r="S311" s="101"/>
      <c r="T311" s="100"/>
      <c r="U311" s="109"/>
      <c r="V311" s="109"/>
      <c r="W311" s="54"/>
      <c r="X311" s="54"/>
      <c r="Y311" s="54"/>
      <c r="Z311" s="54"/>
      <c r="AB311" s="56"/>
      <c r="AD311" s="57"/>
    </row>
    <row r="312" spans="1:30" ht="30" customHeight="1">
      <c r="A312" s="98" t="s">
        <v>1377</v>
      </c>
      <c r="B312" s="131"/>
      <c r="C312" s="170" t="s">
        <v>1910</v>
      </c>
      <c r="D312" s="171">
        <v>3.1</v>
      </c>
      <c r="E312" s="172">
        <f>Tabla33[[#This Row],[PRECIO UNITARIO $]]*$F$6</f>
        <v>27.370520000000003</v>
      </c>
      <c r="F312" s="173" t="s">
        <v>2114</v>
      </c>
      <c r="G312" s="173" t="s">
        <v>2037</v>
      </c>
      <c r="H312" s="174">
        <v>32641973</v>
      </c>
      <c r="I312" s="175" t="s">
        <v>2453</v>
      </c>
      <c r="J312" s="125" t="s">
        <v>1996</v>
      </c>
      <c r="K312" s="134"/>
      <c r="L312" s="139">
        <v>7703763200627</v>
      </c>
      <c r="M312" s="155">
        <f t="shared" si="8"/>
        <v>0</v>
      </c>
      <c r="N312" s="108">
        <f t="shared" si="9"/>
        <v>0</v>
      </c>
      <c r="O312" s="107"/>
      <c r="P312" s="99"/>
      <c r="Q312" s="100"/>
      <c r="R312" s="100"/>
      <c r="S312" s="101"/>
      <c r="T312" s="100"/>
      <c r="U312" s="109"/>
      <c r="V312" s="109"/>
      <c r="W312" s="54"/>
      <c r="X312" s="54"/>
      <c r="Y312" s="54"/>
      <c r="Z312" s="54"/>
      <c r="AB312" s="56"/>
      <c r="AD312" s="57"/>
    </row>
    <row r="313" spans="1:30" ht="30" customHeight="1">
      <c r="A313" s="105" t="s">
        <v>1378</v>
      </c>
      <c r="B313" s="131"/>
      <c r="C313" s="136" t="s">
        <v>1707</v>
      </c>
      <c r="D313" s="157">
        <v>4.5</v>
      </c>
      <c r="E313" s="160">
        <f>Tabla33[[#This Row],[PRECIO UNITARIO $]]*$F$6</f>
        <v>39.731400000000001</v>
      </c>
      <c r="F313" s="122" t="s">
        <v>2121</v>
      </c>
      <c r="G313" s="122" t="s">
        <v>2061</v>
      </c>
      <c r="H313" s="150"/>
      <c r="I313" s="147"/>
      <c r="J313" s="123" t="s">
        <v>2590</v>
      </c>
      <c r="K313" s="133">
        <v>1</v>
      </c>
      <c r="L313" s="137" t="s">
        <v>2070</v>
      </c>
      <c r="M313" s="154">
        <f t="shared" si="8"/>
        <v>0</v>
      </c>
      <c r="N313" s="106">
        <f t="shared" si="9"/>
        <v>0</v>
      </c>
      <c r="O313" s="107"/>
      <c r="P313" s="99"/>
      <c r="Q313" s="100"/>
      <c r="R313" s="100"/>
      <c r="S313" s="101"/>
      <c r="T313" s="100"/>
      <c r="U313" s="109"/>
      <c r="V313" s="109"/>
      <c r="W313" s="54"/>
      <c r="X313" s="54"/>
      <c r="Y313" s="54"/>
      <c r="Z313" s="54"/>
      <c r="AB313" s="56"/>
      <c r="AD313" s="57"/>
    </row>
    <row r="314" spans="1:30" ht="30" customHeight="1">
      <c r="A314" s="98" t="s">
        <v>1379</v>
      </c>
      <c r="B314" s="131"/>
      <c r="C314" s="138" t="s">
        <v>1708</v>
      </c>
      <c r="D314" s="158">
        <v>18.574545454545454</v>
      </c>
      <c r="E314" s="161">
        <f>Tabla33[[#This Row],[PRECIO UNITARIO $]]*$F$6</f>
        <v>163.99837672727273</v>
      </c>
      <c r="F314" s="124" t="s">
        <v>2100</v>
      </c>
      <c r="G314" s="124" t="s">
        <v>2038</v>
      </c>
      <c r="H314" s="151"/>
      <c r="I314" s="148"/>
      <c r="J314" s="125" t="s">
        <v>2590</v>
      </c>
      <c r="K314" s="134">
        <v>100</v>
      </c>
      <c r="L314" s="139">
        <v>7595059001007</v>
      </c>
      <c r="M314" s="155">
        <f t="shared" si="8"/>
        <v>0</v>
      </c>
      <c r="N314" s="108">
        <f t="shared" si="9"/>
        <v>0</v>
      </c>
      <c r="O314" s="107"/>
      <c r="P314" s="99"/>
      <c r="Q314" s="100"/>
      <c r="R314" s="100"/>
      <c r="S314" s="101"/>
      <c r="T314" s="100"/>
      <c r="U314" s="109"/>
      <c r="V314" s="109"/>
      <c r="W314" s="54"/>
      <c r="X314" s="54"/>
      <c r="Y314" s="54"/>
      <c r="Z314" s="54"/>
      <c r="AB314" s="56"/>
      <c r="AD314" s="57"/>
    </row>
    <row r="315" spans="1:30" ht="30" customHeight="1">
      <c r="A315" s="105" t="s">
        <v>1380</v>
      </c>
      <c r="B315" s="131"/>
      <c r="C315" s="136" t="s">
        <v>1709</v>
      </c>
      <c r="D315" s="157">
        <v>18.574545454545454</v>
      </c>
      <c r="E315" s="160">
        <f>Tabla33[[#This Row],[PRECIO UNITARIO $]]*$F$6</f>
        <v>163.99837672727273</v>
      </c>
      <c r="F315" s="122" t="s">
        <v>2100</v>
      </c>
      <c r="G315" s="122" t="s">
        <v>2038</v>
      </c>
      <c r="H315" s="150"/>
      <c r="I315" s="147"/>
      <c r="J315" s="123" t="s">
        <v>2590</v>
      </c>
      <c r="K315" s="133">
        <v>100</v>
      </c>
      <c r="L315" s="137">
        <v>7595059000994</v>
      </c>
      <c r="M315" s="154">
        <f t="shared" si="8"/>
        <v>0</v>
      </c>
      <c r="N315" s="106">
        <f t="shared" si="9"/>
        <v>0</v>
      </c>
      <c r="O315" s="107"/>
      <c r="P315" s="99"/>
      <c r="Q315" s="100"/>
      <c r="R315" s="100"/>
      <c r="S315" s="101"/>
      <c r="T315" s="100"/>
      <c r="U315" s="109"/>
      <c r="V315" s="109"/>
      <c r="W315" s="54"/>
      <c r="X315" s="54"/>
      <c r="Y315" s="54"/>
      <c r="Z315" s="54"/>
      <c r="AB315" s="56"/>
      <c r="AD315" s="57"/>
    </row>
    <row r="316" spans="1:30" ht="30" customHeight="1">
      <c r="A316" s="98" t="s">
        <v>1381</v>
      </c>
      <c r="B316" s="131"/>
      <c r="C316" s="138" t="s">
        <v>1710</v>
      </c>
      <c r="D316" s="158">
        <v>18.574545454545454</v>
      </c>
      <c r="E316" s="161">
        <f>Tabla33[[#This Row],[PRECIO UNITARIO $]]*$F$6</f>
        <v>163.99837672727273</v>
      </c>
      <c r="F316" s="124" t="s">
        <v>2100</v>
      </c>
      <c r="G316" s="124" t="s">
        <v>2038</v>
      </c>
      <c r="H316" s="151"/>
      <c r="I316" s="148"/>
      <c r="J316" s="125" t="s">
        <v>2590</v>
      </c>
      <c r="K316" s="134">
        <v>100</v>
      </c>
      <c r="L316" s="139">
        <v>7595059000987</v>
      </c>
      <c r="M316" s="155">
        <f t="shared" si="8"/>
        <v>0</v>
      </c>
      <c r="N316" s="108">
        <f t="shared" si="9"/>
        <v>0</v>
      </c>
      <c r="O316" s="107"/>
      <c r="P316" s="99"/>
      <c r="Q316" s="100"/>
      <c r="R316" s="100"/>
      <c r="S316" s="101"/>
      <c r="T316" s="100"/>
      <c r="U316" s="109"/>
      <c r="V316" s="109"/>
      <c r="W316" s="54"/>
      <c r="X316" s="54"/>
      <c r="Y316" s="54"/>
      <c r="Z316" s="54"/>
      <c r="AB316" s="56"/>
      <c r="AD316" s="57"/>
    </row>
    <row r="317" spans="1:30" ht="30" customHeight="1">
      <c r="A317" s="105" t="s">
        <v>1382</v>
      </c>
      <c r="B317" s="131"/>
      <c r="C317" s="136" t="s">
        <v>1711</v>
      </c>
      <c r="D317" s="157">
        <v>21.229090909090917</v>
      </c>
      <c r="E317" s="160">
        <f>Tabla33[[#This Row],[PRECIO UNITARIO $]]*$F$6</f>
        <v>187.43588945454553</v>
      </c>
      <c r="F317" s="122" t="s">
        <v>2100</v>
      </c>
      <c r="G317" s="122" t="s">
        <v>2038</v>
      </c>
      <c r="H317" s="150"/>
      <c r="I317" s="147"/>
      <c r="J317" s="123" t="s">
        <v>2590</v>
      </c>
      <c r="K317" s="133">
        <v>100</v>
      </c>
      <c r="L317" s="137">
        <v>7595059001090</v>
      </c>
      <c r="M317" s="154">
        <f t="shared" si="8"/>
        <v>0</v>
      </c>
      <c r="N317" s="106">
        <f t="shared" si="9"/>
        <v>0</v>
      </c>
      <c r="O317" s="107"/>
      <c r="P317" s="99"/>
      <c r="Q317" s="100"/>
      <c r="R317" s="100"/>
      <c r="S317" s="101"/>
      <c r="T317" s="100"/>
      <c r="U317" s="109"/>
      <c r="V317" s="109"/>
      <c r="W317" s="54"/>
      <c r="X317" s="54"/>
      <c r="Y317" s="54"/>
      <c r="Z317" s="54"/>
      <c r="AB317" s="56"/>
      <c r="AD317" s="57"/>
    </row>
    <row r="318" spans="1:30" ht="30" customHeight="1">
      <c r="A318" s="98" t="s">
        <v>1383</v>
      </c>
      <c r="B318" s="131"/>
      <c r="C318" s="138" t="s">
        <v>1712</v>
      </c>
      <c r="D318" s="158">
        <v>21.229090909090917</v>
      </c>
      <c r="E318" s="161">
        <f>Tabla33[[#This Row],[PRECIO UNITARIO $]]*$F$6</f>
        <v>187.43588945454553</v>
      </c>
      <c r="F318" s="124" t="s">
        <v>2100</v>
      </c>
      <c r="G318" s="124" t="s">
        <v>2038</v>
      </c>
      <c r="H318" s="151"/>
      <c r="I318" s="148"/>
      <c r="J318" s="125" t="s">
        <v>2590</v>
      </c>
      <c r="K318" s="134">
        <v>100</v>
      </c>
      <c r="L318" s="139">
        <v>7595059001083</v>
      </c>
      <c r="M318" s="155">
        <f t="shared" si="8"/>
        <v>0</v>
      </c>
      <c r="N318" s="108">
        <f t="shared" si="9"/>
        <v>0</v>
      </c>
      <c r="O318" s="107"/>
      <c r="P318" s="99"/>
      <c r="Q318" s="100"/>
      <c r="R318" s="100"/>
      <c r="S318" s="101"/>
      <c r="T318" s="100"/>
      <c r="U318" s="109"/>
      <c r="V318" s="109"/>
      <c r="W318" s="54"/>
      <c r="X318" s="54"/>
      <c r="Y318" s="54"/>
      <c r="Z318" s="54"/>
      <c r="AB318" s="56"/>
      <c r="AD318" s="57"/>
    </row>
    <row r="319" spans="1:30" ht="30" customHeight="1">
      <c r="A319" s="105" t="s">
        <v>1384</v>
      </c>
      <c r="B319" s="131"/>
      <c r="C319" s="136" t="s">
        <v>1713</v>
      </c>
      <c r="D319" s="157">
        <v>21.229090909090917</v>
      </c>
      <c r="E319" s="160">
        <f>Tabla33[[#This Row],[PRECIO UNITARIO $]]*$F$6</f>
        <v>187.43588945454553</v>
      </c>
      <c r="F319" s="122" t="s">
        <v>2100</v>
      </c>
      <c r="G319" s="122" t="s">
        <v>2038</v>
      </c>
      <c r="H319" s="150"/>
      <c r="I319" s="147"/>
      <c r="J319" s="123" t="s">
        <v>2590</v>
      </c>
      <c r="K319" s="133">
        <v>100</v>
      </c>
      <c r="L319" s="137">
        <v>7595059001076</v>
      </c>
      <c r="M319" s="154">
        <f t="shared" si="8"/>
        <v>0</v>
      </c>
      <c r="N319" s="106">
        <f t="shared" si="9"/>
        <v>0</v>
      </c>
      <c r="O319" s="107"/>
      <c r="P319" s="99"/>
      <c r="Q319" s="100"/>
      <c r="R319" s="100"/>
      <c r="S319" s="101"/>
      <c r="T319" s="100"/>
      <c r="U319" s="109"/>
      <c r="V319" s="109"/>
      <c r="W319" s="54"/>
      <c r="X319" s="54"/>
      <c r="Y319" s="54"/>
      <c r="Z319" s="54"/>
      <c r="AB319" s="56"/>
      <c r="AD319" s="57"/>
    </row>
    <row r="320" spans="1:30" ht="30" customHeight="1">
      <c r="A320" s="98" t="s">
        <v>2555</v>
      </c>
      <c r="B320" s="131"/>
      <c r="C320" s="138" t="s">
        <v>2567</v>
      </c>
      <c r="D320" s="158">
        <v>3.43</v>
      </c>
      <c r="E320" s="161">
        <f>Tabla33[[#This Row],[PRECIO UNITARIO $]]*$F$6</f>
        <v>30.284156000000003</v>
      </c>
      <c r="F320" s="124" t="s">
        <v>2098</v>
      </c>
      <c r="G320" s="124" t="s">
        <v>2029</v>
      </c>
      <c r="H320" s="151">
        <v>2205084</v>
      </c>
      <c r="I320" s="148" t="s">
        <v>2471</v>
      </c>
      <c r="J320" s="125" t="s">
        <v>1996</v>
      </c>
      <c r="K320" s="134"/>
      <c r="L320" s="139">
        <v>7592349844757</v>
      </c>
      <c r="M320" s="155">
        <f t="shared" si="8"/>
        <v>0</v>
      </c>
      <c r="N320" s="108">
        <f t="shared" si="9"/>
        <v>0</v>
      </c>
      <c r="O320" s="107"/>
      <c r="P320" s="99"/>
      <c r="Q320" s="100"/>
      <c r="R320" s="100"/>
      <c r="S320" s="101"/>
      <c r="T320" s="100"/>
      <c r="U320" s="109"/>
      <c r="V320" s="109"/>
      <c r="W320" s="54"/>
      <c r="X320" s="54"/>
      <c r="Y320" s="54"/>
      <c r="Z320" s="54"/>
      <c r="AB320" s="56"/>
      <c r="AD320" s="57"/>
    </row>
    <row r="321" spans="1:30" ht="30" customHeight="1">
      <c r="A321" s="105" t="s">
        <v>1385</v>
      </c>
      <c r="B321" s="131"/>
      <c r="C321" s="136" t="s">
        <v>1714</v>
      </c>
      <c r="D321" s="157">
        <v>0.43</v>
      </c>
      <c r="E321" s="160">
        <f>Tabla33[[#This Row],[PRECIO UNITARIO $]]*$F$6</f>
        <v>3.7965559999999998</v>
      </c>
      <c r="F321" s="122" t="s">
        <v>2085</v>
      </c>
      <c r="G321" s="122" t="s">
        <v>1998</v>
      </c>
      <c r="H321" s="150" t="s">
        <v>2325</v>
      </c>
      <c r="I321" s="147" t="s">
        <v>2451</v>
      </c>
      <c r="J321" s="123" t="s">
        <v>1996</v>
      </c>
      <c r="K321" s="133"/>
      <c r="L321" s="137">
        <v>8906089281182</v>
      </c>
      <c r="M321" s="154">
        <f t="shared" si="8"/>
        <v>0</v>
      </c>
      <c r="N321" s="106">
        <f t="shared" si="9"/>
        <v>0</v>
      </c>
      <c r="O321" s="107"/>
      <c r="P321" s="99"/>
      <c r="Q321" s="100"/>
      <c r="R321" s="100"/>
      <c r="S321" s="101"/>
      <c r="T321" s="100"/>
      <c r="U321" s="109"/>
      <c r="V321" s="109"/>
      <c r="W321" s="54"/>
      <c r="X321" s="54"/>
      <c r="Y321" s="54"/>
      <c r="Z321" s="54"/>
      <c r="AB321" s="56"/>
      <c r="AD321" s="57"/>
    </row>
    <row r="322" spans="1:30" ht="30" customHeight="1">
      <c r="A322" s="98" t="s">
        <v>1386</v>
      </c>
      <c r="B322" s="131"/>
      <c r="C322" s="138" t="s">
        <v>1715</v>
      </c>
      <c r="D322" s="158">
        <v>4.25</v>
      </c>
      <c r="E322" s="161">
        <f>Tabla33[[#This Row],[PRECIO UNITARIO $]]*$F$6</f>
        <v>37.524100000000004</v>
      </c>
      <c r="F322" s="124" t="s">
        <v>2117</v>
      </c>
      <c r="G322" s="124" t="s">
        <v>2016</v>
      </c>
      <c r="H322" s="151">
        <v>210084</v>
      </c>
      <c r="I322" s="148" t="s">
        <v>2460</v>
      </c>
      <c r="J322" s="125" t="s">
        <v>1996</v>
      </c>
      <c r="K322" s="134"/>
      <c r="L322" s="139">
        <v>7597072000326</v>
      </c>
      <c r="M322" s="155">
        <f t="shared" si="8"/>
        <v>0</v>
      </c>
      <c r="N322" s="108">
        <f t="shared" si="9"/>
        <v>0</v>
      </c>
      <c r="O322" s="107"/>
      <c r="P322" s="99"/>
      <c r="Q322" s="100"/>
      <c r="R322" s="100"/>
      <c r="S322" s="101"/>
      <c r="T322" s="100"/>
      <c r="U322" s="109"/>
      <c r="V322" s="109"/>
      <c r="W322" s="54"/>
      <c r="X322" s="54"/>
      <c r="Y322" s="54"/>
      <c r="Z322" s="54"/>
      <c r="AB322" s="56"/>
      <c r="AD322" s="57"/>
    </row>
    <row r="323" spans="1:30" ht="30" customHeight="1">
      <c r="A323" s="105" t="s">
        <v>1387</v>
      </c>
      <c r="B323" s="131"/>
      <c r="C323" s="136" t="s">
        <v>1911</v>
      </c>
      <c r="D323" s="157">
        <v>2</v>
      </c>
      <c r="E323" s="160">
        <f>Tabla33[[#This Row],[PRECIO UNITARIO $]]*$F$6</f>
        <v>17.6584</v>
      </c>
      <c r="F323" s="122" t="s">
        <v>2111</v>
      </c>
      <c r="G323" s="122" t="s">
        <v>2062</v>
      </c>
      <c r="H323" s="150" t="s">
        <v>2326</v>
      </c>
      <c r="I323" s="147" t="s">
        <v>2460</v>
      </c>
      <c r="J323" s="123" t="s">
        <v>1996</v>
      </c>
      <c r="K323" s="133"/>
      <c r="L323" s="137">
        <v>8904307702280</v>
      </c>
      <c r="M323" s="154">
        <f t="shared" si="8"/>
        <v>0</v>
      </c>
      <c r="N323" s="106">
        <f t="shared" si="9"/>
        <v>0</v>
      </c>
      <c r="O323" s="107"/>
      <c r="P323" s="99"/>
      <c r="Q323" s="100"/>
      <c r="R323" s="100"/>
      <c r="S323" s="101"/>
      <c r="T323" s="100"/>
      <c r="U323" s="109"/>
      <c r="V323" s="109"/>
      <c r="W323" s="54"/>
      <c r="X323" s="54"/>
      <c r="Y323" s="54"/>
      <c r="Z323" s="54"/>
      <c r="AB323" s="56"/>
      <c r="AD323" s="57"/>
    </row>
    <row r="324" spans="1:30" ht="30" customHeight="1">
      <c r="A324" s="98" t="s">
        <v>1388</v>
      </c>
      <c r="B324" s="131"/>
      <c r="C324" s="178" t="s">
        <v>1716</v>
      </c>
      <c r="D324" s="179">
        <v>1.43</v>
      </c>
      <c r="E324" s="180">
        <f>Tabla33[[#This Row],[PRECIO UNITARIO $]]*$F$6</f>
        <v>12.625755999999999</v>
      </c>
      <c r="F324" s="181" t="s">
        <v>2095</v>
      </c>
      <c r="G324" s="181" t="s">
        <v>1999</v>
      </c>
      <c r="H324" s="182" t="s">
        <v>2327</v>
      </c>
      <c r="I324" s="183" t="s">
        <v>2456</v>
      </c>
      <c r="J324" s="125" t="s">
        <v>1996</v>
      </c>
      <c r="K324" s="134"/>
      <c r="L324" s="139" t="s">
        <v>2515</v>
      </c>
      <c r="M324" s="155">
        <f t="shared" si="8"/>
        <v>0</v>
      </c>
      <c r="N324" s="108">
        <f t="shared" si="9"/>
        <v>0</v>
      </c>
      <c r="O324" s="107"/>
      <c r="P324" s="99"/>
      <c r="Q324" s="100"/>
      <c r="R324" s="100"/>
      <c r="S324" s="101"/>
      <c r="T324" s="100"/>
      <c r="U324" s="109"/>
      <c r="V324" s="109"/>
      <c r="W324" s="54"/>
      <c r="X324" s="54"/>
      <c r="Y324" s="54"/>
      <c r="Z324" s="54"/>
      <c r="AB324" s="56"/>
      <c r="AD324" s="57"/>
    </row>
    <row r="325" spans="1:30" ht="30" customHeight="1">
      <c r="A325" s="105" t="s">
        <v>1389</v>
      </c>
      <c r="B325" s="131"/>
      <c r="C325" s="178" t="s">
        <v>1717</v>
      </c>
      <c r="D325" s="179">
        <v>3.64</v>
      </c>
      <c r="E325" s="180">
        <f>Tabla33[[#This Row],[PRECIO UNITARIO $]]*$F$6</f>
        <v>32.138288000000003</v>
      </c>
      <c r="F325" s="181" t="s">
        <v>2095</v>
      </c>
      <c r="G325" s="181" t="s">
        <v>1999</v>
      </c>
      <c r="H325" s="182" t="s">
        <v>2328</v>
      </c>
      <c r="I325" s="183" t="s">
        <v>2446</v>
      </c>
      <c r="J325" s="123" t="s">
        <v>1996</v>
      </c>
      <c r="K325" s="133"/>
      <c r="L325" s="137" t="s">
        <v>2516</v>
      </c>
      <c r="M325" s="154">
        <f t="shared" si="8"/>
        <v>0</v>
      </c>
      <c r="N325" s="106">
        <f t="shared" si="9"/>
        <v>0</v>
      </c>
      <c r="O325" s="107"/>
      <c r="P325" s="99"/>
      <c r="Q325" s="100"/>
      <c r="R325" s="100"/>
      <c r="S325" s="101"/>
      <c r="T325" s="100"/>
      <c r="U325" s="109"/>
      <c r="V325" s="109"/>
      <c r="W325" s="54"/>
      <c r="X325" s="54"/>
      <c r="Y325" s="54"/>
      <c r="Z325" s="54"/>
      <c r="AB325" s="56"/>
      <c r="AD325" s="57"/>
    </row>
    <row r="326" spans="1:30" ht="30" customHeight="1">
      <c r="A326" s="98" t="s">
        <v>2829</v>
      </c>
      <c r="B326" s="131"/>
      <c r="C326" s="178" t="s">
        <v>2861</v>
      </c>
      <c r="D326" s="179">
        <v>1.95</v>
      </c>
      <c r="E326" s="180">
        <f>Tabla33[[#This Row],[PRECIO UNITARIO $]]*$F$6</f>
        <v>17.216940000000001</v>
      </c>
      <c r="F326" s="181" t="s">
        <v>2095</v>
      </c>
      <c r="G326" s="181" t="s">
        <v>1999</v>
      </c>
      <c r="H326" s="182" t="s">
        <v>2928</v>
      </c>
      <c r="I326" s="183" t="s">
        <v>2448</v>
      </c>
      <c r="J326" s="125" t="s">
        <v>1996</v>
      </c>
      <c r="K326" s="134"/>
      <c r="L326" s="139" t="s">
        <v>2919</v>
      </c>
      <c r="M326" s="155">
        <f t="shared" si="8"/>
        <v>0</v>
      </c>
      <c r="N326" s="108">
        <f t="shared" si="9"/>
        <v>0</v>
      </c>
      <c r="O326" s="107"/>
      <c r="P326" s="99"/>
      <c r="Q326" s="100"/>
      <c r="R326" s="100"/>
      <c r="S326" s="101"/>
      <c r="T326" s="100"/>
      <c r="U326" s="109"/>
      <c r="V326" s="109"/>
      <c r="W326" s="54"/>
      <c r="X326" s="54"/>
      <c r="Y326" s="54"/>
      <c r="Z326" s="54"/>
      <c r="AB326" s="56"/>
      <c r="AD326" s="57"/>
    </row>
    <row r="327" spans="1:30" ht="30" customHeight="1">
      <c r="A327" s="105" t="s">
        <v>2830</v>
      </c>
      <c r="B327" s="131"/>
      <c r="C327" s="178" t="s">
        <v>2880</v>
      </c>
      <c r="D327" s="179">
        <v>1.4</v>
      </c>
      <c r="E327" s="180">
        <f>Tabla33[[#This Row],[PRECIO UNITARIO $]]*$F$6</f>
        <v>12.36088</v>
      </c>
      <c r="F327" s="181" t="s">
        <v>2090</v>
      </c>
      <c r="G327" s="181" t="s">
        <v>1999</v>
      </c>
      <c r="H327" s="182" t="s">
        <v>2904</v>
      </c>
      <c r="I327" s="183" t="s">
        <v>2471</v>
      </c>
      <c r="J327" s="123" t="s">
        <v>1996</v>
      </c>
      <c r="K327" s="133"/>
      <c r="L327" s="137">
        <v>7598008000441</v>
      </c>
      <c r="M327" s="154">
        <f t="shared" si="8"/>
        <v>0</v>
      </c>
      <c r="N327" s="106">
        <f t="shared" si="9"/>
        <v>0</v>
      </c>
      <c r="O327" s="107"/>
      <c r="P327" s="99"/>
      <c r="Q327" s="100"/>
      <c r="R327" s="100"/>
      <c r="S327" s="101"/>
      <c r="T327" s="100"/>
      <c r="U327" s="109"/>
      <c r="V327" s="109"/>
      <c r="W327" s="54"/>
      <c r="X327" s="54"/>
      <c r="Y327" s="54"/>
      <c r="Z327" s="54"/>
      <c r="AB327" s="56"/>
      <c r="AD327" s="57"/>
    </row>
    <row r="328" spans="1:30" ht="30" customHeight="1">
      <c r="A328" s="98" t="s">
        <v>1390</v>
      </c>
      <c r="B328" s="131"/>
      <c r="C328" s="138" t="s">
        <v>1912</v>
      </c>
      <c r="D328" s="158">
        <v>2.35</v>
      </c>
      <c r="E328" s="161">
        <f>Tabla33[[#This Row],[PRECIO UNITARIO $]]*$F$6</f>
        <v>20.748620000000003</v>
      </c>
      <c r="F328" s="124" t="s">
        <v>2131</v>
      </c>
      <c r="G328" s="124" t="s">
        <v>2005</v>
      </c>
      <c r="H328" s="151" t="s">
        <v>2329</v>
      </c>
      <c r="I328" s="148" t="s">
        <v>2483</v>
      </c>
      <c r="J328" s="125" t="s">
        <v>1996</v>
      </c>
      <c r="K328" s="134"/>
      <c r="L328" s="139" t="s">
        <v>2517</v>
      </c>
      <c r="M328" s="155">
        <f t="shared" si="8"/>
        <v>0</v>
      </c>
      <c r="N328" s="108">
        <f t="shared" si="9"/>
        <v>0</v>
      </c>
      <c r="O328" s="107"/>
      <c r="P328" s="99"/>
      <c r="Q328" s="100"/>
      <c r="R328" s="100"/>
      <c r="S328" s="101"/>
      <c r="T328" s="100"/>
      <c r="U328" s="109"/>
      <c r="V328" s="109"/>
      <c r="W328" s="54"/>
      <c r="X328" s="54"/>
      <c r="Y328" s="54"/>
      <c r="Z328" s="54"/>
      <c r="AB328" s="56"/>
      <c r="AD328" s="57"/>
    </row>
    <row r="329" spans="1:30" ht="30" customHeight="1">
      <c r="A329" s="105" t="s">
        <v>1391</v>
      </c>
      <c r="B329" s="131"/>
      <c r="C329" s="136" t="s">
        <v>1913</v>
      </c>
      <c r="D329" s="157">
        <v>0.65</v>
      </c>
      <c r="E329" s="160">
        <f>Tabla33[[#This Row],[PRECIO UNITARIO $]]*$F$6</f>
        <v>5.7389800000000006</v>
      </c>
      <c r="F329" s="122" t="s">
        <v>2108</v>
      </c>
      <c r="G329" s="122" t="s">
        <v>2063</v>
      </c>
      <c r="H329" s="150" t="s">
        <v>2330</v>
      </c>
      <c r="I329" s="147" t="s">
        <v>2466</v>
      </c>
      <c r="J329" s="123" t="s">
        <v>1996</v>
      </c>
      <c r="K329" s="133"/>
      <c r="L329" s="137" t="s">
        <v>2518</v>
      </c>
      <c r="M329" s="154">
        <f t="shared" si="8"/>
        <v>0</v>
      </c>
      <c r="N329" s="106">
        <f t="shared" si="9"/>
        <v>0</v>
      </c>
      <c r="O329" s="107"/>
      <c r="P329" s="99"/>
      <c r="Q329" s="100"/>
      <c r="R329" s="100"/>
      <c r="S329" s="101"/>
      <c r="T329" s="100"/>
      <c r="U329" s="109"/>
      <c r="V329" s="109"/>
      <c r="W329" s="54"/>
      <c r="X329" s="54"/>
      <c r="Y329" s="54"/>
      <c r="Z329" s="54"/>
      <c r="AB329" s="56"/>
      <c r="AD329" s="57"/>
    </row>
    <row r="330" spans="1:30" ht="30" customHeight="1">
      <c r="A330" s="98" t="s">
        <v>1392</v>
      </c>
      <c r="B330" s="131"/>
      <c r="C330" s="138" t="s">
        <v>1914</v>
      </c>
      <c r="D330" s="158">
        <v>12.38</v>
      </c>
      <c r="E330" s="161">
        <f>Tabla33[[#This Row],[PRECIO UNITARIO $]]*$F$6</f>
        <v>109.30549600000001</v>
      </c>
      <c r="F330" s="124" t="s">
        <v>2106</v>
      </c>
      <c r="G330" s="124" t="s">
        <v>2047</v>
      </c>
      <c r="H330" s="151" t="s">
        <v>2331</v>
      </c>
      <c r="I330" s="148" t="s">
        <v>2446</v>
      </c>
      <c r="J330" s="125" t="s">
        <v>1996</v>
      </c>
      <c r="K330" s="134"/>
      <c r="L330" s="139">
        <v>7894164007707</v>
      </c>
      <c r="M330" s="155">
        <f t="shared" si="8"/>
        <v>0</v>
      </c>
      <c r="N330" s="108">
        <f t="shared" si="9"/>
        <v>0</v>
      </c>
      <c r="O330" s="107"/>
      <c r="P330" s="99"/>
      <c r="Q330" s="100"/>
      <c r="R330" s="100"/>
      <c r="S330" s="101"/>
      <c r="T330" s="100"/>
      <c r="U330" s="109"/>
      <c r="V330" s="109"/>
      <c r="W330" s="54"/>
      <c r="X330" s="54"/>
      <c r="Y330" s="54"/>
      <c r="Z330" s="54"/>
      <c r="AB330" s="56"/>
      <c r="AD330" s="57"/>
    </row>
    <row r="331" spans="1:30" ht="30" customHeight="1">
      <c r="A331" s="105" t="s">
        <v>1393</v>
      </c>
      <c r="B331" s="131"/>
      <c r="C331" s="136" t="s">
        <v>1915</v>
      </c>
      <c r="D331" s="157">
        <v>0.97</v>
      </c>
      <c r="E331" s="160">
        <f>Tabla33[[#This Row],[PRECIO UNITARIO $]]*$F$6</f>
        <v>8.5643239999999992</v>
      </c>
      <c r="F331" s="122" t="s">
        <v>2095</v>
      </c>
      <c r="G331" s="122" t="s">
        <v>2064</v>
      </c>
      <c r="H331" s="150">
        <v>21040297</v>
      </c>
      <c r="I331" s="147" t="s">
        <v>2444</v>
      </c>
      <c r="J331" s="123" t="s">
        <v>1996</v>
      </c>
      <c r="K331" s="133"/>
      <c r="L331" s="137">
        <v>7898122911587</v>
      </c>
      <c r="M331" s="154">
        <f t="shared" ref="M331:M394" si="10">IFERROR((B331*E331),"")</f>
        <v>0</v>
      </c>
      <c r="N331" s="106">
        <f t="shared" ref="N331:N394" si="11">IFERROR((B331*D331),"")</f>
        <v>0</v>
      </c>
      <c r="O331" s="107"/>
      <c r="P331" s="99"/>
      <c r="Q331" s="100"/>
      <c r="R331" s="100"/>
      <c r="S331" s="101"/>
      <c r="T331" s="100"/>
      <c r="U331" s="109"/>
      <c r="V331" s="109"/>
      <c r="W331" s="54"/>
      <c r="X331" s="54"/>
      <c r="Y331" s="54"/>
      <c r="Z331" s="54"/>
      <c r="AB331" s="56"/>
      <c r="AD331" s="57"/>
    </row>
    <row r="332" spans="1:30" ht="30" customHeight="1">
      <c r="A332" s="98" t="s">
        <v>1394</v>
      </c>
      <c r="B332" s="131"/>
      <c r="C332" s="170" t="s">
        <v>1916</v>
      </c>
      <c r="D332" s="171">
        <v>1.2</v>
      </c>
      <c r="E332" s="172">
        <f>Tabla33[[#This Row],[PRECIO UNITARIO $]]*$F$6</f>
        <v>10.595039999999999</v>
      </c>
      <c r="F332" s="173" t="s">
        <v>2088</v>
      </c>
      <c r="G332" s="173" t="s">
        <v>2021</v>
      </c>
      <c r="H332" s="174" t="s">
        <v>2332</v>
      </c>
      <c r="I332" s="175" t="s">
        <v>2453</v>
      </c>
      <c r="J332" s="125" t="s">
        <v>1996</v>
      </c>
      <c r="K332" s="134"/>
      <c r="L332" s="139" t="s">
        <v>2519</v>
      </c>
      <c r="M332" s="155">
        <f t="shared" si="10"/>
        <v>0</v>
      </c>
      <c r="N332" s="108">
        <f t="shared" si="11"/>
        <v>0</v>
      </c>
      <c r="O332" s="107"/>
      <c r="P332" s="99"/>
      <c r="Q332" s="100"/>
      <c r="R332" s="100"/>
      <c r="S332" s="101"/>
      <c r="T332" s="100"/>
      <c r="U332" s="109"/>
      <c r="V332" s="109"/>
      <c r="W332" s="54"/>
      <c r="X332" s="54"/>
      <c r="Y332" s="54"/>
      <c r="Z332" s="54"/>
      <c r="AB332" s="56"/>
      <c r="AD332" s="57"/>
    </row>
    <row r="333" spans="1:30" ht="30" customHeight="1">
      <c r="A333" s="105" t="s">
        <v>1395</v>
      </c>
      <c r="B333" s="131"/>
      <c r="C333" s="136" t="s">
        <v>1917</v>
      </c>
      <c r="D333" s="157">
        <v>6.98</v>
      </c>
      <c r="E333" s="160">
        <f>Tabla33[[#This Row],[PRECIO UNITARIO $]]*$F$6</f>
        <v>61.627816000000003</v>
      </c>
      <c r="F333" s="122" t="s">
        <v>2088</v>
      </c>
      <c r="G333" s="122" t="s">
        <v>2005</v>
      </c>
      <c r="H333" s="150">
        <v>293</v>
      </c>
      <c r="I333" s="147" t="s">
        <v>2478</v>
      </c>
      <c r="J333" s="123" t="s">
        <v>1996</v>
      </c>
      <c r="K333" s="133"/>
      <c r="L333" s="137">
        <v>7591020008051</v>
      </c>
      <c r="M333" s="154">
        <f t="shared" si="10"/>
        <v>0</v>
      </c>
      <c r="N333" s="106">
        <f t="shared" si="11"/>
        <v>0</v>
      </c>
      <c r="O333" s="107"/>
      <c r="P333" s="99"/>
      <c r="Q333" s="100"/>
      <c r="R333" s="100"/>
      <c r="S333" s="101"/>
      <c r="T333" s="100"/>
      <c r="U333" s="109"/>
      <c r="V333" s="109"/>
      <c r="W333" s="54"/>
      <c r="X333" s="54"/>
      <c r="Y333" s="54"/>
      <c r="Z333" s="54"/>
      <c r="AB333" s="56"/>
      <c r="AD333" s="57"/>
    </row>
    <row r="334" spans="1:30" ht="30" customHeight="1">
      <c r="A334" s="98" t="s">
        <v>1396</v>
      </c>
      <c r="B334" s="131"/>
      <c r="C334" s="138" t="s">
        <v>1918</v>
      </c>
      <c r="D334" s="158">
        <v>8.52</v>
      </c>
      <c r="E334" s="161">
        <f>Tabla33[[#This Row],[PRECIO UNITARIO $]]*$F$6</f>
        <v>75.224784</v>
      </c>
      <c r="F334" s="124" t="s">
        <v>2088</v>
      </c>
      <c r="G334" s="124" t="s">
        <v>2005</v>
      </c>
      <c r="H334" s="151">
        <v>239</v>
      </c>
      <c r="I334" s="148" t="s">
        <v>2478</v>
      </c>
      <c r="J334" s="125" t="s">
        <v>1996</v>
      </c>
      <c r="K334" s="134"/>
      <c r="L334" s="139">
        <v>7591020008648</v>
      </c>
      <c r="M334" s="155">
        <f t="shared" si="10"/>
        <v>0</v>
      </c>
      <c r="N334" s="108">
        <f t="shared" si="11"/>
        <v>0</v>
      </c>
      <c r="O334" s="107"/>
      <c r="P334" s="99"/>
      <c r="Q334" s="100"/>
      <c r="R334" s="100"/>
      <c r="S334" s="101"/>
      <c r="T334" s="100"/>
      <c r="U334" s="109"/>
      <c r="V334" s="109"/>
      <c r="W334" s="54"/>
      <c r="X334" s="54"/>
      <c r="Y334" s="54"/>
      <c r="Z334" s="54"/>
      <c r="AB334" s="56"/>
      <c r="AD334" s="57"/>
    </row>
    <row r="335" spans="1:30" ht="30" customHeight="1">
      <c r="A335" s="105" t="s">
        <v>1397</v>
      </c>
      <c r="B335" s="131"/>
      <c r="C335" s="136" t="s">
        <v>1919</v>
      </c>
      <c r="D335" s="157">
        <v>1.7</v>
      </c>
      <c r="E335" s="160">
        <f>Tabla33[[#This Row],[PRECIO UNITARIO $]]*$F$6</f>
        <v>15.009639999999999</v>
      </c>
      <c r="F335" s="122" t="s">
        <v>2108</v>
      </c>
      <c r="G335" s="122" t="s">
        <v>2065</v>
      </c>
      <c r="H335" s="150" t="s">
        <v>2333</v>
      </c>
      <c r="I335" s="147" t="s">
        <v>2463</v>
      </c>
      <c r="J335" s="123" t="s">
        <v>1996</v>
      </c>
      <c r="K335" s="133"/>
      <c r="L335" s="137">
        <v>7896472513307</v>
      </c>
      <c r="M335" s="154">
        <f t="shared" si="10"/>
        <v>0</v>
      </c>
      <c r="N335" s="106">
        <f t="shared" si="11"/>
        <v>0</v>
      </c>
      <c r="O335" s="107"/>
      <c r="P335" s="99"/>
      <c r="Q335" s="100"/>
      <c r="R335" s="100"/>
      <c r="S335" s="101"/>
      <c r="T335" s="100"/>
      <c r="U335" s="109"/>
      <c r="V335" s="109"/>
      <c r="W335" s="54"/>
      <c r="X335" s="54"/>
      <c r="Y335" s="54"/>
      <c r="Z335" s="54"/>
      <c r="AB335" s="56"/>
      <c r="AD335" s="57"/>
    </row>
    <row r="336" spans="1:30" ht="30" customHeight="1">
      <c r="A336" s="98" t="s">
        <v>1398</v>
      </c>
      <c r="B336" s="131"/>
      <c r="C336" s="138" t="s">
        <v>1920</v>
      </c>
      <c r="D336" s="158">
        <v>6.18</v>
      </c>
      <c r="E336" s="161">
        <f>Tabla33[[#This Row],[PRECIO UNITARIO $]]*$F$6</f>
        <v>54.564456</v>
      </c>
      <c r="F336" s="124" t="s">
        <v>2166</v>
      </c>
      <c r="G336" s="124" t="s">
        <v>2030</v>
      </c>
      <c r="H336" s="151" t="s">
        <v>2334</v>
      </c>
      <c r="I336" s="148" t="s">
        <v>2464</v>
      </c>
      <c r="J336" s="125" t="s">
        <v>1996</v>
      </c>
      <c r="K336" s="134"/>
      <c r="L336" s="139">
        <v>7592806131048</v>
      </c>
      <c r="M336" s="155">
        <f t="shared" si="10"/>
        <v>0</v>
      </c>
      <c r="N336" s="108">
        <f t="shared" si="11"/>
        <v>0</v>
      </c>
      <c r="O336" s="107"/>
      <c r="P336" s="99"/>
      <c r="Q336" s="100"/>
      <c r="R336" s="100"/>
      <c r="S336" s="101"/>
      <c r="T336" s="100"/>
      <c r="U336" s="109"/>
      <c r="V336" s="109"/>
      <c r="W336" s="54"/>
      <c r="X336" s="54"/>
      <c r="Y336" s="54"/>
      <c r="Z336" s="54"/>
      <c r="AB336" s="56"/>
      <c r="AD336" s="57"/>
    </row>
    <row r="337" spans="1:30" ht="30" customHeight="1">
      <c r="A337" s="105" t="s">
        <v>2599</v>
      </c>
      <c r="B337" s="131"/>
      <c r="C337" s="136" t="s">
        <v>2612</v>
      </c>
      <c r="D337" s="157">
        <v>2.31</v>
      </c>
      <c r="E337" s="160">
        <f>Tabla33[[#This Row],[PRECIO UNITARIO $]]*$F$6</f>
        <v>20.395452000000002</v>
      </c>
      <c r="F337" s="122" t="s">
        <v>2089</v>
      </c>
      <c r="G337" s="122" t="s">
        <v>2002</v>
      </c>
      <c r="H337" s="150" t="s">
        <v>2628</v>
      </c>
      <c r="I337" s="147" t="s">
        <v>2441</v>
      </c>
      <c r="J337" s="123" t="s">
        <v>1996</v>
      </c>
      <c r="K337" s="133"/>
      <c r="L337" s="137" t="s">
        <v>2636</v>
      </c>
      <c r="M337" s="154">
        <f t="shared" si="10"/>
        <v>0</v>
      </c>
      <c r="N337" s="106">
        <f t="shared" si="11"/>
        <v>0</v>
      </c>
      <c r="O337" s="107"/>
      <c r="P337" s="99"/>
      <c r="Q337" s="100"/>
      <c r="R337" s="100"/>
      <c r="S337" s="101"/>
      <c r="T337" s="100"/>
      <c r="U337" s="109"/>
      <c r="V337" s="109"/>
      <c r="W337" s="54"/>
      <c r="X337" s="54"/>
      <c r="Y337" s="54"/>
      <c r="Z337" s="54"/>
      <c r="AB337" s="56"/>
      <c r="AD337" s="57"/>
    </row>
    <row r="338" spans="1:30" ht="30" customHeight="1">
      <c r="A338" s="98" t="s">
        <v>1399</v>
      </c>
      <c r="B338" s="131"/>
      <c r="C338" s="170" t="s">
        <v>1921</v>
      </c>
      <c r="D338" s="171">
        <v>7</v>
      </c>
      <c r="E338" s="172">
        <f>Tabla33[[#This Row],[PRECIO UNITARIO $]]*$F$6</f>
        <v>61.804400000000001</v>
      </c>
      <c r="F338" s="173" t="s">
        <v>2108</v>
      </c>
      <c r="G338" s="173" t="s">
        <v>2030</v>
      </c>
      <c r="H338" s="174" t="s">
        <v>2335</v>
      </c>
      <c r="I338" s="175" t="s">
        <v>2444</v>
      </c>
      <c r="J338" s="125" t="s">
        <v>1996</v>
      </c>
      <c r="K338" s="134"/>
      <c r="L338" s="139">
        <v>7592806134162</v>
      </c>
      <c r="M338" s="155">
        <f t="shared" si="10"/>
        <v>0</v>
      </c>
      <c r="N338" s="108">
        <f t="shared" si="11"/>
        <v>0</v>
      </c>
      <c r="O338" s="107"/>
      <c r="P338" s="99"/>
      <c r="Q338" s="100"/>
      <c r="R338" s="100"/>
      <c r="S338" s="101"/>
      <c r="T338" s="100"/>
      <c r="U338" s="109"/>
      <c r="V338" s="109"/>
      <c r="W338" s="54"/>
      <c r="X338" s="54"/>
      <c r="Y338" s="54"/>
      <c r="Z338" s="54"/>
      <c r="AB338" s="56"/>
      <c r="AD338" s="57"/>
    </row>
    <row r="339" spans="1:30" ht="30" customHeight="1">
      <c r="A339" s="105" t="s">
        <v>2831</v>
      </c>
      <c r="B339" s="131"/>
      <c r="C339" s="178" t="s">
        <v>2862</v>
      </c>
      <c r="D339" s="179">
        <v>1.17</v>
      </c>
      <c r="E339" s="180">
        <f>Tabla33[[#This Row],[PRECIO UNITARIO $]]*$F$6</f>
        <v>10.330164</v>
      </c>
      <c r="F339" s="181" t="s">
        <v>2090</v>
      </c>
      <c r="G339" s="181" t="s">
        <v>1999</v>
      </c>
      <c r="H339" s="182" t="s">
        <v>2929</v>
      </c>
      <c r="I339" s="183" t="s">
        <v>2439</v>
      </c>
      <c r="J339" s="123" t="s">
        <v>1996</v>
      </c>
      <c r="K339" s="133"/>
      <c r="L339" s="137">
        <v>7598008000458</v>
      </c>
      <c r="M339" s="154">
        <f t="shared" si="10"/>
        <v>0</v>
      </c>
      <c r="N339" s="106">
        <f t="shared" si="11"/>
        <v>0</v>
      </c>
      <c r="O339" s="107"/>
      <c r="P339" s="99"/>
      <c r="Q339" s="100"/>
      <c r="R339" s="100"/>
      <c r="S339" s="101"/>
      <c r="T339" s="100"/>
      <c r="U339" s="109"/>
      <c r="V339" s="109"/>
      <c r="W339" s="54"/>
      <c r="X339" s="54"/>
      <c r="Y339" s="54"/>
      <c r="Z339" s="54"/>
      <c r="AB339" s="56"/>
      <c r="AD339" s="57"/>
    </row>
    <row r="340" spans="1:30" ht="30" customHeight="1">
      <c r="A340" s="98" t="s">
        <v>1400</v>
      </c>
      <c r="B340" s="131"/>
      <c r="C340" s="138" t="s">
        <v>1922</v>
      </c>
      <c r="D340" s="158">
        <v>4.8899999999999997</v>
      </c>
      <c r="E340" s="161">
        <f>Tabla33[[#This Row],[PRECIO UNITARIO $]]*$F$6</f>
        <v>43.174787999999999</v>
      </c>
      <c r="F340" s="124" t="s">
        <v>2167</v>
      </c>
      <c r="G340" s="124" t="s">
        <v>2015</v>
      </c>
      <c r="H340" s="151">
        <v>20158</v>
      </c>
      <c r="I340" s="148" t="s">
        <v>2484</v>
      </c>
      <c r="J340" s="125" t="s">
        <v>1996</v>
      </c>
      <c r="K340" s="134"/>
      <c r="L340" s="139">
        <v>7591818111048</v>
      </c>
      <c r="M340" s="155">
        <f t="shared" si="10"/>
        <v>0</v>
      </c>
      <c r="N340" s="108">
        <f t="shared" si="11"/>
        <v>0</v>
      </c>
      <c r="O340" s="107"/>
      <c r="P340" s="99"/>
      <c r="Q340" s="100"/>
      <c r="R340" s="100"/>
      <c r="S340" s="101"/>
      <c r="T340" s="100"/>
      <c r="U340" s="109"/>
      <c r="V340" s="109"/>
      <c r="W340" s="54"/>
      <c r="X340" s="54"/>
      <c r="Y340" s="54"/>
      <c r="Z340" s="54"/>
      <c r="AB340" s="56"/>
      <c r="AD340" s="57"/>
    </row>
    <row r="341" spans="1:30" ht="30" customHeight="1">
      <c r="A341" s="105" t="s">
        <v>1401</v>
      </c>
      <c r="B341" s="131"/>
      <c r="C341" s="136" t="s">
        <v>1923</v>
      </c>
      <c r="D341" s="157">
        <v>3.16</v>
      </c>
      <c r="E341" s="160">
        <f>Tabla33[[#This Row],[PRECIO UNITARIO $]]*$F$6</f>
        <v>27.900272000000001</v>
      </c>
      <c r="F341" s="122" t="s">
        <v>2090</v>
      </c>
      <c r="G341" s="122" t="s">
        <v>2001</v>
      </c>
      <c r="H341" s="150" t="s">
        <v>2336</v>
      </c>
      <c r="I341" s="147" t="s">
        <v>2451</v>
      </c>
      <c r="J341" s="123" t="s">
        <v>1996</v>
      </c>
      <c r="K341" s="133"/>
      <c r="L341" s="137">
        <v>7592454002547</v>
      </c>
      <c r="M341" s="154">
        <f t="shared" si="10"/>
        <v>0</v>
      </c>
      <c r="N341" s="106">
        <f t="shared" si="11"/>
        <v>0</v>
      </c>
      <c r="O341" s="107"/>
      <c r="P341" s="99"/>
      <c r="Q341" s="100"/>
      <c r="R341" s="100"/>
      <c r="S341" s="101"/>
      <c r="T341" s="100"/>
      <c r="U341" s="109"/>
      <c r="V341" s="109"/>
      <c r="W341" s="54"/>
      <c r="X341" s="54"/>
      <c r="Y341" s="54"/>
      <c r="Z341" s="54"/>
      <c r="AB341" s="56"/>
      <c r="AD341" s="57"/>
    </row>
    <row r="342" spans="1:30" ht="30" customHeight="1">
      <c r="A342" s="98" t="s">
        <v>2600</v>
      </c>
      <c r="B342" s="131"/>
      <c r="C342" s="138" t="s">
        <v>2613</v>
      </c>
      <c r="D342" s="158">
        <v>2.41</v>
      </c>
      <c r="E342" s="161">
        <f>Tabla33[[#This Row],[PRECIO UNITARIO $]]*$F$6</f>
        <v>21.278372000000001</v>
      </c>
      <c r="F342" s="124" t="s">
        <v>2089</v>
      </c>
      <c r="G342" s="124" t="s">
        <v>2002</v>
      </c>
      <c r="H342" s="151" t="s">
        <v>2629</v>
      </c>
      <c r="I342" s="148" t="s">
        <v>2441</v>
      </c>
      <c r="J342" s="125" t="s">
        <v>1996</v>
      </c>
      <c r="K342" s="134"/>
      <c r="L342" s="139">
        <v>7590027002345</v>
      </c>
      <c r="M342" s="155">
        <f t="shared" si="10"/>
        <v>0</v>
      </c>
      <c r="N342" s="108">
        <f t="shared" si="11"/>
        <v>0</v>
      </c>
      <c r="O342" s="107"/>
      <c r="P342" s="99"/>
      <c r="Q342" s="100"/>
      <c r="R342" s="100"/>
      <c r="S342" s="101"/>
      <c r="T342" s="100"/>
      <c r="U342" s="109"/>
      <c r="V342" s="109"/>
      <c r="W342" s="54"/>
      <c r="X342" s="54"/>
      <c r="Y342" s="54"/>
      <c r="Z342" s="54"/>
      <c r="AB342" s="56"/>
      <c r="AD342" s="57"/>
    </row>
    <row r="343" spans="1:30" ht="30" customHeight="1">
      <c r="A343" s="105" t="s">
        <v>1402</v>
      </c>
      <c r="B343" s="131"/>
      <c r="C343" s="136" t="s">
        <v>1718</v>
      </c>
      <c r="D343" s="157">
        <v>3.52</v>
      </c>
      <c r="E343" s="160">
        <f>Tabla33[[#This Row],[PRECIO UNITARIO $]]*$F$6</f>
        <v>31.078784000000002</v>
      </c>
      <c r="F343" s="122" t="s">
        <v>2097</v>
      </c>
      <c r="G343" s="122" t="s">
        <v>2037</v>
      </c>
      <c r="H343" s="150">
        <v>3501739</v>
      </c>
      <c r="I343" s="147" t="s">
        <v>2454</v>
      </c>
      <c r="J343" s="123" t="s">
        <v>1996</v>
      </c>
      <c r="K343" s="133"/>
      <c r="L343" s="137">
        <v>7592454001182</v>
      </c>
      <c r="M343" s="154">
        <f t="shared" si="10"/>
        <v>0</v>
      </c>
      <c r="N343" s="106">
        <f t="shared" si="11"/>
        <v>0</v>
      </c>
      <c r="O343" s="107"/>
      <c r="P343" s="99"/>
      <c r="Q343" s="100"/>
      <c r="R343" s="100"/>
      <c r="S343" s="101"/>
      <c r="T343" s="100"/>
      <c r="U343" s="109"/>
      <c r="V343" s="109"/>
      <c r="W343" s="54"/>
      <c r="X343" s="54"/>
      <c r="Y343" s="54"/>
      <c r="Z343" s="54"/>
      <c r="AB343" s="56"/>
      <c r="AD343" s="57"/>
    </row>
    <row r="344" spans="1:30" ht="30" customHeight="1">
      <c r="A344" s="98" t="s">
        <v>2584</v>
      </c>
      <c r="B344" s="131"/>
      <c r="C344" s="138" t="s">
        <v>2586</v>
      </c>
      <c r="D344" s="158">
        <v>1.06</v>
      </c>
      <c r="E344" s="161">
        <f>Tabla33[[#This Row],[PRECIO UNITARIO $]]*$F$6</f>
        <v>9.3589520000000004</v>
      </c>
      <c r="F344" s="124" t="s">
        <v>2169</v>
      </c>
      <c r="G344" s="124" t="s">
        <v>2005</v>
      </c>
      <c r="H344" s="151" t="s">
        <v>2406</v>
      </c>
      <c r="I344" s="148" t="s">
        <v>2443</v>
      </c>
      <c r="J344" s="125" t="s">
        <v>1996</v>
      </c>
      <c r="K344" s="134"/>
      <c r="L344" s="139">
        <v>7591020009041</v>
      </c>
      <c r="M344" s="155">
        <f t="shared" si="10"/>
        <v>0</v>
      </c>
      <c r="N344" s="108">
        <f t="shared" si="11"/>
        <v>0</v>
      </c>
      <c r="O344" s="107"/>
      <c r="P344" s="99"/>
      <c r="Q344" s="100"/>
      <c r="R344" s="100"/>
      <c r="S344" s="101"/>
      <c r="T344" s="100"/>
      <c r="U344" s="109"/>
      <c r="V344" s="109"/>
      <c r="W344" s="54"/>
      <c r="X344" s="54"/>
      <c r="Y344" s="54"/>
      <c r="Z344" s="54"/>
      <c r="AB344" s="56"/>
      <c r="AD344" s="57"/>
    </row>
    <row r="345" spans="1:30" ht="30" customHeight="1">
      <c r="A345" s="105" t="s">
        <v>1403</v>
      </c>
      <c r="B345" s="131"/>
      <c r="C345" s="136" t="s">
        <v>1924</v>
      </c>
      <c r="D345" s="157">
        <v>2.21</v>
      </c>
      <c r="E345" s="160">
        <f>Tabla33[[#This Row],[PRECIO UNITARIO $]]*$F$6</f>
        <v>19.512532</v>
      </c>
      <c r="F345" s="122" t="s">
        <v>2168</v>
      </c>
      <c r="G345" s="122" t="s">
        <v>1997</v>
      </c>
      <c r="H345" s="150">
        <v>2654</v>
      </c>
      <c r="I345" s="147" t="s">
        <v>2468</v>
      </c>
      <c r="J345" s="123" t="s">
        <v>1996</v>
      </c>
      <c r="K345" s="133"/>
      <c r="L345" s="137">
        <v>25525755</v>
      </c>
      <c r="M345" s="154">
        <f t="shared" si="10"/>
        <v>0</v>
      </c>
      <c r="N345" s="106">
        <f t="shared" si="11"/>
        <v>0</v>
      </c>
      <c r="O345" s="107"/>
      <c r="P345" s="99"/>
      <c r="Q345" s="100"/>
      <c r="R345" s="100"/>
      <c r="S345" s="101"/>
      <c r="T345" s="100"/>
      <c r="U345" s="109"/>
      <c r="V345" s="109"/>
      <c r="W345" s="54"/>
      <c r="X345" s="54"/>
      <c r="Y345" s="54"/>
      <c r="Z345" s="54"/>
      <c r="AB345" s="56"/>
      <c r="AD345" s="57"/>
    </row>
    <row r="346" spans="1:30" ht="30" customHeight="1">
      <c r="A346" s="98" t="s">
        <v>1404</v>
      </c>
      <c r="B346" s="131"/>
      <c r="C346" s="138" t="s">
        <v>1719</v>
      </c>
      <c r="D346" s="158">
        <v>2.29</v>
      </c>
      <c r="E346" s="161">
        <f>Tabla33[[#This Row],[PRECIO UNITARIO $]]*$F$6</f>
        <v>20.218868000000001</v>
      </c>
      <c r="F346" s="124" t="s">
        <v>2168</v>
      </c>
      <c r="G346" s="124" t="s">
        <v>1997</v>
      </c>
      <c r="H346" s="151">
        <v>2651</v>
      </c>
      <c r="I346" s="148" t="s">
        <v>2471</v>
      </c>
      <c r="J346" s="125" t="s">
        <v>1996</v>
      </c>
      <c r="K346" s="134"/>
      <c r="L346" s="139">
        <v>25525762</v>
      </c>
      <c r="M346" s="155">
        <f t="shared" si="10"/>
        <v>0</v>
      </c>
      <c r="N346" s="108">
        <f t="shared" si="11"/>
        <v>0</v>
      </c>
      <c r="O346" s="107"/>
      <c r="P346" s="99"/>
      <c r="Q346" s="100"/>
      <c r="R346" s="100"/>
      <c r="S346" s="101"/>
      <c r="T346" s="100"/>
      <c r="U346" s="109"/>
      <c r="V346" s="109"/>
      <c r="W346" s="54"/>
      <c r="X346" s="54"/>
      <c r="Y346" s="54"/>
      <c r="Z346" s="54"/>
      <c r="AB346" s="56"/>
      <c r="AD346" s="57"/>
    </row>
    <row r="347" spans="1:30" ht="30" customHeight="1">
      <c r="A347" s="105" t="s">
        <v>1405</v>
      </c>
      <c r="B347" s="131"/>
      <c r="C347" s="136" t="s">
        <v>1925</v>
      </c>
      <c r="D347" s="157">
        <v>4.63</v>
      </c>
      <c r="E347" s="160">
        <f>Tabla33[[#This Row],[PRECIO UNITARIO $]]*$F$6</f>
        <v>40.879196</v>
      </c>
      <c r="F347" s="122" t="s">
        <v>2098</v>
      </c>
      <c r="G347" s="122" t="s">
        <v>2028</v>
      </c>
      <c r="H347" s="150">
        <v>11072238</v>
      </c>
      <c r="I347" s="147" t="s">
        <v>2454</v>
      </c>
      <c r="J347" s="123" t="s">
        <v>1996</v>
      </c>
      <c r="K347" s="133"/>
      <c r="L347" s="137">
        <v>7593090000973</v>
      </c>
      <c r="M347" s="154">
        <f t="shared" si="10"/>
        <v>0</v>
      </c>
      <c r="N347" s="106">
        <f t="shared" si="11"/>
        <v>0</v>
      </c>
      <c r="O347" s="107"/>
      <c r="P347" s="99"/>
      <c r="Q347" s="100"/>
      <c r="R347" s="100"/>
      <c r="S347" s="101"/>
      <c r="T347" s="100"/>
      <c r="U347" s="109"/>
      <c r="V347" s="109"/>
      <c r="W347" s="54"/>
      <c r="X347" s="54"/>
      <c r="Y347" s="54"/>
      <c r="Z347" s="54"/>
      <c r="AB347" s="56"/>
      <c r="AD347" s="57"/>
    </row>
    <row r="348" spans="1:30" ht="30" customHeight="1">
      <c r="A348" s="98" t="s">
        <v>1406</v>
      </c>
      <c r="B348" s="131"/>
      <c r="C348" s="138" t="s">
        <v>1926</v>
      </c>
      <c r="D348" s="158">
        <v>4.18</v>
      </c>
      <c r="E348" s="161">
        <f>Tabla33[[#This Row],[PRECIO UNITARIO $]]*$F$6</f>
        <v>36.906056</v>
      </c>
      <c r="F348" s="124" t="s">
        <v>2098</v>
      </c>
      <c r="G348" s="124" t="s">
        <v>2028</v>
      </c>
      <c r="H348" s="151">
        <v>40722227</v>
      </c>
      <c r="I348" s="148" t="s">
        <v>2454</v>
      </c>
      <c r="J348" s="125" t="s">
        <v>1996</v>
      </c>
      <c r="K348" s="134"/>
      <c r="L348" s="139">
        <v>7593090000980</v>
      </c>
      <c r="M348" s="155">
        <f t="shared" si="10"/>
        <v>0</v>
      </c>
      <c r="N348" s="108">
        <f t="shared" si="11"/>
        <v>0</v>
      </c>
      <c r="O348" s="107"/>
      <c r="P348" s="99"/>
      <c r="Q348" s="100"/>
      <c r="R348" s="100"/>
      <c r="S348" s="101"/>
      <c r="T348" s="100"/>
      <c r="U348" s="109"/>
      <c r="V348" s="109"/>
      <c r="W348" s="54"/>
      <c r="X348" s="54"/>
      <c r="Y348" s="54"/>
      <c r="Z348" s="54"/>
      <c r="AB348" s="56"/>
      <c r="AD348" s="57"/>
    </row>
    <row r="349" spans="1:30" ht="30" customHeight="1">
      <c r="A349" s="105" t="s">
        <v>2538</v>
      </c>
      <c r="B349" s="131"/>
      <c r="C349" s="136" t="s">
        <v>2540</v>
      </c>
      <c r="D349" s="157">
        <v>2.81</v>
      </c>
      <c r="E349" s="160">
        <f>Tabla33[[#This Row],[PRECIO UNITARIO $]]*$F$6</f>
        <v>24.810052000000002</v>
      </c>
      <c r="F349" s="122" t="s">
        <v>2103</v>
      </c>
      <c r="G349" s="122" t="s">
        <v>2544</v>
      </c>
      <c r="H349" s="150" t="s">
        <v>2546</v>
      </c>
      <c r="I349" s="147" t="s">
        <v>2437</v>
      </c>
      <c r="J349" s="123" t="s">
        <v>1996</v>
      </c>
      <c r="K349" s="133"/>
      <c r="L349" s="137">
        <v>7592710001031</v>
      </c>
      <c r="M349" s="154">
        <f t="shared" si="10"/>
        <v>0</v>
      </c>
      <c r="N349" s="106">
        <f t="shared" si="11"/>
        <v>0</v>
      </c>
      <c r="O349" s="107"/>
      <c r="P349" s="99"/>
      <c r="Q349" s="100"/>
      <c r="R349" s="100"/>
      <c r="S349" s="101"/>
      <c r="T349" s="100"/>
      <c r="U349" s="109"/>
      <c r="V349" s="109"/>
      <c r="W349" s="54"/>
      <c r="X349" s="54"/>
      <c r="Y349" s="54"/>
      <c r="Z349" s="54"/>
      <c r="AB349" s="56"/>
      <c r="AD349" s="57"/>
    </row>
    <row r="350" spans="1:30" ht="30" customHeight="1">
      <c r="A350" s="98" t="s">
        <v>2537</v>
      </c>
      <c r="B350" s="131"/>
      <c r="C350" s="138" t="s">
        <v>2805</v>
      </c>
      <c r="D350" s="158">
        <v>2.81</v>
      </c>
      <c r="E350" s="161">
        <f>Tabla33[[#This Row],[PRECIO UNITARIO $]]*$F$6</f>
        <v>24.810052000000002</v>
      </c>
      <c r="F350" s="124" t="s">
        <v>2103</v>
      </c>
      <c r="G350" s="124" t="s">
        <v>2544</v>
      </c>
      <c r="H350" s="151" t="s">
        <v>2545</v>
      </c>
      <c r="I350" s="148" t="s">
        <v>2437</v>
      </c>
      <c r="J350" s="125" t="s">
        <v>1996</v>
      </c>
      <c r="K350" s="134"/>
      <c r="L350" s="139">
        <v>7592710001055</v>
      </c>
      <c r="M350" s="155">
        <f t="shared" si="10"/>
        <v>0</v>
      </c>
      <c r="N350" s="108">
        <f t="shared" si="11"/>
        <v>0</v>
      </c>
      <c r="O350" s="107"/>
      <c r="P350" s="99"/>
      <c r="Q350" s="100"/>
      <c r="R350" s="100"/>
      <c r="S350" s="101"/>
      <c r="T350" s="100"/>
      <c r="U350" s="109"/>
      <c r="V350" s="109"/>
      <c r="W350" s="54"/>
      <c r="X350" s="54"/>
      <c r="Y350" s="54"/>
      <c r="Z350" s="54"/>
      <c r="AB350" s="56"/>
      <c r="AD350" s="57"/>
    </row>
    <row r="351" spans="1:30" ht="30" customHeight="1">
      <c r="A351" s="105" t="s">
        <v>2539</v>
      </c>
      <c r="B351" s="131"/>
      <c r="C351" s="136" t="s">
        <v>2541</v>
      </c>
      <c r="D351" s="157">
        <v>2.81</v>
      </c>
      <c r="E351" s="160">
        <f>Tabla33[[#This Row],[PRECIO UNITARIO $]]*$F$6</f>
        <v>24.810052000000002</v>
      </c>
      <c r="F351" s="122" t="s">
        <v>2103</v>
      </c>
      <c r="G351" s="122" t="s">
        <v>2544</v>
      </c>
      <c r="H351" s="150" t="s">
        <v>2547</v>
      </c>
      <c r="I351" s="147" t="s">
        <v>2437</v>
      </c>
      <c r="J351" s="123" t="s">
        <v>1996</v>
      </c>
      <c r="K351" s="133"/>
      <c r="L351" s="137">
        <v>7592710001062</v>
      </c>
      <c r="M351" s="154">
        <f t="shared" si="10"/>
        <v>0</v>
      </c>
      <c r="N351" s="106">
        <f t="shared" si="11"/>
        <v>0</v>
      </c>
      <c r="O351" s="107"/>
      <c r="P351" s="99"/>
      <c r="Q351" s="100"/>
      <c r="R351" s="100"/>
      <c r="S351" s="101"/>
      <c r="T351" s="100"/>
      <c r="U351" s="109"/>
      <c r="V351" s="109"/>
      <c r="W351" s="54"/>
      <c r="X351" s="54"/>
      <c r="Y351" s="54"/>
      <c r="Z351" s="54"/>
      <c r="AB351" s="56"/>
      <c r="AD351" s="57"/>
    </row>
    <row r="352" spans="1:30" ht="30" customHeight="1">
      <c r="A352" s="98" t="s">
        <v>1407</v>
      </c>
      <c r="B352" s="131"/>
      <c r="C352" s="138" t="s">
        <v>1720</v>
      </c>
      <c r="D352" s="158">
        <v>0.11818181818181812</v>
      </c>
      <c r="E352" s="161">
        <f>Tabla33[[#This Row],[PRECIO UNITARIO $]]*$F$6</f>
        <v>1.0434509090909085</v>
      </c>
      <c r="F352" s="124" t="s">
        <v>2121</v>
      </c>
      <c r="G352" s="124" t="s">
        <v>2038</v>
      </c>
      <c r="H352" s="151"/>
      <c r="I352" s="148"/>
      <c r="J352" s="125" t="s">
        <v>2590</v>
      </c>
      <c r="K352" s="134">
        <v>100</v>
      </c>
      <c r="L352" s="139">
        <v>7595059000754</v>
      </c>
      <c r="M352" s="155">
        <f t="shared" si="10"/>
        <v>0</v>
      </c>
      <c r="N352" s="108">
        <f t="shared" si="11"/>
        <v>0</v>
      </c>
      <c r="O352" s="107"/>
      <c r="P352" s="99"/>
      <c r="Q352" s="100"/>
      <c r="R352" s="100"/>
      <c r="S352" s="101"/>
      <c r="T352" s="100"/>
      <c r="U352" s="109"/>
      <c r="V352" s="109"/>
      <c r="W352" s="54"/>
      <c r="X352" s="54"/>
      <c r="Y352" s="54"/>
      <c r="Z352" s="54"/>
      <c r="AB352" s="56"/>
      <c r="AD352" s="57"/>
    </row>
    <row r="353" spans="1:30" ht="30" customHeight="1">
      <c r="A353" s="105" t="s">
        <v>2729</v>
      </c>
      <c r="B353" s="131"/>
      <c r="C353" s="136" t="s">
        <v>2754</v>
      </c>
      <c r="D353" s="157">
        <v>4.92</v>
      </c>
      <c r="E353" s="160">
        <f>Tabla33[[#This Row],[PRECIO UNITARIO $]]*$F$6</f>
        <v>43.439664</v>
      </c>
      <c r="F353" s="122" t="s">
        <v>2109</v>
      </c>
      <c r="G353" s="122" t="s">
        <v>2015</v>
      </c>
      <c r="H353" s="150">
        <v>20183</v>
      </c>
      <c r="I353" s="147" t="s">
        <v>2474</v>
      </c>
      <c r="J353" s="123" t="s">
        <v>1996</v>
      </c>
      <c r="K353" s="133"/>
      <c r="L353" s="137">
        <v>7591818000205</v>
      </c>
      <c r="M353" s="154">
        <f t="shared" si="10"/>
        <v>0</v>
      </c>
      <c r="N353" s="106">
        <f t="shared" si="11"/>
        <v>0</v>
      </c>
      <c r="O353" s="107"/>
      <c r="P353" s="99"/>
      <c r="Q353" s="100"/>
      <c r="R353" s="100"/>
      <c r="S353" s="101"/>
      <c r="T353" s="100"/>
      <c r="U353" s="109"/>
      <c r="V353" s="109"/>
      <c r="W353" s="54"/>
      <c r="X353" s="54"/>
      <c r="Y353" s="54"/>
      <c r="Z353" s="54"/>
      <c r="AB353" s="56"/>
      <c r="AD353" s="57"/>
    </row>
    <row r="354" spans="1:30" ht="30" customHeight="1">
      <c r="A354" s="98" t="s">
        <v>2730</v>
      </c>
      <c r="B354" s="131"/>
      <c r="C354" s="138" t="s">
        <v>2755</v>
      </c>
      <c r="D354" s="158">
        <v>6.51</v>
      </c>
      <c r="E354" s="161">
        <f>Tabla33[[#This Row],[PRECIO UNITARIO $]]*$F$6</f>
        <v>57.478091999999997</v>
      </c>
      <c r="F354" s="124" t="s">
        <v>2087</v>
      </c>
      <c r="G354" s="124" t="s">
        <v>2015</v>
      </c>
      <c r="H354" s="151" t="s">
        <v>2777</v>
      </c>
      <c r="I354" s="148" t="s">
        <v>2449</v>
      </c>
      <c r="J354" s="125" t="s">
        <v>1996</v>
      </c>
      <c r="K354" s="134"/>
      <c r="L354" s="139">
        <v>7591818716694</v>
      </c>
      <c r="M354" s="155">
        <f t="shared" si="10"/>
        <v>0</v>
      </c>
      <c r="N354" s="108">
        <f t="shared" si="11"/>
        <v>0</v>
      </c>
      <c r="O354" s="107"/>
      <c r="P354" s="99"/>
      <c r="Q354" s="100"/>
      <c r="R354" s="100"/>
      <c r="S354" s="101"/>
      <c r="T354" s="100"/>
      <c r="U354" s="109"/>
      <c r="V354" s="109"/>
      <c r="W354" s="54"/>
      <c r="X354" s="54"/>
      <c r="Y354" s="54"/>
      <c r="Z354" s="54"/>
      <c r="AB354" s="56"/>
      <c r="AD354" s="57"/>
    </row>
    <row r="355" spans="1:30" ht="30" customHeight="1">
      <c r="A355" s="105" t="s">
        <v>2556</v>
      </c>
      <c r="B355" s="131"/>
      <c r="C355" s="136" t="s">
        <v>2575</v>
      </c>
      <c r="D355" s="157">
        <v>11</v>
      </c>
      <c r="E355" s="160">
        <f>Tabla33[[#This Row],[PRECIO UNITARIO $]]*$F$6</f>
        <v>97.121200000000002</v>
      </c>
      <c r="F355" s="122" t="s">
        <v>2131</v>
      </c>
      <c r="G355" s="122" t="s">
        <v>2029</v>
      </c>
      <c r="H355" s="150">
        <v>2208037</v>
      </c>
      <c r="I355" s="147" t="s">
        <v>2442</v>
      </c>
      <c r="J355" s="123" t="s">
        <v>1996</v>
      </c>
      <c r="K355" s="133"/>
      <c r="L355" s="137">
        <v>7592349722949</v>
      </c>
      <c r="M355" s="154">
        <f t="shared" si="10"/>
        <v>0</v>
      </c>
      <c r="N355" s="106">
        <f t="shared" si="11"/>
        <v>0</v>
      </c>
      <c r="O355" s="107"/>
      <c r="P355" s="99"/>
      <c r="Q355" s="100"/>
      <c r="R355" s="100"/>
      <c r="S355" s="101"/>
      <c r="T355" s="100"/>
      <c r="U355" s="109"/>
      <c r="V355" s="109"/>
      <c r="W355" s="54"/>
      <c r="X355" s="54"/>
      <c r="Y355" s="54"/>
      <c r="Z355" s="54"/>
      <c r="AB355" s="56"/>
      <c r="AD355" s="57"/>
    </row>
    <row r="356" spans="1:30" ht="30" customHeight="1">
      <c r="A356" s="98" t="s">
        <v>1408</v>
      </c>
      <c r="B356" s="131"/>
      <c r="C356" s="138" t="s">
        <v>1927</v>
      </c>
      <c r="D356" s="158">
        <v>1.87</v>
      </c>
      <c r="E356" s="161">
        <f>Tabla33[[#This Row],[PRECIO UNITARIO $]]*$F$6</f>
        <v>16.510604000000001</v>
      </c>
      <c r="F356" s="124" t="s">
        <v>2112</v>
      </c>
      <c r="G356" s="124" t="s">
        <v>2000</v>
      </c>
      <c r="H356" s="151" t="s">
        <v>2337</v>
      </c>
      <c r="I356" s="148" t="s">
        <v>2447</v>
      </c>
      <c r="J356" s="125" t="s">
        <v>1996</v>
      </c>
      <c r="K356" s="134"/>
      <c r="L356" s="139" t="s">
        <v>2520</v>
      </c>
      <c r="M356" s="155">
        <f t="shared" si="10"/>
        <v>0</v>
      </c>
      <c r="N356" s="108">
        <f t="shared" si="11"/>
        <v>0</v>
      </c>
      <c r="O356" s="107"/>
      <c r="P356" s="99"/>
      <c r="Q356" s="100"/>
      <c r="R356" s="100"/>
      <c r="S356" s="101"/>
      <c r="T356" s="100"/>
      <c r="U356" s="109"/>
      <c r="V356" s="109"/>
      <c r="W356" s="54"/>
      <c r="X356" s="54"/>
      <c r="Y356" s="54"/>
      <c r="Z356" s="54"/>
      <c r="AB356" s="56"/>
      <c r="AD356" s="57"/>
    </row>
    <row r="357" spans="1:30" ht="30" customHeight="1">
      <c r="A357" s="105" t="s">
        <v>2668</v>
      </c>
      <c r="B357" s="131"/>
      <c r="C357" s="136" t="s">
        <v>2682</v>
      </c>
      <c r="D357" s="157">
        <v>1.5</v>
      </c>
      <c r="E357" s="160">
        <f>Tabla33[[#This Row],[PRECIO UNITARIO $]]*$F$6</f>
        <v>13.2438</v>
      </c>
      <c r="F357" s="122" t="s">
        <v>2090</v>
      </c>
      <c r="G357" s="122" t="s">
        <v>2003</v>
      </c>
      <c r="H357" s="150" t="s">
        <v>2700</v>
      </c>
      <c r="I357" s="147" t="s">
        <v>2706</v>
      </c>
      <c r="J357" s="123" t="s">
        <v>1996</v>
      </c>
      <c r="K357" s="133"/>
      <c r="L357" s="137">
        <v>7594001101178</v>
      </c>
      <c r="M357" s="154">
        <f t="shared" si="10"/>
        <v>0</v>
      </c>
      <c r="N357" s="106">
        <f t="shared" si="11"/>
        <v>0</v>
      </c>
      <c r="O357" s="107"/>
      <c r="P357" s="99"/>
      <c r="Q357" s="100"/>
      <c r="R357" s="100"/>
      <c r="S357" s="101"/>
      <c r="T357" s="100"/>
      <c r="U357" s="109"/>
      <c r="V357" s="109"/>
      <c r="W357" s="54"/>
      <c r="X357" s="54"/>
      <c r="Y357" s="54"/>
      <c r="Z357" s="54"/>
      <c r="AB357" s="56"/>
      <c r="AD357" s="57"/>
    </row>
    <row r="358" spans="1:30" ht="30" customHeight="1">
      <c r="A358" s="98" t="s">
        <v>1409</v>
      </c>
      <c r="B358" s="131"/>
      <c r="C358" s="138" t="s">
        <v>1721</v>
      </c>
      <c r="D358" s="158">
        <v>2.69</v>
      </c>
      <c r="E358" s="161">
        <f>Tabla33[[#This Row],[PRECIO UNITARIO $]]*$F$6</f>
        <v>23.750547999999998</v>
      </c>
      <c r="F358" s="124" t="s">
        <v>2090</v>
      </c>
      <c r="G358" s="124" t="s">
        <v>2015</v>
      </c>
      <c r="H358" s="151">
        <v>10365</v>
      </c>
      <c r="I358" s="148" t="s">
        <v>2436</v>
      </c>
      <c r="J358" s="125" t="s">
        <v>1996</v>
      </c>
      <c r="K358" s="134"/>
      <c r="L358" s="139">
        <v>7591818113058</v>
      </c>
      <c r="M358" s="155">
        <f t="shared" si="10"/>
        <v>0</v>
      </c>
      <c r="N358" s="108">
        <f t="shared" si="11"/>
        <v>0</v>
      </c>
      <c r="O358" s="107"/>
      <c r="P358" s="99"/>
      <c r="Q358" s="100"/>
      <c r="R358" s="100"/>
      <c r="S358" s="101"/>
      <c r="T358" s="100"/>
      <c r="U358" s="109"/>
      <c r="V358" s="109"/>
      <c r="W358" s="54"/>
      <c r="X358" s="54"/>
      <c r="Y358" s="54"/>
      <c r="Z358" s="54"/>
      <c r="AB358" s="56"/>
      <c r="AD358" s="57"/>
    </row>
    <row r="359" spans="1:30" ht="30" customHeight="1">
      <c r="A359" s="105" t="s">
        <v>2669</v>
      </c>
      <c r="B359" s="131"/>
      <c r="C359" s="136" t="s">
        <v>2683</v>
      </c>
      <c r="D359" s="157">
        <v>2.35</v>
      </c>
      <c r="E359" s="160">
        <f>Tabla33[[#This Row],[PRECIO UNITARIO $]]*$F$6</f>
        <v>20.748620000000003</v>
      </c>
      <c r="F359" s="122" t="s">
        <v>2088</v>
      </c>
      <c r="G359" s="122" t="s">
        <v>2003</v>
      </c>
      <c r="H359" s="150">
        <v>6579</v>
      </c>
      <c r="I359" s="147" t="s">
        <v>2707</v>
      </c>
      <c r="J359" s="123" t="s">
        <v>1996</v>
      </c>
      <c r="K359" s="133"/>
      <c r="L359" s="137">
        <v>7594001101185</v>
      </c>
      <c r="M359" s="154">
        <f t="shared" si="10"/>
        <v>0</v>
      </c>
      <c r="N359" s="106">
        <f t="shared" si="11"/>
        <v>0</v>
      </c>
      <c r="O359" s="107"/>
      <c r="P359" s="99"/>
      <c r="Q359" s="100"/>
      <c r="R359" s="100"/>
      <c r="S359" s="101"/>
      <c r="T359" s="100"/>
      <c r="U359" s="109"/>
      <c r="V359" s="109"/>
      <c r="W359" s="54"/>
      <c r="X359" s="54"/>
      <c r="Y359" s="54"/>
      <c r="Z359" s="54"/>
      <c r="AB359" s="56"/>
      <c r="AD359" s="57"/>
    </row>
    <row r="360" spans="1:30" ht="30" customHeight="1">
      <c r="A360" s="98" t="s">
        <v>1410</v>
      </c>
      <c r="B360" s="131"/>
      <c r="C360" s="178" t="s">
        <v>1722</v>
      </c>
      <c r="D360" s="179">
        <v>0.55000000000000004</v>
      </c>
      <c r="E360" s="180">
        <f>Tabla33[[#This Row],[PRECIO UNITARIO $]]*$F$6</f>
        <v>4.8560600000000003</v>
      </c>
      <c r="F360" s="181" t="s">
        <v>2095</v>
      </c>
      <c r="G360" s="181" t="s">
        <v>1999</v>
      </c>
      <c r="H360" s="182" t="s">
        <v>2930</v>
      </c>
      <c r="I360" s="183" t="s">
        <v>2940</v>
      </c>
      <c r="J360" s="125" t="s">
        <v>1996</v>
      </c>
      <c r="K360" s="134"/>
      <c r="L360" s="139" t="s">
        <v>2521</v>
      </c>
      <c r="M360" s="155">
        <f t="shared" si="10"/>
        <v>0</v>
      </c>
      <c r="N360" s="108">
        <f t="shared" si="11"/>
        <v>0</v>
      </c>
      <c r="O360" s="107"/>
      <c r="P360" s="99"/>
      <c r="Q360" s="100"/>
      <c r="R360" s="100"/>
      <c r="S360" s="101"/>
      <c r="T360" s="100"/>
      <c r="U360" s="109"/>
      <c r="V360" s="109"/>
      <c r="W360" s="54"/>
      <c r="X360" s="54"/>
      <c r="Y360" s="54"/>
      <c r="Z360" s="54"/>
      <c r="AB360" s="56"/>
      <c r="AD360" s="57"/>
    </row>
    <row r="361" spans="1:30" ht="30" customHeight="1">
      <c r="A361" s="105" t="s">
        <v>2601</v>
      </c>
      <c r="B361" s="131"/>
      <c r="C361" s="136" t="s">
        <v>2614</v>
      </c>
      <c r="D361" s="157">
        <v>1.89</v>
      </c>
      <c r="E361" s="160">
        <f>Tabla33[[#This Row],[PRECIO UNITARIO $]]*$F$6</f>
        <v>16.687187999999999</v>
      </c>
      <c r="F361" s="122" t="s">
        <v>2108</v>
      </c>
      <c r="G361" s="122" t="s">
        <v>2002</v>
      </c>
      <c r="H361" s="150" t="s">
        <v>2630</v>
      </c>
      <c r="I361" s="147" t="s">
        <v>2454</v>
      </c>
      <c r="J361" s="123" t="s">
        <v>1996</v>
      </c>
      <c r="K361" s="133"/>
      <c r="L361" s="137">
        <v>7590027001942</v>
      </c>
      <c r="M361" s="154">
        <f t="shared" si="10"/>
        <v>0</v>
      </c>
      <c r="N361" s="106">
        <f t="shared" si="11"/>
        <v>0</v>
      </c>
      <c r="O361" s="107"/>
      <c r="P361" s="99"/>
      <c r="Q361" s="100"/>
      <c r="R361" s="100"/>
      <c r="S361" s="101"/>
      <c r="T361" s="100"/>
      <c r="U361" s="109"/>
      <c r="V361" s="109"/>
      <c r="W361" s="54"/>
      <c r="X361" s="54"/>
      <c r="Y361" s="54"/>
      <c r="Z361" s="54"/>
      <c r="AB361" s="56"/>
      <c r="AD361" s="57"/>
    </row>
    <row r="362" spans="1:30" ht="30" customHeight="1">
      <c r="A362" s="98" t="s">
        <v>2602</v>
      </c>
      <c r="B362" s="131"/>
      <c r="C362" s="138" t="s">
        <v>2615</v>
      </c>
      <c r="D362" s="158">
        <v>1.88</v>
      </c>
      <c r="E362" s="161">
        <f>Tabla33[[#This Row],[PRECIO UNITARIO $]]*$F$6</f>
        <v>16.598896</v>
      </c>
      <c r="F362" s="124" t="s">
        <v>2089</v>
      </c>
      <c r="G362" s="124" t="s">
        <v>2002</v>
      </c>
      <c r="H362" s="151" t="s">
        <v>2631</v>
      </c>
      <c r="I362" s="148" t="s">
        <v>2454</v>
      </c>
      <c r="J362" s="125" t="s">
        <v>1996</v>
      </c>
      <c r="K362" s="134"/>
      <c r="L362" s="139">
        <v>7590027001997</v>
      </c>
      <c r="M362" s="155">
        <f t="shared" si="10"/>
        <v>0</v>
      </c>
      <c r="N362" s="108">
        <f t="shared" si="11"/>
        <v>0</v>
      </c>
      <c r="O362" s="107"/>
      <c r="P362" s="99"/>
      <c r="Q362" s="100"/>
      <c r="R362" s="100"/>
      <c r="S362" s="101"/>
      <c r="T362" s="100"/>
      <c r="U362" s="109"/>
      <c r="V362" s="109"/>
      <c r="W362" s="54"/>
      <c r="X362" s="54"/>
      <c r="Y362" s="54"/>
      <c r="Z362" s="54"/>
      <c r="AB362" s="56"/>
      <c r="AD362" s="57"/>
    </row>
    <row r="363" spans="1:30" ht="30" customHeight="1">
      <c r="A363" s="105" t="s">
        <v>1411</v>
      </c>
      <c r="B363" s="131"/>
      <c r="C363" s="136" t="s">
        <v>1723</v>
      </c>
      <c r="D363" s="157">
        <v>3.01</v>
      </c>
      <c r="E363" s="160">
        <f>Tabla33[[#This Row],[PRECIO UNITARIO $]]*$F$6</f>
        <v>26.575892</v>
      </c>
      <c r="F363" s="122" t="s">
        <v>2169</v>
      </c>
      <c r="G363" s="122" t="s">
        <v>2001</v>
      </c>
      <c r="H363" s="150" t="s">
        <v>2338</v>
      </c>
      <c r="I363" s="147" t="s">
        <v>2456</v>
      </c>
      <c r="J363" s="123" t="s">
        <v>1996</v>
      </c>
      <c r="K363" s="133"/>
      <c r="L363" s="137">
        <v>7703763791569</v>
      </c>
      <c r="M363" s="154">
        <f t="shared" si="10"/>
        <v>0</v>
      </c>
      <c r="N363" s="106">
        <f t="shared" si="11"/>
        <v>0</v>
      </c>
      <c r="O363" s="107"/>
      <c r="P363" s="99"/>
      <c r="Q363" s="100"/>
      <c r="R363" s="100"/>
      <c r="S363" s="101"/>
      <c r="T363" s="100"/>
      <c r="U363" s="109"/>
      <c r="V363" s="109"/>
      <c r="W363" s="54"/>
      <c r="X363" s="54"/>
      <c r="Y363" s="54"/>
      <c r="Z363" s="54"/>
      <c r="AB363" s="56"/>
      <c r="AD363" s="57"/>
    </row>
    <row r="364" spans="1:30" ht="30" customHeight="1">
      <c r="A364" s="98" t="s">
        <v>1412</v>
      </c>
      <c r="B364" s="131"/>
      <c r="C364" s="138" t="s">
        <v>1724</v>
      </c>
      <c r="D364" s="158">
        <v>19.500000000000004</v>
      </c>
      <c r="E364" s="161">
        <f>Tabla33[[#This Row],[PRECIO UNITARIO $]]*$F$6</f>
        <v>172.16940000000002</v>
      </c>
      <c r="F364" s="124" t="s">
        <v>2170</v>
      </c>
      <c r="G364" s="124" t="s">
        <v>2033</v>
      </c>
      <c r="H364" s="151"/>
      <c r="I364" s="148"/>
      <c r="J364" s="125" t="s">
        <v>2590</v>
      </c>
      <c r="K364" s="134">
        <v>1</v>
      </c>
      <c r="L364" s="139" t="s">
        <v>2070</v>
      </c>
      <c r="M364" s="155">
        <f t="shared" si="10"/>
        <v>0</v>
      </c>
      <c r="N364" s="108">
        <f t="shared" si="11"/>
        <v>0</v>
      </c>
      <c r="O364" s="107"/>
      <c r="P364" s="99"/>
      <c r="Q364" s="100"/>
      <c r="R364" s="100"/>
      <c r="S364" s="101"/>
      <c r="T364" s="100"/>
      <c r="U364" s="109"/>
      <c r="V364" s="109"/>
      <c r="W364" s="54"/>
      <c r="X364" s="54"/>
      <c r="Y364" s="54"/>
      <c r="Z364" s="54"/>
      <c r="AB364" s="56"/>
      <c r="AD364" s="57"/>
    </row>
    <row r="365" spans="1:30" ht="30" customHeight="1">
      <c r="A365" s="105" t="s">
        <v>1413</v>
      </c>
      <c r="B365" s="131"/>
      <c r="C365" s="136" t="s">
        <v>1725</v>
      </c>
      <c r="D365" s="157">
        <v>19.500000000000004</v>
      </c>
      <c r="E365" s="160">
        <f>Tabla33[[#This Row],[PRECIO UNITARIO $]]*$F$6</f>
        <v>172.16940000000002</v>
      </c>
      <c r="F365" s="122" t="s">
        <v>2170</v>
      </c>
      <c r="G365" s="122" t="s">
        <v>2033</v>
      </c>
      <c r="H365" s="150"/>
      <c r="I365" s="147"/>
      <c r="J365" s="123" t="s">
        <v>2590</v>
      </c>
      <c r="K365" s="133">
        <v>1</v>
      </c>
      <c r="L365" s="137" t="s">
        <v>2070</v>
      </c>
      <c r="M365" s="154">
        <f t="shared" si="10"/>
        <v>0</v>
      </c>
      <c r="N365" s="106">
        <f t="shared" si="11"/>
        <v>0</v>
      </c>
      <c r="O365" s="107"/>
      <c r="P365" s="99"/>
      <c r="Q365" s="100"/>
      <c r="R365" s="100"/>
      <c r="S365" s="101"/>
      <c r="T365" s="100"/>
      <c r="U365" s="109"/>
      <c r="V365" s="109"/>
      <c r="W365" s="54"/>
      <c r="X365" s="54"/>
      <c r="Y365" s="54"/>
      <c r="Z365" s="54"/>
      <c r="AB365" s="56"/>
      <c r="AD365" s="57"/>
    </row>
    <row r="366" spans="1:30" ht="30" customHeight="1">
      <c r="A366" s="98" t="s">
        <v>1414</v>
      </c>
      <c r="B366" s="131"/>
      <c r="C366" s="138" t="s">
        <v>1928</v>
      </c>
      <c r="D366" s="158">
        <v>3.27</v>
      </c>
      <c r="E366" s="161">
        <f>Tabla33[[#This Row],[PRECIO UNITARIO $]]*$F$6</f>
        <v>28.871484000000002</v>
      </c>
      <c r="F366" s="124" t="s">
        <v>2117</v>
      </c>
      <c r="G366" s="124" t="s">
        <v>2016</v>
      </c>
      <c r="H366" s="151">
        <v>220023</v>
      </c>
      <c r="I366" s="148" t="s">
        <v>2455</v>
      </c>
      <c r="J366" s="125" t="s">
        <v>1996</v>
      </c>
      <c r="K366" s="134"/>
      <c r="L366" s="139" t="s">
        <v>2522</v>
      </c>
      <c r="M366" s="155">
        <f t="shared" si="10"/>
        <v>0</v>
      </c>
      <c r="N366" s="108">
        <f t="shared" si="11"/>
        <v>0</v>
      </c>
      <c r="O366" s="107"/>
      <c r="P366" s="99"/>
      <c r="Q366" s="100"/>
      <c r="R366" s="100"/>
      <c r="S366" s="101"/>
      <c r="T366" s="100"/>
      <c r="U366" s="109"/>
      <c r="V366" s="109"/>
      <c r="W366" s="54"/>
      <c r="X366" s="54"/>
      <c r="Y366" s="54"/>
      <c r="Z366" s="54"/>
      <c r="AB366" s="56"/>
      <c r="AD366" s="57"/>
    </row>
    <row r="367" spans="1:30" ht="30" customHeight="1">
      <c r="A367" s="105" t="s">
        <v>1415</v>
      </c>
      <c r="B367" s="131"/>
      <c r="C367" s="136" t="s">
        <v>1726</v>
      </c>
      <c r="D367" s="157">
        <v>3.92</v>
      </c>
      <c r="E367" s="160">
        <f>Tabla33[[#This Row],[PRECIO UNITARIO $]]*$F$6</f>
        <v>34.610464</v>
      </c>
      <c r="F367" s="122" t="s">
        <v>2101</v>
      </c>
      <c r="G367" s="122" t="s">
        <v>2007</v>
      </c>
      <c r="H367" s="150" t="s">
        <v>2339</v>
      </c>
      <c r="I367" s="147" t="s">
        <v>2449</v>
      </c>
      <c r="J367" s="123" t="s">
        <v>1996</v>
      </c>
      <c r="K367" s="133"/>
      <c r="L367" s="137">
        <v>7591196000286</v>
      </c>
      <c r="M367" s="154">
        <f t="shared" si="10"/>
        <v>0</v>
      </c>
      <c r="N367" s="106">
        <f t="shared" si="11"/>
        <v>0</v>
      </c>
      <c r="O367" s="107"/>
      <c r="P367" s="99"/>
      <c r="Q367" s="100"/>
      <c r="R367" s="100"/>
      <c r="S367" s="101"/>
      <c r="T367" s="100"/>
      <c r="U367" s="109"/>
      <c r="V367" s="109"/>
      <c r="W367" s="54"/>
      <c r="X367" s="54"/>
      <c r="Y367" s="54"/>
      <c r="Z367" s="54"/>
      <c r="AB367" s="56"/>
      <c r="AD367" s="57"/>
    </row>
    <row r="368" spans="1:30" ht="30" customHeight="1">
      <c r="A368" s="98" t="s">
        <v>1416</v>
      </c>
      <c r="B368" s="131"/>
      <c r="C368" s="138" t="s">
        <v>1929</v>
      </c>
      <c r="D368" s="158">
        <v>2.21</v>
      </c>
      <c r="E368" s="161">
        <f>Tabla33[[#This Row],[PRECIO UNITARIO $]]*$F$6</f>
        <v>19.512532</v>
      </c>
      <c r="F368" s="124" t="s">
        <v>2171</v>
      </c>
      <c r="G368" s="124" t="s">
        <v>2066</v>
      </c>
      <c r="H368" s="151" t="s">
        <v>2340</v>
      </c>
      <c r="I368" s="148" t="s">
        <v>2444</v>
      </c>
      <c r="J368" s="125" t="s">
        <v>1996</v>
      </c>
      <c r="K368" s="134"/>
      <c r="L368" s="139">
        <v>7596855000027</v>
      </c>
      <c r="M368" s="155">
        <f t="shared" si="10"/>
        <v>0</v>
      </c>
      <c r="N368" s="108">
        <f t="shared" si="11"/>
        <v>0</v>
      </c>
      <c r="O368" s="107"/>
      <c r="P368" s="99"/>
      <c r="Q368" s="100"/>
      <c r="R368" s="100"/>
      <c r="S368" s="101"/>
      <c r="T368" s="100"/>
      <c r="U368" s="109"/>
      <c r="V368" s="109"/>
      <c r="W368" s="54"/>
      <c r="X368" s="54"/>
      <c r="Y368" s="54"/>
      <c r="Z368" s="54"/>
      <c r="AB368" s="56"/>
      <c r="AD368" s="57"/>
    </row>
    <row r="369" spans="1:30" ht="30" customHeight="1">
      <c r="A369" s="105" t="s">
        <v>1417</v>
      </c>
      <c r="B369" s="131"/>
      <c r="C369" s="136" t="s">
        <v>1930</v>
      </c>
      <c r="D369" s="157">
        <v>3</v>
      </c>
      <c r="E369" s="160">
        <f>Tabla33[[#This Row],[PRECIO UNITARIO $]]*$F$6</f>
        <v>26.4876</v>
      </c>
      <c r="F369" s="122" t="s">
        <v>2087</v>
      </c>
      <c r="G369" s="122" t="s">
        <v>2047</v>
      </c>
      <c r="H369" s="150" t="s">
        <v>2341</v>
      </c>
      <c r="I369" s="147" t="s">
        <v>2446</v>
      </c>
      <c r="J369" s="123" t="s">
        <v>1996</v>
      </c>
      <c r="K369" s="133"/>
      <c r="L369" s="137">
        <v>7894164005925</v>
      </c>
      <c r="M369" s="154">
        <f t="shared" si="10"/>
        <v>0</v>
      </c>
      <c r="N369" s="106">
        <f t="shared" si="11"/>
        <v>0</v>
      </c>
      <c r="O369" s="107"/>
      <c r="P369" s="99"/>
      <c r="Q369" s="100"/>
      <c r="R369" s="100"/>
      <c r="S369" s="101"/>
      <c r="T369" s="100"/>
      <c r="U369" s="109"/>
      <c r="V369" s="109"/>
      <c r="W369" s="54"/>
      <c r="X369" s="54"/>
      <c r="Y369" s="54"/>
      <c r="Z369" s="54"/>
      <c r="AB369" s="56"/>
      <c r="AD369" s="57"/>
    </row>
    <row r="370" spans="1:30" ht="30" customHeight="1">
      <c r="A370" s="98" t="s">
        <v>1418</v>
      </c>
      <c r="B370" s="131"/>
      <c r="C370" s="138" t="s">
        <v>1931</v>
      </c>
      <c r="D370" s="158">
        <v>3</v>
      </c>
      <c r="E370" s="161">
        <f>Tabla33[[#This Row],[PRECIO UNITARIO $]]*$F$6</f>
        <v>26.4876</v>
      </c>
      <c r="F370" s="124" t="s">
        <v>2087</v>
      </c>
      <c r="G370" s="124" t="s">
        <v>2047</v>
      </c>
      <c r="H370" s="151" t="s">
        <v>2342</v>
      </c>
      <c r="I370" s="148" t="s">
        <v>2448</v>
      </c>
      <c r="J370" s="125" t="s">
        <v>1996</v>
      </c>
      <c r="K370" s="134"/>
      <c r="L370" s="139">
        <v>7594164005932</v>
      </c>
      <c r="M370" s="155">
        <f t="shared" si="10"/>
        <v>0</v>
      </c>
      <c r="N370" s="108">
        <f t="shared" si="11"/>
        <v>0</v>
      </c>
      <c r="O370" s="107"/>
      <c r="P370" s="99"/>
      <c r="Q370" s="100"/>
      <c r="R370" s="100"/>
      <c r="S370" s="101"/>
      <c r="T370" s="100"/>
      <c r="U370" s="109"/>
      <c r="V370" s="109"/>
      <c r="W370" s="54"/>
      <c r="X370" s="54"/>
      <c r="Y370" s="54"/>
      <c r="Z370" s="54"/>
      <c r="AB370" s="56"/>
      <c r="AD370" s="57"/>
    </row>
    <row r="371" spans="1:30" ht="30" customHeight="1">
      <c r="A371" s="105" t="s">
        <v>1419</v>
      </c>
      <c r="B371" s="131"/>
      <c r="C371" s="136" t="s">
        <v>1932</v>
      </c>
      <c r="D371" s="157">
        <v>0.65</v>
      </c>
      <c r="E371" s="160">
        <f>Tabla33[[#This Row],[PRECIO UNITARIO $]]*$F$6</f>
        <v>5.7389800000000006</v>
      </c>
      <c r="F371" s="122" t="s">
        <v>2085</v>
      </c>
      <c r="G371" s="122" t="s">
        <v>1998</v>
      </c>
      <c r="H371" s="150" t="s">
        <v>2343</v>
      </c>
      <c r="I371" s="147" t="s">
        <v>2441</v>
      </c>
      <c r="J371" s="123" t="s">
        <v>1996</v>
      </c>
      <c r="K371" s="133"/>
      <c r="L371" s="137">
        <v>30144</v>
      </c>
      <c r="M371" s="154">
        <f t="shared" si="10"/>
        <v>0</v>
      </c>
      <c r="N371" s="106">
        <f t="shared" si="11"/>
        <v>0</v>
      </c>
      <c r="O371" s="107"/>
      <c r="P371" s="99"/>
      <c r="Q371" s="100"/>
      <c r="R371" s="100"/>
      <c r="S371" s="101"/>
      <c r="T371" s="100"/>
      <c r="U371" s="109"/>
      <c r="V371" s="109"/>
      <c r="W371" s="54"/>
      <c r="X371" s="54"/>
      <c r="Y371" s="54"/>
      <c r="Z371" s="54"/>
      <c r="AB371" s="56"/>
      <c r="AD371" s="57"/>
    </row>
    <row r="372" spans="1:30" ht="30" customHeight="1">
      <c r="A372" s="98" t="s">
        <v>1420</v>
      </c>
      <c r="B372" s="131"/>
      <c r="C372" s="178" t="s">
        <v>1933</v>
      </c>
      <c r="D372" s="179">
        <v>0.78</v>
      </c>
      <c r="E372" s="180">
        <f>Tabla33[[#This Row],[PRECIO UNITARIO $]]*$F$6</f>
        <v>6.8867760000000002</v>
      </c>
      <c r="F372" s="181" t="s">
        <v>2172</v>
      </c>
      <c r="G372" s="181" t="s">
        <v>1999</v>
      </c>
      <c r="H372" s="182" t="s">
        <v>2931</v>
      </c>
      <c r="I372" s="183" t="s">
        <v>2447</v>
      </c>
      <c r="J372" s="125" t="s">
        <v>1996</v>
      </c>
      <c r="K372" s="134"/>
      <c r="L372" s="139">
        <v>7598008001066</v>
      </c>
      <c r="M372" s="155">
        <f t="shared" si="10"/>
        <v>0</v>
      </c>
      <c r="N372" s="108">
        <f t="shared" si="11"/>
        <v>0</v>
      </c>
      <c r="O372" s="107"/>
      <c r="P372" s="99"/>
      <c r="Q372" s="100"/>
      <c r="R372" s="100"/>
      <c r="S372" s="101"/>
      <c r="T372" s="100"/>
      <c r="U372" s="109"/>
      <c r="V372" s="109"/>
      <c r="W372" s="54"/>
      <c r="X372" s="54"/>
      <c r="Y372" s="54"/>
      <c r="Z372" s="54"/>
      <c r="AB372" s="56"/>
      <c r="AD372" s="57"/>
    </row>
    <row r="373" spans="1:30" ht="30" customHeight="1">
      <c r="A373" s="105" t="s">
        <v>1421</v>
      </c>
      <c r="B373" s="131"/>
      <c r="C373" s="178" t="s">
        <v>1934</v>
      </c>
      <c r="D373" s="179">
        <v>0.78</v>
      </c>
      <c r="E373" s="180">
        <f>Tabla33[[#This Row],[PRECIO UNITARIO $]]*$F$6</f>
        <v>6.8867760000000002</v>
      </c>
      <c r="F373" s="181" t="s">
        <v>2172</v>
      </c>
      <c r="G373" s="181" t="s">
        <v>1999</v>
      </c>
      <c r="H373" s="182" t="s">
        <v>2932</v>
      </c>
      <c r="I373" s="183" t="s">
        <v>2447</v>
      </c>
      <c r="J373" s="123" t="s">
        <v>1996</v>
      </c>
      <c r="K373" s="133"/>
      <c r="L373" s="137">
        <v>7598008001110</v>
      </c>
      <c r="M373" s="154">
        <f t="shared" si="10"/>
        <v>0</v>
      </c>
      <c r="N373" s="106">
        <f t="shared" si="11"/>
        <v>0</v>
      </c>
      <c r="O373" s="107"/>
      <c r="P373" s="99"/>
      <c r="Q373" s="100"/>
      <c r="R373" s="100"/>
      <c r="S373" s="101"/>
      <c r="T373" s="100"/>
      <c r="U373" s="109"/>
      <c r="V373" s="109"/>
      <c r="W373" s="54"/>
      <c r="X373" s="54"/>
      <c r="Y373" s="54"/>
      <c r="Z373" s="54"/>
      <c r="AB373" s="56"/>
      <c r="AD373" s="57"/>
    </row>
    <row r="374" spans="1:30" ht="30" customHeight="1">
      <c r="A374" s="98" t="s">
        <v>1422</v>
      </c>
      <c r="B374" s="131"/>
      <c r="C374" s="178" t="s">
        <v>1935</v>
      </c>
      <c r="D374" s="179">
        <v>0.78</v>
      </c>
      <c r="E374" s="180">
        <f>Tabla33[[#This Row],[PRECIO UNITARIO $]]*$F$6</f>
        <v>6.8867760000000002</v>
      </c>
      <c r="F374" s="181" t="s">
        <v>2172</v>
      </c>
      <c r="G374" s="181" t="s">
        <v>1999</v>
      </c>
      <c r="H374" s="182" t="s">
        <v>2933</v>
      </c>
      <c r="I374" s="183" t="s">
        <v>2447</v>
      </c>
      <c r="J374" s="125" t="s">
        <v>1996</v>
      </c>
      <c r="K374" s="134"/>
      <c r="L374" s="139">
        <v>7598008001097</v>
      </c>
      <c r="M374" s="155">
        <f t="shared" si="10"/>
        <v>0</v>
      </c>
      <c r="N374" s="108">
        <f t="shared" si="11"/>
        <v>0</v>
      </c>
      <c r="O374" s="107"/>
      <c r="P374" s="99"/>
      <c r="Q374" s="100"/>
      <c r="R374" s="100"/>
      <c r="S374" s="101"/>
      <c r="T374" s="100"/>
      <c r="U374" s="109"/>
      <c r="V374" s="109"/>
      <c r="W374" s="54"/>
      <c r="X374" s="54"/>
      <c r="Y374" s="54"/>
      <c r="Z374" s="54"/>
      <c r="AB374" s="56"/>
      <c r="AD374" s="57"/>
    </row>
    <row r="375" spans="1:30" ht="30" customHeight="1">
      <c r="A375" s="105" t="s">
        <v>1423</v>
      </c>
      <c r="B375" s="131"/>
      <c r="C375" s="178" t="s">
        <v>1936</v>
      </c>
      <c r="D375" s="179">
        <v>0.78</v>
      </c>
      <c r="E375" s="180">
        <f>Tabla33[[#This Row],[PRECIO UNITARIO $]]*$F$6</f>
        <v>6.8867760000000002</v>
      </c>
      <c r="F375" s="181" t="s">
        <v>2172</v>
      </c>
      <c r="G375" s="181" t="s">
        <v>1999</v>
      </c>
      <c r="H375" s="182" t="s">
        <v>2934</v>
      </c>
      <c r="I375" s="183" t="s">
        <v>2447</v>
      </c>
      <c r="J375" s="123" t="s">
        <v>1996</v>
      </c>
      <c r="K375" s="133"/>
      <c r="L375" s="137">
        <v>7598008001103</v>
      </c>
      <c r="M375" s="154">
        <f t="shared" si="10"/>
        <v>0</v>
      </c>
      <c r="N375" s="106">
        <f t="shared" si="11"/>
        <v>0</v>
      </c>
      <c r="O375" s="107"/>
      <c r="P375" s="99"/>
      <c r="Q375" s="100"/>
      <c r="R375" s="100"/>
      <c r="S375" s="101"/>
      <c r="T375" s="100"/>
      <c r="U375" s="109"/>
      <c r="V375" s="109"/>
      <c r="W375" s="54"/>
      <c r="X375" s="54"/>
      <c r="Y375" s="54"/>
      <c r="Z375" s="54"/>
      <c r="AB375" s="56"/>
      <c r="AD375" s="57"/>
    </row>
    <row r="376" spans="1:30" ht="30" customHeight="1">
      <c r="A376" s="98" t="s">
        <v>1424</v>
      </c>
      <c r="B376" s="131"/>
      <c r="C376" s="178" t="s">
        <v>1937</v>
      </c>
      <c r="D376" s="179">
        <v>0.78</v>
      </c>
      <c r="E376" s="180">
        <f>Tabla33[[#This Row],[PRECIO UNITARIO $]]*$F$6</f>
        <v>6.8867760000000002</v>
      </c>
      <c r="F376" s="181" t="s">
        <v>2172</v>
      </c>
      <c r="G376" s="181" t="s">
        <v>1999</v>
      </c>
      <c r="H376" s="182" t="s">
        <v>2935</v>
      </c>
      <c r="I376" s="183" t="s">
        <v>2447</v>
      </c>
      <c r="J376" s="125" t="s">
        <v>1996</v>
      </c>
      <c r="K376" s="134"/>
      <c r="L376" s="139">
        <v>7598008001073</v>
      </c>
      <c r="M376" s="155">
        <f t="shared" si="10"/>
        <v>0</v>
      </c>
      <c r="N376" s="108">
        <f t="shared" si="11"/>
        <v>0</v>
      </c>
      <c r="O376" s="107"/>
      <c r="P376" s="99"/>
      <c r="Q376" s="100"/>
      <c r="R376" s="100"/>
      <c r="S376" s="101"/>
      <c r="T376" s="100"/>
      <c r="U376" s="109"/>
      <c r="V376" s="109"/>
      <c r="W376" s="54"/>
      <c r="X376" s="54"/>
      <c r="Y376" s="54"/>
      <c r="Z376" s="54"/>
      <c r="AB376" s="56"/>
      <c r="AD376" s="57"/>
    </row>
    <row r="377" spans="1:30" ht="30" customHeight="1">
      <c r="A377" s="105" t="s">
        <v>2832</v>
      </c>
      <c r="B377" s="131"/>
      <c r="C377" s="178" t="s">
        <v>2881</v>
      </c>
      <c r="D377" s="179">
        <v>5.14</v>
      </c>
      <c r="E377" s="180">
        <f>Tabla33[[#This Row],[PRECIO UNITARIO $]]*$F$6</f>
        <v>45.382087999999996</v>
      </c>
      <c r="F377" s="181" t="s">
        <v>2884</v>
      </c>
      <c r="G377" s="181" t="s">
        <v>1999</v>
      </c>
      <c r="H377" s="182" t="s">
        <v>2905</v>
      </c>
      <c r="I377" s="183" t="s">
        <v>2447</v>
      </c>
      <c r="J377" s="123" t="s">
        <v>1996</v>
      </c>
      <c r="K377" s="133"/>
      <c r="L377" s="137">
        <v>7598008001042</v>
      </c>
      <c r="M377" s="154">
        <f t="shared" si="10"/>
        <v>0</v>
      </c>
      <c r="N377" s="106">
        <f t="shared" si="11"/>
        <v>0</v>
      </c>
      <c r="O377" s="107"/>
      <c r="P377" s="99"/>
      <c r="Q377" s="100"/>
      <c r="R377" s="100"/>
      <c r="S377" s="101"/>
      <c r="T377" s="100"/>
      <c r="U377" s="109"/>
      <c r="V377" s="109"/>
      <c r="W377" s="54"/>
      <c r="X377" s="54"/>
      <c r="Y377" s="54"/>
      <c r="Z377" s="54"/>
      <c r="AB377" s="56"/>
      <c r="AD377" s="57"/>
    </row>
    <row r="378" spans="1:30" ht="30" customHeight="1">
      <c r="A378" s="98" t="s">
        <v>1425</v>
      </c>
      <c r="B378" s="131"/>
      <c r="C378" s="138" t="s">
        <v>1727</v>
      </c>
      <c r="D378" s="158">
        <v>2.71</v>
      </c>
      <c r="E378" s="161">
        <f>Tabla33[[#This Row],[PRECIO UNITARIO $]]*$F$6</f>
        <v>23.927132</v>
      </c>
      <c r="F378" s="124" t="s">
        <v>2173</v>
      </c>
      <c r="G378" s="124" t="s">
        <v>2021</v>
      </c>
      <c r="H378" s="151">
        <v>31597</v>
      </c>
      <c r="I378" s="148" t="s">
        <v>2448</v>
      </c>
      <c r="J378" s="125" t="s">
        <v>1996</v>
      </c>
      <c r="K378" s="134"/>
      <c r="L378" s="139">
        <v>7591519001624</v>
      </c>
      <c r="M378" s="155">
        <f t="shared" si="10"/>
        <v>0</v>
      </c>
      <c r="N378" s="108">
        <f t="shared" si="11"/>
        <v>0</v>
      </c>
      <c r="O378" s="107"/>
      <c r="P378" s="99"/>
      <c r="Q378" s="100"/>
      <c r="R378" s="100"/>
      <c r="S378" s="101"/>
      <c r="T378" s="100"/>
      <c r="U378" s="109"/>
      <c r="V378" s="109"/>
      <c r="W378" s="54"/>
      <c r="X378" s="54"/>
      <c r="Y378" s="54"/>
      <c r="Z378" s="54"/>
      <c r="AB378" s="56"/>
      <c r="AD378" s="57"/>
    </row>
    <row r="379" spans="1:30" ht="30" customHeight="1">
      <c r="A379" s="105" t="s">
        <v>1426</v>
      </c>
      <c r="B379" s="131"/>
      <c r="C379" s="136" t="s">
        <v>1938</v>
      </c>
      <c r="D379" s="157">
        <v>8.1199999999999992</v>
      </c>
      <c r="E379" s="160">
        <f>Tabla33[[#This Row],[PRECIO UNITARIO $]]*$F$6</f>
        <v>71.693103999999991</v>
      </c>
      <c r="F379" s="122" t="s">
        <v>2174</v>
      </c>
      <c r="G379" s="122" t="s">
        <v>2001</v>
      </c>
      <c r="H379" s="150">
        <v>3273180</v>
      </c>
      <c r="I379" s="147" t="s">
        <v>2451</v>
      </c>
      <c r="J379" s="123" t="s">
        <v>1996</v>
      </c>
      <c r="K379" s="133"/>
      <c r="L379" s="137">
        <v>7703763208920</v>
      </c>
      <c r="M379" s="154">
        <f t="shared" si="10"/>
        <v>0</v>
      </c>
      <c r="N379" s="106">
        <f t="shared" si="11"/>
        <v>0</v>
      </c>
      <c r="O379" s="107"/>
      <c r="P379" s="99"/>
      <c r="Q379" s="100"/>
      <c r="R379" s="100"/>
      <c r="S379" s="101"/>
      <c r="T379" s="100"/>
      <c r="U379" s="109"/>
      <c r="V379" s="109"/>
      <c r="W379" s="54"/>
      <c r="X379" s="54"/>
      <c r="Y379" s="54"/>
      <c r="Z379" s="54"/>
      <c r="AB379" s="56"/>
      <c r="AD379" s="57"/>
    </row>
    <row r="380" spans="1:30" ht="30" customHeight="1">
      <c r="A380" s="98" t="s">
        <v>1427</v>
      </c>
      <c r="B380" s="131"/>
      <c r="C380" s="178" t="s">
        <v>1728</v>
      </c>
      <c r="D380" s="179">
        <v>1.24</v>
      </c>
      <c r="E380" s="180">
        <f>Tabla33[[#This Row],[PRECIO UNITARIO $]]*$F$6</f>
        <v>10.948207999999999</v>
      </c>
      <c r="F380" s="181" t="s">
        <v>2111</v>
      </c>
      <c r="G380" s="181" t="s">
        <v>1999</v>
      </c>
      <c r="H380" s="182" t="s">
        <v>2344</v>
      </c>
      <c r="I380" s="183" t="s">
        <v>2448</v>
      </c>
      <c r="J380" s="125" t="s">
        <v>1996</v>
      </c>
      <c r="K380" s="134"/>
      <c r="L380" s="139">
        <v>7598008001202</v>
      </c>
      <c r="M380" s="155">
        <f t="shared" si="10"/>
        <v>0</v>
      </c>
      <c r="N380" s="108">
        <f t="shared" si="11"/>
        <v>0</v>
      </c>
      <c r="O380" s="107"/>
      <c r="P380" s="99"/>
      <c r="Q380" s="100"/>
      <c r="R380" s="100"/>
      <c r="S380" s="101"/>
      <c r="T380" s="100"/>
      <c r="U380" s="109"/>
      <c r="V380" s="109"/>
      <c r="W380" s="54"/>
      <c r="X380" s="54"/>
      <c r="Y380" s="54"/>
      <c r="Z380" s="54"/>
      <c r="AB380" s="56"/>
      <c r="AD380" s="57"/>
    </row>
    <row r="381" spans="1:30" ht="30" customHeight="1">
      <c r="A381" s="105" t="s">
        <v>1428</v>
      </c>
      <c r="B381" s="131"/>
      <c r="C381" s="136" t="s">
        <v>1729</v>
      </c>
      <c r="D381" s="157">
        <v>4.1500000000000004</v>
      </c>
      <c r="E381" s="160">
        <f>Tabla33[[#This Row],[PRECIO UNITARIO $]]*$F$6</f>
        <v>36.641180000000006</v>
      </c>
      <c r="F381" s="122" t="s">
        <v>2085</v>
      </c>
      <c r="G381" s="122" t="s">
        <v>2027</v>
      </c>
      <c r="H381" s="150" t="s">
        <v>2345</v>
      </c>
      <c r="I381" s="147" t="s">
        <v>2448</v>
      </c>
      <c r="J381" s="123" t="s">
        <v>1996</v>
      </c>
      <c r="K381" s="133"/>
      <c r="L381" s="137">
        <v>18906101702067</v>
      </c>
      <c r="M381" s="154">
        <f t="shared" si="10"/>
        <v>0</v>
      </c>
      <c r="N381" s="106">
        <f t="shared" si="11"/>
        <v>0</v>
      </c>
      <c r="O381" s="107"/>
      <c r="P381" s="99"/>
      <c r="Q381" s="100"/>
      <c r="R381" s="100"/>
      <c r="S381" s="101"/>
      <c r="T381" s="100"/>
      <c r="U381" s="109"/>
      <c r="V381" s="109"/>
      <c r="W381" s="54"/>
      <c r="X381" s="54"/>
      <c r="Y381" s="54"/>
      <c r="Z381" s="54"/>
      <c r="AB381" s="56"/>
      <c r="AD381" s="57"/>
    </row>
    <row r="382" spans="1:30" ht="30" customHeight="1">
      <c r="A382" s="98" t="s">
        <v>1429</v>
      </c>
      <c r="B382" s="131"/>
      <c r="C382" s="138" t="s">
        <v>1730</v>
      </c>
      <c r="D382" s="158">
        <v>7.22</v>
      </c>
      <c r="E382" s="161">
        <f>Tabla33[[#This Row],[PRECIO UNITARIO $]]*$F$6</f>
        <v>63.746823999999997</v>
      </c>
      <c r="F382" s="124" t="s">
        <v>2126</v>
      </c>
      <c r="G382" s="124" t="s">
        <v>2067</v>
      </c>
      <c r="H382" s="151" t="s">
        <v>2346</v>
      </c>
      <c r="I382" s="148" t="s">
        <v>2444</v>
      </c>
      <c r="J382" s="125" t="s">
        <v>1996</v>
      </c>
      <c r="K382" s="134"/>
      <c r="L382" s="139" t="s">
        <v>2070</v>
      </c>
      <c r="M382" s="155">
        <f t="shared" si="10"/>
        <v>0</v>
      </c>
      <c r="N382" s="108">
        <f t="shared" si="11"/>
        <v>0</v>
      </c>
      <c r="O382" s="107"/>
      <c r="P382" s="99"/>
      <c r="Q382" s="100"/>
      <c r="R382" s="100"/>
      <c r="S382" s="101"/>
      <c r="T382" s="100"/>
      <c r="U382" s="109"/>
      <c r="V382" s="109"/>
      <c r="W382" s="54"/>
      <c r="X382" s="54"/>
      <c r="Y382" s="54"/>
      <c r="Z382" s="54"/>
      <c r="AB382" s="56"/>
      <c r="AD382" s="57"/>
    </row>
    <row r="383" spans="1:30" ht="30" customHeight="1">
      <c r="A383" s="105" t="s">
        <v>1430</v>
      </c>
      <c r="B383" s="131"/>
      <c r="C383" s="136" t="s">
        <v>1939</v>
      </c>
      <c r="D383" s="157">
        <v>0.75</v>
      </c>
      <c r="E383" s="160">
        <f>Tabla33[[#This Row],[PRECIO UNITARIO $]]*$F$6</f>
        <v>6.6219000000000001</v>
      </c>
      <c r="F383" s="122" t="s">
        <v>2175</v>
      </c>
      <c r="G383" s="122" t="s">
        <v>2055</v>
      </c>
      <c r="H383" s="150" t="s">
        <v>2347</v>
      </c>
      <c r="I383" s="147" t="s">
        <v>2453</v>
      </c>
      <c r="J383" s="123" t="s">
        <v>1996</v>
      </c>
      <c r="K383" s="133"/>
      <c r="L383" s="137">
        <v>7896523216812</v>
      </c>
      <c r="M383" s="154">
        <f t="shared" si="10"/>
        <v>0</v>
      </c>
      <c r="N383" s="106">
        <f t="shared" si="11"/>
        <v>0</v>
      </c>
      <c r="O383" s="107"/>
      <c r="P383" s="99"/>
      <c r="Q383" s="100"/>
      <c r="R383" s="100"/>
      <c r="S383" s="101"/>
      <c r="T383" s="100"/>
      <c r="U383" s="109"/>
      <c r="V383" s="109"/>
      <c r="W383" s="54"/>
      <c r="X383" s="54"/>
      <c r="Y383" s="54"/>
      <c r="Z383" s="54"/>
      <c r="AB383" s="56"/>
      <c r="AD383" s="57"/>
    </row>
    <row r="384" spans="1:30" ht="30" customHeight="1">
      <c r="A384" s="98" t="s">
        <v>1431</v>
      </c>
      <c r="B384" s="131"/>
      <c r="C384" s="178" t="s">
        <v>1940</v>
      </c>
      <c r="D384" s="179">
        <v>1.95</v>
      </c>
      <c r="E384" s="180">
        <f>Tabla33[[#This Row],[PRECIO UNITARIO $]]*$F$6</f>
        <v>17.216940000000001</v>
      </c>
      <c r="F384" s="181" t="s">
        <v>2091</v>
      </c>
      <c r="G384" s="181" t="s">
        <v>1999</v>
      </c>
      <c r="H384" s="182" t="s">
        <v>2348</v>
      </c>
      <c r="I384" s="183" t="s">
        <v>2438</v>
      </c>
      <c r="J384" s="125" t="s">
        <v>1996</v>
      </c>
      <c r="K384" s="134"/>
      <c r="L384" s="139">
        <v>7598008000465</v>
      </c>
      <c r="M384" s="155">
        <f t="shared" si="10"/>
        <v>0</v>
      </c>
      <c r="N384" s="108">
        <f t="shared" si="11"/>
        <v>0</v>
      </c>
      <c r="O384" s="107"/>
      <c r="P384" s="99"/>
      <c r="Q384" s="100"/>
      <c r="R384" s="100"/>
      <c r="S384" s="101"/>
      <c r="T384" s="100"/>
      <c r="U384" s="109"/>
      <c r="V384" s="109"/>
      <c r="W384" s="54"/>
      <c r="X384" s="54"/>
      <c r="Y384" s="54"/>
      <c r="Z384" s="54"/>
      <c r="AB384" s="56"/>
      <c r="AD384" s="57"/>
    </row>
    <row r="385" spans="1:30" ht="30" customHeight="1">
      <c r="A385" s="105" t="s">
        <v>2833</v>
      </c>
      <c r="B385" s="131"/>
      <c r="C385" s="178" t="s">
        <v>2882</v>
      </c>
      <c r="D385" s="179">
        <v>1.24</v>
      </c>
      <c r="E385" s="180">
        <f>Tabla33[[#This Row],[PRECIO UNITARIO $]]*$F$6</f>
        <v>10.948207999999999</v>
      </c>
      <c r="F385" s="181" t="s">
        <v>2150</v>
      </c>
      <c r="G385" s="181" t="s">
        <v>1999</v>
      </c>
      <c r="H385" s="182" t="s">
        <v>2906</v>
      </c>
      <c r="I385" s="183" t="s">
        <v>2440</v>
      </c>
      <c r="J385" s="123" t="s">
        <v>1996</v>
      </c>
      <c r="K385" s="133"/>
      <c r="L385" s="137">
        <v>7598008000472</v>
      </c>
      <c r="M385" s="154">
        <f t="shared" si="10"/>
        <v>0</v>
      </c>
      <c r="N385" s="106">
        <f t="shared" si="11"/>
        <v>0</v>
      </c>
      <c r="O385" s="107"/>
      <c r="P385" s="99"/>
      <c r="Q385" s="100"/>
      <c r="R385" s="100"/>
      <c r="S385" s="101"/>
      <c r="T385" s="100"/>
      <c r="U385" s="109"/>
      <c r="V385" s="109"/>
      <c r="W385" s="54"/>
      <c r="X385" s="54"/>
      <c r="Y385" s="54"/>
      <c r="Z385" s="54"/>
      <c r="AB385" s="56"/>
      <c r="AD385" s="57"/>
    </row>
    <row r="386" spans="1:30" ht="30" customHeight="1">
      <c r="A386" s="98" t="s">
        <v>1432</v>
      </c>
      <c r="B386" s="131"/>
      <c r="C386" s="138" t="s">
        <v>1941</v>
      </c>
      <c r="D386" s="158">
        <v>2.15</v>
      </c>
      <c r="E386" s="161">
        <f>Tabla33[[#This Row],[PRECIO UNITARIO $]]*$F$6</f>
        <v>18.982779999999998</v>
      </c>
      <c r="F386" s="124" t="s">
        <v>2090</v>
      </c>
      <c r="G386" s="124" t="s">
        <v>2007</v>
      </c>
      <c r="H386" s="151" t="s">
        <v>2349</v>
      </c>
      <c r="I386" s="148" t="s">
        <v>2471</v>
      </c>
      <c r="J386" s="125" t="s">
        <v>1996</v>
      </c>
      <c r="K386" s="134"/>
      <c r="L386" s="139" t="s">
        <v>2523</v>
      </c>
      <c r="M386" s="155">
        <f t="shared" si="10"/>
        <v>0</v>
      </c>
      <c r="N386" s="108">
        <f t="shared" si="11"/>
        <v>0</v>
      </c>
      <c r="O386" s="107"/>
      <c r="P386" s="99"/>
      <c r="Q386" s="100"/>
      <c r="R386" s="100"/>
      <c r="S386" s="101"/>
      <c r="T386" s="100"/>
      <c r="U386" s="109"/>
      <c r="V386" s="109"/>
      <c r="W386" s="54"/>
      <c r="X386" s="54"/>
      <c r="Y386" s="54"/>
      <c r="Z386" s="54"/>
      <c r="AB386" s="56"/>
      <c r="AD386" s="57"/>
    </row>
    <row r="387" spans="1:30" ht="30" customHeight="1">
      <c r="A387" s="105" t="s">
        <v>1433</v>
      </c>
      <c r="B387" s="131"/>
      <c r="C387" s="136" t="s">
        <v>1942</v>
      </c>
      <c r="D387" s="157">
        <v>3.52</v>
      </c>
      <c r="E387" s="160">
        <f>Tabla33[[#This Row],[PRECIO UNITARIO $]]*$F$6</f>
        <v>31.078784000000002</v>
      </c>
      <c r="F387" s="122" t="s">
        <v>2126</v>
      </c>
      <c r="G387" s="122" t="s">
        <v>2032</v>
      </c>
      <c r="H387" s="150" t="s">
        <v>2350</v>
      </c>
      <c r="I387" s="147" t="s">
        <v>2443</v>
      </c>
      <c r="J387" s="123" t="s">
        <v>1996</v>
      </c>
      <c r="K387" s="133"/>
      <c r="L387" s="137" t="s">
        <v>2524</v>
      </c>
      <c r="M387" s="154">
        <f t="shared" si="10"/>
        <v>0</v>
      </c>
      <c r="N387" s="106">
        <f t="shared" si="11"/>
        <v>0</v>
      </c>
      <c r="O387" s="107"/>
      <c r="P387" s="99"/>
      <c r="Q387" s="100"/>
      <c r="R387" s="100"/>
      <c r="S387" s="101"/>
      <c r="T387" s="100"/>
      <c r="U387" s="109"/>
      <c r="V387" s="109"/>
      <c r="W387" s="54"/>
      <c r="X387" s="54"/>
      <c r="Y387" s="54"/>
      <c r="Z387" s="54"/>
      <c r="AB387" s="56"/>
      <c r="AD387" s="57"/>
    </row>
    <row r="388" spans="1:30" ht="30" customHeight="1">
      <c r="A388" s="98" t="s">
        <v>1434</v>
      </c>
      <c r="B388" s="131"/>
      <c r="C388" s="138" t="s">
        <v>1731</v>
      </c>
      <c r="D388" s="158">
        <v>0.77</v>
      </c>
      <c r="E388" s="161">
        <f>Tabla33[[#This Row],[PRECIO UNITARIO $]]*$F$6</f>
        <v>6.7984840000000002</v>
      </c>
      <c r="F388" s="124" t="s">
        <v>2085</v>
      </c>
      <c r="G388" s="124" t="s">
        <v>1998</v>
      </c>
      <c r="H388" s="151" t="s">
        <v>2351</v>
      </c>
      <c r="I388" s="148" t="s">
        <v>2451</v>
      </c>
      <c r="J388" s="125" t="s">
        <v>1996</v>
      </c>
      <c r="K388" s="134"/>
      <c r="L388" s="139">
        <v>8906089281205</v>
      </c>
      <c r="M388" s="155">
        <f t="shared" si="10"/>
        <v>0</v>
      </c>
      <c r="N388" s="108">
        <f t="shared" si="11"/>
        <v>0</v>
      </c>
      <c r="O388" s="107"/>
      <c r="P388" s="99"/>
      <c r="Q388" s="100"/>
      <c r="R388" s="100"/>
      <c r="S388" s="101"/>
      <c r="T388" s="100"/>
      <c r="U388" s="109"/>
      <c r="V388" s="109"/>
      <c r="W388" s="54"/>
      <c r="X388" s="54"/>
      <c r="Y388" s="54"/>
      <c r="Z388" s="54"/>
      <c r="AB388" s="56"/>
      <c r="AD388" s="57"/>
    </row>
    <row r="389" spans="1:30" ht="30" customHeight="1">
      <c r="A389" s="105" t="s">
        <v>1435</v>
      </c>
      <c r="B389" s="131"/>
      <c r="C389" s="136" t="s">
        <v>1732</v>
      </c>
      <c r="D389" s="157">
        <v>2.09</v>
      </c>
      <c r="E389" s="160">
        <f>Tabla33[[#This Row],[PRECIO UNITARIO $]]*$F$6</f>
        <v>18.453028</v>
      </c>
      <c r="F389" s="122" t="s">
        <v>2086</v>
      </c>
      <c r="G389" s="122" t="s">
        <v>2000</v>
      </c>
      <c r="H389" s="150" t="s">
        <v>2352</v>
      </c>
      <c r="I389" s="147" t="s">
        <v>2466</v>
      </c>
      <c r="J389" s="123" t="s">
        <v>1996</v>
      </c>
      <c r="K389" s="133"/>
      <c r="L389" s="137" t="s">
        <v>2525</v>
      </c>
      <c r="M389" s="154">
        <f t="shared" si="10"/>
        <v>0</v>
      </c>
      <c r="N389" s="106">
        <f t="shared" si="11"/>
        <v>0</v>
      </c>
      <c r="O389" s="107"/>
      <c r="P389" s="99"/>
      <c r="Q389" s="100"/>
      <c r="R389" s="100"/>
      <c r="S389" s="101"/>
      <c r="T389" s="100"/>
      <c r="U389" s="109"/>
      <c r="V389" s="109"/>
      <c r="W389" s="54"/>
      <c r="X389" s="54"/>
      <c r="Y389" s="54"/>
      <c r="Z389" s="54"/>
      <c r="AB389" s="56"/>
      <c r="AD389" s="57"/>
    </row>
    <row r="390" spans="1:30" ht="30" customHeight="1">
      <c r="A390" s="98" t="s">
        <v>2834</v>
      </c>
      <c r="B390" s="131"/>
      <c r="C390" s="178" t="s">
        <v>2863</v>
      </c>
      <c r="D390" s="179">
        <v>0.82</v>
      </c>
      <c r="E390" s="180">
        <f>Tabla33[[#This Row],[PRECIO UNITARIO $]]*$F$6</f>
        <v>7.2399439999999995</v>
      </c>
      <c r="F390" s="181" t="s">
        <v>2090</v>
      </c>
      <c r="G390" s="181" t="s">
        <v>1999</v>
      </c>
      <c r="H390" s="182" t="s">
        <v>2907</v>
      </c>
      <c r="I390" s="183" t="s">
        <v>2439</v>
      </c>
      <c r="J390" s="125" t="s">
        <v>1996</v>
      </c>
      <c r="K390" s="134"/>
      <c r="L390" s="139">
        <v>7598008000489</v>
      </c>
      <c r="M390" s="155">
        <f t="shared" si="10"/>
        <v>0</v>
      </c>
      <c r="N390" s="108">
        <f t="shared" si="11"/>
        <v>0</v>
      </c>
      <c r="O390" s="107"/>
      <c r="P390" s="99"/>
      <c r="Q390" s="100"/>
      <c r="R390" s="100"/>
      <c r="S390" s="101"/>
      <c r="T390" s="100"/>
      <c r="U390" s="109"/>
      <c r="V390" s="109"/>
      <c r="W390" s="54"/>
      <c r="X390" s="54"/>
      <c r="Y390" s="54"/>
      <c r="Z390" s="54"/>
      <c r="AB390" s="56"/>
      <c r="AD390" s="57"/>
    </row>
    <row r="391" spans="1:30" ht="30" customHeight="1">
      <c r="A391" s="105" t="s">
        <v>1436</v>
      </c>
      <c r="B391" s="131"/>
      <c r="C391" s="178" t="s">
        <v>1733</v>
      </c>
      <c r="D391" s="179">
        <v>0.64</v>
      </c>
      <c r="E391" s="180">
        <f>Tabla33[[#This Row],[PRECIO UNITARIO $]]*$F$6</f>
        <v>5.6506880000000006</v>
      </c>
      <c r="F391" s="181" t="s">
        <v>2090</v>
      </c>
      <c r="G391" s="181" t="s">
        <v>1999</v>
      </c>
      <c r="H391" s="182" t="s">
        <v>2353</v>
      </c>
      <c r="I391" s="183" t="s">
        <v>2457</v>
      </c>
      <c r="J391" s="123" t="s">
        <v>1996</v>
      </c>
      <c r="K391" s="133"/>
      <c r="L391" s="137">
        <v>7598008000502</v>
      </c>
      <c r="M391" s="154">
        <f t="shared" si="10"/>
        <v>0</v>
      </c>
      <c r="N391" s="106">
        <f t="shared" si="11"/>
        <v>0</v>
      </c>
      <c r="O391" s="107"/>
      <c r="P391" s="99"/>
      <c r="Q391" s="100"/>
      <c r="R391" s="100"/>
      <c r="S391" s="101"/>
      <c r="T391" s="100"/>
      <c r="U391" s="109"/>
      <c r="V391" s="109"/>
      <c r="W391" s="54"/>
      <c r="X391" s="54"/>
      <c r="Y391" s="54"/>
      <c r="Z391" s="54"/>
      <c r="AB391" s="56"/>
      <c r="AD391" s="57"/>
    </row>
    <row r="392" spans="1:30" ht="30" customHeight="1">
      <c r="A392" s="98" t="s">
        <v>2835</v>
      </c>
      <c r="B392" s="131"/>
      <c r="C392" s="178" t="s">
        <v>2864</v>
      </c>
      <c r="D392" s="179">
        <v>0.65</v>
      </c>
      <c r="E392" s="180">
        <f>Tabla33[[#This Row],[PRECIO UNITARIO $]]*$F$6</f>
        <v>5.7389800000000006</v>
      </c>
      <c r="F392" s="181" t="s">
        <v>2090</v>
      </c>
      <c r="G392" s="181" t="s">
        <v>1999</v>
      </c>
      <c r="H392" s="182" t="s">
        <v>2936</v>
      </c>
      <c r="I392" s="183" t="s">
        <v>2941</v>
      </c>
      <c r="J392" s="125" t="s">
        <v>1996</v>
      </c>
      <c r="K392" s="134"/>
      <c r="L392" s="139">
        <v>7598008000496</v>
      </c>
      <c r="M392" s="155">
        <f t="shared" si="10"/>
        <v>0</v>
      </c>
      <c r="N392" s="108">
        <f t="shared" si="11"/>
        <v>0</v>
      </c>
      <c r="O392" s="107"/>
      <c r="P392" s="99"/>
      <c r="Q392" s="100"/>
      <c r="R392" s="100"/>
      <c r="S392" s="101"/>
      <c r="T392" s="100"/>
      <c r="U392" s="109"/>
      <c r="V392" s="109"/>
      <c r="W392" s="54"/>
      <c r="X392" s="54"/>
      <c r="Y392" s="54"/>
      <c r="Z392" s="54"/>
      <c r="AB392" s="56"/>
      <c r="AD392" s="57"/>
    </row>
    <row r="393" spans="1:30" ht="30" customHeight="1">
      <c r="A393" s="105" t="s">
        <v>1437</v>
      </c>
      <c r="B393" s="131"/>
      <c r="C393" s="136" t="s">
        <v>1734</v>
      </c>
      <c r="D393" s="157">
        <v>13.76</v>
      </c>
      <c r="E393" s="160">
        <f>Tabla33[[#This Row],[PRECIO UNITARIO $]]*$F$6</f>
        <v>121.48979199999999</v>
      </c>
      <c r="F393" s="122" t="s">
        <v>2098</v>
      </c>
      <c r="G393" s="122" t="s">
        <v>2032</v>
      </c>
      <c r="H393" s="150" t="s">
        <v>2354</v>
      </c>
      <c r="I393" s="147" t="s">
        <v>2443</v>
      </c>
      <c r="J393" s="123" t="s">
        <v>1996</v>
      </c>
      <c r="K393" s="133"/>
      <c r="L393" s="137">
        <v>7592637396876</v>
      </c>
      <c r="M393" s="154">
        <f t="shared" si="10"/>
        <v>0</v>
      </c>
      <c r="N393" s="106">
        <f t="shared" si="11"/>
        <v>0</v>
      </c>
      <c r="O393" s="107"/>
      <c r="P393" s="99"/>
      <c r="Q393" s="100"/>
      <c r="R393" s="100"/>
      <c r="S393" s="101"/>
      <c r="T393" s="100"/>
      <c r="U393" s="109"/>
      <c r="V393" s="109"/>
      <c r="W393" s="54"/>
      <c r="X393" s="54"/>
      <c r="Y393" s="54"/>
      <c r="Z393" s="54"/>
      <c r="AB393" s="56"/>
      <c r="AD393" s="57"/>
    </row>
    <row r="394" spans="1:30" ht="30" customHeight="1">
      <c r="A394" s="98" t="s">
        <v>1438</v>
      </c>
      <c r="B394" s="131"/>
      <c r="C394" s="138" t="s">
        <v>1735</v>
      </c>
      <c r="D394" s="158">
        <v>0.3</v>
      </c>
      <c r="E394" s="161">
        <f>Tabla33[[#This Row],[PRECIO UNITARIO $]]*$F$6</f>
        <v>2.6487599999999998</v>
      </c>
      <c r="F394" s="124" t="s">
        <v>2121</v>
      </c>
      <c r="G394" s="124" t="s">
        <v>2038</v>
      </c>
      <c r="H394" s="151"/>
      <c r="I394" s="148"/>
      <c r="J394" s="125" t="s">
        <v>2590</v>
      </c>
      <c r="K394" s="134">
        <v>1</v>
      </c>
      <c r="L394" s="139">
        <v>810028130135</v>
      </c>
      <c r="M394" s="155">
        <f t="shared" si="10"/>
        <v>0</v>
      </c>
      <c r="N394" s="108">
        <f t="shared" si="11"/>
        <v>0</v>
      </c>
      <c r="O394" s="107"/>
      <c r="P394" s="99"/>
      <c r="Q394" s="100"/>
      <c r="R394" s="100"/>
      <c r="S394" s="101"/>
      <c r="T394" s="100"/>
      <c r="U394" s="109"/>
      <c r="V394" s="109"/>
      <c r="W394" s="54"/>
      <c r="X394" s="54"/>
      <c r="Y394" s="54"/>
      <c r="Z394" s="54"/>
      <c r="AB394" s="56"/>
      <c r="AD394" s="57"/>
    </row>
    <row r="395" spans="1:30" ht="30" customHeight="1">
      <c r="A395" s="105" t="s">
        <v>1439</v>
      </c>
      <c r="B395" s="131"/>
      <c r="C395" s="136" t="s">
        <v>1736</v>
      </c>
      <c r="D395" s="157">
        <v>2.84</v>
      </c>
      <c r="E395" s="160">
        <f>Tabla33[[#This Row],[PRECIO UNITARIO $]]*$F$6</f>
        <v>25.074928</v>
      </c>
      <c r="F395" s="122" t="s">
        <v>2098</v>
      </c>
      <c r="G395" s="122" t="s">
        <v>1997</v>
      </c>
      <c r="H395" s="150">
        <v>2689</v>
      </c>
      <c r="I395" s="147" t="s">
        <v>2474</v>
      </c>
      <c r="J395" s="123" t="s">
        <v>1996</v>
      </c>
      <c r="K395" s="133"/>
      <c r="L395" s="137">
        <v>112244006691</v>
      </c>
      <c r="M395" s="154">
        <f t="shared" ref="M395:M458" si="12">IFERROR((B395*E395),"")</f>
        <v>0</v>
      </c>
      <c r="N395" s="106">
        <f t="shared" ref="N395:N458" si="13">IFERROR((B395*D395),"")</f>
        <v>0</v>
      </c>
      <c r="O395" s="107"/>
      <c r="P395" s="99"/>
      <c r="Q395" s="100"/>
      <c r="R395" s="100"/>
      <c r="S395" s="101"/>
      <c r="T395" s="100"/>
      <c r="U395" s="109"/>
      <c r="V395" s="109"/>
      <c r="W395" s="54"/>
      <c r="X395" s="54"/>
      <c r="Y395" s="54"/>
      <c r="Z395" s="54"/>
      <c r="AB395" s="56"/>
      <c r="AD395" s="57"/>
    </row>
    <row r="396" spans="1:30" ht="30" customHeight="1">
      <c r="A396" s="98" t="s">
        <v>1440</v>
      </c>
      <c r="B396" s="131"/>
      <c r="C396" s="138" t="s">
        <v>1943</v>
      </c>
      <c r="D396" s="158">
        <v>2.5</v>
      </c>
      <c r="E396" s="161">
        <f>Tabla33[[#This Row],[PRECIO UNITARIO $]]*$F$6</f>
        <v>22.073</v>
      </c>
      <c r="F396" s="124" t="s">
        <v>2098</v>
      </c>
      <c r="G396" s="124" t="s">
        <v>1997</v>
      </c>
      <c r="H396" s="151" t="s">
        <v>2355</v>
      </c>
      <c r="I396" s="148" t="s">
        <v>2437</v>
      </c>
      <c r="J396" s="125" t="s">
        <v>1996</v>
      </c>
      <c r="K396" s="134"/>
      <c r="L396" s="139">
        <v>112244006660</v>
      </c>
      <c r="M396" s="155">
        <f t="shared" si="12"/>
        <v>0</v>
      </c>
      <c r="N396" s="108">
        <f t="shared" si="13"/>
        <v>0</v>
      </c>
      <c r="O396" s="107"/>
      <c r="P396" s="99"/>
      <c r="Q396" s="100"/>
      <c r="R396" s="100"/>
      <c r="S396" s="101"/>
      <c r="T396" s="100"/>
      <c r="U396" s="109"/>
      <c r="V396" s="109"/>
      <c r="W396" s="54"/>
      <c r="X396" s="54"/>
      <c r="Y396" s="54"/>
      <c r="Z396" s="54"/>
      <c r="AB396" s="56"/>
      <c r="AD396" s="57"/>
    </row>
    <row r="397" spans="1:30" ht="30" customHeight="1">
      <c r="A397" s="105" t="s">
        <v>1441</v>
      </c>
      <c r="B397" s="131"/>
      <c r="C397" s="136" t="s">
        <v>1944</v>
      </c>
      <c r="D397" s="157">
        <v>0.83</v>
      </c>
      <c r="E397" s="160">
        <f>Tabla33[[#This Row],[PRECIO UNITARIO $]]*$F$6</f>
        <v>7.3282359999999995</v>
      </c>
      <c r="F397" s="122" t="s">
        <v>2090</v>
      </c>
      <c r="G397" s="122" t="s">
        <v>2003</v>
      </c>
      <c r="H397" s="150">
        <v>6435</v>
      </c>
      <c r="I397" s="147" t="s">
        <v>2484</v>
      </c>
      <c r="J397" s="123" t="s">
        <v>1996</v>
      </c>
      <c r="K397" s="133"/>
      <c r="L397" s="137">
        <v>7594001101383</v>
      </c>
      <c r="M397" s="154">
        <f t="shared" si="12"/>
        <v>0</v>
      </c>
      <c r="N397" s="106">
        <f t="shared" si="13"/>
        <v>0</v>
      </c>
      <c r="O397" s="107"/>
      <c r="P397" s="99"/>
      <c r="Q397" s="100"/>
      <c r="R397" s="100"/>
      <c r="S397" s="101"/>
      <c r="T397" s="100"/>
      <c r="U397" s="109"/>
      <c r="V397" s="109"/>
      <c r="W397" s="54"/>
      <c r="X397" s="54"/>
      <c r="Y397" s="54"/>
      <c r="Z397" s="54"/>
      <c r="AB397" s="56"/>
      <c r="AD397" s="57"/>
    </row>
    <row r="398" spans="1:30" ht="30" customHeight="1">
      <c r="A398" s="98" t="s">
        <v>2670</v>
      </c>
      <c r="B398" s="131"/>
      <c r="C398" s="138" t="s">
        <v>2687</v>
      </c>
      <c r="D398" s="158">
        <v>1.72</v>
      </c>
      <c r="E398" s="161">
        <f>Tabla33[[#This Row],[PRECIO UNITARIO $]]*$F$6</f>
        <v>15.186223999999999</v>
      </c>
      <c r="F398" s="124" t="s">
        <v>2131</v>
      </c>
      <c r="G398" s="124" t="s">
        <v>2003</v>
      </c>
      <c r="H398" s="151">
        <v>6640</v>
      </c>
      <c r="I398" s="148" t="s">
        <v>2481</v>
      </c>
      <c r="J398" s="125" t="s">
        <v>1996</v>
      </c>
      <c r="K398" s="134"/>
      <c r="L398" s="139">
        <v>7594001101444</v>
      </c>
      <c r="M398" s="155">
        <f t="shared" si="12"/>
        <v>0</v>
      </c>
      <c r="N398" s="108">
        <f t="shared" si="13"/>
        <v>0</v>
      </c>
      <c r="O398" s="107"/>
      <c r="P398" s="99"/>
      <c r="Q398" s="100"/>
      <c r="R398" s="100"/>
      <c r="S398" s="101"/>
      <c r="T398" s="100"/>
      <c r="U398" s="109"/>
      <c r="V398" s="109"/>
      <c r="W398" s="54"/>
      <c r="X398" s="54"/>
      <c r="Y398" s="54"/>
      <c r="Z398" s="54"/>
      <c r="AB398" s="56"/>
      <c r="AD398" s="57"/>
    </row>
    <row r="399" spans="1:30" ht="30" customHeight="1">
      <c r="A399" s="105" t="s">
        <v>1442</v>
      </c>
      <c r="B399" s="131"/>
      <c r="C399" s="136" t="s">
        <v>1737</v>
      </c>
      <c r="D399" s="157">
        <v>3.57</v>
      </c>
      <c r="E399" s="160">
        <f>Tabla33[[#This Row],[PRECIO UNITARIO $]]*$F$6</f>
        <v>31.520243999999998</v>
      </c>
      <c r="F399" s="122" t="s">
        <v>2083</v>
      </c>
      <c r="G399" s="122" t="s">
        <v>1998</v>
      </c>
      <c r="H399" s="150" t="s">
        <v>2356</v>
      </c>
      <c r="I399" s="147" t="s">
        <v>2438</v>
      </c>
      <c r="J399" s="123" t="s">
        <v>1996</v>
      </c>
      <c r="K399" s="133"/>
      <c r="L399" s="137">
        <v>118904180211753</v>
      </c>
      <c r="M399" s="154">
        <f t="shared" si="12"/>
        <v>0</v>
      </c>
      <c r="N399" s="106">
        <f t="shared" si="13"/>
        <v>0</v>
      </c>
      <c r="O399" s="107"/>
      <c r="P399" s="99"/>
      <c r="Q399" s="100"/>
      <c r="R399" s="100"/>
      <c r="S399" s="101"/>
      <c r="T399" s="100"/>
      <c r="U399" s="109"/>
      <c r="V399" s="109"/>
      <c r="W399" s="54"/>
      <c r="X399" s="54"/>
      <c r="Y399" s="54"/>
      <c r="Z399" s="54"/>
      <c r="AB399" s="56"/>
      <c r="AD399" s="57"/>
    </row>
    <row r="400" spans="1:30" ht="30" customHeight="1">
      <c r="A400" s="98" t="s">
        <v>1443</v>
      </c>
      <c r="B400" s="131"/>
      <c r="C400" s="138" t="s">
        <v>1738</v>
      </c>
      <c r="D400" s="158">
        <v>2.21</v>
      </c>
      <c r="E400" s="161">
        <f>Tabla33[[#This Row],[PRECIO UNITARIO $]]*$F$6</f>
        <v>19.512532</v>
      </c>
      <c r="F400" s="124" t="s">
        <v>2084</v>
      </c>
      <c r="G400" s="124" t="s">
        <v>1998</v>
      </c>
      <c r="H400" s="151" t="s">
        <v>2357</v>
      </c>
      <c r="I400" s="148" t="s">
        <v>2438</v>
      </c>
      <c r="J400" s="125" t="s">
        <v>1996</v>
      </c>
      <c r="K400" s="134"/>
      <c r="L400" s="139">
        <v>18904180211753</v>
      </c>
      <c r="M400" s="155">
        <f t="shared" si="12"/>
        <v>0</v>
      </c>
      <c r="N400" s="108">
        <f t="shared" si="13"/>
        <v>0</v>
      </c>
      <c r="O400" s="107"/>
      <c r="P400" s="99"/>
      <c r="Q400" s="100"/>
      <c r="R400" s="100"/>
      <c r="S400" s="101"/>
      <c r="T400" s="100"/>
      <c r="U400" s="109"/>
      <c r="V400" s="109"/>
      <c r="W400" s="54"/>
      <c r="X400" s="54"/>
      <c r="Y400" s="54"/>
      <c r="Z400" s="54"/>
      <c r="AB400" s="56"/>
      <c r="AD400" s="57"/>
    </row>
    <row r="401" spans="1:30" ht="30" customHeight="1">
      <c r="A401" s="105" t="s">
        <v>1444</v>
      </c>
      <c r="B401" s="131"/>
      <c r="C401" s="136" t="s">
        <v>1739</v>
      </c>
      <c r="D401" s="157">
        <v>12.61</v>
      </c>
      <c r="E401" s="160">
        <f>Tabla33[[#This Row],[PRECIO UNITARIO $]]*$F$6</f>
        <v>111.336212</v>
      </c>
      <c r="F401" s="122" t="s">
        <v>2176</v>
      </c>
      <c r="G401" s="122" t="s">
        <v>2007</v>
      </c>
      <c r="H401" s="150" t="s">
        <v>2358</v>
      </c>
      <c r="I401" s="147" t="s">
        <v>2451</v>
      </c>
      <c r="J401" s="123" t="s">
        <v>1996</v>
      </c>
      <c r="K401" s="133"/>
      <c r="L401" s="137">
        <v>7591196006219</v>
      </c>
      <c r="M401" s="154">
        <f t="shared" si="12"/>
        <v>0</v>
      </c>
      <c r="N401" s="106">
        <f t="shared" si="13"/>
        <v>0</v>
      </c>
      <c r="O401" s="107"/>
      <c r="P401" s="99"/>
      <c r="Q401" s="100"/>
      <c r="R401" s="100"/>
      <c r="S401" s="101"/>
      <c r="T401" s="100"/>
      <c r="U401" s="109"/>
      <c r="V401" s="109"/>
      <c r="W401" s="54"/>
      <c r="X401" s="54"/>
      <c r="Y401" s="54"/>
      <c r="Z401" s="54"/>
      <c r="AB401" s="56"/>
      <c r="AD401" s="57"/>
    </row>
    <row r="402" spans="1:30" ht="30" customHeight="1">
      <c r="A402" s="98" t="s">
        <v>1445</v>
      </c>
      <c r="B402" s="131"/>
      <c r="C402" s="138" t="s">
        <v>1740</v>
      </c>
      <c r="D402" s="158">
        <v>1.07</v>
      </c>
      <c r="E402" s="161">
        <f>Tabla33[[#This Row],[PRECIO UNITARIO $]]*$F$6</f>
        <v>9.4472440000000013</v>
      </c>
      <c r="F402" s="124" t="s">
        <v>2090</v>
      </c>
      <c r="G402" s="124" t="s">
        <v>2007</v>
      </c>
      <c r="H402" s="151" t="s">
        <v>2359</v>
      </c>
      <c r="I402" s="148" t="s">
        <v>2464</v>
      </c>
      <c r="J402" s="125" t="s">
        <v>1996</v>
      </c>
      <c r="K402" s="134"/>
      <c r="L402" s="139">
        <v>7591196002990</v>
      </c>
      <c r="M402" s="155">
        <f t="shared" si="12"/>
        <v>0</v>
      </c>
      <c r="N402" s="108">
        <f t="shared" si="13"/>
        <v>0</v>
      </c>
      <c r="O402" s="107"/>
      <c r="P402" s="99"/>
      <c r="Q402" s="100"/>
      <c r="R402" s="100"/>
      <c r="S402" s="101"/>
      <c r="T402" s="100"/>
      <c r="U402" s="109"/>
      <c r="V402" s="109"/>
      <c r="W402" s="54"/>
      <c r="X402" s="54"/>
      <c r="Y402" s="54"/>
      <c r="Z402" s="54"/>
      <c r="AB402" s="56"/>
      <c r="AD402" s="57"/>
    </row>
    <row r="403" spans="1:30" ht="30" customHeight="1">
      <c r="A403" s="105" t="s">
        <v>2836</v>
      </c>
      <c r="B403" s="131"/>
      <c r="C403" s="178" t="s">
        <v>2865</v>
      </c>
      <c r="D403" s="179">
        <v>0.61</v>
      </c>
      <c r="E403" s="180">
        <f>Tabla33[[#This Row],[PRECIO UNITARIO $]]*$F$6</f>
        <v>5.3858119999999996</v>
      </c>
      <c r="F403" s="181" t="s">
        <v>2090</v>
      </c>
      <c r="G403" s="181" t="s">
        <v>1999</v>
      </c>
      <c r="H403" s="182" t="s">
        <v>2908</v>
      </c>
      <c r="I403" s="183" t="s">
        <v>2457</v>
      </c>
      <c r="J403" s="123" t="s">
        <v>1996</v>
      </c>
      <c r="K403" s="133"/>
      <c r="L403" s="137">
        <v>7598008000526</v>
      </c>
      <c r="M403" s="154">
        <f t="shared" si="12"/>
        <v>0</v>
      </c>
      <c r="N403" s="106">
        <f t="shared" si="13"/>
        <v>0</v>
      </c>
      <c r="O403" s="107"/>
      <c r="P403" s="99"/>
      <c r="Q403" s="100"/>
      <c r="R403" s="100"/>
      <c r="S403" s="101"/>
      <c r="T403" s="100"/>
      <c r="U403" s="109"/>
      <c r="V403" s="109"/>
      <c r="W403" s="54"/>
      <c r="X403" s="54"/>
      <c r="Y403" s="54"/>
      <c r="Z403" s="54"/>
      <c r="AB403" s="56"/>
      <c r="AD403" s="57"/>
    </row>
    <row r="404" spans="1:30" ht="30" customHeight="1">
      <c r="A404" s="98" t="s">
        <v>1446</v>
      </c>
      <c r="B404" s="131"/>
      <c r="C404" s="138" t="s">
        <v>1945</v>
      </c>
      <c r="D404" s="158">
        <v>2.02</v>
      </c>
      <c r="E404" s="161">
        <f>Tabla33[[#This Row],[PRECIO UNITARIO $]]*$F$6</f>
        <v>17.834984000000002</v>
      </c>
      <c r="F404" s="124" t="s">
        <v>2131</v>
      </c>
      <c r="G404" s="124" t="s">
        <v>2005</v>
      </c>
      <c r="H404" s="151">
        <v>64</v>
      </c>
      <c r="I404" s="148" t="s">
        <v>2455</v>
      </c>
      <c r="J404" s="125" t="s">
        <v>1996</v>
      </c>
      <c r="K404" s="134"/>
      <c r="L404" s="139">
        <v>7591020001342</v>
      </c>
      <c r="M404" s="155">
        <f t="shared" si="12"/>
        <v>0</v>
      </c>
      <c r="N404" s="108">
        <f t="shared" si="13"/>
        <v>0</v>
      </c>
      <c r="O404" s="107"/>
      <c r="P404" s="99"/>
      <c r="Q404" s="100"/>
      <c r="R404" s="100"/>
      <c r="S404" s="101"/>
      <c r="T404" s="100"/>
      <c r="U404" s="109"/>
      <c r="V404" s="109"/>
      <c r="W404" s="54"/>
      <c r="X404" s="54"/>
      <c r="Y404" s="54"/>
      <c r="Z404" s="54"/>
      <c r="AB404" s="56"/>
      <c r="AD404" s="57"/>
    </row>
    <row r="405" spans="1:30" ht="30" customHeight="1">
      <c r="A405" s="105" t="s">
        <v>1447</v>
      </c>
      <c r="B405" s="131"/>
      <c r="C405" s="136" t="s">
        <v>1946</v>
      </c>
      <c r="D405" s="157">
        <v>4.5999999999999996</v>
      </c>
      <c r="E405" s="160">
        <f>Tabla33[[#This Row],[PRECIO UNITARIO $]]*$F$6</f>
        <v>40.614319999999999</v>
      </c>
      <c r="F405" s="122" t="s">
        <v>2131</v>
      </c>
      <c r="G405" s="122" t="s">
        <v>2007</v>
      </c>
      <c r="H405" s="150" t="s">
        <v>2360</v>
      </c>
      <c r="I405" s="147" t="s">
        <v>2454</v>
      </c>
      <c r="J405" s="123" t="s">
        <v>1996</v>
      </c>
      <c r="K405" s="133"/>
      <c r="L405" s="137">
        <v>7591196004475</v>
      </c>
      <c r="M405" s="154">
        <f t="shared" si="12"/>
        <v>0</v>
      </c>
      <c r="N405" s="106">
        <f t="shared" si="13"/>
        <v>0</v>
      </c>
      <c r="O405" s="107"/>
      <c r="P405" s="99"/>
      <c r="Q405" s="100"/>
      <c r="R405" s="100"/>
      <c r="S405" s="101"/>
      <c r="T405" s="100"/>
      <c r="U405" s="109"/>
      <c r="V405" s="109"/>
      <c r="W405" s="54"/>
      <c r="X405" s="54"/>
      <c r="Y405" s="54"/>
      <c r="Z405" s="54"/>
      <c r="AB405" s="56"/>
      <c r="AD405" s="57"/>
    </row>
    <row r="406" spans="1:30" ht="30" customHeight="1">
      <c r="A406" s="98" t="s">
        <v>2837</v>
      </c>
      <c r="B406" s="131"/>
      <c r="C406" s="178" t="s">
        <v>2866</v>
      </c>
      <c r="D406" s="179">
        <v>0.88</v>
      </c>
      <c r="E406" s="180">
        <f>Tabla33[[#This Row],[PRECIO UNITARIO $]]*$F$6</f>
        <v>7.7696960000000006</v>
      </c>
      <c r="F406" s="181" t="s">
        <v>2085</v>
      </c>
      <c r="G406" s="181" t="s">
        <v>1999</v>
      </c>
      <c r="H406" s="182" t="s">
        <v>2909</v>
      </c>
      <c r="I406" s="183" t="s">
        <v>2440</v>
      </c>
      <c r="J406" s="125" t="s">
        <v>1996</v>
      </c>
      <c r="K406" s="134"/>
      <c r="L406" s="139">
        <v>7598008000724</v>
      </c>
      <c r="M406" s="155">
        <f t="shared" si="12"/>
        <v>0</v>
      </c>
      <c r="N406" s="108">
        <f t="shared" si="13"/>
        <v>0</v>
      </c>
      <c r="O406" s="107"/>
      <c r="P406" s="99"/>
      <c r="Q406" s="100"/>
      <c r="R406" s="100"/>
      <c r="S406" s="101"/>
      <c r="T406" s="100"/>
      <c r="U406" s="109"/>
      <c r="V406" s="109"/>
      <c r="W406" s="54"/>
      <c r="X406" s="54"/>
      <c r="Y406" s="54"/>
      <c r="Z406" s="54"/>
      <c r="AB406" s="56"/>
      <c r="AD406" s="57"/>
    </row>
    <row r="407" spans="1:30" ht="30" customHeight="1">
      <c r="A407" s="105" t="s">
        <v>1448</v>
      </c>
      <c r="B407" s="131"/>
      <c r="C407" s="136" t="s">
        <v>1947</v>
      </c>
      <c r="D407" s="157">
        <v>3.21</v>
      </c>
      <c r="E407" s="160">
        <f>Tabla33[[#This Row],[PRECIO UNITARIO $]]*$F$6</f>
        <v>28.341732</v>
      </c>
      <c r="F407" s="122" t="s">
        <v>2095</v>
      </c>
      <c r="G407" s="122" t="s">
        <v>2032</v>
      </c>
      <c r="H407" s="150">
        <v>2200179</v>
      </c>
      <c r="I407" s="147" t="s">
        <v>2441</v>
      </c>
      <c r="J407" s="123" t="s">
        <v>1996</v>
      </c>
      <c r="K407" s="133"/>
      <c r="L407" s="137">
        <v>7592637397040</v>
      </c>
      <c r="M407" s="154">
        <f t="shared" si="12"/>
        <v>0</v>
      </c>
      <c r="N407" s="106">
        <f t="shared" si="13"/>
        <v>0</v>
      </c>
      <c r="O407" s="107"/>
      <c r="P407" s="99"/>
      <c r="Q407" s="100"/>
      <c r="R407" s="100"/>
      <c r="S407" s="101"/>
      <c r="T407" s="100"/>
      <c r="U407" s="109"/>
      <c r="V407" s="109"/>
      <c r="W407" s="54"/>
      <c r="X407" s="54"/>
      <c r="Y407" s="54"/>
      <c r="Z407" s="54"/>
      <c r="AB407" s="56"/>
      <c r="AD407" s="57"/>
    </row>
    <row r="408" spans="1:30" ht="30" customHeight="1">
      <c r="A408" s="98" t="s">
        <v>1449</v>
      </c>
      <c r="B408" s="131"/>
      <c r="C408" s="138" t="s">
        <v>1741</v>
      </c>
      <c r="D408" s="158">
        <v>0.82000000000000017</v>
      </c>
      <c r="E408" s="161">
        <f>Tabla33[[#This Row],[PRECIO UNITARIO $]]*$F$6</f>
        <v>7.2399440000000013</v>
      </c>
      <c r="F408" s="124" t="s">
        <v>2121</v>
      </c>
      <c r="G408" s="124" t="s">
        <v>2038</v>
      </c>
      <c r="H408" s="151"/>
      <c r="I408" s="148"/>
      <c r="J408" s="125" t="s">
        <v>2590</v>
      </c>
      <c r="K408" s="134">
        <v>1</v>
      </c>
      <c r="L408" s="139">
        <v>810028130422</v>
      </c>
      <c r="M408" s="155">
        <f t="shared" si="12"/>
        <v>0</v>
      </c>
      <c r="N408" s="108">
        <f t="shared" si="13"/>
        <v>0</v>
      </c>
      <c r="O408" s="107"/>
      <c r="P408" s="99"/>
      <c r="Q408" s="100"/>
      <c r="R408" s="100"/>
      <c r="S408" s="101"/>
      <c r="T408" s="100"/>
      <c r="U408" s="109"/>
      <c r="V408" s="109"/>
      <c r="W408" s="54"/>
      <c r="X408" s="54"/>
      <c r="Y408" s="54"/>
      <c r="Z408" s="54"/>
      <c r="AB408" s="56"/>
      <c r="AD408" s="57"/>
    </row>
    <row r="409" spans="1:30" ht="30" customHeight="1">
      <c r="A409" s="105" t="s">
        <v>1450</v>
      </c>
      <c r="B409" s="131"/>
      <c r="C409" s="136" t="s">
        <v>1742</v>
      </c>
      <c r="D409" s="157">
        <v>6.5</v>
      </c>
      <c r="E409" s="160">
        <f>Tabla33[[#This Row],[PRECIO UNITARIO $]]*$F$6</f>
        <v>57.389800000000001</v>
      </c>
      <c r="F409" s="122" t="s">
        <v>2178</v>
      </c>
      <c r="G409" s="122" t="s">
        <v>2068</v>
      </c>
      <c r="H409" s="150" t="s">
        <v>2070</v>
      </c>
      <c r="I409" s="147" t="s">
        <v>2070</v>
      </c>
      <c r="J409" s="123" t="s">
        <v>1996</v>
      </c>
      <c r="K409" s="133"/>
      <c r="L409" s="137" t="s">
        <v>2070</v>
      </c>
      <c r="M409" s="154">
        <f t="shared" si="12"/>
        <v>0</v>
      </c>
      <c r="N409" s="106">
        <f t="shared" si="13"/>
        <v>0</v>
      </c>
      <c r="O409" s="107"/>
      <c r="P409" s="99"/>
      <c r="Q409" s="100"/>
      <c r="R409" s="100"/>
      <c r="S409" s="101"/>
      <c r="T409" s="100"/>
      <c r="U409" s="109"/>
      <c r="V409" s="109"/>
      <c r="W409" s="54"/>
      <c r="X409" s="54"/>
      <c r="Y409" s="54"/>
      <c r="Z409" s="54"/>
      <c r="AB409" s="56"/>
      <c r="AD409" s="57"/>
    </row>
    <row r="410" spans="1:30" ht="30" customHeight="1">
      <c r="A410" s="98" t="s">
        <v>1451</v>
      </c>
      <c r="B410" s="131"/>
      <c r="C410" s="138" t="s">
        <v>1743</v>
      </c>
      <c r="D410" s="158">
        <v>1.82</v>
      </c>
      <c r="E410" s="161">
        <f>Tabla33[[#This Row],[PRECIO UNITARIO $]]*$F$6</f>
        <v>16.069144000000001</v>
      </c>
      <c r="F410" s="124" t="s">
        <v>2179</v>
      </c>
      <c r="G410" s="124" t="s">
        <v>2069</v>
      </c>
      <c r="H410" s="151" t="s">
        <v>2070</v>
      </c>
      <c r="I410" s="148" t="s">
        <v>2070</v>
      </c>
      <c r="J410" s="125" t="s">
        <v>1996</v>
      </c>
      <c r="K410" s="134"/>
      <c r="L410" s="139" t="s">
        <v>2526</v>
      </c>
      <c r="M410" s="155">
        <f t="shared" si="12"/>
        <v>0</v>
      </c>
      <c r="N410" s="108">
        <f t="shared" si="13"/>
        <v>0</v>
      </c>
      <c r="O410" s="107"/>
      <c r="P410" s="99"/>
      <c r="Q410" s="100"/>
      <c r="R410" s="100"/>
      <c r="S410" s="101"/>
      <c r="T410" s="100"/>
      <c r="U410" s="109"/>
      <c r="V410" s="109"/>
      <c r="W410" s="54"/>
      <c r="X410" s="54"/>
      <c r="Y410" s="54"/>
      <c r="Z410" s="54"/>
      <c r="AB410" s="56"/>
      <c r="AD410" s="57"/>
    </row>
    <row r="411" spans="1:30" ht="30" customHeight="1">
      <c r="A411" s="105" t="s">
        <v>1452</v>
      </c>
      <c r="B411" s="131"/>
      <c r="C411" s="136" t="s">
        <v>1744</v>
      </c>
      <c r="D411" s="157">
        <v>1.56</v>
      </c>
      <c r="E411" s="160">
        <f>Tabla33[[#This Row],[PRECIO UNITARIO $]]*$F$6</f>
        <v>13.773552</v>
      </c>
      <c r="F411" s="122" t="s">
        <v>2131</v>
      </c>
      <c r="G411" s="122" t="s">
        <v>1998</v>
      </c>
      <c r="H411" s="150" t="s">
        <v>2361</v>
      </c>
      <c r="I411" s="147" t="s">
        <v>2438</v>
      </c>
      <c r="J411" s="123" t="s">
        <v>1996</v>
      </c>
      <c r="K411" s="133"/>
      <c r="L411" s="137">
        <v>18906047594504</v>
      </c>
      <c r="M411" s="154">
        <f t="shared" si="12"/>
        <v>0</v>
      </c>
      <c r="N411" s="106">
        <f t="shared" si="13"/>
        <v>0</v>
      </c>
      <c r="O411" s="107"/>
      <c r="P411" s="99"/>
      <c r="Q411" s="100"/>
      <c r="R411" s="100"/>
      <c r="S411" s="101"/>
      <c r="T411" s="100"/>
      <c r="U411" s="109"/>
      <c r="V411" s="109"/>
      <c r="W411" s="54"/>
      <c r="X411" s="54"/>
      <c r="Y411" s="54"/>
      <c r="Z411" s="54"/>
      <c r="AB411" s="56"/>
      <c r="AD411" s="57"/>
    </row>
    <row r="412" spans="1:30" ht="30" customHeight="1">
      <c r="A412" s="98" t="s">
        <v>1453</v>
      </c>
      <c r="B412" s="131"/>
      <c r="C412" s="170" t="s">
        <v>1948</v>
      </c>
      <c r="D412" s="171">
        <v>1.1399999999999999</v>
      </c>
      <c r="E412" s="172">
        <f>Tabla33[[#This Row],[PRECIO UNITARIO $]]*$F$6</f>
        <v>10.065287999999999</v>
      </c>
      <c r="F412" s="173" t="s">
        <v>2085</v>
      </c>
      <c r="G412" s="173" t="s">
        <v>1998</v>
      </c>
      <c r="H412" s="174" t="s">
        <v>2362</v>
      </c>
      <c r="I412" s="175" t="s">
        <v>2442</v>
      </c>
      <c r="J412" s="125" t="s">
        <v>1996</v>
      </c>
      <c r="K412" s="134"/>
      <c r="L412" s="139" t="s">
        <v>2527</v>
      </c>
      <c r="M412" s="155">
        <f t="shared" si="12"/>
        <v>0</v>
      </c>
      <c r="N412" s="108">
        <f t="shared" si="13"/>
        <v>0</v>
      </c>
      <c r="O412" s="107"/>
      <c r="P412" s="99"/>
      <c r="Q412" s="100"/>
      <c r="R412" s="100"/>
      <c r="S412" s="101"/>
      <c r="T412" s="100"/>
      <c r="U412" s="109"/>
      <c r="V412" s="109"/>
      <c r="W412" s="54"/>
      <c r="X412" s="54"/>
      <c r="Y412" s="54"/>
      <c r="Z412" s="54"/>
      <c r="AB412" s="56"/>
      <c r="AD412" s="57"/>
    </row>
    <row r="413" spans="1:30" ht="30" customHeight="1">
      <c r="A413" s="105" t="s">
        <v>1454</v>
      </c>
      <c r="B413" s="131"/>
      <c r="C413" s="136" t="s">
        <v>1745</v>
      </c>
      <c r="D413" s="157">
        <v>2.67</v>
      </c>
      <c r="E413" s="160">
        <f>Tabla33[[#This Row],[PRECIO UNITARIO $]]*$F$6</f>
        <v>23.573964</v>
      </c>
      <c r="F413" s="122" t="s">
        <v>2098</v>
      </c>
      <c r="G413" s="122" t="s">
        <v>2028</v>
      </c>
      <c r="H413" s="150">
        <v>220503</v>
      </c>
      <c r="I413" s="147" t="s">
        <v>2471</v>
      </c>
      <c r="J413" s="123" t="s">
        <v>1996</v>
      </c>
      <c r="K413" s="133"/>
      <c r="L413" s="137">
        <v>7593090000959</v>
      </c>
      <c r="M413" s="154">
        <f t="shared" si="12"/>
        <v>0</v>
      </c>
      <c r="N413" s="106">
        <f t="shared" si="13"/>
        <v>0</v>
      </c>
      <c r="O413" s="107"/>
      <c r="P413" s="99"/>
      <c r="Q413" s="100"/>
      <c r="R413" s="100"/>
      <c r="S413" s="101"/>
      <c r="T413" s="100"/>
      <c r="U413" s="109"/>
      <c r="V413" s="109"/>
      <c r="W413" s="54"/>
      <c r="X413" s="54"/>
      <c r="Y413" s="54"/>
      <c r="Z413" s="54"/>
      <c r="AB413" s="56"/>
      <c r="AD413" s="57"/>
    </row>
    <row r="414" spans="1:30" ht="30" customHeight="1">
      <c r="A414" s="98" t="s">
        <v>1455</v>
      </c>
      <c r="B414" s="131"/>
      <c r="C414" s="138" t="s">
        <v>1746</v>
      </c>
      <c r="D414" s="158">
        <v>4.34</v>
      </c>
      <c r="E414" s="161">
        <f>Tabla33[[#This Row],[PRECIO UNITARIO $]]*$F$6</f>
        <v>38.318728</v>
      </c>
      <c r="F414" s="124" t="s">
        <v>2098</v>
      </c>
      <c r="G414" s="124" t="s">
        <v>2028</v>
      </c>
      <c r="H414" s="151">
        <v>220202</v>
      </c>
      <c r="I414" s="148" t="s">
        <v>2469</v>
      </c>
      <c r="J414" s="125" t="s">
        <v>1996</v>
      </c>
      <c r="K414" s="134"/>
      <c r="L414" s="139">
        <v>7593090000966</v>
      </c>
      <c r="M414" s="155">
        <f t="shared" si="12"/>
        <v>0</v>
      </c>
      <c r="N414" s="108">
        <f t="shared" si="13"/>
        <v>0</v>
      </c>
      <c r="O414" s="107"/>
      <c r="P414" s="99"/>
      <c r="Q414" s="100"/>
      <c r="R414" s="100"/>
      <c r="S414" s="101"/>
      <c r="T414" s="100"/>
      <c r="U414" s="109"/>
      <c r="V414" s="109"/>
      <c r="W414" s="54"/>
      <c r="X414" s="54"/>
      <c r="Y414" s="54"/>
      <c r="Z414" s="54"/>
      <c r="AB414" s="56"/>
      <c r="AD414" s="57"/>
    </row>
    <row r="415" spans="1:30" ht="30" customHeight="1">
      <c r="A415" s="105" t="s">
        <v>1456</v>
      </c>
      <c r="B415" s="131"/>
      <c r="C415" s="136" t="s">
        <v>2543</v>
      </c>
      <c r="D415" s="157">
        <v>8.4700000000000006</v>
      </c>
      <c r="E415" s="160">
        <f>Tabla33[[#This Row],[PRECIO UNITARIO $]]*$F$6</f>
        <v>74.783324000000007</v>
      </c>
      <c r="F415" s="122" t="s">
        <v>2098</v>
      </c>
      <c r="G415" s="122" t="s">
        <v>2000</v>
      </c>
      <c r="H415" s="150" t="s">
        <v>2363</v>
      </c>
      <c r="I415" s="147" t="s">
        <v>2444</v>
      </c>
      <c r="J415" s="123" t="s">
        <v>1996</v>
      </c>
      <c r="K415" s="133"/>
      <c r="L415" s="137">
        <v>7598578000339</v>
      </c>
      <c r="M415" s="154">
        <f t="shared" si="12"/>
        <v>0</v>
      </c>
      <c r="N415" s="106">
        <f t="shared" si="13"/>
        <v>0</v>
      </c>
      <c r="O415" s="107"/>
      <c r="P415" s="99"/>
      <c r="Q415" s="100"/>
      <c r="R415" s="100"/>
      <c r="S415" s="101"/>
      <c r="T415" s="100"/>
      <c r="U415" s="109"/>
      <c r="V415" s="109"/>
      <c r="W415" s="54"/>
      <c r="X415" s="54"/>
      <c r="Y415" s="54"/>
      <c r="Z415" s="54"/>
      <c r="AB415" s="56"/>
      <c r="AD415" s="57"/>
    </row>
    <row r="416" spans="1:30" ht="30" customHeight="1">
      <c r="A416" s="98" t="s">
        <v>1457</v>
      </c>
      <c r="B416" s="131"/>
      <c r="C416" s="138" t="s">
        <v>1949</v>
      </c>
      <c r="D416" s="158">
        <v>5.85</v>
      </c>
      <c r="E416" s="161">
        <f>Tabla33[[#This Row],[PRECIO UNITARIO $]]*$F$6</f>
        <v>51.650819999999996</v>
      </c>
      <c r="F416" s="124" t="s">
        <v>2095</v>
      </c>
      <c r="G416" s="124" t="s">
        <v>2071</v>
      </c>
      <c r="H416" s="151" t="s">
        <v>2364</v>
      </c>
      <c r="I416" s="148" t="s">
        <v>2443</v>
      </c>
      <c r="J416" s="125" t="s">
        <v>1996</v>
      </c>
      <c r="K416" s="134"/>
      <c r="L416" s="139" t="s">
        <v>2070</v>
      </c>
      <c r="M416" s="155">
        <f t="shared" si="12"/>
        <v>0</v>
      </c>
      <c r="N416" s="108">
        <f t="shared" si="13"/>
        <v>0</v>
      </c>
      <c r="O416" s="107"/>
      <c r="P416" s="99"/>
      <c r="Q416" s="100"/>
      <c r="R416" s="100"/>
      <c r="S416" s="101"/>
      <c r="T416" s="100"/>
      <c r="U416" s="109"/>
      <c r="V416" s="109"/>
      <c r="W416" s="54"/>
      <c r="X416" s="54"/>
      <c r="Y416" s="54"/>
      <c r="Z416" s="54"/>
      <c r="AB416" s="56"/>
      <c r="AD416" s="57"/>
    </row>
    <row r="417" spans="1:30" ht="30" customHeight="1">
      <c r="A417" s="105" t="s">
        <v>1458</v>
      </c>
      <c r="B417" s="131"/>
      <c r="C417" s="136" t="s">
        <v>1747</v>
      </c>
      <c r="D417" s="157">
        <v>4.51</v>
      </c>
      <c r="E417" s="160">
        <f>Tabla33[[#This Row],[PRECIO UNITARIO $]]*$F$6</f>
        <v>39.819691999999996</v>
      </c>
      <c r="F417" s="122" t="s">
        <v>2098</v>
      </c>
      <c r="G417" s="122" t="s">
        <v>2029</v>
      </c>
      <c r="H417" s="150" t="s">
        <v>2365</v>
      </c>
      <c r="I417" s="147" t="s">
        <v>2466</v>
      </c>
      <c r="J417" s="123" t="s">
        <v>1996</v>
      </c>
      <c r="K417" s="133"/>
      <c r="L417" s="137">
        <v>7592349953077</v>
      </c>
      <c r="M417" s="154">
        <f t="shared" si="12"/>
        <v>0</v>
      </c>
      <c r="N417" s="106">
        <f t="shared" si="13"/>
        <v>0</v>
      </c>
      <c r="O417" s="107"/>
      <c r="P417" s="99"/>
      <c r="Q417" s="100"/>
      <c r="R417" s="100"/>
      <c r="S417" s="101"/>
      <c r="T417" s="100"/>
      <c r="U417" s="109"/>
      <c r="V417" s="109"/>
      <c r="W417" s="54"/>
      <c r="X417" s="54"/>
      <c r="Y417" s="54"/>
      <c r="Z417" s="54"/>
      <c r="AB417" s="56"/>
      <c r="AD417" s="57"/>
    </row>
    <row r="418" spans="1:30" ht="30" customHeight="1">
      <c r="A418" s="98" t="s">
        <v>1459</v>
      </c>
      <c r="B418" s="131"/>
      <c r="C418" s="178" t="s">
        <v>1748</v>
      </c>
      <c r="D418" s="179">
        <v>0.51</v>
      </c>
      <c r="E418" s="180">
        <f>Tabla33[[#This Row],[PRECIO UNITARIO $]]*$F$6</f>
        <v>4.5028920000000001</v>
      </c>
      <c r="F418" s="181" t="s">
        <v>2085</v>
      </c>
      <c r="G418" s="181" t="s">
        <v>1999</v>
      </c>
      <c r="H418" s="182" t="s">
        <v>2937</v>
      </c>
      <c r="I418" s="183" t="s">
        <v>2942</v>
      </c>
      <c r="J418" s="125" t="s">
        <v>1996</v>
      </c>
      <c r="K418" s="134"/>
      <c r="L418" s="139">
        <v>7598008000540</v>
      </c>
      <c r="M418" s="155">
        <f t="shared" si="12"/>
        <v>0</v>
      </c>
      <c r="N418" s="108">
        <f t="shared" si="13"/>
        <v>0</v>
      </c>
      <c r="O418" s="107"/>
      <c r="P418" s="99"/>
      <c r="Q418" s="100"/>
      <c r="R418" s="100"/>
      <c r="S418" s="101"/>
      <c r="T418" s="100"/>
      <c r="U418" s="109"/>
      <c r="V418" s="109"/>
      <c r="W418" s="54"/>
      <c r="X418" s="54"/>
      <c r="Y418" s="54"/>
      <c r="Z418" s="54"/>
      <c r="AB418" s="56"/>
      <c r="AD418" s="57"/>
    </row>
    <row r="419" spans="1:30" ht="30" customHeight="1">
      <c r="A419" s="105" t="s">
        <v>1460</v>
      </c>
      <c r="B419" s="131"/>
      <c r="C419" s="136" t="s">
        <v>1950</v>
      </c>
      <c r="D419" s="157">
        <v>2.62</v>
      </c>
      <c r="E419" s="160">
        <f>Tabla33[[#This Row],[PRECIO UNITARIO $]]*$F$6</f>
        <v>23.132504000000001</v>
      </c>
      <c r="F419" s="122" t="s">
        <v>2087</v>
      </c>
      <c r="G419" s="122" t="s">
        <v>2036</v>
      </c>
      <c r="H419" s="150" t="s">
        <v>2366</v>
      </c>
      <c r="I419" s="147" t="s">
        <v>2443</v>
      </c>
      <c r="J419" s="123" t="s">
        <v>1996</v>
      </c>
      <c r="K419" s="133"/>
      <c r="L419" s="137">
        <v>7592236002291</v>
      </c>
      <c r="M419" s="154">
        <f t="shared" si="12"/>
        <v>0</v>
      </c>
      <c r="N419" s="106">
        <f t="shared" si="13"/>
        <v>0</v>
      </c>
      <c r="O419" s="107"/>
      <c r="P419" s="99"/>
      <c r="Q419" s="100"/>
      <c r="R419" s="100"/>
      <c r="S419" s="101"/>
      <c r="T419" s="100"/>
      <c r="U419" s="109"/>
      <c r="V419" s="109"/>
      <c r="W419" s="54"/>
      <c r="X419" s="54"/>
      <c r="Y419" s="54"/>
      <c r="Z419" s="54"/>
      <c r="AB419" s="56"/>
      <c r="AD419" s="57"/>
    </row>
    <row r="420" spans="1:30" ht="30" customHeight="1">
      <c r="A420" s="98" t="s">
        <v>1461</v>
      </c>
      <c r="B420" s="131"/>
      <c r="C420" s="178" t="s">
        <v>1749</v>
      </c>
      <c r="D420" s="179">
        <v>3.9</v>
      </c>
      <c r="E420" s="180">
        <f>Tabla33[[#This Row],[PRECIO UNITARIO $]]*$F$6</f>
        <v>34.433880000000002</v>
      </c>
      <c r="F420" s="181" t="s">
        <v>2095</v>
      </c>
      <c r="G420" s="181" t="s">
        <v>1999</v>
      </c>
      <c r="H420" s="182" t="s">
        <v>2367</v>
      </c>
      <c r="I420" s="183" t="s">
        <v>2437</v>
      </c>
      <c r="J420" s="125" t="s">
        <v>1996</v>
      </c>
      <c r="K420" s="134"/>
      <c r="L420" s="139">
        <v>7598008000915</v>
      </c>
      <c r="M420" s="155">
        <f t="shared" si="12"/>
        <v>0</v>
      </c>
      <c r="N420" s="108">
        <f t="shared" si="13"/>
        <v>0</v>
      </c>
      <c r="O420" s="107"/>
      <c r="P420" s="99"/>
      <c r="Q420" s="100"/>
      <c r="R420" s="100"/>
      <c r="S420" s="101"/>
      <c r="T420" s="100"/>
      <c r="U420" s="109"/>
      <c r="V420" s="109"/>
      <c r="W420" s="54"/>
      <c r="X420" s="54"/>
      <c r="Y420" s="54"/>
      <c r="Z420" s="54"/>
      <c r="AB420" s="56"/>
      <c r="AD420" s="57"/>
    </row>
    <row r="421" spans="1:30" ht="30" customHeight="1">
      <c r="A421" s="105" t="s">
        <v>1462</v>
      </c>
      <c r="B421" s="131"/>
      <c r="C421" s="170" t="s">
        <v>2756</v>
      </c>
      <c r="D421" s="171">
        <v>1.66</v>
      </c>
      <c r="E421" s="172">
        <f>Tabla33[[#This Row],[PRECIO UNITARIO $]]*$F$6</f>
        <v>14.656471999999999</v>
      </c>
      <c r="F421" s="173" t="s">
        <v>2108</v>
      </c>
      <c r="G421" s="173" t="s">
        <v>2035</v>
      </c>
      <c r="H421" s="174" t="s">
        <v>2368</v>
      </c>
      <c r="I421" s="175" t="s">
        <v>2444</v>
      </c>
      <c r="J421" s="123" t="s">
        <v>1996</v>
      </c>
      <c r="K421" s="133"/>
      <c r="L421" s="137">
        <v>7896112140528</v>
      </c>
      <c r="M421" s="154">
        <f t="shared" si="12"/>
        <v>0</v>
      </c>
      <c r="N421" s="106">
        <f t="shared" si="13"/>
        <v>0</v>
      </c>
      <c r="O421" s="107"/>
      <c r="P421" s="99"/>
      <c r="Q421" s="100"/>
      <c r="R421" s="100"/>
      <c r="S421" s="101"/>
      <c r="T421" s="100"/>
      <c r="U421" s="109"/>
      <c r="V421" s="109"/>
      <c r="W421" s="54"/>
      <c r="X421" s="54"/>
      <c r="Y421" s="54"/>
      <c r="Z421" s="54"/>
      <c r="AB421" s="56"/>
      <c r="AD421" s="57"/>
    </row>
    <row r="422" spans="1:30" ht="30" customHeight="1">
      <c r="A422" s="98" t="s">
        <v>1463</v>
      </c>
      <c r="B422" s="131"/>
      <c r="C422" s="170" t="s">
        <v>2757</v>
      </c>
      <c r="D422" s="171">
        <v>1.66</v>
      </c>
      <c r="E422" s="172">
        <f>Tabla33[[#This Row],[PRECIO UNITARIO $]]*$F$6</f>
        <v>14.656471999999999</v>
      </c>
      <c r="F422" s="173" t="s">
        <v>2108</v>
      </c>
      <c r="G422" s="173" t="s">
        <v>2035</v>
      </c>
      <c r="H422" s="174">
        <v>42510076</v>
      </c>
      <c r="I422" s="175" t="s">
        <v>2463</v>
      </c>
      <c r="J422" s="125" t="s">
        <v>1996</v>
      </c>
      <c r="K422" s="134"/>
      <c r="L422" s="139">
        <v>7896112102519</v>
      </c>
      <c r="M422" s="155">
        <f t="shared" si="12"/>
        <v>0</v>
      </c>
      <c r="N422" s="108">
        <f t="shared" si="13"/>
        <v>0</v>
      </c>
      <c r="O422" s="107"/>
      <c r="P422" s="99"/>
      <c r="Q422" s="100"/>
      <c r="R422" s="100"/>
      <c r="S422" s="101"/>
      <c r="T422" s="100"/>
      <c r="U422" s="109"/>
      <c r="V422" s="109"/>
      <c r="W422" s="54"/>
      <c r="X422" s="54"/>
      <c r="Y422" s="54"/>
      <c r="Z422" s="54"/>
      <c r="AB422" s="56"/>
      <c r="AD422" s="57"/>
    </row>
    <row r="423" spans="1:30" ht="30" customHeight="1">
      <c r="A423" s="105" t="s">
        <v>2838</v>
      </c>
      <c r="B423" s="131"/>
      <c r="C423" s="178" t="s">
        <v>2867</v>
      </c>
      <c r="D423" s="179">
        <v>0.98</v>
      </c>
      <c r="E423" s="180">
        <f>Tabla33[[#This Row],[PRECIO UNITARIO $]]*$F$6</f>
        <v>8.6526160000000001</v>
      </c>
      <c r="F423" s="181" t="s">
        <v>2085</v>
      </c>
      <c r="G423" s="181" t="s">
        <v>1999</v>
      </c>
      <c r="H423" s="182" t="s">
        <v>2910</v>
      </c>
      <c r="I423" s="183" t="s">
        <v>2438</v>
      </c>
      <c r="J423" s="123" t="s">
        <v>1996</v>
      </c>
      <c r="K423" s="133"/>
      <c r="L423" s="137">
        <v>7598008000564</v>
      </c>
      <c r="M423" s="154">
        <f t="shared" si="12"/>
        <v>0</v>
      </c>
      <c r="N423" s="106">
        <f t="shared" si="13"/>
        <v>0</v>
      </c>
      <c r="O423" s="107"/>
      <c r="P423" s="99"/>
      <c r="Q423" s="100"/>
      <c r="R423" s="100"/>
      <c r="S423" s="101"/>
      <c r="T423" s="100"/>
      <c r="U423" s="109"/>
      <c r="V423" s="109"/>
      <c r="W423" s="54"/>
      <c r="X423" s="54"/>
      <c r="Y423" s="54"/>
      <c r="Z423" s="54"/>
      <c r="AB423" s="56"/>
      <c r="AD423" s="57"/>
    </row>
    <row r="424" spans="1:30" ht="30" customHeight="1">
      <c r="A424" s="98" t="s">
        <v>2839</v>
      </c>
      <c r="B424" s="131"/>
      <c r="C424" s="178" t="s">
        <v>2868</v>
      </c>
      <c r="D424" s="179">
        <v>1.95</v>
      </c>
      <c r="E424" s="180">
        <f>Tabla33[[#This Row],[PRECIO UNITARIO $]]*$F$6</f>
        <v>17.216940000000001</v>
      </c>
      <c r="F424" s="181" t="s">
        <v>2180</v>
      </c>
      <c r="G424" s="181" t="s">
        <v>1999</v>
      </c>
      <c r="H424" s="182" t="s">
        <v>2911</v>
      </c>
      <c r="I424" s="183" t="s">
        <v>2439</v>
      </c>
      <c r="J424" s="125" t="s">
        <v>1996</v>
      </c>
      <c r="K424" s="134"/>
      <c r="L424" s="139">
        <v>7598008000939</v>
      </c>
      <c r="M424" s="155">
        <f t="shared" si="12"/>
        <v>0</v>
      </c>
      <c r="N424" s="108">
        <f t="shared" si="13"/>
        <v>0</v>
      </c>
      <c r="O424" s="107"/>
      <c r="P424" s="99"/>
      <c r="Q424" s="100"/>
      <c r="R424" s="100"/>
      <c r="S424" s="101"/>
      <c r="T424" s="100"/>
      <c r="U424" s="109"/>
      <c r="V424" s="109"/>
      <c r="W424" s="54"/>
      <c r="X424" s="54"/>
      <c r="Y424" s="54"/>
      <c r="Z424" s="54"/>
      <c r="AB424" s="56"/>
      <c r="AD424" s="57"/>
    </row>
    <row r="425" spans="1:30" ht="30" customHeight="1">
      <c r="A425" s="105" t="s">
        <v>1464</v>
      </c>
      <c r="B425" s="131"/>
      <c r="C425" s="136" t="s">
        <v>1750</v>
      </c>
      <c r="D425" s="157">
        <v>2.69</v>
      </c>
      <c r="E425" s="160">
        <f>Tabla33[[#This Row],[PRECIO UNITARIO $]]*$F$6</f>
        <v>23.750547999999998</v>
      </c>
      <c r="F425" s="122" t="s">
        <v>2181</v>
      </c>
      <c r="G425" s="122" t="s">
        <v>2072</v>
      </c>
      <c r="H425" s="150" t="s">
        <v>2369</v>
      </c>
      <c r="I425" s="147" t="s">
        <v>2474</v>
      </c>
      <c r="J425" s="123" t="s">
        <v>1996</v>
      </c>
      <c r="K425" s="133"/>
      <c r="L425" s="137" t="s">
        <v>2528</v>
      </c>
      <c r="M425" s="154">
        <f t="shared" si="12"/>
        <v>0</v>
      </c>
      <c r="N425" s="106">
        <f t="shared" si="13"/>
        <v>0</v>
      </c>
      <c r="O425" s="107"/>
      <c r="P425" s="99"/>
      <c r="Q425" s="100"/>
      <c r="R425" s="100"/>
      <c r="S425" s="101"/>
      <c r="T425" s="100"/>
      <c r="U425" s="109"/>
      <c r="V425" s="109"/>
      <c r="W425" s="54"/>
      <c r="X425" s="54"/>
      <c r="Y425" s="54"/>
      <c r="Z425" s="54"/>
      <c r="AB425" s="56"/>
      <c r="AD425" s="57"/>
    </row>
    <row r="426" spans="1:30" ht="30" customHeight="1">
      <c r="A426" s="98" t="s">
        <v>1465</v>
      </c>
      <c r="B426" s="131"/>
      <c r="C426" s="138" t="s">
        <v>1751</v>
      </c>
      <c r="D426" s="158">
        <v>2.12</v>
      </c>
      <c r="E426" s="161">
        <f>Tabla33[[#This Row],[PRECIO UNITARIO $]]*$F$6</f>
        <v>18.717904000000001</v>
      </c>
      <c r="F426" s="124" t="s">
        <v>2182</v>
      </c>
      <c r="G426" s="124" t="s">
        <v>2015</v>
      </c>
      <c r="H426" s="151">
        <v>20000</v>
      </c>
      <c r="I426" s="148" t="s">
        <v>2439</v>
      </c>
      <c r="J426" s="125" t="s">
        <v>1996</v>
      </c>
      <c r="K426" s="134"/>
      <c r="L426" s="139">
        <v>7591818113011</v>
      </c>
      <c r="M426" s="155">
        <f t="shared" si="12"/>
        <v>0</v>
      </c>
      <c r="N426" s="108">
        <f t="shared" si="13"/>
        <v>0</v>
      </c>
      <c r="O426" s="107"/>
      <c r="P426" s="99"/>
      <c r="Q426" s="100"/>
      <c r="R426" s="100"/>
      <c r="S426" s="101"/>
      <c r="T426" s="100"/>
      <c r="U426" s="109"/>
      <c r="V426" s="109"/>
      <c r="W426" s="54"/>
      <c r="X426" s="54"/>
      <c r="Y426" s="54"/>
      <c r="Z426" s="54"/>
      <c r="AB426" s="56"/>
      <c r="AD426" s="57"/>
    </row>
    <row r="427" spans="1:30" ht="30" customHeight="1">
      <c r="A427" s="105" t="s">
        <v>2731</v>
      </c>
      <c r="B427" s="131"/>
      <c r="C427" s="136" t="s">
        <v>2741</v>
      </c>
      <c r="D427" s="157">
        <v>4.66</v>
      </c>
      <c r="E427" s="160">
        <f>Tabla33[[#This Row],[PRECIO UNITARIO $]]*$F$6</f>
        <v>41.144072000000001</v>
      </c>
      <c r="F427" s="122" t="s">
        <v>2134</v>
      </c>
      <c r="G427" s="122" t="s">
        <v>2015</v>
      </c>
      <c r="H427" s="150" t="s">
        <v>2778</v>
      </c>
      <c r="I427" s="147" t="s">
        <v>2471</v>
      </c>
      <c r="J427" s="123" t="s">
        <v>1996</v>
      </c>
      <c r="K427" s="133"/>
      <c r="L427" s="137">
        <v>7591818026366</v>
      </c>
      <c r="M427" s="154">
        <f t="shared" si="12"/>
        <v>0</v>
      </c>
      <c r="N427" s="106">
        <f t="shared" si="13"/>
        <v>0</v>
      </c>
      <c r="O427" s="107"/>
      <c r="P427" s="99"/>
      <c r="Q427" s="100"/>
      <c r="R427" s="100"/>
      <c r="S427" s="101"/>
      <c r="T427" s="100"/>
      <c r="U427" s="109"/>
      <c r="V427" s="109"/>
      <c r="W427" s="54"/>
      <c r="X427" s="54"/>
      <c r="Y427" s="54"/>
      <c r="Z427" s="54"/>
      <c r="AB427" s="56"/>
      <c r="AD427" s="57"/>
    </row>
    <row r="428" spans="1:30" ht="30" customHeight="1">
      <c r="A428" s="98" t="s">
        <v>2732</v>
      </c>
      <c r="B428" s="131"/>
      <c r="C428" s="138" t="s">
        <v>2742</v>
      </c>
      <c r="D428" s="158">
        <v>5.78</v>
      </c>
      <c r="E428" s="161">
        <f>Tabla33[[#This Row],[PRECIO UNITARIO $]]*$F$6</f>
        <v>51.032776000000005</v>
      </c>
      <c r="F428" s="124" t="s">
        <v>2762</v>
      </c>
      <c r="G428" s="124" t="s">
        <v>2015</v>
      </c>
      <c r="H428" s="151" t="s">
        <v>2779</v>
      </c>
      <c r="I428" s="148" t="s">
        <v>2436</v>
      </c>
      <c r="J428" s="125" t="s">
        <v>1996</v>
      </c>
      <c r="K428" s="134"/>
      <c r="L428" s="139">
        <v>7591818118047</v>
      </c>
      <c r="M428" s="155">
        <f t="shared" si="12"/>
        <v>0</v>
      </c>
      <c r="N428" s="108">
        <f t="shared" si="13"/>
        <v>0</v>
      </c>
      <c r="O428" s="107"/>
      <c r="P428" s="99"/>
      <c r="Q428" s="100"/>
      <c r="R428" s="100"/>
      <c r="S428" s="101"/>
      <c r="T428" s="100"/>
      <c r="U428" s="109"/>
      <c r="V428" s="109"/>
      <c r="W428" s="54"/>
      <c r="X428" s="54"/>
      <c r="Y428" s="54"/>
      <c r="Z428" s="54"/>
      <c r="AB428" s="56"/>
      <c r="AD428" s="57"/>
    </row>
    <row r="429" spans="1:30" ht="30" customHeight="1">
      <c r="A429" s="105" t="s">
        <v>2733</v>
      </c>
      <c r="B429" s="131"/>
      <c r="C429" s="136" t="s">
        <v>2743</v>
      </c>
      <c r="D429" s="157">
        <v>8.34</v>
      </c>
      <c r="E429" s="160">
        <f>Tabla33[[#This Row],[PRECIO UNITARIO $]]*$F$6</f>
        <v>73.635527999999994</v>
      </c>
      <c r="F429" s="122" t="s">
        <v>2763</v>
      </c>
      <c r="G429" s="122" t="s">
        <v>2015</v>
      </c>
      <c r="H429" s="150" t="s">
        <v>2780</v>
      </c>
      <c r="I429" s="147" t="s">
        <v>2454</v>
      </c>
      <c r="J429" s="123" t="s">
        <v>1996</v>
      </c>
      <c r="K429" s="133"/>
      <c r="L429" s="137">
        <v>7591818251393</v>
      </c>
      <c r="M429" s="154">
        <f t="shared" si="12"/>
        <v>0</v>
      </c>
      <c r="N429" s="106">
        <f t="shared" si="13"/>
        <v>0</v>
      </c>
      <c r="O429" s="107"/>
      <c r="P429" s="99"/>
      <c r="Q429" s="100"/>
      <c r="R429" s="100"/>
      <c r="S429" s="101"/>
      <c r="T429" s="100"/>
      <c r="U429" s="109"/>
      <c r="V429" s="109"/>
      <c r="W429" s="54"/>
      <c r="X429" s="54"/>
      <c r="Y429" s="54"/>
      <c r="Z429" s="54"/>
      <c r="AB429" s="56"/>
      <c r="AD429" s="57"/>
    </row>
    <row r="430" spans="1:30" ht="30" customHeight="1">
      <c r="A430" s="98" t="s">
        <v>1466</v>
      </c>
      <c r="B430" s="131"/>
      <c r="C430" s="138" t="s">
        <v>1951</v>
      </c>
      <c r="D430" s="158">
        <v>3.98</v>
      </c>
      <c r="E430" s="161">
        <f>Tabla33[[#This Row],[PRECIO UNITARIO $]]*$F$6</f>
        <v>35.140216000000002</v>
      </c>
      <c r="F430" s="124" t="s">
        <v>2109</v>
      </c>
      <c r="G430" s="124" t="s">
        <v>2015</v>
      </c>
      <c r="H430" s="151">
        <v>20179</v>
      </c>
      <c r="I430" s="148" t="s">
        <v>2441</v>
      </c>
      <c r="J430" s="125" t="s">
        <v>1996</v>
      </c>
      <c r="K430" s="134"/>
      <c r="L430" s="139">
        <v>7591818716687</v>
      </c>
      <c r="M430" s="155">
        <f t="shared" si="12"/>
        <v>0</v>
      </c>
      <c r="N430" s="108">
        <f t="shared" si="13"/>
        <v>0</v>
      </c>
      <c r="O430" s="107"/>
      <c r="P430" s="99"/>
      <c r="Q430" s="100"/>
      <c r="R430" s="100"/>
      <c r="S430" s="101"/>
      <c r="T430" s="100"/>
      <c r="U430" s="109"/>
      <c r="V430" s="109"/>
      <c r="W430" s="54"/>
      <c r="X430" s="54"/>
      <c r="Y430" s="54"/>
      <c r="Z430" s="54"/>
      <c r="AB430" s="56"/>
      <c r="AD430" s="57"/>
    </row>
    <row r="431" spans="1:30" ht="30" customHeight="1">
      <c r="A431" s="105" t="s">
        <v>2734</v>
      </c>
      <c r="B431" s="131"/>
      <c r="C431" s="136" t="s">
        <v>2744</v>
      </c>
      <c r="D431" s="157">
        <v>3.24</v>
      </c>
      <c r="E431" s="160">
        <f>Tabla33[[#This Row],[PRECIO UNITARIO $]]*$F$6</f>
        <v>28.606608000000001</v>
      </c>
      <c r="F431" s="122" t="s">
        <v>2167</v>
      </c>
      <c r="G431" s="122" t="s">
        <v>2015</v>
      </c>
      <c r="H431" s="150" t="s">
        <v>2781</v>
      </c>
      <c r="I431" s="147" t="s">
        <v>2442</v>
      </c>
      <c r="J431" s="123" t="s">
        <v>1996</v>
      </c>
      <c r="K431" s="133"/>
      <c r="L431" s="137">
        <v>7591818251331</v>
      </c>
      <c r="M431" s="154">
        <f t="shared" si="12"/>
        <v>0</v>
      </c>
      <c r="N431" s="106">
        <f t="shared" si="13"/>
        <v>0</v>
      </c>
      <c r="O431" s="107"/>
      <c r="P431" s="99"/>
      <c r="Q431" s="100"/>
      <c r="R431" s="100"/>
      <c r="S431" s="101"/>
      <c r="T431" s="100"/>
      <c r="U431" s="109"/>
      <c r="V431" s="109"/>
      <c r="W431" s="54"/>
      <c r="X431" s="54"/>
      <c r="Y431" s="54"/>
      <c r="Z431" s="54"/>
      <c r="AB431" s="56"/>
      <c r="AD431" s="57"/>
    </row>
    <row r="432" spans="1:30" ht="30" customHeight="1">
      <c r="A432" s="98" t="s">
        <v>1467</v>
      </c>
      <c r="B432" s="131"/>
      <c r="C432" s="138" t="s">
        <v>1952</v>
      </c>
      <c r="D432" s="158">
        <v>6.84</v>
      </c>
      <c r="E432" s="161">
        <f>Tabla33[[#This Row],[PRECIO UNITARIO $]]*$F$6</f>
        <v>60.391728000000001</v>
      </c>
      <c r="F432" s="124" t="s">
        <v>2106</v>
      </c>
      <c r="G432" s="124" t="s">
        <v>2039</v>
      </c>
      <c r="H432" s="151" t="s">
        <v>2370</v>
      </c>
      <c r="I432" s="148" t="s">
        <v>2461</v>
      </c>
      <c r="J432" s="125" t="s">
        <v>1996</v>
      </c>
      <c r="K432" s="134"/>
      <c r="L432" s="139">
        <v>7597767000822</v>
      </c>
      <c r="M432" s="155">
        <f t="shared" si="12"/>
        <v>0</v>
      </c>
      <c r="N432" s="108">
        <f t="shared" si="13"/>
        <v>0</v>
      </c>
      <c r="O432" s="107"/>
      <c r="P432" s="99"/>
      <c r="Q432" s="100"/>
      <c r="R432" s="100"/>
      <c r="S432" s="101"/>
      <c r="T432" s="100"/>
      <c r="U432" s="109"/>
      <c r="V432" s="109"/>
      <c r="W432" s="54"/>
      <c r="X432" s="54"/>
      <c r="Y432" s="54"/>
      <c r="Z432" s="54"/>
      <c r="AB432" s="56"/>
      <c r="AD432" s="57"/>
    </row>
    <row r="433" spans="1:30" ht="30" customHeight="1">
      <c r="A433" s="105" t="s">
        <v>2671</v>
      </c>
      <c r="B433" s="131"/>
      <c r="C433" s="136" t="s">
        <v>2688</v>
      </c>
      <c r="D433" s="157">
        <v>1.8</v>
      </c>
      <c r="E433" s="160">
        <f>Tabla33[[#This Row],[PRECIO UNITARIO $]]*$F$6</f>
        <v>15.892560000000001</v>
      </c>
      <c r="F433" s="122" t="s">
        <v>2087</v>
      </c>
      <c r="G433" s="122" t="s">
        <v>2003</v>
      </c>
      <c r="H433" s="150">
        <v>6647</v>
      </c>
      <c r="I433" s="147" t="s">
        <v>2437</v>
      </c>
      <c r="J433" s="123" t="s">
        <v>1996</v>
      </c>
      <c r="K433" s="133"/>
      <c r="L433" s="137">
        <v>7594001100614</v>
      </c>
      <c r="M433" s="154">
        <f t="shared" si="12"/>
        <v>0</v>
      </c>
      <c r="N433" s="106">
        <f t="shared" si="13"/>
        <v>0</v>
      </c>
      <c r="O433" s="107"/>
      <c r="P433" s="99"/>
      <c r="Q433" s="100"/>
      <c r="R433" s="100"/>
      <c r="S433" s="101"/>
      <c r="T433" s="100"/>
      <c r="U433" s="109"/>
      <c r="V433" s="109"/>
      <c r="W433" s="54"/>
      <c r="X433" s="54"/>
      <c r="Y433" s="54"/>
      <c r="Z433" s="54"/>
      <c r="AB433" s="56"/>
      <c r="AD433" s="57"/>
    </row>
    <row r="434" spans="1:30" ht="30" customHeight="1">
      <c r="A434" s="98" t="s">
        <v>2672</v>
      </c>
      <c r="B434" s="131"/>
      <c r="C434" s="138" t="s">
        <v>2689</v>
      </c>
      <c r="D434" s="158">
        <v>1.45</v>
      </c>
      <c r="E434" s="161">
        <f>Tabla33[[#This Row],[PRECIO UNITARIO $]]*$F$6</f>
        <v>12.802339999999999</v>
      </c>
      <c r="F434" s="124" t="s">
        <v>2082</v>
      </c>
      <c r="G434" s="124" t="s">
        <v>2003</v>
      </c>
      <c r="H434" s="151" t="s">
        <v>2701</v>
      </c>
      <c r="I434" s="148" t="s">
        <v>2481</v>
      </c>
      <c r="J434" s="125" t="s">
        <v>1996</v>
      </c>
      <c r="K434" s="134"/>
      <c r="L434" s="139">
        <v>759001100591</v>
      </c>
      <c r="M434" s="155">
        <f t="shared" si="12"/>
        <v>0</v>
      </c>
      <c r="N434" s="108">
        <f t="shared" si="13"/>
        <v>0</v>
      </c>
      <c r="O434" s="107"/>
      <c r="P434" s="99"/>
      <c r="Q434" s="100"/>
      <c r="R434" s="100"/>
      <c r="S434" s="101"/>
      <c r="T434" s="100"/>
      <c r="U434" s="109"/>
      <c r="V434" s="109"/>
      <c r="W434" s="54"/>
      <c r="X434" s="54"/>
      <c r="Y434" s="54"/>
      <c r="Z434" s="54"/>
      <c r="AB434" s="56"/>
      <c r="AD434" s="57"/>
    </row>
    <row r="435" spans="1:30" ht="30" customHeight="1">
      <c r="A435" s="105" t="s">
        <v>2673</v>
      </c>
      <c r="B435" s="131"/>
      <c r="C435" s="136" t="s">
        <v>2690</v>
      </c>
      <c r="D435" s="157">
        <v>2.82</v>
      </c>
      <c r="E435" s="160">
        <f>Tabla33[[#This Row],[PRECIO UNITARIO $]]*$F$6</f>
        <v>24.898343999999998</v>
      </c>
      <c r="F435" s="122" t="s">
        <v>2087</v>
      </c>
      <c r="G435" s="122" t="s">
        <v>2003</v>
      </c>
      <c r="H435" s="150" t="s">
        <v>2717</v>
      </c>
      <c r="I435" s="147" t="s">
        <v>2481</v>
      </c>
      <c r="J435" s="123" t="s">
        <v>1996</v>
      </c>
      <c r="K435" s="133"/>
      <c r="L435" s="137">
        <v>7594001101727</v>
      </c>
      <c r="M435" s="154">
        <f t="shared" si="12"/>
        <v>0</v>
      </c>
      <c r="N435" s="106">
        <f t="shared" si="13"/>
        <v>0</v>
      </c>
      <c r="O435" s="107"/>
      <c r="P435" s="99"/>
      <c r="Q435" s="100"/>
      <c r="R435" s="100"/>
      <c r="S435" s="101"/>
      <c r="T435" s="100"/>
      <c r="U435" s="109"/>
      <c r="V435" s="109"/>
      <c r="W435" s="54"/>
      <c r="X435" s="54"/>
      <c r="Y435" s="54"/>
      <c r="Z435" s="54"/>
      <c r="AB435" s="56"/>
      <c r="AD435" s="57"/>
    </row>
    <row r="436" spans="1:30" ht="30" customHeight="1">
      <c r="A436" s="98" t="s">
        <v>2557</v>
      </c>
      <c r="B436" s="131"/>
      <c r="C436" s="138" t="s">
        <v>2568</v>
      </c>
      <c r="D436" s="158">
        <v>10.45</v>
      </c>
      <c r="E436" s="161">
        <f>Tabla33[[#This Row],[PRECIO UNITARIO $]]*$F$6</f>
        <v>92.265140000000002</v>
      </c>
      <c r="F436" s="124" t="s">
        <v>2087</v>
      </c>
      <c r="G436" s="124" t="s">
        <v>2029</v>
      </c>
      <c r="H436" s="151" t="s">
        <v>2579</v>
      </c>
      <c r="I436" s="148" t="s">
        <v>2465</v>
      </c>
      <c r="J436" s="125" t="s">
        <v>1996</v>
      </c>
      <c r="K436" s="134"/>
      <c r="L436" s="139">
        <v>7592349527124</v>
      </c>
      <c r="M436" s="155">
        <f t="shared" si="12"/>
        <v>0</v>
      </c>
      <c r="N436" s="108">
        <f t="shared" si="13"/>
        <v>0</v>
      </c>
      <c r="O436" s="107"/>
      <c r="P436" s="99"/>
      <c r="Q436" s="100"/>
      <c r="R436" s="100"/>
      <c r="S436" s="101"/>
      <c r="T436" s="100"/>
      <c r="U436" s="109"/>
      <c r="V436" s="109"/>
      <c r="W436" s="54"/>
      <c r="X436" s="54"/>
      <c r="Y436" s="54"/>
      <c r="Z436" s="54"/>
      <c r="AB436" s="56"/>
      <c r="AD436" s="57"/>
    </row>
    <row r="437" spans="1:30" ht="30" customHeight="1">
      <c r="A437" s="105" t="s">
        <v>1468</v>
      </c>
      <c r="B437" s="131"/>
      <c r="C437" s="136" t="s">
        <v>1953</v>
      </c>
      <c r="D437" s="157">
        <v>1.5454545454545463</v>
      </c>
      <c r="E437" s="160">
        <f>Tabla33[[#This Row],[PRECIO UNITARIO $]]*$F$6</f>
        <v>13.645127272727281</v>
      </c>
      <c r="F437" s="122" t="s">
        <v>2121</v>
      </c>
      <c r="G437" s="122" t="s">
        <v>2073</v>
      </c>
      <c r="H437" s="150"/>
      <c r="I437" s="147"/>
      <c r="J437" s="123" t="s">
        <v>2590</v>
      </c>
      <c r="K437" s="133">
        <v>1</v>
      </c>
      <c r="L437" s="137" t="s">
        <v>2070</v>
      </c>
      <c r="M437" s="154">
        <f t="shared" si="12"/>
        <v>0</v>
      </c>
      <c r="N437" s="106">
        <f t="shared" si="13"/>
        <v>0</v>
      </c>
      <c r="O437" s="107"/>
      <c r="P437" s="99"/>
      <c r="Q437" s="100"/>
      <c r="R437" s="100"/>
      <c r="S437" s="101"/>
      <c r="T437" s="100"/>
      <c r="U437" s="109"/>
      <c r="V437" s="109"/>
      <c r="W437" s="54"/>
      <c r="X437" s="54"/>
      <c r="Y437" s="54"/>
      <c r="Z437" s="54"/>
      <c r="AB437" s="56"/>
      <c r="AD437" s="57"/>
    </row>
    <row r="438" spans="1:30" ht="30" customHeight="1">
      <c r="A438" s="98" t="s">
        <v>1469</v>
      </c>
      <c r="B438" s="131"/>
      <c r="C438" s="138" t="s">
        <v>1954</v>
      </c>
      <c r="D438" s="158">
        <v>2.93</v>
      </c>
      <c r="E438" s="161">
        <f>Tabla33[[#This Row],[PRECIO UNITARIO $]]*$F$6</f>
        <v>25.869556000000003</v>
      </c>
      <c r="F438" s="124" t="s">
        <v>2090</v>
      </c>
      <c r="G438" s="124" t="s">
        <v>2007</v>
      </c>
      <c r="H438" s="151" t="s">
        <v>2371</v>
      </c>
      <c r="I438" s="148" t="s">
        <v>2446</v>
      </c>
      <c r="J438" s="125" t="s">
        <v>1996</v>
      </c>
      <c r="K438" s="134"/>
      <c r="L438" s="139">
        <v>7591196004093</v>
      </c>
      <c r="M438" s="155">
        <f t="shared" si="12"/>
        <v>0</v>
      </c>
      <c r="N438" s="108">
        <f t="shared" si="13"/>
        <v>0</v>
      </c>
      <c r="O438" s="107"/>
      <c r="P438" s="99"/>
      <c r="Q438" s="100"/>
      <c r="R438" s="100"/>
      <c r="S438" s="101"/>
      <c r="T438" s="100"/>
      <c r="U438" s="109"/>
      <c r="V438" s="109"/>
      <c r="W438" s="54"/>
      <c r="X438" s="54"/>
      <c r="Y438" s="54"/>
      <c r="Z438" s="54"/>
      <c r="AB438" s="56"/>
      <c r="AD438" s="57"/>
    </row>
    <row r="439" spans="1:30" ht="30" customHeight="1">
      <c r="A439" s="105" t="s">
        <v>1470</v>
      </c>
      <c r="B439" s="131"/>
      <c r="C439" s="136" t="s">
        <v>1955</v>
      </c>
      <c r="D439" s="157">
        <v>8.16</v>
      </c>
      <c r="E439" s="160">
        <f>Tabla33[[#This Row],[PRECIO UNITARIO $]]*$F$6</f>
        <v>72.046272000000002</v>
      </c>
      <c r="F439" s="122" t="s">
        <v>2183</v>
      </c>
      <c r="G439" s="122" t="s">
        <v>2005</v>
      </c>
      <c r="H439" s="150">
        <v>14</v>
      </c>
      <c r="I439" s="147" t="s">
        <v>2469</v>
      </c>
      <c r="J439" s="123" t="s">
        <v>1996</v>
      </c>
      <c r="K439" s="133"/>
      <c r="L439" s="137">
        <v>7591020008709</v>
      </c>
      <c r="M439" s="154">
        <f t="shared" si="12"/>
        <v>0</v>
      </c>
      <c r="N439" s="106">
        <f t="shared" si="13"/>
        <v>0</v>
      </c>
      <c r="O439" s="107"/>
      <c r="P439" s="99"/>
      <c r="Q439" s="100"/>
      <c r="R439" s="100"/>
      <c r="S439" s="101"/>
      <c r="T439" s="100"/>
      <c r="U439" s="109"/>
      <c r="V439" s="109"/>
      <c r="W439" s="54"/>
      <c r="X439" s="54"/>
      <c r="Y439" s="54"/>
      <c r="Z439" s="54"/>
      <c r="AB439" s="56"/>
      <c r="AD439" s="57"/>
    </row>
    <row r="440" spans="1:30" ht="30" customHeight="1">
      <c r="A440" s="98" t="s">
        <v>1471</v>
      </c>
      <c r="B440" s="131"/>
      <c r="C440" s="138" t="s">
        <v>1752</v>
      </c>
      <c r="D440" s="158">
        <v>5.39</v>
      </c>
      <c r="E440" s="161">
        <f>Tabla33[[#This Row],[PRECIO UNITARIO $]]*$F$6</f>
        <v>47.589388</v>
      </c>
      <c r="F440" s="124" t="s">
        <v>2087</v>
      </c>
      <c r="G440" s="124" t="s">
        <v>2015</v>
      </c>
      <c r="H440" s="151">
        <v>20078</v>
      </c>
      <c r="I440" s="148" t="s">
        <v>2456</v>
      </c>
      <c r="J440" s="125" t="s">
        <v>1996</v>
      </c>
      <c r="K440" s="134"/>
      <c r="L440" s="139">
        <v>7591818112021</v>
      </c>
      <c r="M440" s="155">
        <f t="shared" si="12"/>
        <v>0</v>
      </c>
      <c r="N440" s="108">
        <f t="shared" si="13"/>
        <v>0</v>
      </c>
      <c r="O440" s="107"/>
      <c r="P440" s="99"/>
      <c r="Q440" s="100"/>
      <c r="R440" s="100"/>
      <c r="S440" s="101"/>
      <c r="T440" s="100"/>
      <c r="U440" s="109"/>
      <c r="V440" s="109"/>
      <c r="W440" s="54"/>
      <c r="X440" s="54"/>
      <c r="Y440" s="54"/>
      <c r="Z440" s="54"/>
      <c r="AB440" s="56"/>
      <c r="AD440" s="57"/>
    </row>
    <row r="441" spans="1:30" ht="30" customHeight="1">
      <c r="A441" s="105" t="s">
        <v>1472</v>
      </c>
      <c r="B441" s="131"/>
      <c r="C441" s="136" t="s">
        <v>1753</v>
      </c>
      <c r="D441" s="157">
        <v>3.87</v>
      </c>
      <c r="E441" s="160">
        <f>Tabla33[[#This Row],[PRECIO UNITARIO $]]*$F$6</f>
        <v>34.169004000000001</v>
      </c>
      <c r="F441" s="122" t="s">
        <v>2098</v>
      </c>
      <c r="G441" s="122" t="s">
        <v>2060</v>
      </c>
      <c r="H441" s="150">
        <v>2203006</v>
      </c>
      <c r="I441" s="147" t="s">
        <v>2456</v>
      </c>
      <c r="J441" s="123" t="s">
        <v>1996</v>
      </c>
      <c r="K441" s="133"/>
      <c r="L441" s="137">
        <v>7591651722470</v>
      </c>
      <c r="M441" s="154">
        <f t="shared" si="12"/>
        <v>0</v>
      </c>
      <c r="N441" s="106">
        <f t="shared" si="13"/>
        <v>0</v>
      </c>
      <c r="O441" s="107"/>
      <c r="P441" s="99"/>
      <c r="Q441" s="100"/>
      <c r="R441" s="100"/>
      <c r="S441" s="101"/>
      <c r="T441" s="100"/>
      <c r="U441" s="109"/>
      <c r="V441" s="109"/>
      <c r="W441" s="54"/>
      <c r="X441" s="54"/>
      <c r="Y441" s="54"/>
      <c r="Z441" s="54"/>
      <c r="AB441" s="56"/>
      <c r="AD441" s="57"/>
    </row>
    <row r="442" spans="1:30" ht="30" customHeight="1">
      <c r="A442" s="98" t="s">
        <v>1473</v>
      </c>
      <c r="B442" s="131"/>
      <c r="C442" s="138" t="s">
        <v>1754</v>
      </c>
      <c r="D442" s="158">
        <v>9.1</v>
      </c>
      <c r="E442" s="161">
        <f>Tabla33[[#This Row],[PRECIO UNITARIO $]]*$F$6</f>
        <v>80.34572</v>
      </c>
      <c r="F442" s="124" t="s">
        <v>2083</v>
      </c>
      <c r="G442" s="124" t="s">
        <v>1998</v>
      </c>
      <c r="H442" s="151" t="s">
        <v>2372</v>
      </c>
      <c r="I442" s="148" t="s">
        <v>2448</v>
      </c>
      <c r="J442" s="125" t="s">
        <v>1996</v>
      </c>
      <c r="K442" s="134"/>
      <c r="L442" s="139">
        <v>18904180211760</v>
      </c>
      <c r="M442" s="155">
        <f t="shared" si="12"/>
        <v>0</v>
      </c>
      <c r="N442" s="108">
        <f t="shared" si="13"/>
        <v>0</v>
      </c>
      <c r="O442" s="107"/>
      <c r="P442" s="99"/>
      <c r="Q442" s="100"/>
      <c r="R442" s="100"/>
      <c r="S442" s="101"/>
      <c r="T442" s="100"/>
      <c r="U442" s="109"/>
      <c r="V442" s="109"/>
      <c r="W442" s="54"/>
      <c r="X442" s="54"/>
      <c r="Y442" s="54"/>
      <c r="Z442" s="54"/>
      <c r="AB442" s="56"/>
      <c r="AD442" s="57"/>
    </row>
    <row r="443" spans="1:30" ht="30" customHeight="1">
      <c r="A443" s="105" t="s">
        <v>1474</v>
      </c>
      <c r="B443" s="131"/>
      <c r="C443" s="136" t="s">
        <v>1755</v>
      </c>
      <c r="D443" s="157">
        <v>5.2</v>
      </c>
      <c r="E443" s="160">
        <f>Tabla33[[#This Row],[PRECIO UNITARIO $]]*$F$6</f>
        <v>45.911840000000005</v>
      </c>
      <c r="F443" s="122" t="s">
        <v>2084</v>
      </c>
      <c r="G443" s="122" t="s">
        <v>1998</v>
      </c>
      <c r="H443" s="150" t="s">
        <v>2373</v>
      </c>
      <c r="I443" s="147" t="s">
        <v>2448</v>
      </c>
      <c r="J443" s="123" t="s">
        <v>1996</v>
      </c>
      <c r="K443" s="133"/>
      <c r="L443" s="137">
        <v>118904180211760</v>
      </c>
      <c r="M443" s="154">
        <f t="shared" si="12"/>
        <v>0</v>
      </c>
      <c r="N443" s="106">
        <f t="shared" si="13"/>
        <v>0</v>
      </c>
      <c r="O443" s="107"/>
      <c r="P443" s="99"/>
      <c r="Q443" s="100"/>
      <c r="R443" s="100"/>
      <c r="S443" s="101"/>
      <c r="T443" s="100"/>
      <c r="U443" s="109"/>
      <c r="V443" s="109"/>
      <c r="W443" s="54"/>
      <c r="X443" s="54"/>
      <c r="Y443" s="54"/>
      <c r="Z443" s="54"/>
      <c r="AB443" s="56"/>
      <c r="AD443" s="57"/>
    </row>
    <row r="444" spans="1:30" ht="30" customHeight="1">
      <c r="A444" s="98" t="s">
        <v>1475</v>
      </c>
      <c r="B444" s="131"/>
      <c r="C444" s="170" t="s">
        <v>1956</v>
      </c>
      <c r="D444" s="171">
        <v>1</v>
      </c>
      <c r="E444" s="172">
        <f>Tabla33[[#This Row],[PRECIO UNITARIO $]]*$F$6</f>
        <v>8.8292000000000002</v>
      </c>
      <c r="F444" s="173" t="s">
        <v>2164</v>
      </c>
      <c r="G444" s="173" t="s">
        <v>2007</v>
      </c>
      <c r="H444" s="174" t="s">
        <v>2374</v>
      </c>
      <c r="I444" s="175" t="s">
        <v>2451</v>
      </c>
      <c r="J444" s="125" t="s">
        <v>1996</v>
      </c>
      <c r="K444" s="134"/>
      <c r="L444" s="139">
        <v>7591196003409</v>
      </c>
      <c r="M444" s="155">
        <f t="shared" si="12"/>
        <v>0</v>
      </c>
      <c r="N444" s="108">
        <f t="shared" si="13"/>
        <v>0</v>
      </c>
      <c r="O444" s="107"/>
      <c r="P444" s="99"/>
      <c r="Q444" s="100"/>
      <c r="R444" s="100"/>
      <c r="S444" s="101"/>
      <c r="T444" s="100"/>
      <c r="U444" s="109"/>
      <c r="V444" s="109"/>
      <c r="W444" s="54"/>
      <c r="X444" s="54"/>
      <c r="Y444" s="54"/>
      <c r="Z444" s="54"/>
      <c r="AB444" s="56"/>
      <c r="AD444" s="57"/>
    </row>
    <row r="445" spans="1:30" ht="30" customHeight="1">
      <c r="A445" s="105" t="s">
        <v>1476</v>
      </c>
      <c r="B445" s="131"/>
      <c r="C445" s="136" t="s">
        <v>1756</v>
      </c>
      <c r="D445" s="157">
        <v>2.44</v>
      </c>
      <c r="E445" s="160">
        <f>Tabla33[[#This Row],[PRECIO UNITARIO $]]*$F$6</f>
        <v>21.543247999999998</v>
      </c>
      <c r="F445" s="122" t="s">
        <v>2098</v>
      </c>
      <c r="G445" s="122" t="s">
        <v>2032</v>
      </c>
      <c r="H445" s="150" t="s">
        <v>2375</v>
      </c>
      <c r="I445" s="147" t="s">
        <v>2444</v>
      </c>
      <c r="J445" s="123" t="s">
        <v>1996</v>
      </c>
      <c r="K445" s="133"/>
      <c r="L445" s="137">
        <v>7592637005082</v>
      </c>
      <c r="M445" s="154">
        <f t="shared" si="12"/>
        <v>0</v>
      </c>
      <c r="N445" s="106">
        <f t="shared" si="13"/>
        <v>0</v>
      </c>
      <c r="O445" s="107"/>
      <c r="P445" s="99"/>
      <c r="Q445" s="100"/>
      <c r="R445" s="100"/>
      <c r="S445" s="101"/>
      <c r="T445" s="100"/>
      <c r="U445" s="109"/>
      <c r="V445" s="109"/>
      <c r="W445" s="54"/>
      <c r="X445" s="54"/>
      <c r="Y445" s="54"/>
      <c r="Z445" s="54"/>
      <c r="AB445" s="56"/>
      <c r="AD445" s="57"/>
    </row>
    <row r="446" spans="1:30" ht="30" customHeight="1">
      <c r="A446" s="98" t="s">
        <v>1477</v>
      </c>
      <c r="B446" s="131"/>
      <c r="C446" s="138" t="s">
        <v>1757</v>
      </c>
      <c r="D446" s="158">
        <v>5.2</v>
      </c>
      <c r="E446" s="161">
        <f>Tabla33[[#This Row],[PRECIO UNITARIO $]]*$F$6</f>
        <v>45.911840000000005</v>
      </c>
      <c r="F446" s="124" t="s">
        <v>2098</v>
      </c>
      <c r="G446" s="124" t="s">
        <v>2032</v>
      </c>
      <c r="H446" s="151">
        <v>2200048</v>
      </c>
      <c r="I446" s="148" t="s">
        <v>2476</v>
      </c>
      <c r="J446" s="125" t="s">
        <v>1996</v>
      </c>
      <c r="K446" s="134"/>
      <c r="L446" s="139">
        <v>7592637001190</v>
      </c>
      <c r="M446" s="155">
        <f t="shared" si="12"/>
        <v>0</v>
      </c>
      <c r="N446" s="108">
        <f t="shared" si="13"/>
        <v>0</v>
      </c>
      <c r="O446" s="107"/>
      <c r="P446" s="99"/>
      <c r="Q446" s="100"/>
      <c r="R446" s="100"/>
      <c r="S446" s="101"/>
      <c r="T446" s="100"/>
      <c r="U446" s="109"/>
      <c r="V446" s="109"/>
      <c r="W446" s="54"/>
      <c r="X446" s="54"/>
      <c r="Y446" s="54"/>
      <c r="Z446" s="54"/>
      <c r="AB446" s="56"/>
      <c r="AD446" s="57"/>
    </row>
    <row r="447" spans="1:30" ht="30" customHeight="1">
      <c r="A447" s="105" t="s">
        <v>1478</v>
      </c>
      <c r="B447" s="131"/>
      <c r="C447" s="136" t="s">
        <v>1758</v>
      </c>
      <c r="D447" s="157">
        <v>3.52</v>
      </c>
      <c r="E447" s="160">
        <f>Tabla33[[#This Row],[PRECIO UNITARIO $]]*$F$6</f>
        <v>31.078784000000002</v>
      </c>
      <c r="F447" s="122" t="s">
        <v>2098</v>
      </c>
      <c r="G447" s="122" t="s">
        <v>2032</v>
      </c>
      <c r="H447" s="150">
        <v>2100216</v>
      </c>
      <c r="I447" s="147" t="s">
        <v>2437</v>
      </c>
      <c r="J447" s="123" t="s">
        <v>1996</v>
      </c>
      <c r="K447" s="133"/>
      <c r="L447" s="137">
        <v>4592637000391</v>
      </c>
      <c r="M447" s="154">
        <f t="shared" si="12"/>
        <v>0</v>
      </c>
      <c r="N447" s="106">
        <f t="shared" si="13"/>
        <v>0</v>
      </c>
      <c r="O447" s="107"/>
      <c r="P447" s="99"/>
      <c r="Q447" s="100"/>
      <c r="R447" s="100"/>
      <c r="S447" s="101"/>
      <c r="T447" s="100"/>
      <c r="U447" s="109"/>
      <c r="V447" s="109"/>
      <c r="W447" s="54"/>
      <c r="X447" s="54"/>
      <c r="Y447" s="54"/>
      <c r="Z447" s="54"/>
      <c r="AB447" s="56"/>
      <c r="AD447" s="57"/>
    </row>
    <row r="448" spans="1:30" ht="30" customHeight="1">
      <c r="A448" s="98" t="s">
        <v>1479</v>
      </c>
      <c r="B448" s="131"/>
      <c r="C448" s="138" t="s">
        <v>1957</v>
      </c>
      <c r="D448" s="158">
        <v>10.17</v>
      </c>
      <c r="E448" s="161">
        <f>Tabla33[[#This Row],[PRECIO UNITARIO $]]*$F$6</f>
        <v>89.792963999999998</v>
      </c>
      <c r="F448" s="124" t="s">
        <v>2126</v>
      </c>
      <c r="G448" s="124" t="s">
        <v>2047</v>
      </c>
      <c r="H448" s="151" t="s">
        <v>2376</v>
      </c>
      <c r="I448" s="148" t="s">
        <v>2467</v>
      </c>
      <c r="J448" s="125" t="s">
        <v>1996</v>
      </c>
      <c r="K448" s="134"/>
      <c r="L448" s="139">
        <v>7894164006700</v>
      </c>
      <c r="M448" s="155">
        <f t="shared" si="12"/>
        <v>0</v>
      </c>
      <c r="N448" s="108">
        <f t="shared" si="13"/>
        <v>0</v>
      </c>
      <c r="O448" s="107"/>
      <c r="P448" s="99"/>
      <c r="Q448" s="100"/>
      <c r="R448" s="100"/>
      <c r="S448" s="101"/>
      <c r="T448" s="100"/>
      <c r="U448" s="109"/>
      <c r="V448" s="109"/>
      <c r="W448" s="54"/>
      <c r="X448" s="54"/>
      <c r="Y448" s="54"/>
      <c r="Z448" s="54"/>
      <c r="AB448" s="56"/>
      <c r="AD448" s="57"/>
    </row>
    <row r="449" spans="1:30" ht="30" customHeight="1">
      <c r="A449" s="105" t="s">
        <v>1480</v>
      </c>
      <c r="B449" s="131"/>
      <c r="C449" s="136" t="s">
        <v>1958</v>
      </c>
      <c r="D449" s="157">
        <v>1.49</v>
      </c>
      <c r="E449" s="160">
        <f>Tabla33[[#This Row],[PRECIO UNITARIO $]]*$F$6</f>
        <v>13.155507999999999</v>
      </c>
      <c r="F449" s="122" t="s">
        <v>2095</v>
      </c>
      <c r="G449" s="122" t="s">
        <v>2019</v>
      </c>
      <c r="H449" s="150" t="s">
        <v>2377</v>
      </c>
      <c r="I449" s="147" t="s">
        <v>2448</v>
      </c>
      <c r="J449" s="123" t="s">
        <v>1996</v>
      </c>
      <c r="K449" s="133"/>
      <c r="L449" s="137">
        <v>7468999198666</v>
      </c>
      <c r="M449" s="154">
        <f t="shared" si="12"/>
        <v>0</v>
      </c>
      <c r="N449" s="106">
        <f t="shared" si="13"/>
        <v>0</v>
      </c>
      <c r="O449" s="107"/>
      <c r="P449" s="99"/>
      <c r="Q449" s="100"/>
      <c r="R449" s="100"/>
      <c r="S449" s="101"/>
      <c r="T449" s="100"/>
      <c r="U449" s="109"/>
      <c r="V449" s="109"/>
      <c r="W449" s="54"/>
      <c r="X449" s="54"/>
      <c r="Y449" s="54"/>
      <c r="Z449" s="54"/>
      <c r="AB449" s="56"/>
      <c r="AD449" s="57"/>
    </row>
    <row r="450" spans="1:30" ht="30" customHeight="1">
      <c r="A450" s="98" t="s">
        <v>1481</v>
      </c>
      <c r="B450" s="131"/>
      <c r="C450" s="178" t="s">
        <v>1759</v>
      </c>
      <c r="D450" s="179">
        <v>50.7</v>
      </c>
      <c r="E450" s="180">
        <f>Tabla33[[#This Row],[PRECIO UNITARIO $]]*$F$6</f>
        <v>447.64044000000001</v>
      </c>
      <c r="F450" s="181" t="s">
        <v>2115</v>
      </c>
      <c r="G450" s="181" t="s">
        <v>1999</v>
      </c>
      <c r="H450" s="182" t="s">
        <v>2070</v>
      </c>
      <c r="I450" s="183" t="s">
        <v>2070</v>
      </c>
      <c r="J450" s="125" t="s">
        <v>1996</v>
      </c>
      <c r="K450" s="134"/>
      <c r="L450" s="139">
        <v>7598008000731</v>
      </c>
      <c r="M450" s="155">
        <f t="shared" si="12"/>
        <v>0</v>
      </c>
      <c r="N450" s="108">
        <f t="shared" si="13"/>
        <v>0</v>
      </c>
      <c r="O450" s="107"/>
      <c r="P450" s="99"/>
      <c r="Q450" s="100"/>
      <c r="R450" s="100"/>
      <c r="S450" s="101"/>
      <c r="T450" s="100"/>
      <c r="U450" s="109"/>
      <c r="V450" s="109"/>
      <c r="W450" s="54"/>
      <c r="X450" s="54"/>
      <c r="Y450" s="54"/>
      <c r="Z450" s="54"/>
      <c r="AB450" s="56"/>
      <c r="AD450" s="57"/>
    </row>
    <row r="451" spans="1:30" ht="30" customHeight="1">
      <c r="A451" s="105" t="s">
        <v>1482</v>
      </c>
      <c r="B451" s="131"/>
      <c r="C451" s="136" t="s">
        <v>1959</v>
      </c>
      <c r="D451" s="157">
        <v>1.66</v>
      </c>
      <c r="E451" s="160">
        <f>Tabla33[[#This Row],[PRECIO UNITARIO $]]*$F$6</f>
        <v>14.656471999999999</v>
      </c>
      <c r="F451" s="122" t="s">
        <v>2108</v>
      </c>
      <c r="G451" s="122" t="s">
        <v>2044</v>
      </c>
      <c r="H451" s="150" t="s">
        <v>2378</v>
      </c>
      <c r="I451" s="147" t="s">
        <v>2460</v>
      </c>
      <c r="J451" s="123" t="s">
        <v>1996</v>
      </c>
      <c r="K451" s="133"/>
      <c r="L451" s="137">
        <v>7898158694416</v>
      </c>
      <c r="M451" s="154">
        <f t="shared" si="12"/>
        <v>0</v>
      </c>
      <c r="N451" s="106">
        <f t="shared" si="13"/>
        <v>0</v>
      </c>
      <c r="O451" s="107"/>
      <c r="P451" s="99"/>
      <c r="Q451" s="100"/>
      <c r="R451" s="100"/>
      <c r="S451" s="101"/>
      <c r="T451" s="100"/>
      <c r="U451" s="109"/>
      <c r="V451" s="109"/>
      <c r="W451" s="54"/>
      <c r="X451" s="54"/>
      <c r="Y451" s="54"/>
      <c r="Z451" s="54"/>
      <c r="AB451" s="56"/>
      <c r="AD451" s="57"/>
    </row>
    <row r="452" spans="1:30" ht="30" customHeight="1">
      <c r="A452" s="98" t="s">
        <v>2840</v>
      </c>
      <c r="B452" s="131"/>
      <c r="C452" s="178" t="s">
        <v>2869</v>
      </c>
      <c r="D452" s="179">
        <v>0.42</v>
      </c>
      <c r="E452" s="180">
        <f>Tabla33[[#This Row],[PRECIO UNITARIO $]]*$F$6</f>
        <v>3.7082639999999998</v>
      </c>
      <c r="F452" s="181" t="s">
        <v>2085</v>
      </c>
      <c r="G452" s="181" t="s">
        <v>1999</v>
      </c>
      <c r="H452" s="182" t="s">
        <v>2912</v>
      </c>
      <c r="I452" s="183" t="s">
        <v>2454</v>
      </c>
      <c r="J452" s="125" t="s">
        <v>1996</v>
      </c>
      <c r="K452" s="134"/>
      <c r="L452" s="139">
        <v>7598008000571</v>
      </c>
      <c r="M452" s="155">
        <f t="shared" si="12"/>
        <v>0</v>
      </c>
      <c r="N452" s="108">
        <f t="shared" si="13"/>
        <v>0</v>
      </c>
      <c r="O452" s="107"/>
      <c r="P452" s="99"/>
      <c r="Q452" s="100"/>
      <c r="R452" s="100"/>
      <c r="S452" s="101"/>
      <c r="T452" s="100"/>
      <c r="U452" s="109"/>
      <c r="V452" s="109"/>
      <c r="W452" s="54"/>
      <c r="X452" s="54"/>
      <c r="Y452" s="54"/>
      <c r="Z452" s="54"/>
      <c r="AB452" s="56"/>
      <c r="AD452" s="57"/>
    </row>
    <row r="453" spans="1:30" ht="30" customHeight="1">
      <c r="A453" s="105" t="s">
        <v>1483</v>
      </c>
      <c r="B453" s="131"/>
      <c r="C453" s="136" t="s">
        <v>1760</v>
      </c>
      <c r="D453" s="157">
        <v>2.33</v>
      </c>
      <c r="E453" s="160">
        <f>Tabla33[[#This Row],[PRECIO UNITARIO $]]*$F$6</f>
        <v>20.572036000000001</v>
      </c>
      <c r="F453" s="122" t="s">
        <v>2108</v>
      </c>
      <c r="G453" s="122" t="s">
        <v>2074</v>
      </c>
      <c r="H453" s="150" t="s">
        <v>2379</v>
      </c>
      <c r="I453" s="147" t="s">
        <v>2442</v>
      </c>
      <c r="J453" s="123" t="s">
        <v>2883</v>
      </c>
      <c r="K453" s="133" t="s">
        <v>2196</v>
      </c>
      <c r="L453" s="137">
        <v>7591619519005</v>
      </c>
      <c r="M453" s="154">
        <f t="shared" si="12"/>
        <v>0</v>
      </c>
      <c r="N453" s="106">
        <f t="shared" si="13"/>
        <v>0</v>
      </c>
      <c r="O453" s="107"/>
      <c r="P453" s="99"/>
      <c r="Q453" s="100"/>
      <c r="R453" s="100"/>
      <c r="S453" s="101"/>
      <c r="T453" s="100"/>
      <c r="U453" s="109"/>
      <c r="V453" s="109"/>
      <c r="W453" s="54"/>
      <c r="X453" s="54"/>
      <c r="Y453" s="54"/>
      <c r="Z453" s="54"/>
      <c r="AB453" s="56"/>
      <c r="AD453" s="57"/>
    </row>
    <row r="454" spans="1:30" ht="30" customHeight="1">
      <c r="A454" s="98" t="s">
        <v>2558</v>
      </c>
      <c r="B454" s="131"/>
      <c r="C454" s="138" t="s">
        <v>2569</v>
      </c>
      <c r="D454" s="158">
        <v>3.55</v>
      </c>
      <c r="E454" s="161">
        <f>Tabla33[[#This Row],[PRECIO UNITARIO $]]*$F$6</f>
        <v>31.34366</v>
      </c>
      <c r="F454" s="124" t="s">
        <v>2098</v>
      </c>
      <c r="G454" s="124" t="s">
        <v>2029</v>
      </c>
      <c r="H454" s="151">
        <v>2204013</v>
      </c>
      <c r="I454" s="148" t="s">
        <v>2465</v>
      </c>
      <c r="J454" s="125" t="s">
        <v>1996</v>
      </c>
      <c r="K454" s="134"/>
      <c r="L454" s="139">
        <v>7592349723229</v>
      </c>
      <c r="M454" s="155">
        <f t="shared" si="12"/>
        <v>0</v>
      </c>
      <c r="N454" s="108">
        <f t="shared" si="13"/>
        <v>0</v>
      </c>
      <c r="O454" s="107"/>
      <c r="P454" s="99"/>
      <c r="Q454" s="100"/>
      <c r="R454" s="100"/>
      <c r="S454" s="101"/>
      <c r="T454" s="100"/>
      <c r="U454" s="109"/>
      <c r="V454" s="109"/>
      <c r="W454" s="54"/>
      <c r="X454" s="54"/>
      <c r="Y454" s="54"/>
      <c r="Z454" s="54"/>
      <c r="AB454" s="56"/>
      <c r="AD454" s="57"/>
    </row>
    <row r="455" spans="1:30" ht="30" customHeight="1">
      <c r="A455" s="105" t="s">
        <v>1484</v>
      </c>
      <c r="B455" s="131"/>
      <c r="C455" s="136" t="s">
        <v>1761</v>
      </c>
      <c r="D455" s="157">
        <v>24.48</v>
      </c>
      <c r="E455" s="160">
        <f>Tabla33[[#This Row],[PRECIO UNITARIO $]]*$F$6</f>
        <v>216.13881600000002</v>
      </c>
      <c r="F455" s="122" t="s">
        <v>2098</v>
      </c>
      <c r="G455" s="122" t="s">
        <v>2032</v>
      </c>
      <c r="H455" s="150">
        <v>2100195</v>
      </c>
      <c r="I455" s="147" t="s">
        <v>2483</v>
      </c>
      <c r="J455" s="123" t="s">
        <v>1996</v>
      </c>
      <c r="K455" s="133"/>
      <c r="L455" s="137">
        <v>7592637001220</v>
      </c>
      <c r="M455" s="154">
        <f t="shared" si="12"/>
        <v>0</v>
      </c>
      <c r="N455" s="106">
        <f t="shared" si="13"/>
        <v>0</v>
      </c>
      <c r="O455" s="107"/>
      <c r="P455" s="99"/>
      <c r="Q455" s="100"/>
      <c r="R455" s="100"/>
      <c r="S455" s="101"/>
      <c r="T455" s="100"/>
      <c r="U455" s="109"/>
      <c r="V455" s="109"/>
      <c r="W455" s="54"/>
      <c r="X455" s="54"/>
      <c r="Y455" s="54"/>
      <c r="Z455" s="54"/>
      <c r="AB455" s="56"/>
      <c r="AD455" s="57"/>
    </row>
    <row r="456" spans="1:30" ht="30" customHeight="1">
      <c r="A456" s="98" t="s">
        <v>1485</v>
      </c>
      <c r="B456" s="131"/>
      <c r="C456" s="138" t="s">
        <v>1960</v>
      </c>
      <c r="D456" s="158">
        <v>2.21</v>
      </c>
      <c r="E456" s="161">
        <f>Tabla33[[#This Row],[PRECIO UNITARIO $]]*$F$6</f>
        <v>19.512532</v>
      </c>
      <c r="F456" s="124" t="s">
        <v>2142</v>
      </c>
      <c r="G456" s="124" t="s">
        <v>2044</v>
      </c>
      <c r="H456" s="151" t="s">
        <v>2380</v>
      </c>
      <c r="I456" s="148" t="s">
        <v>2447</v>
      </c>
      <c r="J456" s="125" t="s">
        <v>1996</v>
      </c>
      <c r="K456" s="134"/>
      <c r="L456" s="139">
        <v>7898495604376</v>
      </c>
      <c r="M456" s="155">
        <f t="shared" si="12"/>
        <v>0</v>
      </c>
      <c r="N456" s="108">
        <f t="shared" si="13"/>
        <v>0</v>
      </c>
      <c r="O456" s="107"/>
      <c r="P456" s="99"/>
      <c r="Q456" s="100"/>
      <c r="R456" s="100"/>
      <c r="S456" s="101"/>
      <c r="T456" s="100"/>
      <c r="U456" s="109"/>
      <c r="V456" s="109"/>
      <c r="W456" s="54"/>
      <c r="X456" s="54"/>
      <c r="Y456" s="54"/>
      <c r="Z456" s="54"/>
      <c r="AB456" s="56"/>
      <c r="AD456" s="57"/>
    </row>
    <row r="457" spans="1:30" ht="30" customHeight="1">
      <c r="A457" s="105" t="s">
        <v>2841</v>
      </c>
      <c r="B457" s="131"/>
      <c r="C457" s="178" t="s">
        <v>2870</v>
      </c>
      <c r="D457" s="179">
        <v>0.43</v>
      </c>
      <c r="E457" s="180">
        <f>Tabla33[[#This Row],[PRECIO UNITARIO $]]*$F$6</f>
        <v>3.7965559999999998</v>
      </c>
      <c r="F457" s="181" t="s">
        <v>2085</v>
      </c>
      <c r="G457" s="181" t="s">
        <v>1999</v>
      </c>
      <c r="H457" s="182" t="s">
        <v>2913</v>
      </c>
      <c r="I457" s="183" t="s">
        <v>2457</v>
      </c>
      <c r="J457" s="123" t="s">
        <v>1996</v>
      </c>
      <c r="K457" s="133"/>
      <c r="L457" s="137">
        <v>7598008000601</v>
      </c>
      <c r="M457" s="154">
        <f t="shared" si="12"/>
        <v>0</v>
      </c>
      <c r="N457" s="106">
        <f t="shared" si="13"/>
        <v>0</v>
      </c>
      <c r="O457" s="107"/>
      <c r="P457" s="99"/>
      <c r="Q457" s="100"/>
      <c r="R457" s="100"/>
      <c r="S457" s="101"/>
      <c r="T457" s="100"/>
      <c r="U457" s="109"/>
      <c r="V457" s="109"/>
      <c r="W457" s="54"/>
      <c r="X457" s="54"/>
      <c r="Y457" s="54"/>
      <c r="Z457" s="54"/>
      <c r="AB457" s="56"/>
      <c r="AD457" s="57"/>
    </row>
    <row r="458" spans="1:30" ht="30" customHeight="1">
      <c r="A458" s="98" t="s">
        <v>1486</v>
      </c>
      <c r="B458" s="131"/>
      <c r="C458" s="178" t="s">
        <v>1762</v>
      </c>
      <c r="D458" s="179">
        <v>0.75</v>
      </c>
      <c r="E458" s="180">
        <f>Tabla33[[#This Row],[PRECIO UNITARIO $]]*$F$6</f>
        <v>6.6219000000000001</v>
      </c>
      <c r="F458" s="181" t="s">
        <v>2095</v>
      </c>
      <c r="G458" s="181" t="s">
        <v>1999</v>
      </c>
      <c r="H458" s="182" t="s">
        <v>2381</v>
      </c>
      <c r="I458" s="183" t="s">
        <v>2464</v>
      </c>
      <c r="J458" s="125" t="s">
        <v>1996</v>
      </c>
      <c r="K458" s="134"/>
      <c r="L458" s="139">
        <v>7598008001219</v>
      </c>
      <c r="M458" s="155">
        <f t="shared" si="12"/>
        <v>0</v>
      </c>
      <c r="N458" s="108">
        <f t="shared" si="13"/>
        <v>0</v>
      </c>
      <c r="O458" s="107"/>
      <c r="P458" s="99"/>
      <c r="Q458" s="100"/>
      <c r="R458" s="100"/>
      <c r="S458" s="101"/>
      <c r="T458" s="100"/>
      <c r="U458" s="109"/>
      <c r="V458" s="109"/>
      <c r="W458" s="54"/>
      <c r="X458" s="54"/>
      <c r="Y458" s="54"/>
      <c r="Z458" s="54"/>
      <c r="AB458" s="56"/>
      <c r="AD458" s="57"/>
    </row>
    <row r="459" spans="1:30" ht="30" customHeight="1">
      <c r="A459" s="105" t="s">
        <v>1487</v>
      </c>
      <c r="B459" s="131"/>
      <c r="C459" s="136" t="s">
        <v>1961</v>
      </c>
      <c r="D459" s="157">
        <v>5.12</v>
      </c>
      <c r="E459" s="160">
        <f>Tabla33[[#This Row],[PRECIO UNITARIO $]]*$F$6</f>
        <v>45.205504000000005</v>
      </c>
      <c r="F459" s="122" t="s">
        <v>2184</v>
      </c>
      <c r="G459" s="122" t="s">
        <v>2007</v>
      </c>
      <c r="H459" s="150" t="s">
        <v>2382</v>
      </c>
      <c r="I459" s="147" t="s">
        <v>2454</v>
      </c>
      <c r="J459" s="123" t="s">
        <v>1996</v>
      </c>
      <c r="K459" s="133"/>
      <c r="L459" s="137">
        <v>7591196003942</v>
      </c>
      <c r="M459" s="154">
        <f t="shared" ref="M459:M522" si="14">IFERROR((B459*E459),"")</f>
        <v>0</v>
      </c>
      <c r="N459" s="106">
        <f t="shared" ref="N459:N522" si="15">IFERROR((B459*D459),"")</f>
        <v>0</v>
      </c>
      <c r="O459" s="107"/>
      <c r="P459" s="99"/>
      <c r="Q459" s="100"/>
      <c r="R459" s="100"/>
      <c r="S459" s="101"/>
      <c r="T459" s="100"/>
      <c r="U459" s="109"/>
      <c r="V459" s="109"/>
      <c r="W459" s="54"/>
      <c r="X459" s="54"/>
      <c r="Y459" s="54"/>
      <c r="Z459" s="54"/>
      <c r="AB459" s="56"/>
      <c r="AD459" s="57"/>
    </row>
    <row r="460" spans="1:30" ht="30" customHeight="1">
      <c r="A460" s="98" t="s">
        <v>1488</v>
      </c>
      <c r="B460" s="131"/>
      <c r="C460" s="138" t="s">
        <v>1763</v>
      </c>
      <c r="D460" s="158">
        <v>0.81</v>
      </c>
      <c r="E460" s="161">
        <f>Tabla33[[#This Row],[PRECIO UNITARIO $]]*$F$6</f>
        <v>7.1516520000000003</v>
      </c>
      <c r="F460" s="124" t="s">
        <v>2185</v>
      </c>
      <c r="G460" s="124" t="s">
        <v>2075</v>
      </c>
      <c r="H460" s="151" t="s">
        <v>2383</v>
      </c>
      <c r="I460" s="148" t="s">
        <v>2451</v>
      </c>
      <c r="J460" s="125" t="s">
        <v>1996</v>
      </c>
      <c r="K460" s="134"/>
      <c r="L460" s="139" t="s">
        <v>2529</v>
      </c>
      <c r="M460" s="155">
        <f t="shared" si="14"/>
        <v>0</v>
      </c>
      <c r="N460" s="108">
        <f t="shared" si="15"/>
        <v>0</v>
      </c>
      <c r="O460" s="107"/>
      <c r="P460" s="99"/>
      <c r="Q460" s="100"/>
      <c r="R460" s="100"/>
      <c r="S460" s="101"/>
      <c r="T460" s="100"/>
      <c r="U460" s="109"/>
      <c r="V460" s="109"/>
      <c r="W460" s="54"/>
      <c r="X460" s="54"/>
      <c r="Y460" s="54"/>
      <c r="Z460" s="54"/>
      <c r="AB460" s="56"/>
      <c r="AD460" s="57"/>
    </row>
    <row r="461" spans="1:30" ht="30" customHeight="1">
      <c r="A461" s="105" t="s">
        <v>1489</v>
      </c>
      <c r="B461" s="131"/>
      <c r="C461" s="136" t="s">
        <v>1764</v>
      </c>
      <c r="D461" s="157">
        <v>2.81</v>
      </c>
      <c r="E461" s="160">
        <f>Tabla33[[#This Row],[PRECIO UNITARIO $]]*$F$6</f>
        <v>24.810052000000002</v>
      </c>
      <c r="F461" s="122" t="s">
        <v>2115</v>
      </c>
      <c r="G461" s="122" t="s">
        <v>2005</v>
      </c>
      <c r="H461" s="150">
        <v>116</v>
      </c>
      <c r="I461" s="147" t="s">
        <v>2446</v>
      </c>
      <c r="J461" s="123" t="s">
        <v>1996</v>
      </c>
      <c r="K461" s="133"/>
      <c r="L461" s="137" t="s">
        <v>2530</v>
      </c>
      <c r="M461" s="154">
        <f t="shared" si="14"/>
        <v>0</v>
      </c>
      <c r="N461" s="106">
        <f t="shared" si="15"/>
        <v>0</v>
      </c>
      <c r="O461" s="107"/>
      <c r="P461" s="99"/>
      <c r="Q461" s="100"/>
      <c r="R461" s="100"/>
      <c r="S461" s="101"/>
      <c r="T461" s="100"/>
      <c r="U461" s="109"/>
      <c r="V461" s="109"/>
      <c r="W461" s="54"/>
      <c r="X461" s="54"/>
      <c r="Y461" s="54"/>
      <c r="Z461" s="54"/>
      <c r="AB461" s="56"/>
      <c r="AD461" s="57"/>
    </row>
    <row r="462" spans="1:30" ht="30" customHeight="1">
      <c r="A462" s="98" t="s">
        <v>1490</v>
      </c>
      <c r="B462" s="131"/>
      <c r="C462" s="138" t="s">
        <v>1962</v>
      </c>
      <c r="D462" s="158">
        <v>3.16</v>
      </c>
      <c r="E462" s="161">
        <f>Tabla33[[#This Row],[PRECIO UNITARIO $]]*$F$6</f>
        <v>27.900272000000001</v>
      </c>
      <c r="F462" s="124" t="s">
        <v>2087</v>
      </c>
      <c r="G462" s="124" t="s">
        <v>2005</v>
      </c>
      <c r="H462" s="151">
        <v>109</v>
      </c>
      <c r="I462" s="148" t="s">
        <v>2471</v>
      </c>
      <c r="J462" s="125" t="s">
        <v>1996</v>
      </c>
      <c r="K462" s="134"/>
      <c r="L462" s="139">
        <v>7591020001526</v>
      </c>
      <c r="M462" s="155">
        <f t="shared" si="14"/>
        <v>0</v>
      </c>
      <c r="N462" s="108">
        <f t="shared" si="15"/>
        <v>0</v>
      </c>
      <c r="O462" s="107"/>
      <c r="P462" s="99"/>
      <c r="Q462" s="100"/>
      <c r="R462" s="100"/>
      <c r="S462" s="101"/>
      <c r="T462" s="100"/>
      <c r="U462" s="109"/>
      <c r="V462" s="109"/>
      <c r="W462" s="54"/>
      <c r="X462" s="54"/>
      <c r="Y462" s="54"/>
      <c r="Z462" s="54"/>
      <c r="AB462" s="56"/>
      <c r="AD462" s="57"/>
    </row>
    <row r="463" spans="1:30" ht="30" customHeight="1">
      <c r="A463" s="105" t="s">
        <v>1491</v>
      </c>
      <c r="B463" s="131"/>
      <c r="C463" s="136" t="s">
        <v>1765</v>
      </c>
      <c r="D463" s="157">
        <v>3.55</v>
      </c>
      <c r="E463" s="160">
        <f>Tabla33[[#This Row],[PRECIO UNITARIO $]]*$F$6</f>
        <v>31.34366</v>
      </c>
      <c r="F463" s="122" t="s">
        <v>2098</v>
      </c>
      <c r="G463" s="122" t="s">
        <v>2028</v>
      </c>
      <c r="H463" s="150">
        <v>40622</v>
      </c>
      <c r="I463" s="147" t="s">
        <v>2474</v>
      </c>
      <c r="J463" s="123" t="s">
        <v>1996</v>
      </c>
      <c r="K463" s="133"/>
      <c r="L463" s="137">
        <v>759309000768</v>
      </c>
      <c r="M463" s="154">
        <f t="shared" si="14"/>
        <v>0</v>
      </c>
      <c r="N463" s="106">
        <f t="shared" si="15"/>
        <v>0</v>
      </c>
      <c r="O463" s="107"/>
      <c r="P463" s="99"/>
      <c r="Q463" s="100"/>
      <c r="R463" s="100"/>
      <c r="S463" s="101"/>
      <c r="T463" s="100"/>
      <c r="U463" s="109"/>
      <c r="V463" s="109"/>
      <c r="W463" s="54"/>
      <c r="X463" s="54"/>
      <c r="Y463" s="54"/>
      <c r="Z463" s="54"/>
      <c r="AB463" s="56"/>
      <c r="AD463" s="57"/>
    </row>
    <row r="464" spans="1:30" ht="30" customHeight="1">
      <c r="A464" s="98" t="s">
        <v>2735</v>
      </c>
      <c r="B464" s="131"/>
      <c r="C464" s="138" t="s">
        <v>2745</v>
      </c>
      <c r="D464" s="158">
        <v>4.95</v>
      </c>
      <c r="E464" s="161">
        <f>Tabla33[[#This Row],[PRECIO UNITARIO $]]*$F$6</f>
        <v>43.704540000000001</v>
      </c>
      <c r="F464" s="124" t="s">
        <v>2764</v>
      </c>
      <c r="G464" s="124" t="s">
        <v>2015</v>
      </c>
      <c r="H464" s="151">
        <v>20007</v>
      </c>
      <c r="I464" s="148" t="s">
        <v>2783</v>
      </c>
      <c r="J464" s="125" t="s">
        <v>1996</v>
      </c>
      <c r="K464" s="134"/>
      <c r="L464" s="139">
        <v>7591818111055</v>
      </c>
      <c r="M464" s="155">
        <f t="shared" si="14"/>
        <v>0</v>
      </c>
      <c r="N464" s="108">
        <f t="shared" si="15"/>
        <v>0</v>
      </c>
      <c r="O464" s="107"/>
      <c r="P464" s="99"/>
      <c r="Q464" s="100"/>
      <c r="R464" s="100"/>
      <c r="S464" s="101"/>
      <c r="T464" s="100"/>
      <c r="U464" s="109"/>
      <c r="V464" s="109"/>
      <c r="W464" s="54"/>
      <c r="X464" s="54"/>
      <c r="Y464" s="54"/>
      <c r="Z464" s="54"/>
      <c r="AB464" s="56"/>
      <c r="AD464" s="57"/>
    </row>
    <row r="465" spans="1:30" ht="30" customHeight="1">
      <c r="A465" s="105" t="s">
        <v>2603</v>
      </c>
      <c r="B465" s="131"/>
      <c r="C465" s="136" t="s">
        <v>2616</v>
      </c>
      <c r="D465" s="157">
        <v>1.99</v>
      </c>
      <c r="E465" s="160">
        <f>Tabla33[[#This Row],[PRECIO UNITARIO $]]*$F$6</f>
        <v>17.570108000000001</v>
      </c>
      <c r="F465" s="122" t="s">
        <v>2168</v>
      </c>
      <c r="G465" s="122" t="s">
        <v>2036</v>
      </c>
      <c r="H465" s="150" t="s">
        <v>2632</v>
      </c>
      <c r="I465" s="147" t="s">
        <v>2481</v>
      </c>
      <c r="J465" s="123" t="s">
        <v>1996</v>
      </c>
      <c r="K465" s="133"/>
      <c r="L465" s="137">
        <v>7592236002277</v>
      </c>
      <c r="M465" s="154">
        <f t="shared" si="14"/>
        <v>0</v>
      </c>
      <c r="N465" s="106">
        <f t="shared" si="15"/>
        <v>0</v>
      </c>
      <c r="O465" s="107"/>
      <c r="P465" s="99"/>
      <c r="Q465" s="100"/>
      <c r="R465" s="100"/>
      <c r="S465" s="101"/>
      <c r="T465" s="100"/>
      <c r="U465" s="109"/>
      <c r="V465" s="109"/>
      <c r="W465" s="54"/>
      <c r="X465" s="54"/>
      <c r="Y465" s="54"/>
      <c r="Z465" s="54"/>
      <c r="AB465" s="56"/>
      <c r="AD465" s="57"/>
    </row>
    <row r="466" spans="1:30" ht="30" customHeight="1">
      <c r="A466" s="98" t="s">
        <v>1492</v>
      </c>
      <c r="B466" s="131"/>
      <c r="C466" s="138" t="s">
        <v>1766</v>
      </c>
      <c r="D466" s="158">
        <v>4.24</v>
      </c>
      <c r="E466" s="161">
        <f>Tabla33[[#This Row],[PRECIO UNITARIO $]]*$F$6</f>
        <v>37.435808000000002</v>
      </c>
      <c r="F466" s="124" t="s">
        <v>2085</v>
      </c>
      <c r="G466" s="124" t="s">
        <v>1998</v>
      </c>
      <c r="H466" s="151" t="s">
        <v>2384</v>
      </c>
      <c r="I466" s="148" t="s">
        <v>2442</v>
      </c>
      <c r="J466" s="125" t="s">
        <v>1996</v>
      </c>
      <c r="K466" s="134"/>
      <c r="L466" s="139">
        <v>8904330300200</v>
      </c>
      <c r="M466" s="155">
        <f t="shared" si="14"/>
        <v>0</v>
      </c>
      <c r="N466" s="108">
        <f t="shared" si="15"/>
        <v>0</v>
      </c>
      <c r="O466" s="107"/>
      <c r="P466" s="99"/>
      <c r="Q466" s="100"/>
      <c r="R466" s="100"/>
      <c r="S466" s="101"/>
      <c r="T466" s="100"/>
      <c r="U466" s="109"/>
      <c r="V466" s="109"/>
      <c r="W466" s="54"/>
      <c r="X466" s="54"/>
      <c r="Y466" s="54"/>
      <c r="Z466" s="54"/>
      <c r="AB466" s="56"/>
      <c r="AD466" s="57"/>
    </row>
    <row r="467" spans="1:30" ht="30" customHeight="1">
      <c r="A467" s="105" t="s">
        <v>1493</v>
      </c>
      <c r="B467" s="131"/>
      <c r="C467" s="136" t="s">
        <v>1767</v>
      </c>
      <c r="D467" s="157">
        <v>24.48</v>
      </c>
      <c r="E467" s="160">
        <f>Tabla33[[#This Row],[PRECIO UNITARIO $]]*$F$6</f>
        <v>216.13881600000002</v>
      </c>
      <c r="F467" s="122" t="s">
        <v>2098</v>
      </c>
      <c r="G467" s="122" t="s">
        <v>2032</v>
      </c>
      <c r="H467" s="150" t="s">
        <v>2385</v>
      </c>
      <c r="I467" s="147" t="s">
        <v>2485</v>
      </c>
      <c r="J467" s="123" t="s">
        <v>1996</v>
      </c>
      <c r="K467" s="133"/>
      <c r="L467" s="137">
        <v>7592637001367</v>
      </c>
      <c r="M467" s="154">
        <f t="shared" si="14"/>
        <v>0</v>
      </c>
      <c r="N467" s="106">
        <f t="shared" si="15"/>
        <v>0</v>
      </c>
      <c r="O467" s="107"/>
      <c r="P467" s="99"/>
      <c r="Q467" s="100"/>
      <c r="R467" s="100"/>
      <c r="S467" s="101"/>
      <c r="T467" s="100"/>
      <c r="U467" s="109"/>
      <c r="V467" s="109"/>
      <c r="W467" s="54"/>
      <c r="X467" s="54"/>
      <c r="Y467" s="54"/>
      <c r="Z467" s="54"/>
      <c r="AB467" s="56"/>
      <c r="AD467" s="57"/>
    </row>
    <row r="468" spans="1:30" ht="30" customHeight="1">
      <c r="A468" s="98" t="s">
        <v>1494</v>
      </c>
      <c r="B468" s="131"/>
      <c r="C468" s="138" t="s">
        <v>2791</v>
      </c>
      <c r="D468" s="158">
        <v>2.6</v>
      </c>
      <c r="E468" s="161">
        <f>Tabla33[[#This Row],[PRECIO UNITARIO $]]*$F$6</f>
        <v>22.955920000000003</v>
      </c>
      <c r="F468" s="124" t="s">
        <v>2087</v>
      </c>
      <c r="G468" s="124" t="s">
        <v>2076</v>
      </c>
      <c r="H468" s="151">
        <v>33482110</v>
      </c>
      <c r="I468" s="148" t="s">
        <v>2446</v>
      </c>
      <c r="J468" s="125" t="s">
        <v>1996</v>
      </c>
      <c r="K468" s="134"/>
      <c r="L468" s="139">
        <v>7898947017365</v>
      </c>
      <c r="M468" s="155">
        <f t="shared" si="14"/>
        <v>0</v>
      </c>
      <c r="N468" s="108">
        <f t="shared" si="15"/>
        <v>0</v>
      </c>
      <c r="O468" s="107"/>
      <c r="P468" s="99"/>
      <c r="Q468" s="100"/>
      <c r="R468" s="100"/>
      <c r="S468" s="101"/>
      <c r="T468" s="100"/>
      <c r="U468" s="109"/>
      <c r="V468" s="109"/>
      <c r="W468" s="54"/>
      <c r="X468" s="54"/>
      <c r="Y468" s="54"/>
      <c r="Z468" s="54"/>
      <c r="AB468" s="56"/>
      <c r="AD468" s="57"/>
    </row>
    <row r="469" spans="1:30" ht="30" customHeight="1">
      <c r="A469" s="105" t="s">
        <v>1495</v>
      </c>
      <c r="B469" s="131"/>
      <c r="C469" s="136" t="s">
        <v>2792</v>
      </c>
      <c r="D469" s="157">
        <v>2.6</v>
      </c>
      <c r="E469" s="160">
        <f>Tabla33[[#This Row],[PRECIO UNITARIO $]]*$F$6</f>
        <v>22.955920000000003</v>
      </c>
      <c r="F469" s="122" t="s">
        <v>2087</v>
      </c>
      <c r="G469" s="122" t="s">
        <v>2076</v>
      </c>
      <c r="H469" s="150">
        <v>2909219</v>
      </c>
      <c r="I469" s="147" t="s">
        <v>2460</v>
      </c>
      <c r="J469" s="123" t="s">
        <v>1996</v>
      </c>
      <c r="K469" s="133"/>
      <c r="L469" s="137">
        <v>7898633381299</v>
      </c>
      <c r="M469" s="154">
        <f t="shared" si="14"/>
        <v>0</v>
      </c>
      <c r="N469" s="106">
        <f t="shared" si="15"/>
        <v>0</v>
      </c>
      <c r="O469" s="107"/>
      <c r="P469" s="99"/>
      <c r="Q469" s="100"/>
      <c r="R469" s="100"/>
      <c r="S469" s="101"/>
      <c r="T469" s="100"/>
      <c r="U469" s="109"/>
      <c r="V469" s="109"/>
      <c r="W469" s="54"/>
      <c r="X469" s="54"/>
      <c r="Y469" s="54"/>
      <c r="Z469" s="54"/>
      <c r="AB469" s="56"/>
      <c r="AD469" s="57"/>
    </row>
    <row r="470" spans="1:30" ht="30" customHeight="1">
      <c r="A470" s="98" t="s">
        <v>1496</v>
      </c>
      <c r="B470" s="131"/>
      <c r="C470" s="178" t="s">
        <v>1768</v>
      </c>
      <c r="D470" s="179">
        <v>0.6</v>
      </c>
      <c r="E470" s="180">
        <f>Tabla33[[#This Row],[PRECIO UNITARIO $]]*$F$6</f>
        <v>5.2975199999999996</v>
      </c>
      <c r="F470" s="181" t="s">
        <v>2090</v>
      </c>
      <c r="G470" s="181" t="s">
        <v>1999</v>
      </c>
      <c r="H470" s="182" t="s">
        <v>2386</v>
      </c>
      <c r="I470" s="183" t="s">
        <v>2457</v>
      </c>
      <c r="J470" s="125" t="s">
        <v>1996</v>
      </c>
      <c r="K470" s="134"/>
      <c r="L470" s="139">
        <v>7598008000618</v>
      </c>
      <c r="M470" s="155">
        <f t="shared" si="14"/>
        <v>0</v>
      </c>
      <c r="N470" s="108">
        <f t="shared" si="15"/>
        <v>0</v>
      </c>
      <c r="O470" s="107"/>
      <c r="P470" s="99"/>
      <c r="Q470" s="100"/>
      <c r="R470" s="100"/>
      <c r="S470" s="101"/>
      <c r="T470" s="100"/>
      <c r="U470" s="109"/>
      <c r="V470" s="109"/>
      <c r="W470" s="54"/>
      <c r="X470" s="54"/>
      <c r="Y470" s="54"/>
      <c r="Z470" s="54"/>
      <c r="AB470" s="56"/>
      <c r="AD470" s="57"/>
    </row>
    <row r="471" spans="1:30" ht="30" customHeight="1">
      <c r="A471" s="105" t="s">
        <v>1497</v>
      </c>
      <c r="B471" s="131"/>
      <c r="C471" s="136" t="s">
        <v>1769</v>
      </c>
      <c r="D471" s="157">
        <v>3.98</v>
      </c>
      <c r="E471" s="160">
        <f>Tabla33[[#This Row],[PRECIO UNITARIO $]]*$F$6</f>
        <v>35.140216000000002</v>
      </c>
      <c r="F471" s="122" t="s">
        <v>2090</v>
      </c>
      <c r="G471" s="122" t="s">
        <v>2005</v>
      </c>
      <c r="H471" s="150">
        <v>31</v>
      </c>
      <c r="I471" s="147" t="s">
        <v>2484</v>
      </c>
      <c r="J471" s="123" t="s">
        <v>1996</v>
      </c>
      <c r="K471" s="133"/>
      <c r="L471" s="137">
        <v>7591020007474</v>
      </c>
      <c r="M471" s="154">
        <f t="shared" si="14"/>
        <v>0</v>
      </c>
      <c r="N471" s="106">
        <f t="shared" si="15"/>
        <v>0</v>
      </c>
      <c r="O471" s="107"/>
      <c r="P471" s="99"/>
      <c r="Q471" s="100"/>
      <c r="R471" s="100"/>
      <c r="S471" s="101"/>
      <c r="T471" s="100"/>
      <c r="U471" s="109"/>
      <c r="V471" s="109"/>
      <c r="W471" s="54"/>
      <c r="X471" s="54"/>
      <c r="Y471" s="54"/>
      <c r="Z471" s="54"/>
      <c r="AB471" s="56"/>
      <c r="AD471" s="57"/>
    </row>
    <row r="472" spans="1:30" ht="30" customHeight="1">
      <c r="A472" s="98" t="s">
        <v>1498</v>
      </c>
      <c r="B472" s="131"/>
      <c r="C472" s="138" t="s">
        <v>1963</v>
      </c>
      <c r="D472" s="158">
        <v>1.66</v>
      </c>
      <c r="E472" s="161">
        <f>Tabla33[[#This Row],[PRECIO UNITARIO $]]*$F$6</f>
        <v>14.656471999999999</v>
      </c>
      <c r="F472" s="124" t="s">
        <v>2090</v>
      </c>
      <c r="G472" s="124" t="s">
        <v>1998</v>
      </c>
      <c r="H472" s="151" t="s">
        <v>2387</v>
      </c>
      <c r="I472" s="148" t="s">
        <v>2442</v>
      </c>
      <c r="J472" s="125" t="s">
        <v>1996</v>
      </c>
      <c r="K472" s="134"/>
      <c r="L472" s="139">
        <v>18906047593910</v>
      </c>
      <c r="M472" s="155">
        <f t="shared" si="14"/>
        <v>0</v>
      </c>
      <c r="N472" s="108">
        <f t="shared" si="15"/>
        <v>0</v>
      </c>
      <c r="O472" s="107"/>
      <c r="P472" s="99"/>
      <c r="Q472" s="100"/>
      <c r="R472" s="100"/>
      <c r="S472" s="101"/>
      <c r="T472" s="100"/>
      <c r="U472" s="109"/>
      <c r="V472" s="109"/>
      <c r="W472" s="54"/>
      <c r="X472" s="54"/>
      <c r="Y472" s="54"/>
      <c r="Z472" s="54"/>
      <c r="AB472" s="56"/>
      <c r="AD472" s="57"/>
    </row>
    <row r="473" spans="1:30" ht="30" customHeight="1">
      <c r="A473" s="105" t="s">
        <v>1499</v>
      </c>
      <c r="B473" s="131"/>
      <c r="C473" s="136" t="s">
        <v>1964</v>
      </c>
      <c r="D473" s="157">
        <v>4.72</v>
      </c>
      <c r="E473" s="160">
        <f>Tabla33[[#This Row],[PRECIO UNITARIO $]]*$F$6</f>
        <v>41.673823999999996</v>
      </c>
      <c r="F473" s="122" t="s">
        <v>2108</v>
      </c>
      <c r="G473" s="122" t="s">
        <v>2005</v>
      </c>
      <c r="H473" s="150" t="s">
        <v>2388</v>
      </c>
      <c r="I473" s="147" t="s">
        <v>2441</v>
      </c>
      <c r="J473" s="123" t="s">
        <v>1996</v>
      </c>
      <c r="K473" s="133"/>
      <c r="L473" s="137">
        <v>7591020080996</v>
      </c>
      <c r="M473" s="154">
        <f t="shared" si="14"/>
        <v>0</v>
      </c>
      <c r="N473" s="106">
        <f t="shared" si="15"/>
        <v>0</v>
      </c>
      <c r="O473" s="107"/>
      <c r="P473" s="99"/>
      <c r="Q473" s="100"/>
      <c r="R473" s="100"/>
      <c r="S473" s="101"/>
      <c r="T473" s="100"/>
      <c r="U473" s="109"/>
      <c r="V473" s="109"/>
      <c r="W473" s="54"/>
      <c r="X473" s="54"/>
      <c r="Y473" s="54"/>
      <c r="Z473" s="54"/>
      <c r="AB473" s="56"/>
      <c r="AD473" s="57"/>
    </row>
    <row r="474" spans="1:30" ht="30" customHeight="1">
      <c r="A474" s="98" t="s">
        <v>2559</v>
      </c>
      <c r="B474" s="131"/>
      <c r="C474" s="138" t="s">
        <v>2570</v>
      </c>
      <c r="D474" s="158">
        <v>4.34</v>
      </c>
      <c r="E474" s="161">
        <f>Tabla33[[#This Row],[PRECIO UNITARIO $]]*$F$6</f>
        <v>38.318728</v>
      </c>
      <c r="F474" s="124" t="s">
        <v>2098</v>
      </c>
      <c r="G474" s="124" t="s">
        <v>2029</v>
      </c>
      <c r="H474" s="151">
        <v>2205048</v>
      </c>
      <c r="I474" s="148" t="s">
        <v>2455</v>
      </c>
      <c r="J474" s="125" t="s">
        <v>1996</v>
      </c>
      <c r="K474" s="134"/>
      <c r="L474" s="139">
        <v>7592349722864</v>
      </c>
      <c r="M474" s="155">
        <f t="shared" si="14"/>
        <v>0</v>
      </c>
      <c r="N474" s="108">
        <f t="shared" si="15"/>
        <v>0</v>
      </c>
      <c r="O474" s="107"/>
      <c r="P474" s="99"/>
      <c r="Q474" s="100"/>
      <c r="R474" s="100"/>
      <c r="S474" s="101"/>
      <c r="T474" s="100"/>
      <c r="U474" s="109"/>
      <c r="V474" s="109"/>
      <c r="W474" s="54"/>
      <c r="X474" s="54"/>
      <c r="Y474" s="54"/>
      <c r="Z474" s="54"/>
      <c r="AB474" s="56"/>
      <c r="AD474" s="57"/>
    </row>
    <row r="475" spans="1:30" ht="30" customHeight="1">
      <c r="A475" s="105" t="s">
        <v>1500</v>
      </c>
      <c r="B475" s="131"/>
      <c r="C475" s="136" t="s">
        <v>1965</v>
      </c>
      <c r="D475" s="157">
        <v>3.18</v>
      </c>
      <c r="E475" s="160">
        <f>Tabla33[[#This Row],[PRECIO UNITARIO $]]*$F$6</f>
        <v>28.076856000000003</v>
      </c>
      <c r="F475" s="122" t="s">
        <v>2093</v>
      </c>
      <c r="G475" s="122" t="s">
        <v>2044</v>
      </c>
      <c r="H475" s="150" t="s">
        <v>2389</v>
      </c>
      <c r="I475" s="147" t="s">
        <v>2448</v>
      </c>
      <c r="J475" s="123" t="s">
        <v>1996</v>
      </c>
      <c r="K475" s="133"/>
      <c r="L475" s="137">
        <v>7898495603966</v>
      </c>
      <c r="M475" s="154">
        <f t="shared" si="14"/>
        <v>0</v>
      </c>
      <c r="N475" s="106">
        <f t="shared" si="15"/>
        <v>0</v>
      </c>
      <c r="O475" s="107"/>
      <c r="P475" s="99"/>
      <c r="Q475" s="100"/>
      <c r="R475" s="100"/>
      <c r="S475" s="101"/>
      <c r="T475" s="100"/>
      <c r="U475" s="109"/>
      <c r="V475" s="109"/>
      <c r="W475" s="54"/>
      <c r="X475" s="54"/>
      <c r="Y475" s="54"/>
      <c r="Z475" s="54"/>
      <c r="AB475" s="56"/>
      <c r="AD475" s="57"/>
    </row>
    <row r="476" spans="1:30" ht="30" customHeight="1">
      <c r="A476" s="98" t="s">
        <v>1501</v>
      </c>
      <c r="B476" s="131"/>
      <c r="C476" s="138" t="s">
        <v>1770</v>
      </c>
      <c r="D476" s="158">
        <v>4.59</v>
      </c>
      <c r="E476" s="161">
        <f>Tabla33[[#This Row],[PRECIO UNITARIO $]]*$F$6</f>
        <v>40.526027999999997</v>
      </c>
      <c r="F476" s="124" t="s">
        <v>2090</v>
      </c>
      <c r="G476" s="124" t="s">
        <v>1998</v>
      </c>
      <c r="H476" s="151" t="s">
        <v>2390</v>
      </c>
      <c r="I476" s="148" t="s">
        <v>2441</v>
      </c>
      <c r="J476" s="125" t="s">
        <v>1996</v>
      </c>
      <c r="K476" s="134"/>
      <c r="L476" s="139">
        <v>203571228099</v>
      </c>
      <c r="M476" s="155">
        <f t="shared" si="14"/>
        <v>0</v>
      </c>
      <c r="N476" s="108">
        <f t="shared" si="15"/>
        <v>0</v>
      </c>
      <c r="O476" s="107"/>
      <c r="P476" s="99"/>
      <c r="Q476" s="100"/>
      <c r="R476" s="100"/>
      <c r="S476" s="101"/>
      <c r="T476" s="100"/>
      <c r="U476" s="109"/>
      <c r="V476" s="109"/>
      <c r="W476" s="54"/>
      <c r="X476" s="54"/>
      <c r="Y476" s="54"/>
      <c r="Z476" s="54"/>
      <c r="AB476" s="56"/>
      <c r="AD476" s="57"/>
    </row>
    <row r="477" spans="1:30" ht="30" customHeight="1">
      <c r="A477" s="105" t="s">
        <v>1502</v>
      </c>
      <c r="B477" s="131"/>
      <c r="C477" s="136" t="s">
        <v>1771</v>
      </c>
      <c r="D477" s="157">
        <v>5.21</v>
      </c>
      <c r="E477" s="160">
        <f>Tabla33[[#This Row],[PRECIO UNITARIO $]]*$F$6</f>
        <v>46.000132000000001</v>
      </c>
      <c r="F477" s="122" t="s">
        <v>2090</v>
      </c>
      <c r="G477" s="122" t="s">
        <v>1998</v>
      </c>
      <c r="H477" s="150" t="s">
        <v>2391</v>
      </c>
      <c r="I477" s="147" t="s">
        <v>2441</v>
      </c>
      <c r="J477" s="123" t="s">
        <v>1996</v>
      </c>
      <c r="K477" s="133"/>
      <c r="L477" s="137">
        <v>203571228112</v>
      </c>
      <c r="M477" s="154">
        <f t="shared" si="14"/>
        <v>0</v>
      </c>
      <c r="N477" s="106">
        <f t="shared" si="15"/>
        <v>0</v>
      </c>
      <c r="O477" s="107"/>
      <c r="P477" s="99"/>
      <c r="Q477" s="100"/>
      <c r="R477" s="100"/>
      <c r="S477" s="101"/>
      <c r="T477" s="100"/>
      <c r="U477" s="109"/>
      <c r="V477" s="109"/>
      <c r="W477" s="54"/>
      <c r="X477" s="54"/>
      <c r="Y477" s="54"/>
      <c r="Z477" s="54"/>
      <c r="AB477" s="56"/>
      <c r="AD477" s="57"/>
    </row>
    <row r="478" spans="1:30" ht="30" customHeight="1">
      <c r="A478" s="98" t="s">
        <v>1503</v>
      </c>
      <c r="B478" s="131"/>
      <c r="C478" s="138" t="s">
        <v>1772</v>
      </c>
      <c r="D478" s="158">
        <v>4.22</v>
      </c>
      <c r="E478" s="161">
        <f>Tabla33[[#This Row],[PRECIO UNITARIO $]]*$F$6</f>
        <v>37.259223999999996</v>
      </c>
      <c r="F478" s="124" t="s">
        <v>2098</v>
      </c>
      <c r="G478" s="124" t="s">
        <v>2029</v>
      </c>
      <c r="H478" s="151" t="s">
        <v>2580</v>
      </c>
      <c r="I478" s="148" t="s">
        <v>2582</v>
      </c>
      <c r="J478" s="125" t="s">
        <v>1996</v>
      </c>
      <c r="K478" s="134"/>
      <c r="L478" s="139">
        <v>7592349723489</v>
      </c>
      <c r="M478" s="155">
        <f t="shared" si="14"/>
        <v>0</v>
      </c>
      <c r="N478" s="108">
        <f t="shared" si="15"/>
        <v>0</v>
      </c>
      <c r="O478" s="107"/>
      <c r="P478" s="99"/>
      <c r="Q478" s="100"/>
      <c r="R478" s="100"/>
      <c r="S478" s="101"/>
      <c r="T478" s="100"/>
      <c r="U478" s="109"/>
      <c r="V478" s="109"/>
      <c r="W478" s="54"/>
      <c r="X478" s="54"/>
      <c r="Y478" s="54"/>
      <c r="Z478" s="54"/>
      <c r="AB478" s="56"/>
      <c r="AD478" s="57"/>
    </row>
    <row r="479" spans="1:30" ht="30" customHeight="1">
      <c r="A479" s="105" t="s">
        <v>1504</v>
      </c>
      <c r="B479" s="131"/>
      <c r="C479" s="136" t="s">
        <v>1773</v>
      </c>
      <c r="D479" s="157">
        <v>1.33</v>
      </c>
      <c r="E479" s="160">
        <f>Tabla33[[#This Row],[PRECIO UNITARIO $]]*$F$6</f>
        <v>11.742836</v>
      </c>
      <c r="F479" s="122" t="s">
        <v>2108</v>
      </c>
      <c r="G479" s="122" t="s">
        <v>2003</v>
      </c>
      <c r="H479" s="150">
        <v>6473</v>
      </c>
      <c r="I479" s="147" t="s">
        <v>2474</v>
      </c>
      <c r="J479" s="123" t="s">
        <v>1996</v>
      </c>
      <c r="K479" s="133"/>
      <c r="L479" s="137">
        <v>7594001100171</v>
      </c>
      <c r="M479" s="154">
        <f t="shared" si="14"/>
        <v>0</v>
      </c>
      <c r="N479" s="106">
        <f t="shared" si="15"/>
        <v>0</v>
      </c>
      <c r="O479" s="107"/>
      <c r="P479" s="99"/>
      <c r="Q479" s="100"/>
      <c r="R479" s="100"/>
      <c r="S479" s="101"/>
      <c r="T479" s="100"/>
      <c r="U479" s="109"/>
      <c r="V479" s="109"/>
      <c r="W479" s="54"/>
      <c r="X479" s="54"/>
      <c r="Y479" s="54"/>
      <c r="Z479" s="54"/>
      <c r="AB479" s="56"/>
      <c r="AD479" s="57"/>
    </row>
    <row r="480" spans="1:30" ht="30" customHeight="1">
      <c r="A480" s="98" t="s">
        <v>1505</v>
      </c>
      <c r="B480" s="131"/>
      <c r="C480" s="138" t="s">
        <v>1966</v>
      </c>
      <c r="D480" s="158">
        <v>2.91</v>
      </c>
      <c r="E480" s="161">
        <f>Tabla33[[#This Row],[PRECIO UNITARIO $]]*$F$6</f>
        <v>25.692972000000001</v>
      </c>
      <c r="F480" s="124" t="s">
        <v>2187</v>
      </c>
      <c r="G480" s="124" t="s">
        <v>2003</v>
      </c>
      <c r="H480" s="151" t="s">
        <v>2392</v>
      </c>
      <c r="I480" s="148" t="s">
        <v>2456</v>
      </c>
      <c r="J480" s="125" t="s">
        <v>1996</v>
      </c>
      <c r="K480" s="134"/>
      <c r="L480" s="139">
        <v>7594001100164</v>
      </c>
      <c r="M480" s="155">
        <f t="shared" si="14"/>
        <v>0</v>
      </c>
      <c r="N480" s="108">
        <f t="shared" si="15"/>
        <v>0</v>
      </c>
      <c r="O480" s="107"/>
      <c r="P480" s="99"/>
      <c r="Q480" s="100"/>
      <c r="R480" s="100"/>
      <c r="S480" s="101"/>
      <c r="T480" s="100"/>
      <c r="U480" s="109"/>
      <c r="V480" s="109"/>
      <c r="W480" s="54"/>
      <c r="X480" s="54"/>
      <c r="Y480" s="54"/>
      <c r="Z480" s="54"/>
      <c r="AB480" s="56"/>
      <c r="AD480" s="57"/>
    </row>
    <row r="481" spans="1:30" ht="30" customHeight="1">
      <c r="A481" s="105" t="s">
        <v>1506</v>
      </c>
      <c r="B481" s="131"/>
      <c r="C481" s="136" t="s">
        <v>1967</v>
      </c>
      <c r="D481" s="157">
        <v>2.77</v>
      </c>
      <c r="E481" s="160">
        <f>Tabla33[[#This Row],[PRECIO UNITARIO $]]*$F$6</f>
        <v>24.456884000000002</v>
      </c>
      <c r="F481" s="122" t="s">
        <v>2188</v>
      </c>
      <c r="G481" s="122" t="s">
        <v>2044</v>
      </c>
      <c r="H481" s="150" t="s">
        <v>2393</v>
      </c>
      <c r="I481" s="147" t="s">
        <v>2444</v>
      </c>
      <c r="J481" s="123" t="s">
        <v>1996</v>
      </c>
      <c r="K481" s="133"/>
      <c r="L481" s="137">
        <v>7898158691576</v>
      </c>
      <c r="M481" s="154">
        <f t="shared" si="14"/>
        <v>0</v>
      </c>
      <c r="N481" s="106">
        <f t="shared" si="15"/>
        <v>0</v>
      </c>
      <c r="O481" s="107"/>
      <c r="P481" s="99"/>
      <c r="Q481" s="100"/>
      <c r="R481" s="100"/>
      <c r="S481" s="101"/>
      <c r="T481" s="100"/>
      <c r="U481" s="109"/>
      <c r="V481" s="109"/>
      <c r="W481" s="54"/>
      <c r="X481" s="54"/>
      <c r="Y481" s="54"/>
      <c r="Z481" s="54"/>
      <c r="AB481" s="56"/>
      <c r="AD481" s="57"/>
    </row>
    <row r="482" spans="1:30" ht="30" customHeight="1">
      <c r="A482" s="98" t="s">
        <v>1507</v>
      </c>
      <c r="B482" s="131"/>
      <c r="C482" s="138" t="s">
        <v>1774</v>
      </c>
      <c r="D482" s="158">
        <v>4.1900000000000004</v>
      </c>
      <c r="E482" s="161">
        <f>Tabla33[[#This Row],[PRECIO UNITARIO $]]*$F$6</f>
        <v>36.994348000000002</v>
      </c>
      <c r="F482" s="124" t="s">
        <v>2164</v>
      </c>
      <c r="G482" s="124" t="s">
        <v>2007</v>
      </c>
      <c r="H482" s="151" t="s">
        <v>2394</v>
      </c>
      <c r="I482" s="148" t="s">
        <v>2466</v>
      </c>
      <c r="J482" s="125" t="s">
        <v>1996</v>
      </c>
      <c r="K482" s="134"/>
      <c r="L482" s="139">
        <v>7591196000439</v>
      </c>
      <c r="M482" s="155">
        <f t="shared" si="14"/>
        <v>0</v>
      </c>
      <c r="N482" s="108">
        <f t="shared" si="15"/>
        <v>0</v>
      </c>
      <c r="O482" s="107"/>
      <c r="P482" s="99"/>
      <c r="Q482" s="100"/>
      <c r="R482" s="100"/>
      <c r="S482" s="101"/>
      <c r="T482" s="100"/>
      <c r="U482" s="109"/>
      <c r="V482" s="109"/>
      <c r="W482" s="54"/>
      <c r="X482" s="54"/>
      <c r="Y482" s="54"/>
      <c r="Z482" s="54"/>
      <c r="AB482" s="56"/>
      <c r="AD482" s="57"/>
    </row>
    <row r="483" spans="1:30" ht="30" customHeight="1">
      <c r="A483" s="105" t="s">
        <v>1508</v>
      </c>
      <c r="B483" s="131"/>
      <c r="C483" s="136" t="s">
        <v>1968</v>
      </c>
      <c r="D483" s="157">
        <v>3.81</v>
      </c>
      <c r="E483" s="160">
        <f>Tabla33[[#This Row],[PRECIO UNITARIO $]]*$F$6</f>
        <v>33.639251999999999</v>
      </c>
      <c r="F483" s="122" t="s">
        <v>2090</v>
      </c>
      <c r="G483" s="122" t="s">
        <v>2015</v>
      </c>
      <c r="H483" s="150" t="s">
        <v>2395</v>
      </c>
      <c r="I483" s="147" t="s">
        <v>2443</v>
      </c>
      <c r="J483" s="123" t="s">
        <v>1996</v>
      </c>
      <c r="K483" s="133"/>
      <c r="L483" s="137">
        <v>7591818116067</v>
      </c>
      <c r="M483" s="154">
        <f t="shared" si="14"/>
        <v>0</v>
      </c>
      <c r="N483" s="106">
        <f t="shared" si="15"/>
        <v>0</v>
      </c>
      <c r="O483" s="107"/>
      <c r="P483" s="99"/>
      <c r="Q483" s="100"/>
      <c r="R483" s="100"/>
      <c r="S483" s="101"/>
      <c r="T483" s="100"/>
      <c r="U483" s="109"/>
      <c r="V483" s="109"/>
      <c r="W483" s="54"/>
      <c r="X483" s="54"/>
      <c r="Y483" s="54"/>
      <c r="Z483" s="54"/>
      <c r="AB483" s="56"/>
      <c r="AD483" s="57"/>
    </row>
    <row r="484" spans="1:30" ht="30" customHeight="1">
      <c r="A484" s="98" t="s">
        <v>2560</v>
      </c>
      <c r="B484" s="131"/>
      <c r="C484" s="138" t="s">
        <v>2571</v>
      </c>
      <c r="D484" s="158">
        <v>9.43</v>
      </c>
      <c r="E484" s="161">
        <f>Tabla33[[#This Row],[PRECIO UNITARIO $]]*$F$6</f>
        <v>83.259355999999997</v>
      </c>
      <c r="F484" s="124" t="s">
        <v>2098</v>
      </c>
      <c r="G484" s="124" t="s">
        <v>2060</v>
      </c>
      <c r="H484" s="151">
        <v>2206096</v>
      </c>
      <c r="I484" s="148" t="s">
        <v>2441</v>
      </c>
      <c r="J484" s="125" t="s">
        <v>1996</v>
      </c>
      <c r="K484" s="134"/>
      <c r="L484" s="139">
        <v>7591651722937</v>
      </c>
      <c r="M484" s="155">
        <f t="shared" si="14"/>
        <v>0</v>
      </c>
      <c r="N484" s="108">
        <f t="shared" si="15"/>
        <v>0</v>
      </c>
      <c r="O484" s="107"/>
      <c r="P484" s="99"/>
      <c r="Q484" s="100"/>
      <c r="R484" s="100"/>
      <c r="S484" s="101"/>
      <c r="T484" s="100"/>
      <c r="U484" s="109"/>
      <c r="V484" s="109"/>
      <c r="W484" s="54"/>
      <c r="X484" s="54"/>
      <c r="Y484" s="54"/>
      <c r="Z484" s="54"/>
      <c r="AB484" s="56"/>
      <c r="AD484" s="57"/>
    </row>
    <row r="485" spans="1:30" ht="30" customHeight="1">
      <c r="A485" s="105" t="s">
        <v>1509</v>
      </c>
      <c r="B485" s="131"/>
      <c r="C485" s="136" t="s">
        <v>1969</v>
      </c>
      <c r="D485" s="157">
        <v>1.3654545454545453</v>
      </c>
      <c r="E485" s="160">
        <f>Tabla33[[#This Row],[PRECIO UNITARIO $]]*$F$6</f>
        <v>12.055871272727272</v>
      </c>
      <c r="F485" s="122" t="s">
        <v>2121</v>
      </c>
      <c r="G485" s="122" t="s">
        <v>2038</v>
      </c>
      <c r="H485" s="150"/>
      <c r="I485" s="147"/>
      <c r="J485" s="123" t="s">
        <v>2590</v>
      </c>
      <c r="K485" s="133">
        <v>50</v>
      </c>
      <c r="L485" s="137">
        <v>7595059000963</v>
      </c>
      <c r="M485" s="154">
        <f t="shared" si="14"/>
        <v>0</v>
      </c>
      <c r="N485" s="106">
        <f t="shared" si="15"/>
        <v>0</v>
      </c>
      <c r="O485" s="107"/>
      <c r="P485" s="99"/>
      <c r="Q485" s="100"/>
      <c r="R485" s="100"/>
      <c r="S485" s="101"/>
      <c r="T485" s="100"/>
      <c r="U485" s="109"/>
      <c r="V485" s="109"/>
      <c r="W485" s="54"/>
      <c r="X485" s="54"/>
      <c r="Y485" s="54"/>
      <c r="Z485" s="54"/>
      <c r="AB485" s="56"/>
      <c r="AD485" s="57"/>
    </row>
    <row r="486" spans="1:30" ht="30" customHeight="1">
      <c r="A486" s="98" t="s">
        <v>2637</v>
      </c>
      <c r="B486" s="131"/>
      <c r="C486" s="138" t="s">
        <v>2638</v>
      </c>
      <c r="D486" s="158">
        <v>0.89</v>
      </c>
      <c r="E486" s="161">
        <f>Tabla33[[#This Row],[PRECIO UNITARIO $]]*$F$6</f>
        <v>7.8579880000000006</v>
      </c>
      <c r="F486" s="124" t="s">
        <v>2641</v>
      </c>
      <c r="G486" s="124" t="s">
        <v>2640</v>
      </c>
      <c r="H486" s="151" t="s">
        <v>2643</v>
      </c>
      <c r="I486" s="148" t="s">
        <v>2443</v>
      </c>
      <c r="J486" s="125" t="s">
        <v>1996</v>
      </c>
      <c r="K486" s="134"/>
      <c r="L486" s="139">
        <v>7591970322</v>
      </c>
      <c r="M486" s="155">
        <f t="shared" si="14"/>
        <v>0</v>
      </c>
      <c r="N486" s="108">
        <f t="shared" si="15"/>
        <v>0</v>
      </c>
      <c r="O486" s="107"/>
      <c r="P486" s="99"/>
      <c r="Q486" s="100"/>
      <c r="R486" s="100"/>
      <c r="S486" s="101"/>
      <c r="T486" s="100"/>
      <c r="U486" s="109"/>
      <c r="V486" s="109"/>
      <c r="W486" s="54"/>
      <c r="X486" s="54"/>
      <c r="Y486" s="54"/>
      <c r="Z486" s="54"/>
      <c r="AB486" s="56"/>
      <c r="AD486" s="57"/>
    </row>
    <row r="487" spans="1:30" ht="30" customHeight="1">
      <c r="A487" s="105" t="s">
        <v>1510</v>
      </c>
      <c r="B487" s="131"/>
      <c r="C487" s="136" t="s">
        <v>1775</v>
      </c>
      <c r="D487" s="157">
        <v>2.13</v>
      </c>
      <c r="E487" s="160">
        <f>Tabla33[[#This Row],[PRECIO UNITARIO $]]*$F$6</f>
        <v>18.806196</v>
      </c>
      <c r="F487" s="122" t="s">
        <v>2085</v>
      </c>
      <c r="G487" s="122" t="s">
        <v>1998</v>
      </c>
      <c r="H487" s="150" t="s">
        <v>2396</v>
      </c>
      <c r="I487" s="147" t="s">
        <v>2455</v>
      </c>
      <c r="J487" s="123" t="s">
        <v>1996</v>
      </c>
      <c r="K487" s="133"/>
      <c r="L487" s="137">
        <v>8906089281243</v>
      </c>
      <c r="M487" s="154">
        <f t="shared" si="14"/>
        <v>0</v>
      </c>
      <c r="N487" s="106">
        <f t="shared" si="15"/>
        <v>0</v>
      </c>
      <c r="O487" s="107"/>
      <c r="P487" s="99"/>
      <c r="Q487" s="100"/>
      <c r="R487" s="100"/>
      <c r="S487" s="101"/>
      <c r="T487" s="100"/>
      <c r="U487" s="109"/>
      <c r="V487" s="109"/>
      <c r="W487" s="54"/>
      <c r="X487" s="54"/>
      <c r="Y487" s="54"/>
      <c r="Z487" s="54"/>
      <c r="AB487" s="56"/>
      <c r="AD487" s="57"/>
    </row>
    <row r="488" spans="1:30" ht="30" customHeight="1">
      <c r="A488" s="98" t="s">
        <v>1511</v>
      </c>
      <c r="B488" s="131"/>
      <c r="C488" s="166" t="s">
        <v>2943</v>
      </c>
      <c r="D488" s="158">
        <v>6.99</v>
      </c>
      <c r="E488" s="167">
        <f>Tabla33[[#This Row],[PRECIO UNITARIO $]]*$F$6</f>
        <v>61.716108000000006</v>
      </c>
      <c r="F488" s="168" t="s">
        <v>2095</v>
      </c>
      <c r="G488" s="168" t="s">
        <v>2077</v>
      </c>
      <c r="H488" s="169" t="s">
        <v>2397</v>
      </c>
      <c r="I488" s="148" t="s">
        <v>2463</v>
      </c>
      <c r="J488" s="125" t="s">
        <v>1996</v>
      </c>
      <c r="K488" s="134"/>
      <c r="L488" s="139">
        <v>7597767000426</v>
      </c>
      <c r="M488" s="155">
        <f t="shared" si="14"/>
        <v>0</v>
      </c>
      <c r="N488" s="108">
        <f t="shared" si="15"/>
        <v>0</v>
      </c>
      <c r="O488" s="107"/>
      <c r="P488" s="99"/>
      <c r="Q488" s="100"/>
      <c r="R488" s="100"/>
      <c r="S488" s="101"/>
      <c r="T488" s="100"/>
      <c r="U488" s="109"/>
      <c r="V488" s="109"/>
      <c r="W488" s="54"/>
      <c r="X488" s="54"/>
      <c r="Y488" s="54"/>
      <c r="Z488" s="54"/>
      <c r="AB488" s="56"/>
      <c r="AD488" s="57"/>
    </row>
    <row r="489" spans="1:30" ht="30" customHeight="1">
      <c r="A489" s="105" t="s">
        <v>1512</v>
      </c>
      <c r="B489" s="131"/>
      <c r="C489" s="136" t="s">
        <v>1970</v>
      </c>
      <c r="D489" s="157">
        <v>1.36</v>
      </c>
      <c r="E489" s="160">
        <f>Tabla33[[#This Row],[PRECIO UNITARIO $]]*$F$6</f>
        <v>12.007712000000001</v>
      </c>
      <c r="F489" s="122" t="s">
        <v>2095</v>
      </c>
      <c r="G489" s="122" t="s">
        <v>2030</v>
      </c>
      <c r="H489" s="150" t="s">
        <v>2398</v>
      </c>
      <c r="I489" s="147" t="s">
        <v>2446</v>
      </c>
      <c r="J489" s="123" t="s">
        <v>1996</v>
      </c>
      <c r="K489" s="133"/>
      <c r="L489" s="137">
        <v>7592806112146</v>
      </c>
      <c r="M489" s="154">
        <f t="shared" si="14"/>
        <v>0</v>
      </c>
      <c r="N489" s="106">
        <f t="shared" si="15"/>
        <v>0</v>
      </c>
      <c r="O489" s="107"/>
      <c r="P489" s="99"/>
      <c r="Q489" s="100"/>
      <c r="R489" s="100"/>
      <c r="S489" s="101"/>
      <c r="T489" s="100"/>
      <c r="U489" s="109"/>
      <c r="V489" s="109"/>
      <c r="W489" s="54"/>
      <c r="X489" s="54"/>
      <c r="Y489" s="54"/>
      <c r="Z489" s="54"/>
      <c r="AB489" s="56"/>
      <c r="AD489" s="57"/>
    </row>
    <row r="490" spans="1:30" ht="30" customHeight="1">
      <c r="A490" s="98" t="s">
        <v>1513</v>
      </c>
      <c r="B490" s="131"/>
      <c r="C490" s="138" t="s">
        <v>1971</v>
      </c>
      <c r="D490" s="158">
        <v>1.24</v>
      </c>
      <c r="E490" s="161">
        <f>Tabla33[[#This Row],[PRECIO UNITARIO $]]*$F$6</f>
        <v>10.948207999999999</v>
      </c>
      <c r="F490" s="124" t="s">
        <v>2095</v>
      </c>
      <c r="G490" s="124" t="s">
        <v>2030</v>
      </c>
      <c r="H490" s="151" t="s">
        <v>2399</v>
      </c>
      <c r="I490" s="148" t="s">
        <v>2463</v>
      </c>
      <c r="J490" s="125" t="s">
        <v>1996</v>
      </c>
      <c r="K490" s="134"/>
      <c r="L490" s="139">
        <v>7592806112115</v>
      </c>
      <c r="M490" s="155">
        <f t="shared" si="14"/>
        <v>0</v>
      </c>
      <c r="N490" s="108">
        <f t="shared" si="15"/>
        <v>0</v>
      </c>
      <c r="O490" s="107"/>
      <c r="P490" s="99"/>
      <c r="Q490" s="100"/>
      <c r="R490" s="100"/>
      <c r="S490" s="101"/>
      <c r="T490" s="100"/>
      <c r="U490" s="109"/>
      <c r="V490" s="109"/>
      <c r="W490" s="54"/>
      <c r="X490" s="54"/>
      <c r="Y490" s="54"/>
      <c r="Z490" s="54"/>
      <c r="AB490" s="56"/>
      <c r="AD490" s="57"/>
    </row>
    <row r="491" spans="1:30" ht="30" customHeight="1">
      <c r="A491" s="105" t="s">
        <v>1514</v>
      </c>
      <c r="B491" s="131"/>
      <c r="C491" s="136" t="s">
        <v>1776</v>
      </c>
      <c r="D491" s="157">
        <v>5.95</v>
      </c>
      <c r="E491" s="160">
        <f>Tabla33[[#This Row],[PRECIO UNITARIO $]]*$F$6</f>
        <v>52.533740000000002</v>
      </c>
      <c r="F491" s="122" t="s">
        <v>2128</v>
      </c>
      <c r="G491" s="122" t="s">
        <v>2007</v>
      </c>
      <c r="H491" s="150" t="s">
        <v>2400</v>
      </c>
      <c r="I491" s="147" t="s">
        <v>2474</v>
      </c>
      <c r="J491" s="123" t="s">
        <v>1996</v>
      </c>
      <c r="K491" s="133"/>
      <c r="L491" s="137">
        <v>7591196002303</v>
      </c>
      <c r="M491" s="154">
        <f t="shared" si="14"/>
        <v>0</v>
      </c>
      <c r="N491" s="106">
        <f t="shared" si="15"/>
        <v>0</v>
      </c>
      <c r="O491" s="107"/>
      <c r="P491" s="99"/>
      <c r="Q491" s="100"/>
      <c r="R491" s="100"/>
      <c r="S491" s="101"/>
      <c r="T491" s="100"/>
      <c r="U491" s="109"/>
      <c r="V491" s="109"/>
      <c r="W491" s="54"/>
      <c r="X491" s="54"/>
      <c r="Y491" s="54"/>
      <c r="Z491" s="54"/>
      <c r="AB491" s="56"/>
      <c r="AD491" s="57"/>
    </row>
    <row r="492" spans="1:30" ht="30" customHeight="1">
      <c r="A492" s="98" t="s">
        <v>1515</v>
      </c>
      <c r="B492" s="131"/>
      <c r="C492" s="138" t="s">
        <v>1972</v>
      </c>
      <c r="D492" s="158">
        <v>1.91</v>
      </c>
      <c r="E492" s="161">
        <f>Tabla33[[#This Row],[PRECIO UNITARIO $]]*$F$6</f>
        <v>16.863772000000001</v>
      </c>
      <c r="F492" s="124" t="s">
        <v>2093</v>
      </c>
      <c r="G492" s="124" t="s">
        <v>2016</v>
      </c>
      <c r="H492" s="151">
        <v>220017</v>
      </c>
      <c r="I492" s="148" t="s">
        <v>2455</v>
      </c>
      <c r="J492" s="125" t="s">
        <v>1996</v>
      </c>
      <c r="K492" s="134"/>
      <c r="L492" s="139">
        <v>7597072001194</v>
      </c>
      <c r="M492" s="155">
        <f t="shared" si="14"/>
        <v>0</v>
      </c>
      <c r="N492" s="108">
        <f t="shared" si="15"/>
        <v>0</v>
      </c>
      <c r="O492" s="107"/>
      <c r="P492" s="99"/>
      <c r="Q492" s="100"/>
      <c r="R492" s="100"/>
      <c r="S492" s="101"/>
      <c r="T492" s="100"/>
      <c r="U492" s="109"/>
      <c r="V492" s="109"/>
      <c r="W492" s="54"/>
      <c r="X492" s="54"/>
      <c r="Y492" s="54"/>
      <c r="Z492" s="54"/>
      <c r="AB492" s="56"/>
      <c r="AD492" s="57"/>
    </row>
    <row r="493" spans="1:30" ht="30" customHeight="1">
      <c r="A493" s="105" t="s">
        <v>1516</v>
      </c>
      <c r="B493" s="131"/>
      <c r="C493" s="136" t="s">
        <v>1777</v>
      </c>
      <c r="D493" s="157">
        <v>6.545454545454546E-2</v>
      </c>
      <c r="E493" s="160">
        <f>Tabla33[[#This Row],[PRECIO UNITARIO $]]*$F$6</f>
        <v>0.57791127272727283</v>
      </c>
      <c r="F493" s="122" t="s">
        <v>2121</v>
      </c>
      <c r="G493" s="122" t="s">
        <v>2038</v>
      </c>
      <c r="H493" s="150"/>
      <c r="I493" s="147"/>
      <c r="J493" s="123" t="s">
        <v>2590</v>
      </c>
      <c r="K493" s="133">
        <v>100</v>
      </c>
      <c r="L493" s="137">
        <v>7595059000819</v>
      </c>
      <c r="M493" s="154">
        <f t="shared" si="14"/>
        <v>0</v>
      </c>
      <c r="N493" s="106">
        <f t="shared" si="15"/>
        <v>0</v>
      </c>
      <c r="O493" s="107"/>
      <c r="P493" s="99"/>
      <c r="Q493" s="100"/>
      <c r="R493" s="100"/>
      <c r="S493" s="101"/>
      <c r="T493" s="100"/>
      <c r="U493" s="109"/>
      <c r="V493" s="109"/>
      <c r="W493" s="54"/>
      <c r="X493" s="54"/>
      <c r="Y493" s="54"/>
      <c r="Z493" s="54"/>
      <c r="AB493" s="56"/>
      <c r="AD493" s="57"/>
    </row>
    <row r="494" spans="1:30" ht="30" customHeight="1">
      <c r="A494" s="98" t="s">
        <v>1517</v>
      </c>
      <c r="B494" s="131"/>
      <c r="C494" s="170" t="s">
        <v>1973</v>
      </c>
      <c r="D494" s="171">
        <v>4.5999999999999996</v>
      </c>
      <c r="E494" s="172">
        <f>Tabla33[[#This Row],[PRECIO UNITARIO $]]*$F$6</f>
        <v>40.614319999999999</v>
      </c>
      <c r="F494" s="173" t="s">
        <v>2095</v>
      </c>
      <c r="G494" s="173" t="s">
        <v>2032</v>
      </c>
      <c r="H494" s="174">
        <v>2100319</v>
      </c>
      <c r="I494" s="175" t="s">
        <v>2448</v>
      </c>
      <c r="J494" s="125" t="s">
        <v>1996</v>
      </c>
      <c r="K494" s="134"/>
      <c r="L494" s="139">
        <v>7592637398689</v>
      </c>
      <c r="M494" s="155">
        <f t="shared" si="14"/>
        <v>0</v>
      </c>
      <c r="N494" s="108">
        <f t="shared" si="15"/>
        <v>0</v>
      </c>
      <c r="O494" s="107"/>
      <c r="P494" s="99"/>
      <c r="Q494" s="100"/>
      <c r="R494" s="100"/>
      <c r="S494" s="101"/>
      <c r="T494" s="100"/>
      <c r="U494" s="109"/>
      <c r="V494" s="109"/>
      <c r="W494" s="54"/>
      <c r="X494" s="54"/>
      <c r="Y494" s="54"/>
      <c r="Z494" s="54"/>
      <c r="AB494" s="56"/>
      <c r="AD494" s="57"/>
    </row>
    <row r="495" spans="1:30" ht="30" customHeight="1">
      <c r="A495" s="105" t="s">
        <v>1518</v>
      </c>
      <c r="B495" s="131"/>
      <c r="C495" s="136" t="s">
        <v>1778</v>
      </c>
      <c r="D495" s="157">
        <v>1.03</v>
      </c>
      <c r="E495" s="160">
        <f>Tabla33[[#This Row],[PRECIO UNITARIO $]]*$F$6</f>
        <v>9.0940760000000012</v>
      </c>
      <c r="F495" s="122" t="s">
        <v>2098</v>
      </c>
      <c r="G495" s="122" t="s">
        <v>2078</v>
      </c>
      <c r="H495" s="150" t="s">
        <v>2070</v>
      </c>
      <c r="I495" s="147" t="s">
        <v>2070</v>
      </c>
      <c r="J495" s="123" t="s">
        <v>1996</v>
      </c>
      <c r="K495" s="133"/>
      <c r="L495" s="137">
        <v>8964000279892</v>
      </c>
      <c r="M495" s="154">
        <f t="shared" si="14"/>
        <v>0</v>
      </c>
      <c r="N495" s="106">
        <f t="shared" si="15"/>
        <v>0</v>
      </c>
      <c r="O495" s="107"/>
      <c r="P495" s="99"/>
      <c r="Q495" s="100"/>
      <c r="R495" s="100"/>
      <c r="S495" s="101"/>
      <c r="T495" s="100"/>
      <c r="U495" s="109"/>
      <c r="V495" s="109"/>
      <c r="W495" s="54"/>
      <c r="X495" s="54"/>
      <c r="Y495" s="54"/>
      <c r="Z495" s="54"/>
      <c r="AB495" s="56"/>
      <c r="AD495" s="57"/>
    </row>
    <row r="496" spans="1:30" ht="30" customHeight="1">
      <c r="A496" s="98" t="s">
        <v>1519</v>
      </c>
      <c r="B496" s="131"/>
      <c r="C496" s="138" t="s">
        <v>1974</v>
      </c>
      <c r="D496" s="158">
        <v>2.2799999999999998</v>
      </c>
      <c r="E496" s="161">
        <f>Tabla33[[#This Row],[PRECIO UNITARIO $]]*$F$6</f>
        <v>20.130575999999998</v>
      </c>
      <c r="F496" s="124" t="s">
        <v>2169</v>
      </c>
      <c r="G496" s="124" t="s">
        <v>2023</v>
      </c>
      <c r="H496" s="151" t="s">
        <v>2401</v>
      </c>
      <c r="I496" s="148" t="s">
        <v>2465</v>
      </c>
      <c r="J496" s="125" t="s">
        <v>1996</v>
      </c>
      <c r="K496" s="134"/>
      <c r="L496" s="139">
        <v>890432401714</v>
      </c>
      <c r="M496" s="155">
        <f t="shared" si="14"/>
        <v>0</v>
      </c>
      <c r="N496" s="108">
        <f t="shared" si="15"/>
        <v>0</v>
      </c>
      <c r="O496" s="107"/>
      <c r="P496" s="99"/>
      <c r="Q496" s="100"/>
      <c r="R496" s="100"/>
      <c r="S496" s="101"/>
      <c r="T496" s="100"/>
      <c r="U496" s="109"/>
      <c r="V496" s="109"/>
      <c r="W496" s="54"/>
      <c r="X496" s="54"/>
      <c r="Y496" s="54"/>
      <c r="Z496" s="54"/>
      <c r="AB496" s="56"/>
      <c r="AD496" s="57"/>
    </row>
    <row r="497" spans="1:30" ht="30" customHeight="1">
      <c r="A497" s="105" t="s">
        <v>1520</v>
      </c>
      <c r="B497" s="131"/>
      <c r="C497" s="136" t="s">
        <v>1779</v>
      </c>
      <c r="D497" s="157">
        <v>0.83</v>
      </c>
      <c r="E497" s="160">
        <f>Tabla33[[#This Row],[PRECIO UNITARIO $]]*$F$6</f>
        <v>7.3282359999999995</v>
      </c>
      <c r="F497" s="122" t="s">
        <v>2150</v>
      </c>
      <c r="G497" s="122" t="s">
        <v>2001</v>
      </c>
      <c r="H497" s="150" t="s">
        <v>2402</v>
      </c>
      <c r="I497" s="147" t="s">
        <v>2463</v>
      </c>
      <c r="J497" s="123" t="s">
        <v>1996</v>
      </c>
      <c r="K497" s="133"/>
      <c r="L497" s="137">
        <v>7592454173971</v>
      </c>
      <c r="M497" s="154">
        <f t="shared" si="14"/>
        <v>0</v>
      </c>
      <c r="N497" s="106">
        <f t="shared" si="15"/>
        <v>0</v>
      </c>
      <c r="O497" s="107"/>
      <c r="P497" s="99"/>
      <c r="Q497" s="100"/>
      <c r="R497" s="100"/>
      <c r="S497" s="101"/>
      <c r="T497" s="100"/>
      <c r="U497" s="109"/>
      <c r="V497" s="109"/>
      <c r="W497" s="54"/>
      <c r="X497" s="54"/>
      <c r="Y497" s="54"/>
      <c r="Z497" s="54"/>
      <c r="AB497" s="56"/>
      <c r="AD497" s="57"/>
    </row>
    <row r="498" spans="1:30" ht="30" customHeight="1">
      <c r="A498" s="98" t="s">
        <v>2604</v>
      </c>
      <c r="B498" s="131"/>
      <c r="C498" s="138" t="s">
        <v>2617</v>
      </c>
      <c r="D498" s="158">
        <v>0.48</v>
      </c>
      <c r="E498" s="161">
        <f>Tabla33[[#This Row],[PRECIO UNITARIO $]]*$F$6</f>
        <v>4.238016</v>
      </c>
      <c r="F498" s="124" t="s">
        <v>2159</v>
      </c>
      <c r="G498" s="124" t="s">
        <v>2002</v>
      </c>
      <c r="H498" s="151" t="s">
        <v>2633</v>
      </c>
      <c r="I498" s="148" t="s">
        <v>2451</v>
      </c>
      <c r="J498" s="125" t="s">
        <v>1996</v>
      </c>
      <c r="K498" s="134"/>
      <c r="L498" s="139">
        <v>7590027002628</v>
      </c>
      <c r="M498" s="155">
        <f t="shared" si="14"/>
        <v>0</v>
      </c>
      <c r="N498" s="108">
        <f t="shared" si="15"/>
        <v>0</v>
      </c>
      <c r="O498" s="107"/>
      <c r="P498" s="99"/>
      <c r="Q498" s="100"/>
      <c r="R498" s="100"/>
      <c r="S498" s="101"/>
      <c r="T498" s="100"/>
      <c r="U498" s="109"/>
      <c r="V498" s="109"/>
      <c r="W498" s="54"/>
      <c r="X498" s="54"/>
      <c r="Y498" s="54"/>
      <c r="Z498" s="54"/>
      <c r="AB498" s="56"/>
      <c r="AD498" s="57"/>
    </row>
    <row r="499" spans="1:30" ht="30" customHeight="1">
      <c r="A499" s="105" t="s">
        <v>2674</v>
      </c>
      <c r="B499" s="131"/>
      <c r="C499" s="136" t="s">
        <v>2691</v>
      </c>
      <c r="D499" s="157">
        <v>0.45</v>
      </c>
      <c r="E499" s="160">
        <f>Tabla33[[#This Row],[PRECIO UNITARIO $]]*$F$6</f>
        <v>3.9731400000000003</v>
      </c>
      <c r="F499" s="122" t="s">
        <v>2150</v>
      </c>
      <c r="G499" s="122" t="s">
        <v>2003</v>
      </c>
      <c r="H499" s="150" t="s">
        <v>2702</v>
      </c>
      <c r="I499" s="147" t="s">
        <v>2437</v>
      </c>
      <c r="J499" s="123" t="s">
        <v>1996</v>
      </c>
      <c r="K499" s="133"/>
      <c r="L499" s="137">
        <v>7594001101642</v>
      </c>
      <c r="M499" s="154">
        <f t="shared" si="14"/>
        <v>0</v>
      </c>
      <c r="N499" s="106">
        <f t="shared" si="15"/>
        <v>0</v>
      </c>
      <c r="O499" s="107"/>
      <c r="P499" s="99"/>
      <c r="Q499" s="100"/>
      <c r="R499" s="100"/>
      <c r="S499" s="101"/>
      <c r="T499" s="100"/>
      <c r="U499" s="109"/>
      <c r="V499" s="109"/>
      <c r="W499" s="54"/>
      <c r="X499" s="54"/>
      <c r="Y499" s="54"/>
      <c r="Z499" s="54"/>
      <c r="AB499" s="56"/>
      <c r="AD499" s="57"/>
    </row>
    <row r="500" spans="1:30" ht="30" customHeight="1">
      <c r="A500" s="98" t="s">
        <v>2675</v>
      </c>
      <c r="B500" s="131"/>
      <c r="C500" s="138" t="s">
        <v>2692</v>
      </c>
      <c r="D500" s="158">
        <v>0.66</v>
      </c>
      <c r="E500" s="161">
        <f>Tabla33[[#This Row],[PRECIO UNITARIO $]]*$F$6</f>
        <v>5.8272720000000007</v>
      </c>
      <c r="F500" s="124" t="s">
        <v>2151</v>
      </c>
      <c r="G500" s="124" t="s">
        <v>2003</v>
      </c>
      <c r="H500" s="151">
        <v>6502</v>
      </c>
      <c r="I500" s="148" t="s">
        <v>2454</v>
      </c>
      <c r="J500" s="125" t="s">
        <v>1996</v>
      </c>
      <c r="K500" s="134"/>
      <c r="L500" s="139">
        <v>7594001101659</v>
      </c>
      <c r="M500" s="155">
        <f t="shared" si="14"/>
        <v>0</v>
      </c>
      <c r="N500" s="108">
        <f t="shared" si="15"/>
        <v>0</v>
      </c>
      <c r="O500" s="107"/>
      <c r="P500" s="99"/>
      <c r="Q500" s="100"/>
      <c r="R500" s="100"/>
      <c r="S500" s="101"/>
      <c r="T500" s="100"/>
      <c r="U500" s="109"/>
      <c r="V500" s="109"/>
      <c r="W500" s="54"/>
      <c r="X500" s="54"/>
      <c r="Y500" s="54"/>
      <c r="Z500" s="54"/>
      <c r="AB500" s="56"/>
      <c r="AD500" s="57"/>
    </row>
    <row r="501" spans="1:30" ht="30" customHeight="1">
      <c r="A501" s="105" t="s">
        <v>2676</v>
      </c>
      <c r="B501" s="131"/>
      <c r="C501" s="136" t="s">
        <v>2693</v>
      </c>
      <c r="D501" s="157">
        <v>0.41</v>
      </c>
      <c r="E501" s="160">
        <f>Tabla33[[#This Row],[PRECIO UNITARIO $]]*$F$6</f>
        <v>3.6199719999999997</v>
      </c>
      <c r="F501" s="122" t="s">
        <v>2150</v>
      </c>
      <c r="G501" s="122" t="s">
        <v>2003</v>
      </c>
      <c r="H501" s="150" t="s">
        <v>2703</v>
      </c>
      <c r="I501" s="147" t="s">
        <v>2449</v>
      </c>
      <c r="J501" s="123" t="s">
        <v>1996</v>
      </c>
      <c r="K501" s="133"/>
      <c r="L501" s="137">
        <v>7594001101413</v>
      </c>
      <c r="M501" s="154">
        <f t="shared" si="14"/>
        <v>0</v>
      </c>
      <c r="N501" s="106">
        <f t="shared" si="15"/>
        <v>0</v>
      </c>
      <c r="O501" s="107"/>
      <c r="P501" s="99"/>
      <c r="Q501" s="100"/>
      <c r="R501" s="100"/>
      <c r="S501" s="101"/>
      <c r="T501" s="100"/>
      <c r="U501" s="109"/>
      <c r="V501" s="109"/>
      <c r="W501" s="54"/>
      <c r="X501" s="54"/>
      <c r="Y501" s="54"/>
      <c r="Z501" s="54"/>
      <c r="AB501" s="56"/>
      <c r="AD501" s="57"/>
    </row>
    <row r="502" spans="1:30" ht="30" customHeight="1">
      <c r="A502" s="98" t="s">
        <v>2677</v>
      </c>
      <c r="B502" s="131"/>
      <c r="C502" s="138" t="s">
        <v>2694</v>
      </c>
      <c r="D502" s="158">
        <v>0.63</v>
      </c>
      <c r="E502" s="161">
        <f>Tabla33[[#This Row],[PRECIO UNITARIO $]]*$F$6</f>
        <v>5.5623960000000006</v>
      </c>
      <c r="F502" s="124" t="s">
        <v>2151</v>
      </c>
      <c r="G502" s="124" t="s">
        <v>2003</v>
      </c>
      <c r="H502" s="151" t="s">
        <v>2704</v>
      </c>
      <c r="I502" s="148" t="s">
        <v>2481</v>
      </c>
      <c r="J502" s="125" t="s">
        <v>1996</v>
      </c>
      <c r="K502" s="134"/>
      <c r="L502" s="139">
        <v>7594001101420</v>
      </c>
      <c r="M502" s="155">
        <f t="shared" si="14"/>
        <v>0</v>
      </c>
      <c r="N502" s="108">
        <f t="shared" si="15"/>
        <v>0</v>
      </c>
      <c r="O502" s="107"/>
      <c r="P502" s="99"/>
      <c r="Q502" s="100"/>
      <c r="R502" s="100"/>
      <c r="S502" s="101"/>
      <c r="T502" s="100"/>
      <c r="U502" s="109"/>
      <c r="V502" s="109"/>
      <c r="W502" s="54"/>
      <c r="X502" s="54"/>
      <c r="Y502" s="54"/>
      <c r="Z502" s="54"/>
      <c r="AB502" s="56"/>
      <c r="AD502" s="57"/>
    </row>
    <row r="503" spans="1:30" ht="30" customHeight="1">
      <c r="A503" s="105" t="s">
        <v>1521</v>
      </c>
      <c r="B503" s="131"/>
      <c r="C503" s="136" t="s">
        <v>1780</v>
      </c>
      <c r="D503" s="157">
        <v>1.34</v>
      </c>
      <c r="E503" s="160">
        <f>Tabla33[[#This Row],[PRECIO UNITARIO $]]*$F$6</f>
        <v>11.831128000000001</v>
      </c>
      <c r="F503" s="122" t="s">
        <v>2090</v>
      </c>
      <c r="G503" s="122" t="s">
        <v>2021</v>
      </c>
      <c r="H503" s="150" t="s">
        <v>2403</v>
      </c>
      <c r="I503" s="147" t="s">
        <v>2460</v>
      </c>
      <c r="J503" s="123" t="s">
        <v>1996</v>
      </c>
      <c r="K503" s="133"/>
      <c r="L503" s="137">
        <v>7591519003383</v>
      </c>
      <c r="M503" s="154">
        <f t="shared" si="14"/>
        <v>0</v>
      </c>
      <c r="N503" s="106">
        <f t="shared" si="15"/>
        <v>0</v>
      </c>
      <c r="O503" s="107"/>
      <c r="P503" s="99"/>
      <c r="Q503" s="100"/>
      <c r="R503" s="100"/>
      <c r="S503" s="101"/>
      <c r="T503" s="100"/>
      <c r="U503" s="109"/>
      <c r="V503" s="109"/>
      <c r="W503" s="54"/>
      <c r="X503" s="54"/>
      <c r="Y503" s="54"/>
      <c r="Z503" s="54"/>
      <c r="AB503" s="56"/>
      <c r="AD503" s="57"/>
    </row>
    <row r="504" spans="1:30" ht="30" customHeight="1">
      <c r="A504" s="98" t="s">
        <v>1522</v>
      </c>
      <c r="B504" s="131"/>
      <c r="C504" s="138" t="s">
        <v>1781</v>
      </c>
      <c r="D504" s="158">
        <v>2.87</v>
      </c>
      <c r="E504" s="161">
        <f>Tabla33[[#This Row],[PRECIO UNITARIO $]]*$F$6</f>
        <v>25.339804000000001</v>
      </c>
      <c r="F504" s="124" t="s">
        <v>2112</v>
      </c>
      <c r="G504" s="124" t="s">
        <v>2028</v>
      </c>
      <c r="H504" s="151">
        <v>2200093</v>
      </c>
      <c r="I504" s="148" t="s">
        <v>2456</v>
      </c>
      <c r="J504" s="125" t="s">
        <v>1996</v>
      </c>
      <c r="K504" s="134"/>
      <c r="L504" s="139">
        <v>7593090000010</v>
      </c>
      <c r="M504" s="155">
        <f t="shared" si="14"/>
        <v>0</v>
      </c>
      <c r="N504" s="108">
        <f t="shared" si="15"/>
        <v>0</v>
      </c>
      <c r="O504" s="107"/>
      <c r="P504" s="99"/>
      <c r="Q504" s="100"/>
      <c r="R504" s="100"/>
      <c r="S504" s="101"/>
      <c r="T504" s="100"/>
      <c r="U504" s="109"/>
      <c r="V504" s="109"/>
      <c r="W504" s="54"/>
      <c r="X504" s="54"/>
      <c r="Y504" s="54"/>
      <c r="Z504" s="54"/>
      <c r="AB504" s="56"/>
      <c r="AD504" s="57"/>
    </row>
    <row r="505" spans="1:30" ht="30" customHeight="1">
      <c r="A505" s="105" t="s">
        <v>1523</v>
      </c>
      <c r="B505" s="131"/>
      <c r="C505" s="136" t="s">
        <v>1782</v>
      </c>
      <c r="D505" s="157">
        <v>1.7563636363636359</v>
      </c>
      <c r="E505" s="160">
        <f>Tabla33[[#This Row],[PRECIO UNITARIO $]]*$F$6</f>
        <v>15.507285818181815</v>
      </c>
      <c r="F505" s="122" t="s">
        <v>2121</v>
      </c>
      <c r="G505" s="122" t="s">
        <v>2038</v>
      </c>
      <c r="H505" s="150"/>
      <c r="I505" s="147"/>
      <c r="J505" s="123" t="s">
        <v>2590</v>
      </c>
      <c r="K505" s="133">
        <v>1</v>
      </c>
      <c r="L505" s="137">
        <v>810028130159</v>
      </c>
      <c r="M505" s="154">
        <f t="shared" si="14"/>
        <v>0</v>
      </c>
      <c r="N505" s="106">
        <f t="shared" si="15"/>
        <v>0</v>
      </c>
      <c r="O505" s="107"/>
      <c r="P505" s="99"/>
      <c r="Q505" s="100"/>
      <c r="R505" s="100"/>
      <c r="S505" s="101"/>
      <c r="T505" s="100"/>
      <c r="U505" s="109"/>
      <c r="V505" s="109"/>
      <c r="W505" s="54"/>
      <c r="X505" s="54"/>
      <c r="Y505" s="54"/>
      <c r="Z505" s="54"/>
      <c r="AB505" s="56"/>
      <c r="AD505" s="57"/>
    </row>
    <row r="506" spans="1:30" ht="30" customHeight="1">
      <c r="A506" s="98" t="s">
        <v>1524</v>
      </c>
      <c r="B506" s="131"/>
      <c r="C506" s="138" t="s">
        <v>1783</v>
      </c>
      <c r="D506" s="158">
        <v>1.42</v>
      </c>
      <c r="E506" s="161">
        <f>Tabla33[[#This Row],[PRECIO UNITARIO $]]*$F$6</f>
        <v>12.537464</v>
      </c>
      <c r="F506" s="124" t="s">
        <v>2098</v>
      </c>
      <c r="G506" s="124" t="s">
        <v>1997</v>
      </c>
      <c r="H506" s="151">
        <v>2660</v>
      </c>
      <c r="I506" s="148" t="s">
        <v>2468</v>
      </c>
      <c r="J506" s="125" t="s">
        <v>1996</v>
      </c>
      <c r="K506" s="134"/>
      <c r="L506" s="139" t="s">
        <v>2531</v>
      </c>
      <c r="M506" s="155">
        <f t="shared" si="14"/>
        <v>0</v>
      </c>
      <c r="N506" s="108">
        <f t="shared" si="15"/>
        <v>0</v>
      </c>
      <c r="O506" s="107"/>
      <c r="P506" s="99"/>
      <c r="Q506" s="100"/>
      <c r="R506" s="100"/>
      <c r="S506" s="101"/>
      <c r="T506" s="100"/>
      <c r="U506" s="109"/>
      <c r="V506" s="109"/>
      <c r="W506" s="54"/>
      <c r="X506" s="54"/>
      <c r="Y506" s="54"/>
      <c r="Z506" s="54"/>
      <c r="AB506" s="56"/>
      <c r="AD506" s="57"/>
    </row>
    <row r="507" spans="1:30" ht="30" customHeight="1">
      <c r="A507" s="105" t="s">
        <v>1525</v>
      </c>
      <c r="B507" s="131"/>
      <c r="C507" s="136" t="s">
        <v>1784</v>
      </c>
      <c r="D507" s="157">
        <v>0.21818181818181814</v>
      </c>
      <c r="E507" s="160">
        <f>Tabla33[[#This Row],[PRECIO UNITARIO $]]*$F$6</f>
        <v>1.9263709090909087</v>
      </c>
      <c r="F507" s="122" t="s">
        <v>2121</v>
      </c>
      <c r="G507" s="122" t="s">
        <v>2014</v>
      </c>
      <c r="H507" s="150"/>
      <c r="I507" s="147"/>
      <c r="J507" s="123" t="s">
        <v>2590</v>
      </c>
      <c r="K507" s="133">
        <v>50</v>
      </c>
      <c r="L507" s="137">
        <v>652931966705</v>
      </c>
      <c r="M507" s="154">
        <f t="shared" si="14"/>
        <v>0</v>
      </c>
      <c r="N507" s="106">
        <f t="shared" si="15"/>
        <v>0</v>
      </c>
      <c r="O507" s="107"/>
      <c r="P507" s="99"/>
      <c r="Q507" s="100"/>
      <c r="R507" s="100"/>
      <c r="S507" s="101"/>
      <c r="T507" s="100"/>
      <c r="U507" s="109"/>
      <c r="V507" s="109"/>
      <c r="W507" s="54"/>
      <c r="X507" s="54"/>
      <c r="Y507" s="54"/>
      <c r="Z507" s="54"/>
      <c r="AB507" s="56"/>
      <c r="AD507" s="57"/>
    </row>
    <row r="508" spans="1:30" ht="30" customHeight="1">
      <c r="A508" s="98" t="s">
        <v>1526</v>
      </c>
      <c r="B508" s="131"/>
      <c r="C508" s="178" t="s">
        <v>1785</v>
      </c>
      <c r="D508" s="179">
        <v>0.49</v>
      </c>
      <c r="E508" s="180">
        <f>Tabla33[[#This Row],[PRECIO UNITARIO $]]*$F$6</f>
        <v>4.326308</v>
      </c>
      <c r="F508" s="181" t="s">
        <v>2085</v>
      </c>
      <c r="G508" s="181" t="s">
        <v>1999</v>
      </c>
      <c r="H508" s="182" t="s">
        <v>2404</v>
      </c>
      <c r="I508" s="183" t="s">
        <v>2456</v>
      </c>
      <c r="J508" s="125" t="s">
        <v>1996</v>
      </c>
      <c r="K508" s="134"/>
      <c r="L508" s="139" t="s">
        <v>2532</v>
      </c>
      <c r="M508" s="155">
        <f t="shared" si="14"/>
        <v>0</v>
      </c>
      <c r="N508" s="108">
        <f t="shared" si="15"/>
        <v>0</v>
      </c>
      <c r="O508" s="107"/>
      <c r="P508" s="99"/>
      <c r="Q508" s="100"/>
      <c r="R508" s="100"/>
      <c r="S508" s="101"/>
      <c r="T508" s="100"/>
      <c r="U508" s="109"/>
      <c r="V508" s="109"/>
      <c r="W508" s="54"/>
      <c r="X508" s="54"/>
      <c r="Y508" s="54"/>
      <c r="Z508" s="54"/>
      <c r="AB508" s="56"/>
      <c r="AD508" s="57"/>
    </row>
    <row r="509" spans="1:30" ht="30" customHeight="1">
      <c r="A509" s="105" t="s">
        <v>1527</v>
      </c>
      <c r="B509" s="131"/>
      <c r="C509" s="136" t="s">
        <v>1786</v>
      </c>
      <c r="D509" s="157">
        <v>4.03</v>
      </c>
      <c r="E509" s="160">
        <f>Tabla33[[#This Row],[PRECIO UNITARIO $]]*$F$6</f>
        <v>35.581676000000002</v>
      </c>
      <c r="F509" s="122" t="s">
        <v>2087</v>
      </c>
      <c r="G509" s="122" t="s">
        <v>1998</v>
      </c>
      <c r="H509" s="150" t="s">
        <v>2405</v>
      </c>
      <c r="I509" s="147" t="s">
        <v>2451</v>
      </c>
      <c r="J509" s="123" t="s">
        <v>1996</v>
      </c>
      <c r="K509" s="133"/>
      <c r="L509" s="137">
        <v>8906089281311</v>
      </c>
      <c r="M509" s="154">
        <f t="shared" si="14"/>
        <v>0</v>
      </c>
      <c r="N509" s="106">
        <f t="shared" si="15"/>
        <v>0</v>
      </c>
      <c r="O509" s="107"/>
      <c r="P509" s="99"/>
      <c r="Q509" s="100"/>
      <c r="R509" s="100"/>
      <c r="S509" s="101"/>
      <c r="T509" s="100"/>
      <c r="U509" s="109"/>
      <c r="V509" s="109"/>
      <c r="W509" s="54"/>
      <c r="X509" s="54"/>
      <c r="Y509" s="54"/>
      <c r="Z509" s="54"/>
      <c r="AB509" s="56"/>
      <c r="AD509" s="57"/>
    </row>
    <row r="510" spans="1:30" ht="30" customHeight="1">
      <c r="A510" s="98" t="s">
        <v>2842</v>
      </c>
      <c r="B510" s="131"/>
      <c r="C510" s="178" t="s">
        <v>2871</v>
      </c>
      <c r="D510" s="179">
        <v>0.39</v>
      </c>
      <c r="E510" s="180">
        <f>Tabla33[[#This Row],[PRECIO UNITARIO $]]*$F$6</f>
        <v>3.4433880000000001</v>
      </c>
      <c r="F510" s="181" t="s">
        <v>2085</v>
      </c>
      <c r="G510" s="181" t="s">
        <v>1999</v>
      </c>
      <c r="H510" s="182" t="s">
        <v>2938</v>
      </c>
      <c r="I510" s="183" t="s">
        <v>2468</v>
      </c>
      <c r="J510" s="125" t="s">
        <v>1996</v>
      </c>
      <c r="K510" s="134"/>
      <c r="L510" s="139">
        <v>7598008000380</v>
      </c>
      <c r="M510" s="155">
        <f t="shared" si="14"/>
        <v>0</v>
      </c>
      <c r="N510" s="108">
        <f t="shared" si="15"/>
        <v>0</v>
      </c>
      <c r="O510" s="107"/>
      <c r="P510" s="99"/>
      <c r="Q510" s="100"/>
      <c r="R510" s="100"/>
      <c r="S510" s="101"/>
      <c r="T510" s="100"/>
      <c r="U510" s="109"/>
      <c r="V510" s="109"/>
      <c r="W510" s="54"/>
      <c r="X510" s="54"/>
      <c r="Y510" s="54"/>
      <c r="Z510" s="54"/>
      <c r="AB510" s="56"/>
      <c r="AD510" s="57"/>
    </row>
    <row r="511" spans="1:30" ht="30" customHeight="1">
      <c r="A511" s="105" t="s">
        <v>1528</v>
      </c>
      <c r="B511" s="131"/>
      <c r="C511" s="136" t="s">
        <v>1787</v>
      </c>
      <c r="D511" s="157">
        <v>1.3</v>
      </c>
      <c r="E511" s="160">
        <f>Tabla33[[#This Row],[PRECIO UNITARIO $]]*$F$6</f>
        <v>11.477960000000001</v>
      </c>
      <c r="F511" s="122" t="s">
        <v>2117</v>
      </c>
      <c r="G511" s="122" t="s">
        <v>2016</v>
      </c>
      <c r="H511" s="150">
        <v>220046</v>
      </c>
      <c r="I511" s="147" t="s">
        <v>2454</v>
      </c>
      <c r="J511" s="123" t="s">
        <v>1996</v>
      </c>
      <c r="K511" s="133"/>
      <c r="L511" s="137">
        <v>75970543</v>
      </c>
      <c r="M511" s="154">
        <f t="shared" si="14"/>
        <v>0</v>
      </c>
      <c r="N511" s="106">
        <f t="shared" si="15"/>
        <v>0</v>
      </c>
      <c r="O511" s="107"/>
      <c r="P511" s="99"/>
      <c r="Q511" s="100"/>
      <c r="R511" s="100"/>
      <c r="S511" s="101"/>
      <c r="T511" s="100"/>
      <c r="U511" s="109"/>
      <c r="V511" s="109"/>
      <c r="W511" s="54"/>
      <c r="X511" s="54"/>
      <c r="Y511" s="54"/>
      <c r="Z511" s="54"/>
      <c r="AB511" s="56"/>
      <c r="AD511" s="57"/>
    </row>
    <row r="512" spans="1:30" ht="30" customHeight="1">
      <c r="A512" s="98" t="s">
        <v>2605</v>
      </c>
      <c r="B512" s="131"/>
      <c r="C512" s="138" t="s">
        <v>2618</v>
      </c>
      <c r="D512" s="158">
        <v>4.25</v>
      </c>
      <c r="E512" s="161">
        <f>Tabla33[[#This Row],[PRECIO UNITARIO $]]*$F$6</f>
        <v>37.524100000000004</v>
      </c>
      <c r="F512" s="124" t="s">
        <v>2143</v>
      </c>
      <c r="G512" s="124" t="s">
        <v>2002</v>
      </c>
      <c r="H512" s="151" t="s">
        <v>2634</v>
      </c>
      <c r="I512" s="148" t="s">
        <v>2442</v>
      </c>
      <c r="J512" s="125" t="s">
        <v>1996</v>
      </c>
      <c r="K512" s="134"/>
      <c r="L512" s="139">
        <v>7590027000921</v>
      </c>
      <c r="M512" s="155">
        <f t="shared" si="14"/>
        <v>0</v>
      </c>
      <c r="N512" s="108">
        <f t="shared" si="15"/>
        <v>0</v>
      </c>
      <c r="O512" s="107"/>
      <c r="P512" s="99"/>
      <c r="Q512" s="100"/>
      <c r="R512" s="100"/>
      <c r="S512" s="101"/>
      <c r="T512" s="100"/>
      <c r="U512" s="109"/>
      <c r="V512" s="109"/>
      <c r="W512" s="54"/>
      <c r="X512" s="54"/>
      <c r="Y512" s="54"/>
      <c r="Z512" s="54"/>
      <c r="AB512" s="56"/>
      <c r="AD512" s="57"/>
    </row>
    <row r="513" spans="1:30" ht="30" customHeight="1">
      <c r="A513" s="105" t="s">
        <v>2606</v>
      </c>
      <c r="B513" s="131"/>
      <c r="C513" s="136" t="s">
        <v>2619</v>
      </c>
      <c r="D513" s="157">
        <v>7.37</v>
      </c>
      <c r="E513" s="160">
        <f>Tabla33[[#This Row],[PRECIO UNITARIO $]]*$F$6</f>
        <v>65.071204000000009</v>
      </c>
      <c r="F513" s="122" t="s">
        <v>2622</v>
      </c>
      <c r="G513" s="122" t="s">
        <v>2002</v>
      </c>
      <c r="H513" s="150" t="s">
        <v>2635</v>
      </c>
      <c r="I513" s="147" t="s">
        <v>2442</v>
      </c>
      <c r="J513" s="123" t="s">
        <v>1996</v>
      </c>
      <c r="K513" s="133"/>
      <c r="L513" s="137">
        <v>7590027001454</v>
      </c>
      <c r="M513" s="154">
        <f t="shared" si="14"/>
        <v>0</v>
      </c>
      <c r="N513" s="106">
        <f t="shared" si="15"/>
        <v>0</v>
      </c>
      <c r="O513" s="107"/>
      <c r="P513" s="99"/>
      <c r="Q513" s="100"/>
      <c r="R513" s="100"/>
      <c r="S513" s="101"/>
      <c r="T513" s="100"/>
      <c r="U513" s="109"/>
      <c r="V513" s="109"/>
      <c r="W513" s="54"/>
      <c r="X513" s="54"/>
      <c r="Y513" s="54"/>
      <c r="Z513" s="54"/>
      <c r="AB513" s="56"/>
      <c r="AD513" s="57"/>
    </row>
    <row r="514" spans="1:30" ht="30" customHeight="1">
      <c r="A514" s="98" t="s">
        <v>2561</v>
      </c>
      <c r="B514" s="131"/>
      <c r="C514" s="138" t="s">
        <v>2572</v>
      </c>
      <c r="D514" s="158">
        <v>5.69</v>
      </c>
      <c r="E514" s="161">
        <f>Tabla33[[#This Row],[PRECIO UNITARIO $]]*$F$6</f>
        <v>50.238148000000002</v>
      </c>
      <c r="F514" s="124" t="s">
        <v>2578</v>
      </c>
      <c r="G514" s="124" t="s">
        <v>2576</v>
      </c>
      <c r="H514" s="151">
        <v>2206176</v>
      </c>
      <c r="I514" s="148" t="s">
        <v>2441</v>
      </c>
      <c r="J514" s="125" t="s">
        <v>1996</v>
      </c>
      <c r="K514" s="134"/>
      <c r="L514" s="139">
        <v>7591136923958</v>
      </c>
      <c r="M514" s="155">
        <f t="shared" si="14"/>
        <v>0</v>
      </c>
      <c r="N514" s="108">
        <f t="shared" si="15"/>
        <v>0</v>
      </c>
      <c r="O514" s="107"/>
      <c r="P514" s="99"/>
      <c r="Q514" s="100"/>
      <c r="R514" s="100"/>
      <c r="S514" s="101"/>
      <c r="T514" s="100"/>
      <c r="U514" s="109"/>
      <c r="V514" s="109"/>
      <c r="W514" s="54"/>
      <c r="X514" s="54"/>
      <c r="Y514" s="54"/>
      <c r="Z514" s="54"/>
      <c r="AB514" s="56"/>
      <c r="AD514" s="57"/>
    </row>
    <row r="515" spans="1:30" ht="30" customHeight="1">
      <c r="A515" s="105" t="s">
        <v>1529</v>
      </c>
      <c r="B515" s="131"/>
      <c r="C515" s="136" t="s">
        <v>1975</v>
      </c>
      <c r="D515" s="157">
        <v>4.55</v>
      </c>
      <c r="E515" s="160">
        <f>Tabla33[[#This Row],[PRECIO UNITARIO $]]*$F$6</f>
        <v>40.17286</v>
      </c>
      <c r="F515" s="122" t="s">
        <v>2086</v>
      </c>
      <c r="G515" s="122" t="s">
        <v>2005</v>
      </c>
      <c r="H515" s="150">
        <v>65</v>
      </c>
      <c r="I515" s="147" t="s">
        <v>2484</v>
      </c>
      <c r="J515" s="123" t="s">
        <v>1996</v>
      </c>
      <c r="K515" s="133"/>
      <c r="L515" s="137">
        <v>7591020080781</v>
      </c>
      <c r="M515" s="154">
        <f t="shared" si="14"/>
        <v>0</v>
      </c>
      <c r="N515" s="106">
        <f t="shared" si="15"/>
        <v>0</v>
      </c>
      <c r="O515" s="107"/>
      <c r="P515" s="99"/>
      <c r="Q515" s="100"/>
      <c r="R515" s="100"/>
      <c r="S515" s="101"/>
      <c r="T515" s="100"/>
      <c r="U515" s="109"/>
      <c r="V515" s="109"/>
      <c r="W515" s="54"/>
      <c r="X515" s="54"/>
      <c r="Y515" s="54"/>
      <c r="Z515" s="54"/>
      <c r="AB515" s="56"/>
      <c r="AD515" s="57"/>
    </row>
    <row r="516" spans="1:30" ht="30" customHeight="1">
      <c r="A516" s="98" t="s">
        <v>1530</v>
      </c>
      <c r="B516" s="131"/>
      <c r="C516" s="138" t="s">
        <v>1976</v>
      </c>
      <c r="D516" s="158">
        <v>1.07</v>
      </c>
      <c r="E516" s="161">
        <f>Tabla33[[#This Row],[PRECIO UNITARIO $]]*$F$6</f>
        <v>9.4472440000000013</v>
      </c>
      <c r="F516" s="124" t="s">
        <v>2101</v>
      </c>
      <c r="G516" s="124" t="s">
        <v>2020</v>
      </c>
      <c r="H516" s="151">
        <v>2206839</v>
      </c>
      <c r="I516" s="148" t="s">
        <v>2474</v>
      </c>
      <c r="J516" s="125" t="s">
        <v>1996</v>
      </c>
      <c r="K516" s="134"/>
      <c r="L516" s="139">
        <v>7592803001825</v>
      </c>
      <c r="M516" s="155">
        <f t="shared" si="14"/>
        <v>0</v>
      </c>
      <c r="N516" s="108">
        <f t="shared" si="15"/>
        <v>0</v>
      </c>
      <c r="O516" s="107"/>
      <c r="P516" s="99"/>
      <c r="Q516" s="100"/>
      <c r="R516" s="100"/>
      <c r="S516" s="101"/>
      <c r="T516" s="100"/>
      <c r="U516" s="109"/>
      <c r="V516" s="109"/>
      <c r="W516" s="54"/>
      <c r="X516" s="54"/>
      <c r="Y516" s="54"/>
      <c r="Z516" s="54"/>
      <c r="AB516" s="56"/>
      <c r="AD516" s="57"/>
    </row>
    <row r="517" spans="1:30" ht="30" customHeight="1">
      <c r="A517" s="105" t="s">
        <v>1531</v>
      </c>
      <c r="B517" s="131"/>
      <c r="C517" s="136" t="s">
        <v>1977</v>
      </c>
      <c r="D517" s="157">
        <v>1.05</v>
      </c>
      <c r="E517" s="160">
        <f>Tabla33[[#This Row],[PRECIO UNITARIO $]]*$F$6</f>
        <v>9.2706600000000012</v>
      </c>
      <c r="F517" s="122" t="s">
        <v>2090</v>
      </c>
      <c r="G517" s="122" t="s">
        <v>2020</v>
      </c>
      <c r="H517" s="150">
        <v>2205798</v>
      </c>
      <c r="I517" s="147" t="s">
        <v>2455</v>
      </c>
      <c r="J517" s="123" t="s">
        <v>1996</v>
      </c>
      <c r="K517" s="133"/>
      <c r="L517" s="137">
        <v>7592803001832</v>
      </c>
      <c r="M517" s="154">
        <f t="shared" si="14"/>
        <v>0</v>
      </c>
      <c r="N517" s="106">
        <f t="shared" si="15"/>
        <v>0</v>
      </c>
      <c r="O517" s="107"/>
      <c r="P517" s="99"/>
      <c r="Q517" s="100"/>
      <c r="R517" s="100"/>
      <c r="S517" s="101"/>
      <c r="T517" s="100"/>
      <c r="U517" s="109"/>
      <c r="V517" s="109"/>
      <c r="W517" s="54"/>
      <c r="X517" s="54"/>
      <c r="Y517" s="54"/>
      <c r="Z517" s="54"/>
      <c r="AB517" s="56"/>
      <c r="AD517" s="57"/>
    </row>
    <row r="518" spans="1:30" ht="30" customHeight="1">
      <c r="A518" s="98" t="s">
        <v>1532</v>
      </c>
      <c r="B518" s="131"/>
      <c r="C518" s="138" t="s">
        <v>1978</v>
      </c>
      <c r="D518" s="158">
        <v>1.69</v>
      </c>
      <c r="E518" s="161">
        <f>Tabla33[[#This Row],[PRECIO UNITARIO $]]*$F$6</f>
        <v>14.921348</v>
      </c>
      <c r="F518" s="124" t="s">
        <v>2090</v>
      </c>
      <c r="G518" s="124" t="s">
        <v>2001</v>
      </c>
      <c r="H518" s="151" t="s">
        <v>2407</v>
      </c>
      <c r="I518" s="148" t="s">
        <v>2441</v>
      </c>
      <c r="J518" s="125" t="s">
        <v>1996</v>
      </c>
      <c r="K518" s="134"/>
      <c r="L518" s="139">
        <v>759454891394</v>
      </c>
      <c r="M518" s="155">
        <f t="shared" si="14"/>
        <v>0</v>
      </c>
      <c r="N518" s="108">
        <f t="shared" si="15"/>
        <v>0</v>
      </c>
      <c r="O518" s="107"/>
      <c r="P518" s="99"/>
      <c r="Q518" s="100"/>
      <c r="R518" s="100"/>
      <c r="S518" s="101"/>
      <c r="T518" s="100"/>
      <c r="U518" s="109"/>
      <c r="V518" s="109"/>
      <c r="W518" s="54"/>
      <c r="X518" s="54"/>
      <c r="Y518" s="54"/>
      <c r="Z518" s="54"/>
      <c r="AB518" s="56"/>
      <c r="AD518" s="57"/>
    </row>
    <row r="519" spans="1:30" ht="30" customHeight="1">
      <c r="A519" s="105" t="s">
        <v>2843</v>
      </c>
      <c r="B519" s="131"/>
      <c r="C519" s="178" t="s">
        <v>2872</v>
      </c>
      <c r="D519" s="179">
        <v>1.24</v>
      </c>
      <c r="E519" s="180">
        <f>Tabla33[[#This Row],[PRECIO UNITARIO $]]*$F$6</f>
        <v>10.948207999999999</v>
      </c>
      <c r="F519" s="181" t="s">
        <v>2085</v>
      </c>
      <c r="G519" s="181" t="s">
        <v>1999</v>
      </c>
      <c r="H519" s="182" t="s">
        <v>2914</v>
      </c>
      <c r="I519" s="183" t="s">
        <v>2439</v>
      </c>
      <c r="J519" s="123" t="s">
        <v>1996</v>
      </c>
      <c r="K519" s="133"/>
      <c r="L519" s="137">
        <v>7598008000625</v>
      </c>
      <c r="M519" s="154">
        <f t="shared" si="14"/>
        <v>0</v>
      </c>
      <c r="N519" s="106">
        <f t="shared" si="15"/>
        <v>0</v>
      </c>
      <c r="O519" s="107"/>
      <c r="P519" s="99"/>
      <c r="Q519" s="100"/>
      <c r="R519" s="100"/>
      <c r="S519" s="101"/>
      <c r="T519" s="100"/>
      <c r="U519" s="109"/>
      <c r="V519" s="109"/>
      <c r="W519" s="54"/>
      <c r="X519" s="54"/>
      <c r="Y519" s="54"/>
      <c r="Z519" s="54"/>
      <c r="AB519" s="56"/>
      <c r="AD519" s="57"/>
    </row>
    <row r="520" spans="1:30" ht="30" customHeight="1">
      <c r="A520" s="98" t="s">
        <v>1533</v>
      </c>
      <c r="B520" s="131"/>
      <c r="C520" s="138" t="s">
        <v>1788</v>
      </c>
      <c r="D520" s="158">
        <v>2.2200000000000002</v>
      </c>
      <c r="E520" s="161">
        <f>Tabla33[[#This Row],[PRECIO UNITARIO $]]*$F$6</f>
        <v>19.600824000000003</v>
      </c>
      <c r="F520" s="124" t="s">
        <v>2085</v>
      </c>
      <c r="G520" s="124" t="s">
        <v>1998</v>
      </c>
      <c r="H520" s="151" t="s">
        <v>2408</v>
      </c>
      <c r="I520" s="148" t="s">
        <v>2451</v>
      </c>
      <c r="J520" s="125" t="s">
        <v>1996</v>
      </c>
      <c r="K520" s="134"/>
      <c r="L520" s="139">
        <v>8906089281229</v>
      </c>
      <c r="M520" s="155">
        <f t="shared" si="14"/>
        <v>0</v>
      </c>
      <c r="N520" s="108">
        <f t="shared" si="15"/>
        <v>0</v>
      </c>
      <c r="O520" s="107"/>
      <c r="P520" s="99"/>
      <c r="Q520" s="100"/>
      <c r="R520" s="100"/>
      <c r="S520" s="101"/>
      <c r="T520" s="100"/>
      <c r="U520" s="109"/>
      <c r="V520" s="109"/>
      <c r="W520" s="54"/>
      <c r="X520" s="54"/>
      <c r="Y520" s="54"/>
      <c r="Z520" s="54"/>
      <c r="AB520" s="56"/>
      <c r="AD520" s="57"/>
    </row>
    <row r="521" spans="1:30" ht="30" customHeight="1">
      <c r="A521" s="105" t="s">
        <v>1534</v>
      </c>
      <c r="B521" s="131"/>
      <c r="C521" s="136" t="s">
        <v>1979</v>
      </c>
      <c r="D521" s="157">
        <v>2.66</v>
      </c>
      <c r="E521" s="160">
        <f>Tabla33[[#This Row],[PRECIO UNITARIO $]]*$F$6</f>
        <v>23.485672000000001</v>
      </c>
      <c r="F521" s="122" t="s">
        <v>2177</v>
      </c>
      <c r="G521" s="122" t="s">
        <v>2003</v>
      </c>
      <c r="H521" s="150">
        <v>6531</v>
      </c>
      <c r="I521" s="147" t="s">
        <v>2449</v>
      </c>
      <c r="J521" s="123" t="s">
        <v>1996</v>
      </c>
      <c r="K521" s="133"/>
      <c r="L521" s="137">
        <v>7594001100362</v>
      </c>
      <c r="M521" s="154">
        <f t="shared" si="14"/>
        <v>0</v>
      </c>
      <c r="N521" s="106">
        <f t="shared" si="15"/>
        <v>0</v>
      </c>
      <c r="O521" s="107"/>
      <c r="P521" s="99"/>
      <c r="Q521" s="100"/>
      <c r="R521" s="100"/>
      <c r="S521" s="101"/>
      <c r="T521" s="100"/>
      <c r="U521" s="109"/>
      <c r="V521" s="109"/>
      <c r="W521" s="54"/>
      <c r="X521" s="54"/>
      <c r="Y521" s="54"/>
      <c r="Z521" s="54"/>
      <c r="AB521" s="56"/>
      <c r="AD521" s="57"/>
    </row>
    <row r="522" spans="1:30" ht="30" customHeight="1">
      <c r="A522" s="98" t="s">
        <v>2678</v>
      </c>
      <c r="B522" s="131"/>
      <c r="C522" s="138" t="s">
        <v>2695</v>
      </c>
      <c r="D522" s="158">
        <v>2.79</v>
      </c>
      <c r="E522" s="161">
        <f>Tabla33[[#This Row],[PRECIO UNITARIO $]]*$F$6</f>
        <v>24.633468000000001</v>
      </c>
      <c r="F522" s="124" t="s">
        <v>2090</v>
      </c>
      <c r="G522" s="124" t="s">
        <v>2003</v>
      </c>
      <c r="H522" s="151" t="s">
        <v>2705</v>
      </c>
      <c r="I522" s="148" t="s">
        <v>2442</v>
      </c>
      <c r="J522" s="125" t="s">
        <v>1996</v>
      </c>
      <c r="K522" s="134"/>
      <c r="L522" s="139">
        <v>7594001101734</v>
      </c>
      <c r="M522" s="155">
        <f t="shared" si="14"/>
        <v>0</v>
      </c>
      <c r="N522" s="108">
        <f t="shared" si="15"/>
        <v>0</v>
      </c>
      <c r="O522" s="107"/>
      <c r="P522" s="99"/>
      <c r="Q522" s="100"/>
      <c r="R522" s="100"/>
      <c r="S522" s="101"/>
      <c r="T522" s="100"/>
      <c r="U522" s="109"/>
      <c r="V522" s="109"/>
      <c r="W522" s="54"/>
      <c r="X522" s="54"/>
      <c r="Y522" s="54"/>
      <c r="Z522" s="54"/>
      <c r="AB522" s="56"/>
      <c r="AD522" s="57"/>
    </row>
    <row r="523" spans="1:30" ht="30" customHeight="1">
      <c r="A523" s="105" t="s">
        <v>1535</v>
      </c>
      <c r="B523" s="131"/>
      <c r="C523" s="136" t="s">
        <v>1789</v>
      </c>
      <c r="D523" s="157">
        <v>1.43</v>
      </c>
      <c r="E523" s="160">
        <f>Tabla33[[#This Row],[PRECIO UNITARIO $]]*$F$6</f>
        <v>12.625755999999999</v>
      </c>
      <c r="F523" s="122" t="s">
        <v>2095</v>
      </c>
      <c r="G523" s="122" t="s">
        <v>1998</v>
      </c>
      <c r="H523" s="150">
        <v>2222039</v>
      </c>
      <c r="I523" s="147" t="s">
        <v>2466</v>
      </c>
      <c r="J523" s="123" t="s">
        <v>1996</v>
      </c>
      <c r="K523" s="133"/>
      <c r="L523" s="137">
        <v>18904180211616</v>
      </c>
      <c r="M523" s="154">
        <f t="shared" ref="M523:M586" si="16">IFERROR((B523*E523),"")</f>
        <v>0</v>
      </c>
      <c r="N523" s="106">
        <f t="shared" ref="N523:N586" si="17">IFERROR((B523*D523),"")</f>
        <v>0</v>
      </c>
      <c r="O523" s="107"/>
      <c r="P523" s="99"/>
      <c r="Q523" s="100"/>
      <c r="R523" s="100"/>
      <c r="S523" s="101"/>
      <c r="T523" s="100"/>
      <c r="U523" s="109"/>
      <c r="V523" s="109"/>
      <c r="W523" s="54"/>
      <c r="X523" s="54"/>
      <c r="Y523" s="54"/>
      <c r="Z523" s="54"/>
      <c r="AB523" s="56"/>
      <c r="AD523" s="57"/>
    </row>
    <row r="524" spans="1:30" ht="30" customHeight="1">
      <c r="A524" s="98" t="s">
        <v>1536</v>
      </c>
      <c r="B524" s="131"/>
      <c r="C524" s="138" t="s">
        <v>1980</v>
      </c>
      <c r="D524" s="158">
        <v>3.57</v>
      </c>
      <c r="E524" s="161">
        <f>Tabla33[[#This Row],[PRECIO UNITARIO $]]*$F$6</f>
        <v>31.520243999999998</v>
      </c>
      <c r="F524" s="124" t="s">
        <v>2090</v>
      </c>
      <c r="G524" s="124" t="s">
        <v>2023</v>
      </c>
      <c r="H524" s="151" t="s">
        <v>2409</v>
      </c>
      <c r="I524" s="148" t="s">
        <v>2456</v>
      </c>
      <c r="J524" s="125" t="s">
        <v>1996</v>
      </c>
      <c r="K524" s="134"/>
      <c r="L524" s="139">
        <v>8904324100328</v>
      </c>
      <c r="M524" s="155">
        <f t="shared" si="16"/>
        <v>0</v>
      </c>
      <c r="N524" s="108">
        <f t="shared" si="17"/>
        <v>0</v>
      </c>
      <c r="O524" s="107"/>
      <c r="P524" s="99"/>
      <c r="Q524" s="100"/>
      <c r="R524" s="100"/>
      <c r="S524" s="101"/>
      <c r="T524" s="100"/>
      <c r="U524" s="109"/>
      <c r="V524" s="109"/>
      <c r="W524" s="54"/>
      <c r="X524" s="54"/>
      <c r="Y524" s="54"/>
      <c r="Z524" s="54"/>
      <c r="AB524" s="56"/>
      <c r="AD524" s="57"/>
    </row>
    <row r="525" spans="1:30" ht="30" customHeight="1">
      <c r="A525" s="105" t="s">
        <v>1537</v>
      </c>
      <c r="B525" s="131"/>
      <c r="C525" s="136" t="s">
        <v>1790</v>
      </c>
      <c r="D525" s="157">
        <v>2.13</v>
      </c>
      <c r="E525" s="160">
        <f>Tabla33[[#This Row],[PRECIO UNITARIO $]]*$F$6</f>
        <v>18.806196</v>
      </c>
      <c r="F525" s="122" t="s">
        <v>2090</v>
      </c>
      <c r="G525" s="122" t="s">
        <v>2000</v>
      </c>
      <c r="H525" s="150" t="s">
        <v>2410</v>
      </c>
      <c r="I525" s="147" t="s">
        <v>2439</v>
      </c>
      <c r="J525" s="123" t="s">
        <v>1996</v>
      </c>
      <c r="K525" s="133"/>
      <c r="L525" s="137">
        <v>7598578000308</v>
      </c>
      <c r="M525" s="154">
        <f t="shared" si="16"/>
        <v>0</v>
      </c>
      <c r="N525" s="106">
        <f t="shared" si="17"/>
        <v>0</v>
      </c>
      <c r="O525" s="107"/>
      <c r="P525" s="99"/>
      <c r="Q525" s="100"/>
      <c r="R525" s="100"/>
      <c r="S525" s="101"/>
      <c r="T525" s="100"/>
      <c r="U525" s="109"/>
      <c r="V525" s="109"/>
      <c r="W525" s="54"/>
      <c r="X525" s="54"/>
      <c r="Y525" s="54"/>
      <c r="Z525" s="54"/>
      <c r="AB525" s="56"/>
      <c r="AD525" s="57"/>
    </row>
    <row r="526" spans="1:30" ht="30" customHeight="1">
      <c r="A526" s="98" t="s">
        <v>1538</v>
      </c>
      <c r="B526" s="131"/>
      <c r="C526" s="178" t="s">
        <v>2708</v>
      </c>
      <c r="D526" s="179">
        <v>2.4700000000000002</v>
      </c>
      <c r="E526" s="180">
        <f>Tabla33[[#This Row],[PRECIO UNITARIO $]]*$F$6</f>
        <v>21.808124000000003</v>
      </c>
      <c r="F526" s="181" t="s">
        <v>2132</v>
      </c>
      <c r="G526" s="181" t="s">
        <v>1999</v>
      </c>
      <c r="H526" s="182" t="s">
        <v>2411</v>
      </c>
      <c r="I526" s="183" t="s">
        <v>2456</v>
      </c>
      <c r="J526" s="125" t="s">
        <v>1996</v>
      </c>
      <c r="K526" s="134"/>
      <c r="L526" s="139" t="s">
        <v>2533</v>
      </c>
      <c r="M526" s="155">
        <f t="shared" si="16"/>
        <v>0</v>
      </c>
      <c r="N526" s="108">
        <f t="shared" si="17"/>
        <v>0</v>
      </c>
      <c r="O526" s="107"/>
      <c r="P526" s="99"/>
      <c r="Q526" s="100"/>
      <c r="R526" s="100"/>
      <c r="S526" s="101"/>
      <c r="T526" s="100"/>
      <c r="U526" s="109"/>
      <c r="V526" s="109"/>
      <c r="W526" s="54"/>
      <c r="X526" s="54"/>
      <c r="Y526" s="54"/>
      <c r="Z526" s="54"/>
      <c r="AB526" s="56"/>
      <c r="AD526" s="57"/>
    </row>
    <row r="527" spans="1:30" ht="30" customHeight="1">
      <c r="A527" s="105" t="s">
        <v>1539</v>
      </c>
      <c r="B527" s="131"/>
      <c r="C527" s="136" t="s">
        <v>1791</v>
      </c>
      <c r="D527" s="157">
        <v>5.13</v>
      </c>
      <c r="E527" s="160">
        <f>Tabla33[[#This Row],[PRECIO UNITARIO $]]*$F$6</f>
        <v>45.293796</v>
      </c>
      <c r="F527" s="122" t="s">
        <v>2105</v>
      </c>
      <c r="G527" s="122" t="s">
        <v>2007</v>
      </c>
      <c r="H527" s="150" t="s">
        <v>2412</v>
      </c>
      <c r="I527" s="147" t="s">
        <v>2447</v>
      </c>
      <c r="J527" s="123" t="s">
        <v>1996</v>
      </c>
      <c r="K527" s="133"/>
      <c r="L527" s="137">
        <v>7591196002761</v>
      </c>
      <c r="M527" s="154">
        <f t="shared" si="16"/>
        <v>0</v>
      </c>
      <c r="N527" s="106">
        <f t="shared" si="17"/>
        <v>0</v>
      </c>
      <c r="O527" s="107"/>
      <c r="P527" s="99"/>
      <c r="Q527" s="100"/>
      <c r="R527" s="100"/>
      <c r="S527" s="101"/>
      <c r="T527" s="100"/>
      <c r="U527" s="109"/>
      <c r="V527" s="109"/>
      <c r="W527" s="54"/>
      <c r="X527" s="54"/>
      <c r="Y527" s="54"/>
      <c r="Z527" s="54"/>
      <c r="AB527" s="56"/>
      <c r="AD527" s="57"/>
    </row>
    <row r="528" spans="1:30" ht="30" customHeight="1">
      <c r="A528" s="98" t="s">
        <v>1540</v>
      </c>
      <c r="B528" s="131"/>
      <c r="C528" s="138" t="s">
        <v>1792</v>
      </c>
      <c r="D528" s="158">
        <v>7.18</v>
      </c>
      <c r="E528" s="161">
        <f>Tabla33[[#This Row],[PRECIO UNITARIO $]]*$F$6</f>
        <v>63.393656</v>
      </c>
      <c r="F528" s="124" t="s">
        <v>2117</v>
      </c>
      <c r="G528" s="124" t="s">
        <v>2007</v>
      </c>
      <c r="H528" s="151" t="s">
        <v>2413</v>
      </c>
      <c r="I528" s="148" t="s">
        <v>2463</v>
      </c>
      <c r="J528" s="125" t="s">
        <v>1996</v>
      </c>
      <c r="K528" s="134"/>
      <c r="L528" s="139">
        <v>7591196000897</v>
      </c>
      <c r="M528" s="155">
        <f t="shared" si="16"/>
        <v>0</v>
      </c>
      <c r="N528" s="108">
        <f t="shared" si="17"/>
        <v>0</v>
      </c>
      <c r="O528" s="107"/>
      <c r="P528" s="99"/>
      <c r="Q528" s="100"/>
      <c r="R528" s="100"/>
      <c r="S528" s="101"/>
      <c r="T528" s="100"/>
      <c r="U528" s="109"/>
      <c r="V528" s="109"/>
      <c r="W528" s="54"/>
      <c r="X528" s="54"/>
      <c r="Y528" s="54"/>
      <c r="Z528" s="54"/>
      <c r="AB528" s="56"/>
      <c r="AD528" s="57"/>
    </row>
    <row r="529" spans="1:30" ht="30" customHeight="1">
      <c r="A529" s="105" t="s">
        <v>1541</v>
      </c>
      <c r="B529" s="131"/>
      <c r="C529" s="136" t="s">
        <v>1793</v>
      </c>
      <c r="D529" s="157">
        <v>7.84</v>
      </c>
      <c r="E529" s="160">
        <f>Tabla33[[#This Row],[PRECIO UNITARIO $]]*$F$6</f>
        <v>69.220928000000001</v>
      </c>
      <c r="F529" s="122" t="s">
        <v>2088</v>
      </c>
      <c r="G529" s="122" t="s">
        <v>2005</v>
      </c>
      <c r="H529" s="150" t="s">
        <v>2414</v>
      </c>
      <c r="I529" s="147" t="s">
        <v>2456</v>
      </c>
      <c r="J529" s="123" t="s">
        <v>2883</v>
      </c>
      <c r="K529" s="133">
        <v>1</v>
      </c>
      <c r="L529" s="137">
        <v>7591020080668</v>
      </c>
      <c r="M529" s="154">
        <f t="shared" si="16"/>
        <v>0</v>
      </c>
      <c r="N529" s="106">
        <f t="shared" si="17"/>
        <v>0</v>
      </c>
      <c r="O529" s="107"/>
      <c r="P529" s="99"/>
      <c r="Q529" s="100"/>
      <c r="R529" s="100"/>
      <c r="S529" s="101"/>
      <c r="T529" s="100"/>
      <c r="U529" s="109"/>
      <c r="V529" s="109"/>
      <c r="W529" s="54"/>
      <c r="X529" s="54"/>
      <c r="Y529" s="54"/>
      <c r="Z529" s="54"/>
      <c r="AB529" s="56"/>
      <c r="AD529" s="57"/>
    </row>
    <row r="530" spans="1:30" ht="30" customHeight="1">
      <c r="A530" s="98" t="s">
        <v>2585</v>
      </c>
      <c r="B530" s="131"/>
      <c r="C530" s="138" t="s">
        <v>2587</v>
      </c>
      <c r="D530" s="158">
        <v>9.75</v>
      </c>
      <c r="E530" s="161">
        <f>Tabla33[[#This Row],[PRECIO UNITARIO $]]*$F$6</f>
        <v>86.084699999999998</v>
      </c>
      <c r="F530" s="124" t="s">
        <v>2088</v>
      </c>
      <c r="G530" s="124" t="s">
        <v>2005</v>
      </c>
      <c r="H530" s="151" t="s">
        <v>2592</v>
      </c>
      <c r="I530" s="148" t="s">
        <v>2436</v>
      </c>
      <c r="J530" s="125" t="s">
        <v>2883</v>
      </c>
      <c r="K530" s="134">
        <v>1</v>
      </c>
      <c r="L530" s="139">
        <v>7591020080682</v>
      </c>
      <c r="M530" s="155">
        <f t="shared" si="16"/>
        <v>0</v>
      </c>
      <c r="N530" s="108">
        <f t="shared" si="17"/>
        <v>0</v>
      </c>
      <c r="O530" s="107"/>
      <c r="P530" s="99"/>
      <c r="Q530" s="100"/>
      <c r="R530" s="100"/>
      <c r="S530" s="101"/>
      <c r="T530" s="100"/>
      <c r="U530" s="109"/>
      <c r="V530" s="109"/>
      <c r="W530" s="54"/>
      <c r="X530" s="54"/>
      <c r="Y530" s="54"/>
      <c r="Z530" s="54"/>
      <c r="AB530" s="56"/>
      <c r="AD530" s="57"/>
    </row>
    <row r="531" spans="1:30" ht="30" customHeight="1">
      <c r="A531" s="105" t="s">
        <v>1542</v>
      </c>
      <c r="B531" s="131"/>
      <c r="C531" s="136" t="s">
        <v>1981</v>
      </c>
      <c r="D531" s="157">
        <v>1.69</v>
      </c>
      <c r="E531" s="160">
        <f>Tabla33[[#This Row],[PRECIO UNITARIO $]]*$F$6</f>
        <v>14.921348</v>
      </c>
      <c r="F531" s="122" t="s">
        <v>2189</v>
      </c>
      <c r="G531" s="122" t="s">
        <v>2052</v>
      </c>
      <c r="H531" s="150" t="s">
        <v>2415</v>
      </c>
      <c r="I531" s="147" t="s">
        <v>2461</v>
      </c>
      <c r="J531" s="123" t="s">
        <v>1996</v>
      </c>
      <c r="K531" s="133"/>
      <c r="L531" s="137">
        <v>7406076125440</v>
      </c>
      <c r="M531" s="154">
        <f t="shared" si="16"/>
        <v>0</v>
      </c>
      <c r="N531" s="106">
        <f t="shared" si="17"/>
        <v>0</v>
      </c>
      <c r="O531" s="107"/>
      <c r="P531" s="99"/>
      <c r="Q531" s="100"/>
      <c r="R531" s="100"/>
      <c r="S531" s="101"/>
      <c r="T531" s="100"/>
      <c r="U531" s="109"/>
      <c r="V531" s="109"/>
      <c r="W531" s="54"/>
      <c r="X531" s="54"/>
      <c r="Y531" s="54"/>
      <c r="Z531" s="54"/>
      <c r="AB531" s="56"/>
      <c r="AD531" s="57"/>
    </row>
    <row r="532" spans="1:30" ht="30" customHeight="1">
      <c r="A532" s="98" t="s">
        <v>1543</v>
      </c>
      <c r="B532" s="131"/>
      <c r="C532" s="138" t="s">
        <v>1794</v>
      </c>
      <c r="D532" s="158">
        <v>4.1945454545454544</v>
      </c>
      <c r="E532" s="161">
        <f>Tabla33[[#This Row],[PRECIO UNITARIO $]]*$F$6</f>
        <v>37.034480727272729</v>
      </c>
      <c r="F532" s="124" t="s">
        <v>2121</v>
      </c>
      <c r="G532" s="124" t="s">
        <v>2014</v>
      </c>
      <c r="H532" s="151"/>
      <c r="I532" s="148"/>
      <c r="J532" s="125" t="s">
        <v>2590</v>
      </c>
      <c r="K532" s="134">
        <v>10</v>
      </c>
      <c r="L532" s="139">
        <v>652931972279</v>
      </c>
      <c r="M532" s="155">
        <f t="shared" si="16"/>
        <v>0</v>
      </c>
      <c r="N532" s="108">
        <f t="shared" si="17"/>
        <v>0</v>
      </c>
      <c r="O532" s="107"/>
      <c r="P532" s="99"/>
      <c r="Q532" s="100"/>
      <c r="R532" s="100"/>
      <c r="S532" s="101"/>
      <c r="T532" s="100"/>
      <c r="U532" s="109"/>
      <c r="V532" s="109"/>
      <c r="W532" s="54"/>
      <c r="X532" s="54"/>
      <c r="Y532" s="54"/>
      <c r="Z532" s="54"/>
      <c r="AB532" s="56"/>
      <c r="AD532" s="57"/>
    </row>
    <row r="533" spans="1:30" ht="30" customHeight="1">
      <c r="A533" s="105" t="s">
        <v>1544</v>
      </c>
      <c r="B533" s="131"/>
      <c r="C533" s="136" t="s">
        <v>1795</v>
      </c>
      <c r="D533" s="157">
        <v>4.1945454545454544</v>
      </c>
      <c r="E533" s="160">
        <f>Tabla33[[#This Row],[PRECIO UNITARIO $]]*$F$6</f>
        <v>37.034480727272729</v>
      </c>
      <c r="F533" s="122" t="s">
        <v>2121</v>
      </c>
      <c r="G533" s="122" t="s">
        <v>2014</v>
      </c>
      <c r="H533" s="150"/>
      <c r="I533" s="147"/>
      <c r="J533" s="123" t="s">
        <v>2590</v>
      </c>
      <c r="K533" s="133">
        <v>10</v>
      </c>
      <c r="L533" s="137">
        <v>652931972293</v>
      </c>
      <c r="M533" s="154">
        <f t="shared" si="16"/>
        <v>0</v>
      </c>
      <c r="N533" s="106">
        <f t="shared" si="17"/>
        <v>0</v>
      </c>
      <c r="O533" s="107"/>
      <c r="P533" s="99"/>
      <c r="Q533" s="100"/>
      <c r="R533" s="100"/>
      <c r="S533" s="101"/>
      <c r="T533" s="100"/>
      <c r="U533" s="109"/>
      <c r="V533" s="109"/>
      <c r="W533" s="54"/>
      <c r="X533" s="54"/>
      <c r="Y533" s="54"/>
      <c r="Z533" s="54"/>
      <c r="AB533" s="56"/>
      <c r="AD533" s="57"/>
    </row>
    <row r="534" spans="1:30" ht="30" customHeight="1">
      <c r="A534" s="98" t="s">
        <v>1545</v>
      </c>
      <c r="B534" s="131"/>
      <c r="C534" s="138" t="s">
        <v>1796</v>
      </c>
      <c r="D534" s="158">
        <v>2.31</v>
      </c>
      <c r="E534" s="161">
        <f>Tabla33[[#This Row],[PRECIO UNITARIO $]]*$F$6</f>
        <v>20.395452000000002</v>
      </c>
      <c r="F534" s="124" t="s">
        <v>2085</v>
      </c>
      <c r="G534" s="124" t="s">
        <v>1998</v>
      </c>
      <c r="H534" s="151" t="s">
        <v>2416</v>
      </c>
      <c r="I534" s="148" t="s">
        <v>2441</v>
      </c>
      <c r="J534" s="125" t="s">
        <v>1996</v>
      </c>
      <c r="K534" s="134"/>
      <c r="L534" s="139">
        <v>301114</v>
      </c>
      <c r="M534" s="155">
        <f t="shared" si="16"/>
        <v>0</v>
      </c>
      <c r="N534" s="108">
        <f t="shared" si="17"/>
        <v>0</v>
      </c>
      <c r="O534" s="107"/>
      <c r="P534" s="99"/>
      <c r="Q534" s="100"/>
      <c r="R534" s="100"/>
      <c r="S534" s="101"/>
      <c r="T534" s="100"/>
      <c r="U534" s="109"/>
      <c r="V534" s="109"/>
      <c r="W534" s="54"/>
      <c r="X534" s="54"/>
      <c r="Y534" s="54"/>
      <c r="Z534" s="54"/>
      <c r="AB534" s="56"/>
      <c r="AD534" s="57"/>
    </row>
    <row r="535" spans="1:30" ht="30" customHeight="1">
      <c r="A535" s="105" t="s">
        <v>1546</v>
      </c>
      <c r="B535" s="131"/>
      <c r="C535" s="136" t="s">
        <v>1797</v>
      </c>
      <c r="D535" s="157">
        <v>10.52</v>
      </c>
      <c r="E535" s="160">
        <f>Tabla33[[#This Row],[PRECIO UNITARIO $]]*$F$6</f>
        <v>92.883184</v>
      </c>
      <c r="F535" s="122" t="s">
        <v>2190</v>
      </c>
      <c r="G535" s="122" t="s">
        <v>2079</v>
      </c>
      <c r="H535" s="150">
        <v>21030081</v>
      </c>
      <c r="I535" s="147" t="s">
        <v>2486</v>
      </c>
      <c r="J535" s="123" t="s">
        <v>1996</v>
      </c>
      <c r="K535" s="133"/>
      <c r="L535" s="137">
        <v>78998945030212</v>
      </c>
      <c r="M535" s="154">
        <f t="shared" si="16"/>
        <v>0</v>
      </c>
      <c r="N535" s="106">
        <f t="shared" si="17"/>
        <v>0</v>
      </c>
      <c r="O535" s="107"/>
      <c r="P535" s="99"/>
      <c r="Q535" s="100"/>
      <c r="R535" s="100"/>
      <c r="S535" s="101"/>
      <c r="T535" s="100"/>
      <c r="U535" s="109"/>
      <c r="V535" s="109"/>
      <c r="W535" s="54"/>
      <c r="X535" s="54"/>
      <c r="Y535" s="54"/>
      <c r="Z535" s="54"/>
      <c r="AB535" s="56"/>
      <c r="AD535" s="57"/>
    </row>
    <row r="536" spans="1:30" ht="30" customHeight="1">
      <c r="A536" s="98" t="s">
        <v>1547</v>
      </c>
      <c r="B536" s="131"/>
      <c r="C536" s="138" t="s">
        <v>1982</v>
      </c>
      <c r="D536" s="158">
        <v>0.94</v>
      </c>
      <c r="E536" s="161">
        <f>Tabla33[[#This Row],[PRECIO UNITARIO $]]*$F$6</f>
        <v>8.2994479999999999</v>
      </c>
      <c r="F536" s="124" t="s">
        <v>2085</v>
      </c>
      <c r="G536" s="124" t="s">
        <v>2027</v>
      </c>
      <c r="H536" s="151" t="s">
        <v>2417</v>
      </c>
      <c r="I536" s="148" t="s">
        <v>2448</v>
      </c>
      <c r="J536" s="125" t="s">
        <v>1996</v>
      </c>
      <c r="K536" s="134"/>
      <c r="L536" s="139">
        <v>7460260001859</v>
      </c>
      <c r="M536" s="155">
        <f t="shared" si="16"/>
        <v>0</v>
      </c>
      <c r="N536" s="108">
        <f t="shared" si="17"/>
        <v>0</v>
      </c>
      <c r="O536" s="107"/>
      <c r="P536" s="99"/>
      <c r="Q536" s="100"/>
      <c r="R536" s="100"/>
      <c r="S536" s="101"/>
      <c r="T536" s="100"/>
      <c r="U536" s="109"/>
      <c r="V536" s="109"/>
      <c r="W536" s="54"/>
      <c r="X536" s="54"/>
      <c r="Y536" s="54"/>
      <c r="Z536" s="54"/>
      <c r="AB536" s="56"/>
      <c r="AD536" s="57"/>
    </row>
    <row r="537" spans="1:30" ht="30" customHeight="1">
      <c r="A537" s="105" t="s">
        <v>1548</v>
      </c>
      <c r="B537" s="131"/>
      <c r="C537" s="136" t="s">
        <v>1983</v>
      </c>
      <c r="D537" s="157">
        <v>2.04</v>
      </c>
      <c r="E537" s="160">
        <f>Tabla33[[#This Row],[PRECIO UNITARIO $]]*$F$6</f>
        <v>18.011568</v>
      </c>
      <c r="F537" s="122" t="s">
        <v>2126</v>
      </c>
      <c r="G537" s="122" t="s">
        <v>1998</v>
      </c>
      <c r="H537" s="150" t="s">
        <v>2418</v>
      </c>
      <c r="I537" s="147" t="s">
        <v>2442</v>
      </c>
      <c r="J537" s="123" t="s">
        <v>1996</v>
      </c>
      <c r="K537" s="133"/>
      <c r="L537" s="137">
        <v>7401189600136</v>
      </c>
      <c r="M537" s="154">
        <f t="shared" si="16"/>
        <v>0</v>
      </c>
      <c r="N537" s="106">
        <f t="shared" si="17"/>
        <v>0</v>
      </c>
      <c r="O537" s="107"/>
      <c r="P537" s="99"/>
      <c r="Q537" s="100"/>
      <c r="R537" s="100"/>
      <c r="S537" s="101"/>
      <c r="T537" s="100"/>
      <c r="U537" s="109"/>
      <c r="V537" s="109"/>
      <c r="W537" s="54"/>
      <c r="X537" s="54"/>
      <c r="Y537" s="54"/>
      <c r="Z537" s="54"/>
      <c r="AB537" s="56"/>
      <c r="AD537" s="57"/>
    </row>
    <row r="538" spans="1:30" ht="30" customHeight="1">
      <c r="A538" s="98" t="s">
        <v>1549</v>
      </c>
      <c r="B538" s="131"/>
      <c r="C538" s="138" t="s">
        <v>1984</v>
      </c>
      <c r="D538" s="158">
        <v>0.48</v>
      </c>
      <c r="E538" s="161">
        <f>Tabla33[[#This Row],[PRECIO UNITARIO $]]*$F$6</f>
        <v>4.238016</v>
      </c>
      <c r="F538" s="124" t="s">
        <v>2085</v>
      </c>
      <c r="G538" s="124" t="s">
        <v>2027</v>
      </c>
      <c r="H538" s="151" t="s">
        <v>2419</v>
      </c>
      <c r="I538" s="148" t="s">
        <v>2455</v>
      </c>
      <c r="J538" s="125" t="s">
        <v>1996</v>
      </c>
      <c r="K538" s="134"/>
      <c r="L538" s="139">
        <v>7469106377363</v>
      </c>
      <c r="M538" s="155">
        <f t="shared" si="16"/>
        <v>0</v>
      </c>
      <c r="N538" s="108">
        <f t="shared" si="17"/>
        <v>0</v>
      </c>
      <c r="O538" s="107"/>
      <c r="P538" s="99"/>
      <c r="Q538" s="100"/>
      <c r="R538" s="100"/>
      <c r="S538" s="101"/>
      <c r="T538" s="100"/>
      <c r="U538" s="109"/>
      <c r="V538" s="109"/>
      <c r="W538" s="54"/>
      <c r="X538" s="54"/>
      <c r="Y538" s="54"/>
      <c r="Z538" s="54"/>
      <c r="AB538" s="56"/>
      <c r="AD538" s="57"/>
    </row>
    <row r="539" spans="1:30" ht="30" customHeight="1">
      <c r="A539" s="105" t="s">
        <v>1550</v>
      </c>
      <c r="B539" s="131"/>
      <c r="C539" s="178" t="s">
        <v>2709</v>
      </c>
      <c r="D539" s="179">
        <v>0.65</v>
      </c>
      <c r="E539" s="180">
        <f>Tabla33[[#This Row],[PRECIO UNITARIO $]]*$F$6</f>
        <v>5.7389800000000006</v>
      </c>
      <c r="F539" s="181" t="s">
        <v>2085</v>
      </c>
      <c r="G539" s="181" t="s">
        <v>1999</v>
      </c>
      <c r="H539" s="182" t="s">
        <v>2420</v>
      </c>
      <c r="I539" s="183" t="s">
        <v>2456</v>
      </c>
      <c r="J539" s="123" t="s">
        <v>1996</v>
      </c>
      <c r="K539" s="133"/>
      <c r="L539" s="137" t="s">
        <v>2534</v>
      </c>
      <c r="M539" s="154">
        <f t="shared" si="16"/>
        <v>0</v>
      </c>
      <c r="N539" s="106">
        <f t="shared" si="17"/>
        <v>0</v>
      </c>
      <c r="O539" s="107"/>
      <c r="P539" s="99"/>
      <c r="Q539" s="100"/>
      <c r="R539" s="100"/>
      <c r="S539" s="101"/>
      <c r="T539" s="100"/>
      <c r="U539" s="109"/>
      <c r="V539" s="109"/>
      <c r="W539" s="54"/>
      <c r="X539" s="54"/>
      <c r="Y539" s="54"/>
      <c r="Z539" s="54"/>
      <c r="AB539" s="56"/>
      <c r="AD539" s="57"/>
    </row>
    <row r="540" spans="1:30" ht="30" customHeight="1">
      <c r="A540" s="105" t="s">
        <v>1552</v>
      </c>
      <c r="B540" s="131"/>
      <c r="C540" s="136" t="s">
        <v>1798</v>
      </c>
      <c r="D540" s="157">
        <v>1.3654545454545453</v>
      </c>
      <c r="E540" s="160">
        <f>Tabla33[[#This Row],[PRECIO UNITARIO $]]*$F$6</f>
        <v>12.055871272727272</v>
      </c>
      <c r="F540" s="122" t="s">
        <v>2121</v>
      </c>
      <c r="G540" s="122" t="s">
        <v>2038</v>
      </c>
      <c r="H540" s="150"/>
      <c r="I540" s="147"/>
      <c r="J540" s="123" t="s">
        <v>2590</v>
      </c>
      <c r="K540" s="133">
        <v>50</v>
      </c>
      <c r="L540" s="137">
        <v>810028130081</v>
      </c>
      <c r="M540" s="177">
        <f t="shared" si="16"/>
        <v>0</v>
      </c>
      <c r="N540" s="106">
        <f t="shared" si="17"/>
        <v>0</v>
      </c>
      <c r="O540" s="107"/>
      <c r="P540" s="99"/>
      <c r="Q540" s="100"/>
      <c r="R540" s="100"/>
      <c r="S540" s="101"/>
      <c r="T540" s="100"/>
      <c r="U540" s="109"/>
      <c r="V540" s="109"/>
      <c r="W540" s="54"/>
      <c r="X540" s="54"/>
      <c r="Y540" s="54"/>
      <c r="Z540" s="54"/>
      <c r="AB540" s="56"/>
      <c r="AD540" s="57"/>
    </row>
    <row r="541" spans="1:30" ht="30" customHeight="1">
      <c r="A541" s="98" t="s">
        <v>1551</v>
      </c>
      <c r="B541" s="131"/>
      <c r="C541" s="138" t="s">
        <v>1798</v>
      </c>
      <c r="D541" s="158">
        <v>1.363636363636364</v>
      </c>
      <c r="E541" s="161">
        <f>Tabla33[[#This Row],[PRECIO UNITARIO $]]*$F$6</f>
        <v>12.039818181818186</v>
      </c>
      <c r="F541" s="124" t="s">
        <v>2121</v>
      </c>
      <c r="G541" s="124" t="s">
        <v>2014</v>
      </c>
      <c r="H541" s="151"/>
      <c r="I541" s="148"/>
      <c r="J541" s="125" t="s">
        <v>2590</v>
      </c>
      <c r="K541" s="134">
        <v>50</v>
      </c>
      <c r="L541" s="139">
        <v>652931973238</v>
      </c>
      <c r="M541" s="176">
        <f t="shared" si="16"/>
        <v>0</v>
      </c>
      <c r="N541" s="108">
        <f t="shared" si="17"/>
        <v>0</v>
      </c>
      <c r="O541" s="107"/>
      <c r="P541" s="99"/>
      <c r="Q541" s="100"/>
      <c r="R541" s="100"/>
      <c r="S541" s="101"/>
      <c r="T541" s="100"/>
      <c r="U541" s="109"/>
      <c r="V541" s="109"/>
      <c r="W541" s="54"/>
      <c r="X541" s="54"/>
      <c r="Y541" s="54"/>
      <c r="Z541" s="54"/>
      <c r="AB541" s="56"/>
      <c r="AD541" s="57"/>
    </row>
    <row r="542" spans="1:30" ht="30" customHeight="1">
      <c r="A542" s="98" t="s">
        <v>1553</v>
      </c>
      <c r="B542" s="131"/>
      <c r="C542" s="138" t="s">
        <v>1799</v>
      </c>
      <c r="D542" s="158">
        <v>1.3854545454545457</v>
      </c>
      <c r="E542" s="161">
        <f>Tabla33[[#This Row],[PRECIO UNITARIO $]]*$F$6</f>
        <v>12.232455272727275</v>
      </c>
      <c r="F542" s="124" t="s">
        <v>2121</v>
      </c>
      <c r="G542" s="124" t="s">
        <v>2014</v>
      </c>
      <c r="H542" s="151"/>
      <c r="I542" s="148"/>
      <c r="J542" s="125" t="s">
        <v>2590</v>
      </c>
      <c r="K542" s="134">
        <v>10</v>
      </c>
      <c r="L542" s="139">
        <v>65293196292</v>
      </c>
      <c r="M542" s="155">
        <f t="shared" si="16"/>
        <v>0</v>
      </c>
      <c r="N542" s="108">
        <f t="shared" si="17"/>
        <v>0</v>
      </c>
      <c r="O542" s="107"/>
      <c r="P542" s="99"/>
      <c r="Q542" s="100"/>
      <c r="R542" s="100"/>
      <c r="S542" s="101"/>
      <c r="T542" s="100"/>
      <c r="U542" s="109"/>
      <c r="V542" s="109"/>
      <c r="W542" s="54"/>
      <c r="X542" s="54"/>
      <c r="Y542" s="54"/>
      <c r="Z542" s="54"/>
      <c r="AB542" s="56"/>
      <c r="AD542" s="57"/>
    </row>
    <row r="543" spans="1:30" ht="30" customHeight="1">
      <c r="A543" s="105" t="s">
        <v>1554</v>
      </c>
      <c r="B543" s="131"/>
      <c r="C543" s="136" t="s">
        <v>1985</v>
      </c>
      <c r="D543" s="157">
        <v>3.14</v>
      </c>
      <c r="E543" s="160">
        <f>Tabla33[[#This Row],[PRECIO UNITARIO $]]*$F$6</f>
        <v>27.723688000000003</v>
      </c>
      <c r="F543" s="122" t="s">
        <v>2112</v>
      </c>
      <c r="G543" s="122" t="s">
        <v>2020</v>
      </c>
      <c r="H543" s="150">
        <v>2204773</v>
      </c>
      <c r="I543" s="147" t="s">
        <v>2455</v>
      </c>
      <c r="J543" s="123" t="s">
        <v>1996</v>
      </c>
      <c r="K543" s="133"/>
      <c r="L543" s="137">
        <v>7592803002556</v>
      </c>
      <c r="M543" s="154">
        <f t="shared" si="16"/>
        <v>0</v>
      </c>
      <c r="N543" s="106">
        <f t="shared" si="17"/>
        <v>0</v>
      </c>
      <c r="O543" s="107"/>
      <c r="P543" s="99"/>
      <c r="Q543" s="100"/>
      <c r="R543" s="100"/>
      <c r="S543" s="101"/>
      <c r="T543" s="100"/>
      <c r="U543" s="109"/>
      <c r="V543" s="109"/>
      <c r="W543" s="54"/>
      <c r="X543" s="54"/>
      <c r="Y543" s="54"/>
      <c r="Z543" s="54"/>
      <c r="AB543" s="56"/>
      <c r="AD543" s="57"/>
    </row>
    <row r="544" spans="1:30" ht="30" customHeight="1">
      <c r="A544" s="98" t="s">
        <v>1555</v>
      </c>
      <c r="B544" s="131"/>
      <c r="C544" s="138" t="s">
        <v>1986</v>
      </c>
      <c r="D544" s="158">
        <v>22.1</v>
      </c>
      <c r="E544" s="161">
        <f>Tabla33[[#This Row],[PRECIO UNITARIO $]]*$F$6</f>
        <v>195.12532000000002</v>
      </c>
      <c r="F544" s="124" t="s">
        <v>2191</v>
      </c>
      <c r="G544" s="124" t="s">
        <v>2080</v>
      </c>
      <c r="H544" s="151">
        <v>210811</v>
      </c>
      <c r="I544" s="148" t="s">
        <v>2447</v>
      </c>
      <c r="J544" s="125" t="s">
        <v>1996</v>
      </c>
      <c r="K544" s="134"/>
      <c r="L544" s="139">
        <v>7898948648148</v>
      </c>
      <c r="M544" s="155">
        <f t="shared" si="16"/>
        <v>0</v>
      </c>
      <c r="N544" s="108">
        <f t="shared" si="17"/>
        <v>0</v>
      </c>
      <c r="O544" s="107"/>
      <c r="P544" s="99"/>
      <c r="Q544" s="100"/>
      <c r="R544" s="100"/>
      <c r="S544" s="101"/>
      <c r="T544" s="100"/>
      <c r="U544" s="109"/>
      <c r="V544" s="109"/>
      <c r="W544" s="54"/>
      <c r="X544" s="54"/>
      <c r="Y544" s="54"/>
      <c r="Z544" s="54"/>
      <c r="AB544" s="56"/>
      <c r="AD544" s="57"/>
    </row>
    <row r="545" spans="1:30" ht="30" customHeight="1">
      <c r="A545" s="105" t="s">
        <v>1556</v>
      </c>
      <c r="B545" s="131"/>
      <c r="C545" s="136" t="s">
        <v>1800</v>
      </c>
      <c r="D545" s="157">
        <v>15.51</v>
      </c>
      <c r="E545" s="160">
        <f>Tabla33[[#This Row],[PRECIO UNITARIO $]]*$F$6</f>
        <v>136.94089199999999</v>
      </c>
      <c r="F545" s="122" t="s">
        <v>2192</v>
      </c>
      <c r="G545" s="122" t="s">
        <v>2028</v>
      </c>
      <c r="H545" s="150">
        <v>7214</v>
      </c>
      <c r="I545" s="147" t="s">
        <v>2456</v>
      </c>
      <c r="J545" s="123" t="s">
        <v>1996</v>
      </c>
      <c r="K545" s="133"/>
      <c r="L545" s="137">
        <v>7792796484845</v>
      </c>
      <c r="M545" s="154">
        <f t="shared" si="16"/>
        <v>0</v>
      </c>
      <c r="N545" s="106">
        <f t="shared" si="17"/>
        <v>0</v>
      </c>
      <c r="O545" s="107"/>
      <c r="P545" s="99"/>
      <c r="Q545" s="100"/>
      <c r="R545" s="100"/>
      <c r="S545" s="101"/>
      <c r="T545" s="100"/>
      <c r="U545" s="109"/>
      <c r="V545" s="109"/>
      <c r="W545" s="54"/>
      <c r="X545" s="54"/>
      <c r="Y545" s="54"/>
      <c r="Z545" s="54"/>
      <c r="AB545" s="56"/>
      <c r="AD545" s="57"/>
    </row>
    <row r="546" spans="1:30" ht="30" customHeight="1">
      <c r="A546" s="98" t="s">
        <v>1557</v>
      </c>
      <c r="B546" s="131"/>
      <c r="C546" s="138" t="s">
        <v>1987</v>
      </c>
      <c r="D546" s="158">
        <v>3.97</v>
      </c>
      <c r="E546" s="161">
        <f>Tabla33[[#This Row],[PRECIO UNITARIO $]]*$F$6</f>
        <v>35.051924</v>
      </c>
      <c r="F546" s="124" t="s">
        <v>2108</v>
      </c>
      <c r="G546" s="124" t="s">
        <v>2005</v>
      </c>
      <c r="H546" s="151" t="s">
        <v>2421</v>
      </c>
      <c r="I546" s="148" t="s">
        <v>2454</v>
      </c>
      <c r="J546" s="125" t="s">
        <v>2883</v>
      </c>
      <c r="K546" s="134">
        <v>1</v>
      </c>
      <c r="L546" s="139">
        <v>7591020080934</v>
      </c>
      <c r="M546" s="155">
        <f t="shared" si="16"/>
        <v>0</v>
      </c>
      <c r="N546" s="108">
        <f t="shared" si="17"/>
        <v>0</v>
      </c>
      <c r="O546" s="107"/>
      <c r="P546" s="99"/>
      <c r="Q546" s="100"/>
      <c r="R546" s="100"/>
      <c r="S546" s="101"/>
      <c r="T546" s="100"/>
      <c r="U546" s="109"/>
      <c r="V546" s="109"/>
      <c r="W546" s="54"/>
      <c r="X546" s="54"/>
      <c r="Y546" s="54"/>
      <c r="Z546" s="54"/>
      <c r="AB546" s="56"/>
      <c r="AD546" s="57"/>
    </row>
    <row r="547" spans="1:30" ht="30" customHeight="1">
      <c r="A547" s="105" t="s">
        <v>1558</v>
      </c>
      <c r="B547" s="131"/>
      <c r="C547" s="136" t="s">
        <v>1988</v>
      </c>
      <c r="D547" s="157">
        <v>4.29</v>
      </c>
      <c r="E547" s="160">
        <f>Tabla33[[#This Row],[PRECIO UNITARIO $]]*$F$6</f>
        <v>37.877268000000001</v>
      </c>
      <c r="F547" s="122" t="s">
        <v>2095</v>
      </c>
      <c r="G547" s="122" t="s">
        <v>2056</v>
      </c>
      <c r="H547" s="150" t="s">
        <v>2422</v>
      </c>
      <c r="I547" s="147" t="s">
        <v>2463</v>
      </c>
      <c r="J547" s="123" t="s">
        <v>1996</v>
      </c>
      <c r="K547" s="133"/>
      <c r="L547" s="137" t="s">
        <v>2070</v>
      </c>
      <c r="M547" s="154">
        <f t="shared" si="16"/>
        <v>0</v>
      </c>
      <c r="N547" s="106">
        <f t="shared" si="17"/>
        <v>0</v>
      </c>
      <c r="O547" s="107"/>
      <c r="P547" s="99"/>
      <c r="Q547" s="100"/>
      <c r="R547" s="100"/>
      <c r="S547" s="101"/>
      <c r="T547" s="100"/>
      <c r="U547" s="109"/>
      <c r="V547" s="109"/>
      <c r="W547" s="54"/>
      <c r="X547" s="54"/>
      <c r="Y547" s="54"/>
      <c r="Z547" s="54"/>
      <c r="AB547" s="56"/>
      <c r="AD547" s="57"/>
    </row>
    <row r="548" spans="1:30" ht="30" customHeight="1">
      <c r="A548" s="98" t="s">
        <v>1559</v>
      </c>
      <c r="B548" s="131"/>
      <c r="C548" s="138" t="s">
        <v>1989</v>
      </c>
      <c r="D548" s="158">
        <v>4.08</v>
      </c>
      <c r="E548" s="161">
        <f>Tabla33[[#This Row],[PRECIO UNITARIO $]]*$F$6</f>
        <v>36.023136000000001</v>
      </c>
      <c r="F548" s="124" t="s">
        <v>2111</v>
      </c>
      <c r="G548" s="124" t="s">
        <v>2081</v>
      </c>
      <c r="H548" s="151" t="s">
        <v>2423</v>
      </c>
      <c r="I548" s="148" t="s">
        <v>2443</v>
      </c>
      <c r="J548" s="125" t="s">
        <v>1996</v>
      </c>
      <c r="K548" s="134"/>
      <c r="L548" s="139" t="s">
        <v>2070</v>
      </c>
      <c r="M548" s="155">
        <f t="shared" si="16"/>
        <v>0</v>
      </c>
      <c r="N548" s="108">
        <f t="shared" si="17"/>
        <v>0</v>
      </c>
      <c r="O548" s="107"/>
      <c r="P548" s="99"/>
      <c r="Q548" s="100"/>
      <c r="R548" s="100"/>
      <c r="S548" s="101"/>
      <c r="T548" s="100"/>
      <c r="U548" s="109"/>
      <c r="V548" s="109"/>
      <c r="W548" s="54"/>
      <c r="X548" s="54"/>
      <c r="Y548" s="54"/>
      <c r="Z548" s="54"/>
      <c r="AB548" s="56"/>
      <c r="AD548" s="57"/>
    </row>
    <row r="549" spans="1:30" ht="30" customHeight="1">
      <c r="A549" s="105" t="s">
        <v>1560</v>
      </c>
      <c r="B549" s="131"/>
      <c r="C549" s="136" t="s">
        <v>1801</v>
      </c>
      <c r="D549" s="157">
        <v>6.37</v>
      </c>
      <c r="E549" s="160">
        <f>Tabla33[[#This Row],[PRECIO UNITARIO $]]*$F$6</f>
        <v>56.242004000000001</v>
      </c>
      <c r="F549" s="122" t="s">
        <v>2146</v>
      </c>
      <c r="G549" s="122" t="s">
        <v>2051</v>
      </c>
      <c r="H549" s="150" t="s">
        <v>2424</v>
      </c>
      <c r="I549" s="147" t="s">
        <v>2463</v>
      </c>
      <c r="J549" s="123" t="s">
        <v>1996</v>
      </c>
      <c r="K549" s="133"/>
      <c r="L549" s="137" t="s">
        <v>2535</v>
      </c>
      <c r="M549" s="154">
        <f t="shared" si="16"/>
        <v>0</v>
      </c>
      <c r="N549" s="106">
        <f t="shared" si="17"/>
        <v>0</v>
      </c>
      <c r="O549" s="107"/>
      <c r="P549" s="99"/>
      <c r="Q549" s="100"/>
      <c r="R549" s="100"/>
      <c r="S549" s="101"/>
      <c r="T549" s="100"/>
      <c r="U549" s="109"/>
      <c r="V549" s="109"/>
      <c r="W549" s="54"/>
      <c r="X549" s="54"/>
      <c r="Y549" s="54"/>
      <c r="Z549" s="54"/>
      <c r="AB549" s="56"/>
      <c r="AD549" s="57"/>
    </row>
    <row r="550" spans="1:30" ht="30" customHeight="1">
      <c r="A550" s="98" t="s">
        <v>1561</v>
      </c>
      <c r="B550" s="131"/>
      <c r="C550" s="138" t="s">
        <v>1990</v>
      </c>
      <c r="D550" s="158">
        <v>8.91</v>
      </c>
      <c r="E550" s="161">
        <f>Tabla33[[#This Row],[PRECIO UNITARIO $]]*$F$6</f>
        <v>78.668171999999998</v>
      </c>
      <c r="F550" s="124" t="s">
        <v>2127</v>
      </c>
      <c r="G550" s="124" t="s">
        <v>2007</v>
      </c>
      <c r="H550" s="151" t="s">
        <v>2425</v>
      </c>
      <c r="I550" s="148" t="s">
        <v>2456</v>
      </c>
      <c r="J550" s="125" t="s">
        <v>1996</v>
      </c>
      <c r="K550" s="134"/>
      <c r="L550" s="139" t="s">
        <v>2536</v>
      </c>
      <c r="M550" s="155">
        <f t="shared" si="16"/>
        <v>0</v>
      </c>
      <c r="N550" s="108">
        <f t="shared" si="17"/>
        <v>0</v>
      </c>
      <c r="O550" s="107"/>
      <c r="P550" s="99"/>
      <c r="Q550" s="100"/>
      <c r="R550" s="100"/>
      <c r="S550" s="101"/>
      <c r="T550" s="100"/>
      <c r="U550" s="109"/>
      <c r="V550" s="109"/>
      <c r="W550" s="54"/>
      <c r="X550" s="54"/>
      <c r="Y550" s="54"/>
      <c r="Z550" s="54"/>
      <c r="AB550" s="56"/>
      <c r="AD550" s="57"/>
    </row>
    <row r="551" spans="1:30" ht="30" customHeight="1">
      <c r="A551" s="105" t="s">
        <v>1562</v>
      </c>
      <c r="B551" s="131"/>
      <c r="C551" s="170" t="s">
        <v>1991</v>
      </c>
      <c r="D551" s="171">
        <v>2.5</v>
      </c>
      <c r="E551" s="172">
        <f>Tabla33[[#This Row],[PRECIO UNITARIO $]]*$F$6</f>
        <v>22.073</v>
      </c>
      <c r="F551" s="173" t="s">
        <v>2180</v>
      </c>
      <c r="G551" s="173" t="s">
        <v>2007</v>
      </c>
      <c r="H551" s="174" t="s">
        <v>2426</v>
      </c>
      <c r="I551" s="175" t="s">
        <v>2467</v>
      </c>
      <c r="J551" s="123" t="s">
        <v>1996</v>
      </c>
      <c r="K551" s="133"/>
      <c r="L551" s="137">
        <v>7591196000712</v>
      </c>
      <c r="M551" s="154">
        <f t="shared" si="16"/>
        <v>0</v>
      </c>
      <c r="N551" s="106">
        <f t="shared" si="17"/>
        <v>0</v>
      </c>
      <c r="O551" s="107"/>
      <c r="P551" s="99"/>
      <c r="Q551" s="100"/>
      <c r="R551" s="100"/>
      <c r="S551" s="101"/>
      <c r="T551" s="100"/>
      <c r="U551" s="109"/>
      <c r="V551" s="109"/>
      <c r="W551" s="54"/>
      <c r="X551" s="54"/>
      <c r="Y551" s="54"/>
      <c r="Z551" s="54"/>
      <c r="AB551" s="56"/>
      <c r="AD551" s="57"/>
    </row>
    <row r="552" spans="1:30" ht="30" customHeight="1">
      <c r="A552" s="98" t="s">
        <v>1563</v>
      </c>
      <c r="B552" s="131"/>
      <c r="C552" s="138" t="s">
        <v>1802</v>
      </c>
      <c r="D552" s="158">
        <v>2.2799999999999998</v>
      </c>
      <c r="E552" s="161">
        <f>Tabla33[[#This Row],[PRECIO UNITARIO $]]*$F$6</f>
        <v>20.130575999999998</v>
      </c>
      <c r="F552" s="124" t="s">
        <v>2095</v>
      </c>
      <c r="G552" s="124" t="s">
        <v>2006</v>
      </c>
      <c r="H552" s="151" t="s">
        <v>2427</v>
      </c>
      <c r="I552" s="148" t="s">
        <v>2455</v>
      </c>
      <c r="J552" s="125" t="s">
        <v>1996</v>
      </c>
      <c r="K552" s="134"/>
      <c r="L552" s="139">
        <v>7592348240000</v>
      </c>
      <c r="M552" s="155">
        <f t="shared" si="16"/>
        <v>0</v>
      </c>
      <c r="N552" s="108">
        <f t="shared" si="17"/>
        <v>0</v>
      </c>
      <c r="O552" s="107"/>
      <c r="P552" s="99"/>
      <c r="Q552" s="100"/>
      <c r="R552" s="100"/>
      <c r="S552" s="101"/>
      <c r="T552" s="100"/>
      <c r="U552" s="109"/>
      <c r="V552" s="109"/>
      <c r="W552" s="54"/>
      <c r="X552" s="54"/>
      <c r="Y552" s="54"/>
      <c r="Z552" s="54"/>
      <c r="AB552" s="56"/>
      <c r="AD552" s="57"/>
    </row>
    <row r="553" spans="1:30" ht="30" customHeight="1">
      <c r="A553" s="105" t="s">
        <v>2844</v>
      </c>
      <c r="B553" s="131"/>
      <c r="C553" s="178" t="s">
        <v>2873</v>
      </c>
      <c r="D553" s="179">
        <v>0.77</v>
      </c>
      <c r="E553" s="180">
        <f>Tabla33[[#This Row],[PRECIO UNITARIO $]]*$F$6</f>
        <v>6.7984840000000002</v>
      </c>
      <c r="F553" s="181" t="s">
        <v>2085</v>
      </c>
      <c r="G553" s="181" t="s">
        <v>1999</v>
      </c>
      <c r="H553" s="182" t="s">
        <v>2915</v>
      </c>
      <c r="I553" s="183" t="s">
        <v>2460</v>
      </c>
      <c r="J553" s="123" t="s">
        <v>1996</v>
      </c>
      <c r="K553" s="133"/>
      <c r="L553" s="137">
        <v>7598008000755</v>
      </c>
      <c r="M553" s="154">
        <f t="shared" si="16"/>
        <v>0</v>
      </c>
      <c r="N553" s="106">
        <f t="shared" si="17"/>
        <v>0</v>
      </c>
      <c r="O553" s="107"/>
      <c r="P553" s="99"/>
      <c r="Q553" s="100"/>
      <c r="R553" s="100"/>
      <c r="S553" s="101"/>
      <c r="T553" s="100"/>
      <c r="U553" s="109"/>
      <c r="V553" s="109"/>
      <c r="W553" s="54"/>
      <c r="X553" s="54"/>
      <c r="Y553" s="54"/>
      <c r="Z553" s="54"/>
      <c r="AB553" s="56"/>
      <c r="AD553" s="57"/>
    </row>
    <row r="554" spans="1:30" ht="30" customHeight="1">
      <c r="A554" s="98" t="s">
        <v>1564</v>
      </c>
      <c r="B554" s="131"/>
      <c r="C554" s="138" t="s">
        <v>1803</v>
      </c>
      <c r="D554" s="158">
        <v>1.34</v>
      </c>
      <c r="E554" s="161">
        <f>Tabla33[[#This Row],[PRECIO UNITARIO $]]*$F$6</f>
        <v>11.831128000000001</v>
      </c>
      <c r="F554" s="124" t="s">
        <v>2193</v>
      </c>
      <c r="G554" s="124" t="s">
        <v>2001</v>
      </c>
      <c r="H554" s="151" t="s">
        <v>2428</v>
      </c>
      <c r="I554" s="148" t="s">
        <v>2437</v>
      </c>
      <c r="J554" s="125" t="s">
        <v>1996</v>
      </c>
      <c r="K554" s="134"/>
      <c r="L554" s="139">
        <v>7703763962624</v>
      </c>
      <c r="M554" s="155">
        <f t="shared" si="16"/>
        <v>0</v>
      </c>
      <c r="N554" s="108">
        <f t="shared" si="17"/>
        <v>0</v>
      </c>
      <c r="O554" s="107"/>
      <c r="P554" s="99"/>
      <c r="Q554" s="100"/>
      <c r="R554" s="100"/>
      <c r="S554" s="101"/>
      <c r="T554" s="100"/>
      <c r="U554" s="109"/>
      <c r="V554" s="109"/>
      <c r="W554" s="54"/>
      <c r="X554" s="54"/>
      <c r="Y554" s="54"/>
      <c r="Z554" s="54"/>
      <c r="AB554" s="56"/>
      <c r="AD554" s="57"/>
    </row>
    <row r="555" spans="1:30" ht="30" customHeight="1">
      <c r="A555" s="105" t="s">
        <v>1565</v>
      </c>
      <c r="B555" s="131"/>
      <c r="C555" s="178" t="s">
        <v>2944</v>
      </c>
      <c r="D555" s="179">
        <v>0.65</v>
      </c>
      <c r="E555" s="180">
        <f>Tabla33[[#This Row],[PRECIO UNITARIO $]]*$F$6</f>
        <v>5.7389800000000006</v>
      </c>
      <c r="F555" s="181" t="s">
        <v>2095</v>
      </c>
      <c r="G555" s="181" t="s">
        <v>1999</v>
      </c>
      <c r="H555" s="182" t="s">
        <v>2429</v>
      </c>
      <c r="I555" s="183" t="s">
        <v>2446</v>
      </c>
      <c r="J555" s="123" t="s">
        <v>1996</v>
      </c>
      <c r="K555" s="133"/>
      <c r="L555" s="137">
        <v>7598008001226</v>
      </c>
      <c r="M555" s="154">
        <f t="shared" si="16"/>
        <v>0</v>
      </c>
      <c r="N555" s="106">
        <f t="shared" si="17"/>
        <v>0</v>
      </c>
      <c r="O555" s="107"/>
      <c r="P555" s="99"/>
      <c r="Q555" s="100"/>
      <c r="R555" s="100"/>
      <c r="S555" s="101"/>
      <c r="T555" s="100"/>
      <c r="U555" s="109"/>
      <c r="V555" s="109"/>
      <c r="W555" s="54"/>
      <c r="X555" s="54"/>
      <c r="Y555" s="54"/>
      <c r="Z555" s="54"/>
      <c r="AB555" s="56"/>
      <c r="AD555" s="57"/>
    </row>
    <row r="556" spans="1:30" ht="30" customHeight="1">
      <c r="A556" s="98" t="s">
        <v>2736</v>
      </c>
      <c r="B556" s="131"/>
      <c r="C556" s="138" t="s">
        <v>2746</v>
      </c>
      <c r="D556" s="158">
        <v>7.23</v>
      </c>
      <c r="E556" s="161">
        <f>Tabla33[[#This Row],[PRECIO UNITARIO $]]*$F$6</f>
        <v>63.835116000000006</v>
      </c>
      <c r="F556" s="124" t="s">
        <v>2577</v>
      </c>
      <c r="G556" s="124" t="s">
        <v>2043</v>
      </c>
      <c r="H556" s="151" t="s">
        <v>2782</v>
      </c>
      <c r="I556" s="148" t="s">
        <v>2442</v>
      </c>
      <c r="J556" s="125" t="s">
        <v>1996</v>
      </c>
      <c r="K556" s="134"/>
      <c r="L556" s="139">
        <v>7597189000240</v>
      </c>
      <c r="M556" s="155">
        <f t="shared" si="16"/>
        <v>0</v>
      </c>
      <c r="N556" s="108">
        <f t="shared" si="17"/>
        <v>0</v>
      </c>
      <c r="O556" s="107"/>
      <c r="P556" s="99"/>
      <c r="Q556" s="100"/>
      <c r="R556" s="100"/>
      <c r="S556" s="101"/>
      <c r="T556" s="100"/>
      <c r="U556" s="109"/>
      <c r="V556" s="109"/>
      <c r="W556" s="54"/>
      <c r="X556" s="54"/>
      <c r="Y556" s="54"/>
      <c r="Z556" s="54"/>
      <c r="AB556" s="56"/>
      <c r="AD556" s="57"/>
    </row>
    <row r="557" spans="1:30" ht="30" customHeight="1">
      <c r="A557" s="105" t="s">
        <v>1566</v>
      </c>
      <c r="B557" s="131"/>
      <c r="C557" s="136" t="s">
        <v>1992</v>
      </c>
      <c r="D557" s="157">
        <v>6.79</v>
      </c>
      <c r="E557" s="160">
        <f>Tabla33[[#This Row],[PRECIO UNITARIO $]]*$F$6</f>
        <v>59.950268000000001</v>
      </c>
      <c r="F557" s="122" t="s">
        <v>2186</v>
      </c>
      <c r="G557" s="122" t="s">
        <v>2005</v>
      </c>
      <c r="H557" s="150">
        <v>665</v>
      </c>
      <c r="I557" s="147" t="s">
        <v>2472</v>
      </c>
      <c r="J557" s="123" t="s">
        <v>1996</v>
      </c>
      <c r="K557" s="133"/>
      <c r="L557" s="137">
        <v>7591020008495</v>
      </c>
      <c r="M557" s="154">
        <f t="shared" si="16"/>
        <v>0</v>
      </c>
      <c r="N557" s="106">
        <f t="shared" si="17"/>
        <v>0</v>
      </c>
      <c r="O557" s="107"/>
      <c r="P557" s="99"/>
      <c r="Q557" s="100"/>
      <c r="R557" s="100"/>
      <c r="S557" s="101"/>
      <c r="T557" s="100"/>
      <c r="U557" s="109"/>
      <c r="V557" s="109"/>
      <c r="W557" s="54"/>
      <c r="X557" s="54"/>
      <c r="Y557" s="54"/>
      <c r="Z557" s="54"/>
      <c r="AB557" s="56"/>
      <c r="AD557" s="57"/>
    </row>
    <row r="558" spans="1:30" ht="30" customHeight="1">
      <c r="A558" s="98" t="s">
        <v>1567</v>
      </c>
      <c r="B558" s="131"/>
      <c r="C558" s="138" t="s">
        <v>1993</v>
      </c>
      <c r="D558" s="158">
        <v>2.73</v>
      </c>
      <c r="E558" s="161">
        <f>Tabla33[[#This Row],[PRECIO UNITARIO $]]*$F$6</f>
        <v>24.103715999999999</v>
      </c>
      <c r="F558" s="124" t="s">
        <v>2134</v>
      </c>
      <c r="G558" s="124" t="s">
        <v>1998</v>
      </c>
      <c r="H558" s="151">
        <v>2222041</v>
      </c>
      <c r="I558" s="148" t="s">
        <v>2466</v>
      </c>
      <c r="J558" s="125" t="s">
        <v>1996</v>
      </c>
      <c r="K558" s="134"/>
      <c r="L558" s="139">
        <v>18904180211531</v>
      </c>
      <c r="M558" s="155">
        <f t="shared" si="16"/>
        <v>0</v>
      </c>
      <c r="N558" s="108">
        <f t="shared" si="17"/>
        <v>0</v>
      </c>
      <c r="O558" s="107"/>
      <c r="P558" s="99"/>
      <c r="Q558" s="100"/>
      <c r="R558" s="100"/>
      <c r="S558" s="101"/>
      <c r="T558" s="100"/>
      <c r="U558" s="109"/>
      <c r="V558" s="109"/>
      <c r="W558" s="54"/>
      <c r="X558" s="54"/>
      <c r="Y558" s="54"/>
      <c r="Z558" s="54"/>
      <c r="AB558" s="56"/>
      <c r="AD558" s="57"/>
    </row>
    <row r="559" spans="1:30" ht="30" customHeight="1">
      <c r="A559" s="105" t="s">
        <v>1568</v>
      </c>
      <c r="B559" s="131"/>
      <c r="C559" s="136" t="s">
        <v>1994</v>
      </c>
      <c r="D559" s="157">
        <v>3.29</v>
      </c>
      <c r="E559" s="160">
        <f>Tabla33[[#This Row],[PRECIO UNITARIO $]]*$F$6</f>
        <v>29.048068000000001</v>
      </c>
      <c r="F559" s="122" t="s">
        <v>2089</v>
      </c>
      <c r="G559" s="122" t="s">
        <v>2020</v>
      </c>
      <c r="H559" s="150" t="s">
        <v>2430</v>
      </c>
      <c r="I559" s="147" t="s">
        <v>2471</v>
      </c>
      <c r="J559" s="123" t="s">
        <v>1996</v>
      </c>
      <c r="K559" s="133"/>
      <c r="L559" s="137">
        <v>7592803000989</v>
      </c>
      <c r="M559" s="154">
        <f t="shared" si="16"/>
        <v>0</v>
      </c>
      <c r="N559" s="106">
        <f t="shared" si="17"/>
        <v>0</v>
      </c>
      <c r="O559" s="107"/>
      <c r="P559" s="99"/>
      <c r="Q559" s="100"/>
      <c r="R559" s="100"/>
      <c r="S559" s="101"/>
      <c r="T559" s="100"/>
      <c r="U559" s="109"/>
      <c r="V559" s="109"/>
      <c r="W559" s="54"/>
      <c r="X559" s="54"/>
      <c r="Y559" s="54"/>
      <c r="Z559" s="54"/>
      <c r="AB559" s="56"/>
      <c r="AD559" s="57"/>
    </row>
    <row r="560" spans="1:30" ht="30" customHeight="1">
      <c r="A560" s="98" t="s">
        <v>1569</v>
      </c>
      <c r="B560" s="131"/>
      <c r="C560" s="170" t="s">
        <v>2758</v>
      </c>
      <c r="D560" s="171">
        <v>3.08</v>
      </c>
      <c r="E560" s="172">
        <f>Tabla33[[#This Row],[PRECIO UNITARIO $]]*$F$6</f>
        <v>27.193936000000001</v>
      </c>
      <c r="F560" s="173" t="s">
        <v>2194</v>
      </c>
      <c r="G560" s="173" t="s">
        <v>2052</v>
      </c>
      <c r="H560" s="174" t="s">
        <v>2431</v>
      </c>
      <c r="I560" s="175" t="s">
        <v>2453</v>
      </c>
      <c r="J560" s="125" t="s">
        <v>1996</v>
      </c>
      <c r="K560" s="134"/>
      <c r="L560" s="139">
        <v>7406076102663</v>
      </c>
      <c r="M560" s="155">
        <f t="shared" si="16"/>
        <v>0</v>
      </c>
      <c r="N560" s="108">
        <f t="shared" si="17"/>
        <v>0</v>
      </c>
      <c r="O560" s="107"/>
      <c r="P560" s="99"/>
      <c r="Q560" s="100"/>
      <c r="R560" s="100"/>
      <c r="S560" s="101"/>
      <c r="T560" s="100"/>
      <c r="U560" s="109"/>
      <c r="V560" s="109"/>
      <c r="W560" s="54"/>
      <c r="X560" s="54"/>
      <c r="Y560" s="54"/>
      <c r="Z560" s="54"/>
      <c r="AB560" s="56"/>
      <c r="AD560" s="57"/>
    </row>
    <row r="561" spans="1:30" ht="30" customHeight="1">
      <c r="A561" s="105" t="s">
        <v>1570</v>
      </c>
      <c r="B561" s="131"/>
      <c r="C561" s="170" t="s">
        <v>2793</v>
      </c>
      <c r="D561" s="171">
        <v>3.08</v>
      </c>
      <c r="E561" s="172">
        <f>Tabla33[[#This Row],[PRECIO UNITARIO $]]*$F$6</f>
        <v>27.193936000000001</v>
      </c>
      <c r="F561" s="173" t="s">
        <v>2194</v>
      </c>
      <c r="G561" s="173" t="s">
        <v>2052</v>
      </c>
      <c r="H561" s="174" t="s">
        <v>2432</v>
      </c>
      <c r="I561" s="175" t="s">
        <v>2467</v>
      </c>
      <c r="J561" s="123" t="s">
        <v>1996</v>
      </c>
      <c r="K561" s="133"/>
      <c r="L561" s="137">
        <v>7406076102618</v>
      </c>
      <c r="M561" s="154">
        <f t="shared" si="16"/>
        <v>0</v>
      </c>
      <c r="N561" s="106">
        <f t="shared" si="17"/>
        <v>0</v>
      </c>
      <c r="O561" s="107"/>
      <c r="P561" s="99"/>
      <c r="Q561" s="100"/>
      <c r="R561" s="100"/>
      <c r="S561" s="101"/>
      <c r="T561" s="100"/>
      <c r="U561" s="109"/>
      <c r="V561" s="109"/>
      <c r="W561" s="54"/>
      <c r="X561" s="54"/>
      <c r="Y561" s="54"/>
      <c r="Z561" s="54"/>
      <c r="AB561" s="56"/>
      <c r="AD561" s="57"/>
    </row>
    <row r="562" spans="1:30" ht="30" customHeight="1">
      <c r="A562" s="98" t="s">
        <v>1571</v>
      </c>
      <c r="B562" s="131"/>
      <c r="C562" s="170" t="s">
        <v>2794</v>
      </c>
      <c r="D562" s="171">
        <v>3.08</v>
      </c>
      <c r="E562" s="172">
        <f>Tabla33[[#This Row],[PRECIO UNITARIO $]]*$F$6</f>
        <v>27.193936000000001</v>
      </c>
      <c r="F562" s="173" t="s">
        <v>2194</v>
      </c>
      <c r="G562" s="173" t="s">
        <v>2052</v>
      </c>
      <c r="H562" s="174" t="s">
        <v>2433</v>
      </c>
      <c r="I562" s="175" t="s">
        <v>2453</v>
      </c>
      <c r="J562" s="125" t="s">
        <v>1996</v>
      </c>
      <c r="K562" s="134"/>
      <c r="L562" s="139">
        <v>7406076102601</v>
      </c>
      <c r="M562" s="155">
        <f t="shared" si="16"/>
        <v>0</v>
      </c>
      <c r="N562" s="108">
        <f t="shared" si="17"/>
        <v>0</v>
      </c>
      <c r="O562" s="107"/>
      <c r="P562" s="99"/>
      <c r="Q562" s="100"/>
      <c r="R562" s="100"/>
      <c r="S562" s="101"/>
      <c r="T562" s="100"/>
      <c r="U562" s="109"/>
      <c r="V562" s="109"/>
      <c r="W562" s="54"/>
      <c r="X562" s="54"/>
      <c r="Y562" s="54"/>
      <c r="Z562" s="54"/>
      <c r="AB562" s="56"/>
      <c r="AD562" s="57"/>
    </row>
    <row r="563" spans="1:30" ht="30" customHeight="1">
      <c r="A563" s="105" t="s">
        <v>1572</v>
      </c>
      <c r="B563" s="131"/>
      <c r="C563" s="170" t="s">
        <v>2795</v>
      </c>
      <c r="D563" s="171">
        <v>3.08</v>
      </c>
      <c r="E563" s="172">
        <f>Tabla33[[#This Row],[PRECIO UNITARIO $]]*$F$6</f>
        <v>27.193936000000001</v>
      </c>
      <c r="F563" s="173" t="s">
        <v>2194</v>
      </c>
      <c r="G563" s="173" t="s">
        <v>2052</v>
      </c>
      <c r="H563" s="174" t="s">
        <v>2434</v>
      </c>
      <c r="I563" s="175" t="s">
        <v>2453</v>
      </c>
      <c r="J563" s="123" t="s">
        <v>1996</v>
      </c>
      <c r="K563" s="133"/>
      <c r="L563" s="137">
        <v>7406076102625</v>
      </c>
      <c r="M563" s="154">
        <f t="shared" si="16"/>
        <v>0</v>
      </c>
      <c r="N563" s="106">
        <f t="shared" si="17"/>
        <v>0</v>
      </c>
      <c r="O563" s="107"/>
      <c r="P563" s="99"/>
      <c r="Q563" s="100"/>
      <c r="R563" s="100"/>
      <c r="S563" s="101"/>
      <c r="T563" s="100"/>
      <c r="U563" s="109"/>
      <c r="V563" s="109"/>
      <c r="W563" s="54"/>
      <c r="X563" s="54"/>
      <c r="Y563" s="54"/>
      <c r="Z563" s="54"/>
      <c r="AB563" s="56"/>
      <c r="AD563" s="57"/>
    </row>
    <row r="564" spans="1:30" ht="30" customHeight="1">
      <c r="A564" s="98" t="s">
        <v>1573</v>
      </c>
      <c r="B564" s="131"/>
      <c r="C564" s="138" t="s">
        <v>1995</v>
      </c>
      <c r="D564" s="158">
        <v>3.87</v>
      </c>
      <c r="E564" s="161">
        <f>Tabla33[[#This Row],[PRECIO UNITARIO $]]*$F$6</f>
        <v>34.169004000000001</v>
      </c>
      <c r="F564" s="124" t="s">
        <v>2195</v>
      </c>
      <c r="G564" s="124" t="s">
        <v>2047</v>
      </c>
      <c r="H564" s="151" t="s">
        <v>2435</v>
      </c>
      <c r="I564" s="148" t="s">
        <v>2461</v>
      </c>
      <c r="J564" s="125" t="s">
        <v>1996</v>
      </c>
      <c r="K564" s="134"/>
      <c r="L564" s="139">
        <v>7894164007301</v>
      </c>
      <c r="M564" s="155">
        <f t="shared" si="16"/>
        <v>0</v>
      </c>
      <c r="N564" s="108">
        <f t="shared" si="17"/>
        <v>0</v>
      </c>
      <c r="O564" s="107"/>
      <c r="P564" s="99"/>
      <c r="Q564" s="100"/>
      <c r="R564" s="100"/>
      <c r="S564" s="101"/>
      <c r="T564" s="100"/>
      <c r="U564" s="109"/>
      <c r="V564" s="109"/>
      <c r="W564" s="54"/>
      <c r="X564" s="54"/>
      <c r="Y564" s="54"/>
      <c r="Z564" s="54"/>
      <c r="AB564" s="56"/>
      <c r="AD564" s="57"/>
    </row>
    <row r="565" spans="1:30" ht="30" customHeight="1">
      <c r="A565" s="110"/>
      <c r="B565" s="132"/>
      <c r="C565" s="130"/>
      <c r="D565" s="159"/>
      <c r="E565" s="162">
        <f>Tabla33[[#This Row],[PRECIO UNITARIO $]]*$F$6</f>
        <v>0</v>
      </c>
      <c r="F565" s="126"/>
      <c r="G565" s="126"/>
      <c r="H565" s="152"/>
      <c r="I565" s="149"/>
      <c r="J565" s="127"/>
      <c r="K565" s="135"/>
      <c r="L565" s="111"/>
      <c r="M565" s="112">
        <f t="shared" si="16"/>
        <v>0</v>
      </c>
      <c r="N565" s="113">
        <f t="shared" si="17"/>
        <v>0</v>
      </c>
      <c r="O565" s="107"/>
      <c r="P565" s="99"/>
      <c r="Q565" s="100"/>
      <c r="R565" s="100"/>
      <c r="S565" s="101"/>
      <c r="T565" s="100"/>
      <c r="U565" s="109"/>
      <c r="V565" s="109"/>
      <c r="W565" s="54"/>
      <c r="X565" s="54"/>
      <c r="Y565" s="54"/>
      <c r="Z565" s="54"/>
      <c r="AB565" s="56"/>
      <c r="AD565" s="57"/>
    </row>
    <row r="566" spans="1:30" ht="30" customHeight="1">
      <c r="A566" s="110"/>
      <c r="B566" s="132"/>
      <c r="C566" s="130"/>
      <c r="D566" s="159"/>
      <c r="E566" s="162">
        <f>Tabla33[[#This Row],[PRECIO UNITARIO $]]*$F$6</f>
        <v>0</v>
      </c>
      <c r="F566" s="126"/>
      <c r="G566" s="126"/>
      <c r="H566" s="152"/>
      <c r="I566" s="149"/>
      <c r="J566" s="127"/>
      <c r="K566" s="135"/>
      <c r="L566" s="111"/>
      <c r="M566" s="112">
        <f t="shared" si="16"/>
        <v>0</v>
      </c>
      <c r="N566" s="113">
        <f t="shared" si="17"/>
        <v>0</v>
      </c>
      <c r="O566" s="107"/>
      <c r="P566" s="99"/>
      <c r="Q566" s="100"/>
      <c r="R566" s="100"/>
      <c r="S566" s="101"/>
      <c r="T566" s="100"/>
      <c r="U566" s="109"/>
      <c r="V566" s="109"/>
      <c r="W566" s="54"/>
      <c r="X566" s="54"/>
      <c r="Y566" s="54"/>
      <c r="Z566" s="54"/>
      <c r="AB566" s="56"/>
      <c r="AD566" s="57"/>
    </row>
    <row r="567" spans="1:30" ht="30" customHeight="1">
      <c r="A567" s="110"/>
      <c r="B567" s="132"/>
      <c r="C567" s="130"/>
      <c r="D567" s="159"/>
      <c r="E567" s="162">
        <f>Tabla33[[#This Row],[PRECIO UNITARIO $]]*$F$6</f>
        <v>0</v>
      </c>
      <c r="F567" s="126"/>
      <c r="G567" s="126"/>
      <c r="H567" s="152"/>
      <c r="I567" s="149"/>
      <c r="J567" s="127"/>
      <c r="K567" s="135"/>
      <c r="L567" s="111"/>
      <c r="M567" s="112">
        <f t="shared" si="16"/>
        <v>0</v>
      </c>
      <c r="N567" s="113">
        <f t="shared" si="17"/>
        <v>0</v>
      </c>
      <c r="O567" s="107"/>
      <c r="P567" s="99"/>
      <c r="Q567" s="100"/>
      <c r="R567" s="100"/>
      <c r="S567" s="101"/>
      <c r="T567" s="100"/>
      <c r="U567" s="109"/>
      <c r="V567" s="109"/>
      <c r="W567" s="54"/>
      <c r="X567" s="54"/>
      <c r="Y567" s="54"/>
      <c r="Z567" s="54"/>
      <c r="AB567" s="56"/>
      <c r="AD567" s="57"/>
    </row>
    <row r="568" spans="1:30" ht="30" customHeight="1">
      <c r="A568" s="110"/>
      <c r="B568" s="132"/>
      <c r="C568" s="130"/>
      <c r="D568" s="159"/>
      <c r="E568" s="162">
        <f>Tabla33[[#This Row],[PRECIO UNITARIO $]]*$F$6</f>
        <v>0</v>
      </c>
      <c r="F568" s="126"/>
      <c r="G568" s="126"/>
      <c r="H568" s="152"/>
      <c r="I568" s="149"/>
      <c r="J568" s="127"/>
      <c r="K568" s="135"/>
      <c r="L568" s="111"/>
      <c r="M568" s="112">
        <f t="shared" si="16"/>
        <v>0</v>
      </c>
      <c r="N568" s="113">
        <f t="shared" si="17"/>
        <v>0</v>
      </c>
      <c r="O568" s="107"/>
      <c r="P568" s="99"/>
      <c r="Q568" s="100"/>
      <c r="R568" s="100"/>
      <c r="S568" s="101"/>
      <c r="T568" s="100"/>
      <c r="U568" s="109"/>
      <c r="V568" s="109"/>
      <c r="W568" s="54"/>
      <c r="X568" s="54"/>
      <c r="Y568" s="54"/>
      <c r="Z568" s="54"/>
      <c r="AB568" s="56"/>
      <c r="AD568" s="57"/>
    </row>
    <row r="569" spans="1:30" ht="30" customHeight="1">
      <c r="A569" s="110"/>
      <c r="B569" s="132"/>
      <c r="C569" s="130"/>
      <c r="D569" s="159"/>
      <c r="E569" s="162">
        <f>Tabla33[[#This Row],[PRECIO UNITARIO $]]*$F$6</f>
        <v>0</v>
      </c>
      <c r="F569" s="126"/>
      <c r="G569" s="126"/>
      <c r="H569" s="152"/>
      <c r="I569" s="149"/>
      <c r="J569" s="127"/>
      <c r="K569" s="135"/>
      <c r="L569" s="111"/>
      <c r="M569" s="112">
        <f t="shared" si="16"/>
        <v>0</v>
      </c>
      <c r="N569" s="113">
        <f t="shared" si="17"/>
        <v>0</v>
      </c>
      <c r="O569" s="107"/>
      <c r="P569" s="99"/>
      <c r="Q569" s="100"/>
      <c r="R569" s="100"/>
      <c r="S569" s="101"/>
      <c r="T569" s="100"/>
      <c r="U569" s="109"/>
      <c r="V569" s="109"/>
      <c r="W569" s="54"/>
      <c r="X569" s="54"/>
      <c r="Y569" s="54"/>
      <c r="Z569" s="54"/>
      <c r="AB569" s="56"/>
      <c r="AD569" s="57"/>
    </row>
    <row r="570" spans="1:30" ht="30" customHeight="1">
      <c r="A570" s="110"/>
      <c r="B570" s="132"/>
      <c r="C570" s="130"/>
      <c r="D570" s="159"/>
      <c r="E570" s="162">
        <f>Tabla33[[#This Row],[PRECIO UNITARIO $]]*$F$6</f>
        <v>0</v>
      </c>
      <c r="F570" s="126"/>
      <c r="G570" s="126"/>
      <c r="H570" s="152"/>
      <c r="I570" s="149"/>
      <c r="J570" s="127"/>
      <c r="K570" s="135"/>
      <c r="L570" s="111"/>
      <c r="M570" s="112">
        <f t="shared" si="16"/>
        <v>0</v>
      </c>
      <c r="N570" s="113">
        <f t="shared" si="17"/>
        <v>0</v>
      </c>
      <c r="O570" s="107"/>
      <c r="P570" s="99"/>
      <c r="Q570" s="100"/>
      <c r="R570" s="100"/>
      <c r="S570" s="101"/>
      <c r="T570" s="100"/>
      <c r="U570" s="109"/>
      <c r="V570" s="109"/>
      <c r="W570" s="54"/>
      <c r="X570" s="54"/>
      <c r="Y570" s="54"/>
      <c r="Z570" s="54"/>
      <c r="AB570" s="56"/>
      <c r="AD570" s="57"/>
    </row>
    <row r="571" spans="1:30" ht="30" customHeight="1">
      <c r="A571" s="110"/>
      <c r="B571" s="132"/>
      <c r="C571" s="130"/>
      <c r="D571" s="159"/>
      <c r="E571" s="162">
        <f>Tabla33[[#This Row],[PRECIO UNITARIO $]]*$F$6</f>
        <v>0</v>
      </c>
      <c r="F571" s="126"/>
      <c r="G571" s="126"/>
      <c r="H571" s="152"/>
      <c r="I571" s="149"/>
      <c r="J571" s="127"/>
      <c r="K571" s="135"/>
      <c r="L571" s="111"/>
      <c r="M571" s="112">
        <f t="shared" si="16"/>
        <v>0</v>
      </c>
      <c r="N571" s="113">
        <f t="shared" si="17"/>
        <v>0</v>
      </c>
      <c r="O571" s="107"/>
      <c r="P571" s="99"/>
      <c r="Q571" s="100"/>
      <c r="R571" s="100"/>
      <c r="S571" s="101"/>
      <c r="T571" s="100"/>
      <c r="U571" s="109"/>
      <c r="V571" s="109"/>
      <c r="W571" s="54"/>
      <c r="X571" s="54"/>
      <c r="Y571" s="54"/>
      <c r="Z571" s="54"/>
      <c r="AB571" s="56"/>
      <c r="AD571" s="57"/>
    </row>
    <row r="572" spans="1:30" ht="30" customHeight="1">
      <c r="A572" s="110"/>
      <c r="B572" s="132"/>
      <c r="C572" s="130"/>
      <c r="D572" s="159"/>
      <c r="E572" s="162">
        <f>Tabla33[[#This Row],[PRECIO UNITARIO $]]*$F$6</f>
        <v>0</v>
      </c>
      <c r="F572" s="126"/>
      <c r="G572" s="126"/>
      <c r="H572" s="152"/>
      <c r="I572" s="149"/>
      <c r="J572" s="127"/>
      <c r="K572" s="135"/>
      <c r="L572" s="111"/>
      <c r="M572" s="112">
        <f t="shared" si="16"/>
        <v>0</v>
      </c>
      <c r="N572" s="113">
        <f t="shared" si="17"/>
        <v>0</v>
      </c>
      <c r="O572" s="107"/>
      <c r="P572" s="99"/>
      <c r="Q572" s="100"/>
      <c r="R572" s="100"/>
      <c r="S572" s="101"/>
      <c r="T572" s="100"/>
      <c r="U572" s="109"/>
      <c r="V572" s="109"/>
      <c r="W572" s="54"/>
      <c r="X572" s="54"/>
      <c r="Y572" s="54"/>
      <c r="Z572" s="54"/>
      <c r="AB572" s="56"/>
      <c r="AD572" s="57"/>
    </row>
    <row r="573" spans="1:30" ht="30" customHeight="1">
      <c r="A573" s="110"/>
      <c r="B573" s="132"/>
      <c r="C573" s="130"/>
      <c r="D573" s="159"/>
      <c r="E573" s="162">
        <f>Tabla33[[#This Row],[PRECIO UNITARIO $]]*$F$6</f>
        <v>0</v>
      </c>
      <c r="F573" s="126"/>
      <c r="G573" s="126"/>
      <c r="H573" s="152"/>
      <c r="I573" s="149"/>
      <c r="J573" s="127"/>
      <c r="K573" s="135"/>
      <c r="L573" s="111"/>
      <c r="M573" s="112">
        <f t="shared" si="16"/>
        <v>0</v>
      </c>
      <c r="N573" s="113">
        <f t="shared" si="17"/>
        <v>0</v>
      </c>
      <c r="O573" s="107"/>
      <c r="P573" s="99"/>
      <c r="Q573" s="100"/>
      <c r="R573" s="100"/>
      <c r="S573" s="101"/>
      <c r="T573" s="100"/>
      <c r="U573" s="109"/>
      <c r="V573" s="109"/>
      <c r="W573" s="54"/>
      <c r="X573" s="54"/>
      <c r="Y573" s="54"/>
      <c r="Z573" s="54"/>
      <c r="AB573" s="56"/>
      <c r="AD573" s="57"/>
    </row>
    <row r="574" spans="1:30" ht="30" customHeight="1">
      <c r="A574" s="110"/>
      <c r="B574" s="132"/>
      <c r="C574" s="130"/>
      <c r="D574" s="159"/>
      <c r="E574" s="162">
        <f>Tabla33[[#This Row],[PRECIO UNITARIO $]]*$F$6</f>
        <v>0</v>
      </c>
      <c r="F574" s="126"/>
      <c r="G574" s="126"/>
      <c r="H574" s="152"/>
      <c r="I574" s="149"/>
      <c r="J574" s="127"/>
      <c r="K574" s="135"/>
      <c r="L574" s="111"/>
      <c r="M574" s="112">
        <f t="shared" si="16"/>
        <v>0</v>
      </c>
      <c r="N574" s="113">
        <f t="shared" si="17"/>
        <v>0</v>
      </c>
      <c r="O574" s="107"/>
      <c r="P574" s="99"/>
      <c r="Q574" s="100"/>
      <c r="R574" s="100"/>
      <c r="S574" s="101"/>
      <c r="T574" s="100"/>
      <c r="U574" s="109"/>
      <c r="V574" s="109"/>
      <c r="W574" s="54"/>
      <c r="X574" s="54"/>
      <c r="Y574" s="54"/>
      <c r="Z574" s="54"/>
      <c r="AB574" s="56"/>
      <c r="AD574" s="57"/>
    </row>
    <row r="575" spans="1:30" ht="30" customHeight="1">
      <c r="A575" s="110"/>
      <c r="B575" s="132"/>
      <c r="C575" s="130"/>
      <c r="D575" s="159"/>
      <c r="E575" s="162">
        <f>Tabla33[[#This Row],[PRECIO UNITARIO $]]*$F$6</f>
        <v>0</v>
      </c>
      <c r="F575" s="126"/>
      <c r="G575" s="126"/>
      <c r="H575" s="152"/>
      <c r="I575" s="149"/>
      <c r="J575" s="127"/>
      <c r="K575" s="135"/>
      <c r="L575" s="111"/>
      <c r="M575" s="112">
        <f t="shared" si="16"/>
        <v>0</v>
      </c>
      <c r="N575" s="113">
        <f t="shared" si="17"/>
        <v>0</v>
      </c>
      <c r="O575" s="107"/>
      <c r="P575" s="99"/>
      <c r="Q575" s="100"/>
      <c r="R575" s="100"/>
      <c r="S575" s="101"/>
      <c r="T575" s="100"/>
      <c r="U575" s="109"/>
      <c r="V575" s="109"/>
      <c r="W575" s="54"/>
      <c r="X575" s="54"/>
      <c r="Y575" s="54"/>
      <c r="Z575" s="54"/>
      <c r="AB575" s="56"/>
      <c r="AD575" s="57"/>
    </row>
    <row r="576" spans="1:30" ht="30" customHeight="1">
      <c r="A576" s="110"/>
      <c r="B576" s="132"/>
      <c r="C576" s="130"/>
      <c r="D576" s="159"/>
      <c r="E576" s="162">
        <f>Tabla33[[#This Row],[PRECIO UNITARIO $]]*$F$6</f>
        <v>0</v>
      </c>
      <c r="F576" s="126"/>
      <c r="G576" s="126"/>
      <c r="H576" s="152"/>
      <c r="I576" s="149"/>
      <c r="J576" s="127"/>
      <c r="K576" s="135"/>
      <c r="L576" s="111"/>
      <c r="M576" s="112">
        <f t="shared" si="16"/>
        <v>0</v>
      </c>
      <c r="N576" s="113">
        <f t="shared" si="17"/>
        <v>0</v>
      </c>
      <c r="O576" s="107"/>
      <c r="P576" s="99"/>
      <c r="Q576" s="100"/>
      <c r="R576" s="100"/>
      <c r="S576" s="101"/>
      <c r="T576" s="100"/>
      <c r="U576" s="109"/>
      <c r="V576" s="109"/>
      <c r="W576" s="54"/>
      <c r="X576" s="54"/>
      <c r="Y576" s="54"/>
      <c r="Z576" s="54"/>
      <c r="AB576" s="56"/>
      <c r="AD576" s="57"/>
    </row>
    <row r="577" spans="1:30" ht="30" customHeight="1">
      <c r="A577" s="110"/>
      <c r="B577" s="132"/>
      <c r="C577" s="130"/>
      <c r="D577" s="159"/>
      <c r="E577" s="162">
        <f>Tabla33[[#This Row],[PRECIO UNITARIO $]]*$F$6</f>
        <v>0</v>
      </c>
      <c r="F577" s="126"/>
      <c r="G577" s="126"/>
      <c r="H577" s="152"/>
      <c r="I577" s="149"/>
      <c r="J577" s="127"/>
      <c r="K577" s="135"/>
      <c r="L577" s="111"/>
      <c r="M577" s="112">
        <f t="shared" si="16"/>
        <v>0</v>
      </c>
      <c r="N577" s="113">
        <f t="shared" si="17"/>
        <v>0</v>
      </c>
      <c r="O577" s="107"/>
      <c r="P577" s="99"/>
      <c r="Q577" s="100"/>
      <c r="R577" s="100"/>
      <c r="S577" s="101"/>
      <c r="T577" s="100"/>
      <c r="U577" s="109"/>
      <c r="V577" s="109"/>
      <c r="W577" s="54"/>
      <c r="X577" s="54"/>
      <c r="Y577" s="54"/>
      <c r="Z577" s="54"/>
      <c r="AB577" s="56"/>
      <c r="AD577" s="57"/>
    </row>
    <row r="578" spans="1:30" ht="30" customHeight="1">
      <c r="A578" s="110"/>
      <c r="B578" s="132"/>
      <c r="C578" s="130"/>
      <c r="D578" s="159"/>
      <c r="E578" s="162">
        <f>Tabla33[[#This Row],[PRECIO UNITARIO $]]*$F$6</f>
        <v>0</v>
      </c>
      <c r="F578" s="126"/>
      <c r="G578" s="126"/>
      <c r="H578" s="152"/>
      <c r="I578" s="149"/>
      <c r="J578" s="127"/>
      <c r="K578" s="135"/>
      <c r="L578" s="111"/>
      <c r="M578" s="112">
        <f t="shared" si="16"/>
        <v>0</v>
      </c>
      <c r="N578" s="113">
        <f t="shared" si="17"/>
        <v>0</v>
      </c>
      <c r="O578" s="107"/>
      <c r="P578" s="99"/>
      <c r="Q578" s="100"/>
      <c r="R578" s="100"/>
      <c r="S578" s="101"/>
      <c r="T578" s="100"/>
      <c r="U578" s="109"/>
      <c r="V578" s="109"/>
      <c r="W578" s="54"/>
      <c r="X578" s="54"/>
      <c r="Y578" s="54"/>
      <c r="Z578" s="54"/>
      <c r="AB578" s="56"/>
      <c r="AD578" s="57"/>
    </row>
    <row r="579" spans="1:30" ht="30" customHeight="1">
      <c r="A579" s="110"/>
      <c r="B579" s="132"/>
      <c r="C579" s="130"/>
      <c r="D579" s="159"/>
      <c r="E579" s="162">
        <f>Tabla33[[#This Row],[PRECIO UNITARIO $]]*$F$6</f>
        <v>0</v>
      </c>
      <c r="F579" s="126"/>
      <c r="G579" s="126"/>
      <c r="H579" s="152"/>
      <c r="I579" s="149"/>
      <c r="J579" s="127"/>
      <c r="K579" s="135"/>
      <c r="L579" s="111"/>
      <c r="M579" s="112">
        <f t="shared" si="16"/>
        <v>0</v>
      </c>
      <c r="N579" s="113">
        <f t="shared" si="17"/>
        <v>0</v>
      </c>
      <c r="O579" s="107"/>
      <c r="P579" s="99"/>
      <c r="Q579" s="100"/>
      <c r="R579" s="100"/>
      <c r="S579" s="101"/>
      <c r="T579" s="100"/>
      <c r="U579" s="109"/>
      <c r="V579" s="109"/>
      <c r="W579" s="54"/>
      <c r="X579" s="54"/>
      <c r="Y579" s="54"/>
      <c r="Z579" s="54"/>
      <c r="AB579" s="56"/>
      <c r="AD579" s="57"/>
    </row>
    <row r="580" spans="1:30" ht="30" customHeight="1">
      <c r="A580" s="110"/>
      <c r="B580" s="132"/>
      <c r="C580" s="130"/>
      <c r="D580" s="159"/>
      <c r="E580" s="162">
        <f>Tabla33[[#This Row],[PRECIO UNITARIO $]]*$F$6</f>
        <v>0</v>
      </c>
      <c r="F580" s="126"/>
      <c r="G580" s="126"/>
      <c r="H580" s="152"/>
      <c r="I580" s="149"/>
      <c r="J580" s="127"/>
      <c r="K580" s="135"/>
      <c r="L580" s="111"/>
      <c r="M580" s="112">
        <f t="shared" si="16"/>
        <v>0</v>
      </c>
      <c r="N580" s="113">
        <f t="shared" si="17"/>
        <v>0</v>
      </c>
      <c r="O580" s="107"/>
      <c r="P580" s="99"/>
      <c r="Q580" s="100"/>
      <c r="R580" s="100"/>
      <c r="S580" s="101"/>
      <c r="T580" s="100"/>
      <c r="U580" s="109"/>
      <c r="V580" s="109"/>
      <c r="W580" s="54"/>
      <c r="X580" s="54"/>
      <c r="Y580" s="54"/>
      <c r="Z580" s="54"/>
      <c r="AB580" s="56"/>
      <c r="AD580" s="57"/>
    </row>
    <row r="581" spans="1:30" ht="30" customHeight="1">
      <c r="A581" s="110"/>
      <c r="B581" s="132"/>
      <c r="C581" s="130"/>
      <c r="D581" s="159"/>
      <c r="E581" s="162">
        <f>Tabla33[[#This Row],[PRECIO UNITARIO $]]*$F$6</f>
        <v>0</v>
      </c>
      <c r="F581" s="126"/>
      <c r="G581" s="126"/>
      <c r="H581" s="152"/>
      <c r="I581" s="149"/>
      <c r="J581" s="127"/>
      <c r="K581" s="135"/>
      <c r="L581" s="111"/>
      <c r="M581" s="112">
        <f t="shared" si="16"/>
        <v>0</v>
      </c>
      <c r="N581" s="113">
        <f t="shared" si="17"/>
        <v>0</v>
      </c>
      <c r="O581" s="107"/>
      <c r="P581" s="99"/>
      <c r="Q581" s="100"/>
      <c r="R581" s="100"/>
      <c r="S581" s="101"/>
      <c r="T581" s="100"/>
      <c r="U581" s="109"/>
      <c r="V581" s="109"/>
      <c r="W581" s="54"/>
      <c r="X581" s="54"/>
      <c r="Y581" s="54"/>
      <c r="Z581" s="54"/>
      <c r="AB581" s="56"/>
      <c r="AD581" s="57"/>
    </row>
    <row r="582" spans="1:30" ht="30" customHeight="1">
      <c r="A582" s="110"/>
      <c r="B582" s="132"/>
      <c r="C582" s="130"/>
      <c r="D582" s="159"/>
      <c r="E582" s="162">
        <f>Tabla33[[#This Row],[PRECIO UNITARIO $]]*$F$6</f>
        <v>0</v>
      </c>
      <c r="F582" s="126"/>
      <c r="G582" s="126"/>
      <c r="H582" s="152"/>
      <c r="I582" s="149"/>
      <c r="J582" s="127"/>
      <c r="K582" s="135"/>
      <c r="L582" s="111"/>
      <c r="M582" s="112">
        <f t="shared" si="16"/>
        <v>0</v>
      </c>
      <c r="N582" s="113">
        <f t="shared" si="17"/>
        <v>0</v>
      </c>
      <c r="O582" s="107"/>
      <c r="P582" s="99"/>
      <c r="Q582" s="100"/>
      <c r="R582" s="100"/>
      <c r="S582" s="101"/>
      <c r="T582" s="100"/>
      <c r="U582" s="109"/>
      <c r="V582" s="109"/>
      <c r="W582" s="54"/>
      <c r="X582" s="54"/>
      <c r="Y582" s="54"/>
      <c r="Z582" s="54"/>
      <c r="AB582" s="56"/>
      <c r="AD582" s="57"/>
    </row>
    <row r="583" spans="1:30" ht="30" customHeight="1">
      <c r="A583" s="110"/>
      <c r="B583" s="132"/>
      <c r="C583" s="130"/>
      <c r="D583" s="159"/>
      <c r="E583" s="162">
        <f>Tabla33[[#This Row],[PRECIO UNITARIO $]]*$F$6</f>
        <v>0</v>
      </c>
      <c r="F583" s="126"/>
      <c r="G583" s="126"/>
      <c r="H583" s="152"/>
      <c r="I583" s="149"/>
      <c r="J583" s="127"/>
      <c r="K583" s="135"/>
      <c r="L583" s="111"/>
      <c r="M583" s="112">
        <f t="shared" si="16"/>
        <v>0</v>
      </c>
      <c r="N583" s="113">
        <f t="shared" si="17"/>
        <v>0</v>
      </c>
      <c r="O583" s="107"/>
      <c r="P583" s="99"/>
      <c r="Q583" s="100"/>
      <c r="R583" s="100"/>
      <c r="S583" s="101"/>
      <c r="T583" s="100"/>
      <c r="U583" s="109"/>
      <c r="V583" s="109"/>
      <c r="W583" s="54"/>
      <c r="X583" s="54"/>
      <c r="Y583" s="54"/>
      <c r="Z583" s="54"/>
      <c r="AB583" s="56"/>
      <c r="AD583" s="57"/>
    </row>
    <row r="584" spans="1:30" ht="30" customHeight="1">
      <c r="A584" s="110"/>
      <c r="B584" s="132"/>
      <c r="C584" s="130"/>
      <c r="D584" s="159"/>
      <c r="E584" s="162">
        <f>Tabla33[[#This Row],[PRECIO UNITARIO $]]*$F$6</f>
        <v>0</v>
      </c>
      <c r="F584" s="126"/>
      <c r="G584" s="126"/>
      <c r="H584" s="152"/>
      <c r="I584" s="149"/>
      <c r="J584" s="127"/>
      <c r="K584" s="135"/>
      <c r="L584" s="111"/>
      <c r="M584" s="112">
        <f t="shared" si="16"/>
        <v>0</v>
      </c>
      <c r="N584" s="113">
        <f t="shared" si="17"/>
        <v>0</v>
      </c>
      <c r="O584" s="107"/>
      <c r="P584" s="99"/>
      <c r="Q584" s="100"/>
      <c r="R584" s="100"/>
      <c r="S584" s="101"/>
      <c r="T584" s="100"/>
      <c r="U584" s="109"/>
      <c r="V584" s="109"/>
      <c r="W584" s="54"/>
      <c r="X584" s="54"/>
      <c r="Y584" s="54"/>
      <c r="Z584" s="54"/>
      <c r="AB584" s="56"/>
      <c r="AD584" s="57"/>
    </row>
    <row r="585" spans="1:30" ht="30" customHeight="1">
      <c r="A585" s="110"/>
      <c r="B585" s="132"/>
      <c r="C585" s="130"/>
      <c r="D585" s="159"/>
      <c r="E585" s="162">
        <f>Tabla33[[#This Row],[PRECIO UNITARIO $]]*$F$6</f>
        <v>0</v>
      </c>
      <c r="F585" s="126"/>
      <c r="G585" s="126"/>
      <c r="H585" s="152"/>
      <c r="I585" s="149"/>
      <c r="J585" s="127"/>
      <c r="K585" s="135"/>
      <c r="L585" s="111"/>
      <c r="M585" s="112">
        <f t="shared" si="16"/>
        <v>0</v>
      </c>
      <c r="N585" s="113">
        <f t="shared" si="17"/>
        <v>0</v>
      </c>
      <c r="O585" s="107"/>
      <c r="P585" s="99"/>
      <c r="Q585" s="100"/>
      <c r="R585" s="100"/>
      <c r="S585" s="101"/>
      <c r="T585" s="100"/>
      <c r="U585" s="109"/>
      <c r="V585" s="109"/>
      <c r="W585" s="54"/>
      <c r="X585" s="54"/>
      <c r="Y585" s="54"/>
      <c r="Z585" s="54"/>
      <c r="AB585" s="56"/>
      <c r="AD585" s="57"/>
    </row>
    <row r="586" spans="1:30" ht="30" customHeight="1">
      <c r="A586" s="110"/>
      <c r="B586" s="132"/>
      <c r="C586" s="130"/>
      <c r="D586" s="159"/>
      <c r="E586" s="162">
        <f>Tabla33[[#This Row],[PRECIO UNITARIO $]]*$F$6</f>
        <v>0</v>
      </c>
      <c r="F586" s="126"/>
      <c r="G586" s="126"/>
      <c r="H586" s="152"/>
      <c r="I586" s="149"/>
      <c r="J586" s="127"/>
      <c r="K586" s="135"/>
      <c r="L586" s="111"/>
      <c r="M586" s="112">
        <f t="shared" si="16"/>
        <v>0</v>
      </c>
      <c r="N586" s="113">
        <f t="shared" si="17"/>
        <v>0</v>
      </c>
      <c r="O586" s="107"/>
      <c r="P586" s="99"/>
      <c r="Q586" s="100"/>
      <c r="R586" s="100"/>
      <c r="S586" s="101"/>
      <c r="T586" s="100"/>
      <c r="U586" s="109"/>
      <c r="V586" s="109"/>
      <c r="W586" s="54"/>
      <c r="X586" s="54"/>
      <c r="Y586" s="54"/>
      <c r="Z586" s="54"/>
      <c r="AB586" s="56"/>
      <c r="AD586" s="57"/>
    </row>
    <row r="587" spans="1:30" ht="30" customHeight="1">
      <c r="A587" s="110"/>
      <c r="B587" s="132"/>
      <c r="C587" s="130"/>
      <c r="D587" s="159"/>
      <c r="E587" s="162">
        <f>Tabla33[[#This Row],[PRECIO UNITARIO $]]*$F$6</f>
        <v>0</v>
      </c>
      <c r="F587" s="126"/>
      <c r="G587" s="126"/>
      <c r="H587" s="152"/>
      <c r="I587" s="149"/>
      <c r="J587" s="127"/>
      <c r="K587" s="135"/>
      <c r="L587" s="111"/>
      <c r="M587" s="112">
        <f t="shared" ref="M587:M650" si="18">IFERROR((B587*E587),"")</f>
        <v>0</v>
      </c>
      <c r="N587" s="113">
        <f t="shared" ref="N587:N650" si="19">IFERROR((B587*D587),"")</f>
        <v>0</v>
      </c>
      <c r="O587" s="107"/>
      <c r="P587" s="99"/>
      <c r="Q587" s="100"/>
      <c r="R587" s="100"/>
      <c r="S587" s="101"/>
      <c r="T587" s="100"/>
      <c r="U587" s="109"/>
      <c r="V587" s="109"/>
      <c r="W587" s="54"/>
      <c r="X587" s="54"/>
      <c r="Y587" s="54"/>
      <c r="Z587" s="54"/>
      <c r="AB587" s="56"/>
      <c r="AD587" s="57"/>
    </row>
    <row r="588" spans="1:30" ht="30" customHeight="1">
      <c r="A588" s="110"/>
      <c r="B588" s="132"/>
      <c r="C588" s="130"/>
      <c r="D588" s="159"/>
      <c r="E588" s="162">
        <f>Tabla33[[#This Row],[PRECIO UNITARIO $]]*$F$6</f>
        <v>0</v>
      </c>
      <c r="F588" s="126"/>
      <c r="G588" s="126"/>
      <c r="H588" s="152"/>
      <c r="I588" s="149"/>
      <c r="J588" s="127"/>
      <c r="K588" s="135"/>
      <c r="L588" s="111"/>
      <c r="M588" s="112">
        <f t="shared" si="18"/>
        <v>0</v>
      </c>
      <c r="N588" s="113">
        <f t="shared" si="19"/>
        <v>0</v>
      </c>
      <c r="O588" s="107"/>
      <c r="P588" s="99"/>
      <c r="Q588" s="100"/>
      <c r="R588" s="100"/>
      <c r="S588" s="101"/>
      <c r="T588" s="100"/>
      <c r="U588" s="109"/>
      <c r="V588" s="109"/>
      <c r="W588" s="54"/>
      <c r="X588" s="54"/>
      <c r="Y588" s="54"/>
      <c r="Z588" s="54"/>
      <c r="AB588" s="56"/>
      <c r="AD588" s="57"/>
    </row>
    <row r="589" spans="1:30" ht="30" customHeight="1">
      <c r="A589" s="110"/>
      <c r="B589" s="132"/>
      <c r="C589" s="130"/>
      <c r="D589" s="159"/>
      <c r="E589" s="162">
        <f>Tabla33[[#This Row],[PRECIO UNITARIO $]]*$F$6</f>
        <v>0</v>
      </c>
      <c r="F589" s="126"/>
      <c r="G589" s="126"/>
      <c r="H589" s="152"/>
      <c r="I589" s="149"/>
      <c r="J589" s="127"/>
      <c r="K589" s="135"/>
      <c r="L589" s="111"/>
      <c r="M589" s="112">
        <f t="shared" si="18"/>
        <v>0</v>
      </c>
      <c r="N589" s="113">
        <f t="shared" si="19"/>
        <v>0</v>
      </c>
      <c r="O589" s="107"/>
      <c r="P589" s="99"/>
      <c r="Q589" s="100"/>
      <c r="R589" s="100"/>
      <c r="S589" s="101"/>
      <c r="T589" s="100"/>
      <c r="U589" s="109"/>
      <c r="V589" s="109"/>
      <c r="W589" s="54"/>
      <c r="X589" s="54"/>
      <c r="Y589" s="54"/>
      <c r="Z589" s="54"/>
      <c r="AB589" s="56"/>
      <c r="AD589" s="57"/>
    </row>
    <row r="590" spans="1:30" ht="30" customHeight="1">
      <c r="A590" s="110"/>
      <c r="B590" s="132"/>
      <c r="C590" s="130"/>
      <c r="D590" s="159"/>
      <c r="E590" s="162">
        <f>Tabla33[[#This Row],[PRECIO UNITARIO $]]*$F$6</f>
        <v>0</v>
      </c>
      <c r="F590" s="126"/>
      <c r="G590" s="126"/>
      <c r="H590" s="152"/>
      <c r="I590" s="149"/>
      <c r="J590" s="127"/>
      <c r="K590" s="135"/>
      <c r="L590" s="111"/>
      <c r="M590" s="112">
        <f t="shared" si="18"/>
        <v>0</v>
      </c>
      <c r="N590" s="113">
        <f t="shared" si="19"/>
        <v>0</v>
      </c>
      <c r="O590" s="107"/>
      <c r="P590" s="99"/>
      <c r="Q590" s="100"/>
      <c r="R590" s="100"/>
      <c r="S590" s="101"/>
      <c r="T590" s="100"/>
      <c r="U590" s="109"/>
      <c r="V590" s="109"/>
      <c r="W590" s="54"/>
      <c r="X590" s="54"/>
      <c r="Y590" s="54"/>
      <c r="Z590" s="54"/>
      <c r="AB590" s="56"/>
      <c r="AD590" s="57"/>
    </row>
    <row r="591" spans="1:30" ht="30" customHeight="1">
      <c r="A591" s="110"/>
      <c r="B591" s="132"/>
      <c r="C591" s="130"/>
      <c r="D591" s="159"/>
      <c r="E591" s="162">
        <f>Tabla33[[#This Row],[PRECIO UNITARIO $]]*$F$6</f>
        <v>0</v>
      </c>
      <c r="F591" s="126"/>
      <c r="G591" s="126"/>
      <c r="H591" s="152"/>
      <c r="I591" s="149"/>
      <c r="J591" s="127"/>
      <c r="K591" s="135"/>
      <c r="L591" s="111"/>
      <c r="M591" s="112">
        <f t="shared" si="18"/>
        <v>0</v>
      </c>
      <c r="N591" s="113">
        <f t="shared" si="19"/>
        <v>0</v>
      </c>
      <c r="O591" s="107"/>
      <c r="P591" s="99"/>
      <c r="Q591" s="100"/>
      <c r="R591" s="100"/>
      <c r="S591" s="101"/>
      <c r="T591" s="100"/>
      <c r="U591" s="109"/>
      <c r="V591" s="109"/>
      <c r="W591" s="54"/>
      <c r="X591" s="54"/>
      <c r="Y591" s="54"/>
      <c r="Z591" s="54"/>
      <c r="AB591" s="56"/>
      <c r="AD591" s="57"/>
    </row>
    <row r="592" spans="1:30" ht="30" customHeight="1">
      <c r="A592" s="110"/>
      <c r="B592" s="132"/>
      <c r="C592" s="130"/>
      <c r="D592" s="159"/>
      <c r="E592" s="162">
        <f>Tabla33[[#This Row],[PRECIO UNITARIO $]]*$F$6</f>
        <v>0</v>
      </c>
      <c r="F592" s="126"/>
      <c r="G592" s="126"/>
      <c r="H592" s="152"/>
      <c r="I592" s="149"/>
      <c r="J592" s="127"/>
      <c r="K592" s="135"/>
      <c r="L592" s="111"/>
      <c r="M592" s="112">
        <f t="shared" si="18"/>
        <v>0</v>
      </c>
      <c r="N592" s="113">
        <f t="shared" si="19"/>
        <v>0</v>
      </c>
      <c r="O592" s="107"/>
      <c r="P592" s="99"/>
      <c r="Q592" s="100"/>
      <c r="R592" s="100"/>
      <c r="S592" s="101"/>
      <c r="T592" s="100"/>
      <c r="U592" s="109"/>
      <c r="V592" s="109"/>
      <c r="W592" s="54"/>
      <c r="X592" s="54"/>
      <c r="Y592" s="54"/>
      <c r="Z592" s="54"/>
      <c r="AB592" s="56"/>
      <c r="AD592" s="57"/>
    </row>
    <row r="593" spans="1:30" ht="30" customHeight="1">
      <c r="A593" s="110"/>
      <c r="B593" s="132"/>
      <c r="C593" s="130"/>
      <c r="D593" s="159"/>
      <c r="E593" s="162">
        <f>Tabla33[[#This Row],[PRECIO UNITARIO $]]*$F$6</f>
        <v>0</v>
      </c>
      <c r="F593" s="126"/>
      <c r="G593" s="126"/>
      <c r="H593" s="152"/>
      <c r="I593" s="149"/>
      <c r="J593" s="127"/>
      <c r="K593" s="135"/>
      <c r="L593" s="111"/>
      <c r="M593" s="112">
        <f t="shared" si="18"/>
        <v>0</v>
      </c>
      <c r="N593" s="113">
        <f t="shared" si="19"/>
        <v>0</v>
      </c>
      <c r="O593" s="107"/>
      <c r="P593" s="99"/>
      <c r="Q593" s="100"/>
      <c r="R593" s="100"/>
      <c r="S593" s="101"/>
      <c r="T593" s="100"/>
      <c r="U593" s="109"/>
      <c r="V593" s="109"/>
      <c r="W593" s="54"/>
      <c r="X593" s="54"/>
      <c r="Y593" s="54"/>
      <c r="Z593" s="54"/>
      <c r="AB593" s="56"/>
      <c r="AD593" s="57"/>
    </row>
    <row r="594" spans="1:30" ht="30" customHeight="1">
      <c r="A594" s="110"/>
      <c r="B594" s="132"/>
      <c r="C594" s="130"/>
      <c r="D594" s="159"/>
      <c r="E594" s="162">
        <f>Tabla33[[#This Row],[PRECIO UNITARIO $]]*$F$6</f>
        <v>0</v>
      </c>
      <c r="F594" s="126"/>
      <c r="G594" s="126"/>
      <c r="H594" s="152"/>
      <c r="I594" s="149"/>
      <c r="J594" s="127"/>
      <c r="K594" s="135"/>
      <c r="L594" s="111"/>
      <c r="M594" s="112">
        <f t="shared" si="18"/>
        <v>0</v>
      </c>
      <c r="N594" s="113">
        <f t="shared" si="19"/>
        <v>0</v>
      </c>
      <c r="O594" s="107"/>
      <c r="P594" s="99"/>
      <c r="Q594" s="100"/>
      <c r="R594" s="100"/>
      <c r="S594" s="101"/>
      <c r="T594" s="100"/>
      <c r="U594" s="109"/>
      <c r="V594" s="109"/>
      <c r="W594" s="54"/>
      <c r="X594" s="54"/>
      <c r="Y594" s="54"/>
      <c r="Z594" s="54"/>
      <c r="AB594" s="56"/>
      <c r="AD594" s="57"/>
    </row>
    <row r="595" spans="1:30" ht="30" customHeight="1">
      <c r="A595" s="110"/>
      <c r="B595" s="132"/>
      <c r="C595" s="130"/>
      <c r="D595" s="159"/>
      <c r="E595" s="162">
        <f>Tabla33[[#This Row],[PRECIO UNITARIO $]]*$F$6</f>
        <v>0</v>
      </c>
      <c r="F595" s="126"/>
      <c r="G595" s="126"/>
      <c r="H595" s="152"/>
      <c r="I595" s="149"/>
      <c r="J595" s="127"/>
      <c r="K595" s="135"/>
      <c r="L595" s="111"/>
      <c r="M595" s="112">
        <f t="shared" si="18"/>
        <v>0</v>
      </c>
      <c r="N595" s="113">
        <f t="shared" si="19"/>
        <v>0</v>
      </c>
      <c r="O595" s="107"/>
      <c r="P595" s="99"/>
      <c r="Q595" s="100"/>
      <c r="R595" s="100"/>
      <c r="S595" s="101"/>
      <c r="T595" s="100"/>
      <c r="U595" s="109"/>
      <c r="V595" s="109"/>
      <c r="W595" s="54"/>
      <c r="X595" s="54"/>
      <c r="Y595" s="54"/>
      <c r="Z595" s="54"/>
      <c r="AB595" s="56"/>
      <c r="AD595" s="57"/>
    </row>
    <row r="596" spans="1:30" ht="30" customHeight="1">
      <c r="A596" s="110"/>
      <c r="B596" s="132"/>
      <c r="C596" s="130"/>
      <c r="D596" s="159"/>
      <c r="E596" s="162">
        <f>Tabla33[[#This Row],[PRECIO UNITARIO $]]*$F$6</f>
        <v>0</v>
      </c>
      <c r="F596" s="126"/>
      <c r="G596" s="126"/>
      <c r="H596" s="152"/>
      <c r="I596" s="149"/>
      <c r="J596" s="127"/>
      <c r="K596" s="135"/>
      <c r="L596" s="111"/>
      <c r="M596" s="112">
        <f t="shared" si="18"/>
        <v>0</v>
      </c>
      <c r="N596" s="113">
        <f t="shared" si="19"/>
        <v>0</v>
      </c>
      <c r="O596" s="107"/>
      <c r="P596" s="99"/>
      <c r="Q596" s="100"/>
      <c r="R596" s="100"/>
      <c r="S596" s="101"/>
      <c r="T596" s="100"/>
      <c r="U596" s="109"/>
      <c r="V596" s="109"/>
      <c r="W596" s="54"/>
      <c r="X596" s="54"/>
      <c r="Y596" s="54"/>
      <c r="Z596" s="54"/>
      <c r="AB596" s="56"/>
      <c r="AD596" s="57"/>
    </row>
    <row r="597" spans="1:30" ht="30" customHeight="1">
      <c r="A597" s="110"/>
      <c r="B597" s="132"/>
      <c r="C597" s="130"/>
      <c r="D597" s="159"/>
      <c r="E597" s="162">
        <f>Tabla33[[#This Row],[PRECIO UNITARIO $]]*$F$6</f>
        <v>0</v>
      </c>
      <c r="F597" s="126"/>
      <c r="G597" s="126"/>
      <c r="H597" s="152"/>
      <c r="I597" s="149"/>
      <c r="J597" s="127"/>
      <c r="K597" s="135"/>
      <c r="L597" s="111"/>
      <c r="M597" s="112">
        <f t="shared" si="18"/>
        <v>0</v>
      </c>
      <c r="N597" s="113">
        <f t="shared" si="19"/>
        <v>0</v>
      </c>
      <c r="O597" s="107"/>
      <c r="P597" s="99"/>
      <c r="Q597" s="100"/>
      <c r="R597" s="100"/>
      <c r="S597" s="101"/>
      <c r="T597" s="100"/>
      <c r="U597" s="109"/>
      <c r="V597" s="109"/>
      <c r="W597" s="54"/>
      <c r="X597" s="54"/>
      <c r="Y597" s="54"/>
      <c r="Z597" s="54"/>
      <c r="AB597" s="56"/>
      <c r="AD597" s="57"/>
    </row>
    <row r="598" spans="1:30" ht="30" customHeight="1">
      <c r="A598" s="110"/>
      <c r="B598" s="132"/>
      <c r="C598" s="130"/>
      <c r="D598" s="159"/>
      <c r="E598" s="162">
        <f>Tabla33[[#This Row],[PRECIO UNITARIO $]]*$F$6</f>
        <v>0</v>
      </c>
      <c r="F598" s="126"/>
      <c r="G598" s="126"/>
      <c r="H598" s="152"/>
      <c r="I598" s="149"/>
      <c r="J598" s="127"/>
      <c r="K598" s="135"/>
      <c r="L598" s="111"/>
      <c r="M598" s="112">
        <f t="shared" si="18"/>
        <v>0</v>
      </c>
      <c r="N598" s="113">
        <f t="shared" si="19"/>
        <v>0</v>
      </c>
      <c r="O598" s="107"/>
      <c r="P598" s="99"/>
      <c r="Q598" s="100"/>
      <c r="R598" s="100"/>
      <c r="S598" s="101"/>
      <c r="T598" s="100"/>
      <c r="U598" s="109"/>
      <c r="V598" s="109"/>
      <c r="W598" s="54"/>
      <c r="X598" s="54"/>
      <c r="Y598" s="54"/>
      <c r="Z598" s="54"/>
      <c r="AB598" s="56"/>
      <c r="AD598" s="57"/>
    </row>
    <row r="599" spans="1:30" ht="30" customHeight="1">
      <c r="A599" s="110"/>
      <c r="B599" s="132"/>
      <c r="C599" s="130"/>
      <c r="D599" s="159"/>
      <c r="E599" s="162">
        <f>Tabla33[[#This Row],[PRECIO UNITARIO $]]*$F$6</f>
        <v>0</v>
      </c>
      <c r="F599" s="126"/>
      <c r="G599" s="126"/>
      <c r="H599" s="152"/>
      <c r="I599" s="149"/>
      <c r="J599" s="127"/>
      <c r="K599" s="135"/>
      <c r="L599" s="111"/>
      <c r="M599" s="112">
        <f t="shared" si="18"/>
        <v>0</v>
      </c>
      <c r="N599" s="113">
        <f t="shared" si="19"/>
        <v>0</v>
      </c>
      <c r="O599" s="107"/>
      <c r="P599" s="99"/>
      <c r="Q599" s="100"/>
      <c r="R599" s="100"/>
      <c r="S599" s="101"/>
      <c r="T599" s="100"/>
      <c r="U599" s="109"/>
      <c r="V599" s="109"/>
      <c r="W599" s="54"/>
      <c r="X599" s="54"/>
      <c r="Y599" s="54"/>
      <c r="Z599" s="54"/>
      <c r="AB599" s="56"/>
      <c r="AD599" s="57"/>
    </row>
    <row r="600" spans="1:30" ht="30" customHeight="1">
      <c r="A600" s="110"/>
      <c r="B600" s="132"/>
      <c r="C600" s="130"/>
      <c r="D600" s="159"/>
      <c r="E600" s="162">
        <f>Tabla33[[#This Row],[PRECIO UNITARIO $]]*$F$6</f>
        <v>0</v>
      </c>
      <c r="F600" s="126"/>
      <c r="G600" s="126"/>
      <c r="H600" s="152"/>
      <c r="I600" s="149"/>
      <c r="J600" s="127"/>
      <c r="K600" s="135"/>
      <c r="L600" s="111"/>
      <c r="M600" s="112">
        <f t="shared" si="18"/>
        <v>0</v>
      </c>
      <c r="N600" s="113">
        <f t="shared" si="19"/>
        <v>0</v>
      </c>
      <c r="O600" s="107"/>
      <c r="P600" s="99"/>
      <c r="Q600" s="100"/>
      <c r="R600" s="100"/>
      <c r="S600" s="101"/>
      <c r="T600" s="100"/>
      <c r="U600" s="109"/>
      <c r="V600" s="109"/>
      <c r="W600" s="54"/>
      <c r="X600" s="54"/>
      <c r="Y600" s="54"/>
      <c r="Z600" s="54"/>
      <c r="AB600" s="56"/>
      <c r="AD600" s="57"/>
    </row>
    <row r="601" spans="1:30" ht="30" customHeight="1">
      <c r="A601" s="110"/>
      <c r="B601" s="132"/>
      <c r="C601" s="130"/>
      <c r="D601" s="159"/>
      <c r="E601" s="162">
        <f>Tabla33[[#This Row],[PRECIO UNITARIO $]]*$F$6</f>
        <v>0</v>
      </c>
      <c r="F601" s="126"/>
      <c r="G601" s="126"/>
      <c r="H601" s="152"/>
      <c r="I601" s="149"/>
      <c r="J601" s="127"/>
      <c r="K601" s="135"/>
      <c r="L601" s="111"/>
      <c r="M601" s="112">
        <f t="shared" si="18"/>
        <v>0</v>
      </c>
      <c r="N601" s="113">
        <f t="shared" si="19"/>
        <v>0</v>
      </c>
      <c r="O601" s="107"/>
      <c r="P601" s="99"/>
      <c r="Q601" s="100"/>
      <c r="R601" s="100"/>
      <c r="S601" s="101"/>
      <c r="T601" s="100"/>
      <c r="U601" s="109"/>
      <c r="V601" s="109"/>
      <c r="W601" s="54"/>
      <c r="X601" s="54"/>
      <c r="Y601" s="54"/>
      <c r="Z601" s="54"/>
      <c r="AB601" s="56"/>
      <c r="AD601" s="57"/>
    </row>
    <row r="602" spans="1:30" ht="30" customHeight="1">
      <c r="A602" s="110"/>
      <c r="B602" s="132"/>
      <c r="C602" s="130"/>
      <c r="D602" s="159"/>
      <c r="E602" s="162">
        <f>Tabla33[[#This Row],[PRECIO UNITARIO $]]*$F$6</f>
        <v>0</v>
      </c>
      <c r="F602" s="126"/>
      <c r="G602" s="126"/>
      <c r="H602" s="152"/>
      <c r="I602" s="149"/>
      <c r="J602" s="127"/>
      <c r="K602" s="135"/>
      <c r="L602" s="111"/>
      <c r="M602" s="112">
        <f t="shared" si="18"/>
        <v>0</v>
      </c>
      <c r="N602" s="113">
        <f t="shared" si="19"/>
        <v>0</v>
      </c>
      <c r="O602" s="107"/>
      <c r="P602" s="99"/>
      <c r="Q602" s="100"/>
      <c r="R602" s="100"/>
      <c r="S602" s="101"/>
      <c r="T602" s="100"/>
      <c r="U602" s="109"/>
      <c r="V602" s="109"/>
      <c r="W602" s="54"/>
      <c r="X602" s="54"/>
      <c r="Y602" s="54"/>
      <c r="Z602" s="54"/>
      <c r="AB602" s="56"/>
      <c r="AD602" s="57"/>
    </row>
    <row r="603" spans="1:30" ht="30" customHeight="1">
      <c r="A603" s="110"/>
      <c r="B603" s="132"/>
      <c r="C603" s="130"/>
      <c r="D603" s="159"/>
      <c r="E603" s="162">
        <f>Tabla33[[#This Row],[PRECIO UNITARIO $]]*$F$6</f>
        <v>0</v>
      </c>
      <c r="F603" s="126"/>
      <c r="G603" s="126"/>
      <c r="H603" s="152"/>
      <c r="I603" s="149"/>
      <c r="J603" s="127"/>
      <c r="K603" s="135"/>
      <c r="L603" s="111"/>
      <c r="M603" s="112">
        <f t="shared" si="18"/>
        <v>0</v>
      </c>
      <c r="N603" s="113">
        <f t="shared" si="19"/>
        <v>0</v>
      </c>
      <c r="O603" s="107"/>
      <c r="P603" s="99"/>
      <c r="Q603" s="100"/>
      <c r="R603" s="100"/>
      <c r="S603" s="101"/>
      <c r="T603" s="100"/>
      <c r="U603" s="109"/>
      <c r="V603" s="109"/>
      <c r="W603" s="54"/>
      <c r="X603" s="54"/>
      <c r="Y603" s="54"/>
      <c r="Z603" s="54"/>
      <c r="AB603" s="56"/>
      <c r="AD603" s="57"/>
    </row>
    <row r="604" spans="1:30" ht="30" customHeight="1">
      <c r="A604" s="110"/>
      <c r="B604" s="132"/>
      <c r="C604" s="130"/>
      <c r="D604" s="159"/>
      <c r="E604" s="162">
        <f>Tabla33[[#This Row],[PRECIO UNITARIO $]]*$F$6</f>
        <v>0</v>
      </c>
      <c r="F604" s="126"/>
      <c r="G604" s="126"/>
      <c r="H604" s="152"/>
      <c r="I604" s="149"/>
      <c r="J604" s="127"/>
      <c r="K604" s="135"/>
      <c r="L604" s="111"/>
      <c r="M604" s="112">
        <f t="shared" si="18"/>
        <v>0</v>
      </c>
      <c r="N604" s="113">
        <f t="shared" si="19"/>
        <v>0</v>
      </c>
      <c r="O604" s="107"/>
      <c r="P604" s="99"/>
      <c r="Q604" s="100"/>
      <c r="R604" s="100"/>
      <c r="S604" s="101"/>
      <c r="T604" s="100"/>
      <c r="U604" s="109"/>
      <c r="V604" s="109"/>
      <c r="W604" s="54"/>
      <c r="X604" s="54"/>
      <c r="Y604" s="54"/>
      <c r="Z604" s="54"/>
      <c r="AB604" s="56"/>
      <c r="AD604" s="57"/>
    </row>
    <row r="605" spans="1:30" ht="30" customHeight="1">
      <c r="A605" s="110"/>
      <c r="B605" s="132"/>
      <c r="C605" s="130"/>
      <c r="D605" s="159"/>
      <c r="E605" s="162">
        <f>Tabla33[[#This Row],[PRECIO UNITARIO $]]*$F$6</f>
        <v>0</v>
      </c>
      <c r="F605" s="126"/>
      <c r="G605" s="126"/>
      <c r="H605" s="152"/>
      <c r="I605" s="149"/>
      <c r="J605" s="127"/>
      <c r="K605" s="135"/>
      <c r="L605" s="111"/>
      <c r="M605" s="112">
        <f t="shared" si="18"/>
        <v>0</v>
      </c>
      <c r="N605" s="113">
        <f t="shared" si="19"/>
        <v>0</v>
      </c>
      <c r="O605" s="107"/>
      <c r="P605" s="99"/>
      <c r="Q605" s="100"/>
      <c r="R605" s="100"/>
      <c r="S605" s="101"/>
      <c r="T605" s="100"/>
      <c r="U605" s="109"/>
      <c r="V605" s="109"/>
      <c r="W605" s="54"/>
      <c r="X605" s="54"/>
      <c r="Y605" s="54"/>
      <c r="Z605" s="54"/>
      <c r="AB605" s="56"/>
      <c r="AD605" s="57"/>
    </row>
    <row r="606" spans="1:30" ht="30" customHeight="1">
      <c r="A606" s="110"/>
      <c r="B606" s="132"/>
      <c r="C606" s="130"/>
      <c r="D606" s="159"/>
      <c r="E606" s="162">
        <f>Tabla33[[#This Row],[PRECIO UNITARIO $]]*$F$6</f>
        <v>0</v>
      </c>
      <c r="F606" s="126"/>
      <c r="G606" s="126"/>
      <c r="H606" s="152"/>
      <c r="I606" s="149"/>
      <c r="J606" s="127"/>
      <c r="K606" s="135"/>
      <c r="L606" s="111"/>
      <c r="M606" s="112">
        <f t="shared" si="18"/>
        <v>0</v>
      </c>
      <c r="N606" s="113">
        <f t="shared" si="19"/>
        <v>0</v>
      </c>
      <c r="O606" s="107"/>
      <c r="P606" s="99"/>
      <c r="Q606" s="100"/>
      <c r="R606" s="100"/>
      <c r="S606" s="101"/>
      <c r="T606" s="100"/>
      <c r="U606" s="109"/>
      <c r="V606" s="109"/>
      <c r="W606" s="54"/>
      <c r="X606" s="54"/>
      <c r="Y606" s="54"/>
      <c r="Z606" s="54"/>
      <c r="AB606" s="56"/>
      <c r="AD606" s="57"/>
    </row>
    <row r="607" spans="1:30" ht="30" customHeight="1">
      <c r="A607" s="110"/>
      <c r="B607" s="132"/>
      <c r="C607" s="130"/>
      <c r="D607" s="159"/>
      <c r="E607" s="162">
        <f>Tabla33[[#This Row],[PRECIO UNITARIO $]]*$F$6</f>
        <v>0</v>
      </c>
      <c r="F607" s="126"/>
      <c r="G607" s="126"/>
      <c r="H607" s="152"/>
      <c r="I607" s="149"/>
      <c r="J607" s="127"/>
      <c r="K607" s="135"/>
      <c r="L607" s="111"/>
      <c r="M607" s="112">
        <f t="shared" si="18"/>
        <v>0</v>
      </c>
      <c r="N607" s="113">
        <f t="shared" si="19"/>
        <v>0</v>
      </c>
      <c r="O607" s="107"/>
      <c r="P607" s="99"/>
      <c r="Q607" s="100"/>
      <c r="R607" s="100"/>
      <c r="S607" s="101"/>
      <c r="T607" s="100"/>
      <c r="U607" s="109"/>
      <c r="V607" s="109"/>
      <c r="W607" s="54"/>
      <c r="X607" s="54"/>
      <c r="Y607" s="54"/>
      <c r="Z607" s="54"/>
      <c r="AB607" s="56"/>
      <c r="AD607" s="57"/>
    </row>
    <row r="608" spans="1:30" ht="30" customHeight="1">
      <c r="A608" s="110"/>
      <c r="B608" s="132"/>
      <c r="C608" s="130"/>
      <c r="D608" s="159"/>
      <c r="E608" s="162">
        <f>Tabla33[[#This Row],[PRECIO UNITARIO $]]*$F$6</f>
        <v>0</v>
      </c>
      <c r="F608" s="126"/>
      <c r="G608" s="126"/>
      <c r="H608" s="152"/>
      <c r="I608" s="149"/>
      <c r="J608" s="127"/>
      <c r="K608" s="135"/>
      <c r="L608" s="111"/>
      <c r="M608" s="112">
        <f t="shared" si="18"/>
        <v>0</v>
      </c>
      <c r="N608" s="113">
        <f t="shared" si="19"/>
        <v>0</v>
      </c>
      <c r="O608" s="107"/>
      <c r="P608" s="99"/>
      <c r="Q608" s="100"/>
      <c r="R608" s="100"/>
      <c r="S608" s="101"/>
      <c r="T608" s="100"/>
      <c r="U608" s="109"/>
      <c r="V608" s="109"/>
      <c r="W608" s="54"/>
      <c r="X608" s="54"/>
      <c r="Y608" s="54"/>
      <c r="Z608" s="54"/>
      <c r="AB608" s="56"/>
      <c r="AD608" s="57"/>
    </row>
    <row r="609" spans="1:30" ht="30" customHeight="1">
      <c r="A609" s="110"/>
      <c r="B609" s="132"/>
      <c r="C609" s="130"/>
      <c r="D609" s="159"/>
      <c r="E609" s="162">
        <f>Tabla33[[#This Row],[PRECIO UNITARIO $]]*$F$6</f>
        <v>0</v>
      </c>
      <c r="F609" s="126"/>
      <c r="G609" s="126"/>
      <c r="H609" s="152"/>
      <c r="I609" s="149"/>
      <c r="J609" s="127"/>
      <c r="K609" s="135"/>
      <c r="L609" s="111"/>
      <c r="M609" s="112">
        <f t="shared" si="18"/>
        <v>0</v>
      </c>
      <c r="N609" s="113">
        <f t="shared" si="19"/>
        <v>0</v>
      </c>
      <c r="O609" s="107"/>
      <c r="P609" s="99"/>
      <c r="Q609" s="100"/>
      <c r="R609" s="100"/>
      <c r="S609" s="101"/>
      <c r="T609" s="100"/>
      <c r="U609" s="109"/>
      <c r="V609" s="109"/>
      <c r="W609" s="54"/>
      <c r="X609" s="54"/>
      <c r="Y609" s="54"/>
      <c r="Z609" s="54"/>
      <c r="AB609" s="56"/>
      <c r="AD609" s="57"/>
    </row>
    <row r="610" spans="1:30" ht="30" customHeight="1">
      <c r="A610" s="110"/>
      <c r="B610" s="132"/>
      <c r="C610" s="130"/>
      <c r="D610" s="159"/>
      <c r="E610" s="162">
        <f>Tabla33[[#This Row],[PRECIO UNITARIO $]]*$F$6</f>
        <v>0</v>
      </c>
      <c r="F610" s="126"/>
      <c r="G610" s="126"/>
      <c r="H610" s="152"/>
      <c r="I610" s="149"/>
      <c r="J610" s="127"/>
      <c r="K610" s="135"/>
      <c r="L610" s="111"/>
      <c r="M610" s="112">
        <f t="shared" si="18"/>
        <v>0</v>
      </c>
      <c r="N610" s="113">
        <f t="shared" si="19"/>
        <v>0</v>
      </c>
      <c r="O610" s="107"/>
      <c r="P610" s="99"/>
      <c r="Q610" s="100"/>
      <c r="R610" s="100"/>
      <c r="S610" s="101"/>
      <c r="T610" s="100"/>
      <c r="U610" s="109"/>
      <c r="V610" s="109"/>
      <c r="W610" s="54"/>
      <c r="X610" s="54"/>
      <c r="Y610" s="54"/>
      <c r="Z610" s="54"/>
      <c r="AB610" s="56"/>
      <c r="AD610" s="57"/>
    </row>
    <row r="611" spans="1:30" ht="30" customHeight="1">
      <c r="A611" s="110"/>
      <c r="B611" s="132"/>
      <c r="C611" s="130"/>
      <c r="D611" s="159"/>
      <c r="E611" s="162">
        <f>Tabla33[[#This Row],[PRECIO UNITARIO $]]*$F$6</f>
        <v>0</v>
      </c>
      <c r="F611" s="126"/>
      <c r="G611" s="126"/>
      <c r="H611" s="152"/>
      <c r="I611" s="149"/>
      <c r="J611" s="127"/>
      <c r="K611" s="135"/>
      <c r="L611" s="111"/>
      <c r="M611" s="112">
        <f t="shared" si="18"/>
        <v>0</v>
      </c>
      <c r="N611" s="113">
        <f t="shared" si="19"/>
        <v>0</v>
      </c>
      <c r="O611" s="107"/>
      <c r="P611" s="99"/>
      <c r="Q611" s="100"/>
      <c r="R611" s="100"/>
      <c r="S611" s="101"/>
      <c r="T611" s="100"/>
      <c r="U611" s="109"/>
      <c r="V611" s="109"/>
      <c r="W611" s="54"/>
      <c r="X611" s="54"/>
      <c r="Y611" s="54"/>
      <c r="Z611" s="54"/>
      <c r="AB611" s="56"/>
      <c r="AD611" s="57"/>
    </row>
    <row r="612" spans="1:30" ht="30" customHeight="1">
      <c r="A612" s="110"/>
      <c r="B612" s="132"/>
      <c r="C612" s="130"/>
      <c r="D612" s="159"/>
      <c r="E612" s="162">
        <f>Tabla33[[#This Row],[PRECIO UNITARIO $]]*$F$6</f>
        <v>0</v>
      </c>
      <c r="F612" s="126"/>
      <c r="G612" s="126"/>
      <c r="H612" s="152"/>
      <c r="I612" s="149"/>
      <c r="J612" s="127"/>
      <c r="K612" s="135"/>
      <c r="L612" s="111"/>
      <c r="M612" s="112">
        <f t="shared" si="18"/>
        <v>0</v>
      </c>
      <c r="N612" s="113">
        <f t="shared" si="19"/>
        <v>0</v>
      </c>
      <c r="O612" s="107"/>
      <c r="P612" s="99"/>
      <c r="Q612" s="100"/>
      <c r="R612" s="100"/>
      <c r="S612" s="101"/>
      <c r="T612" s="100"/>
      <c r="U612" s="109"/>
      <c r="V612" s="109"/>
      <c r="W612" s="54"/>
      <c r="X612" s="54"/>
      <c r="Y612" s="54"/>
      <c r="Z612" s="54"/>
      <c r="AB612" s="56"/>
      <c r="AD612" s="57"/>
    </row>
    <row r="613" spans="1:30" ht="30" customHeight="1">
      <c r="A613" s="110"/>
      <c r="B613" s="132"/>
      <c r="C613" s="130"/>
      <c r="D613" s="159"/>
      <c r="E613" s="162">
        <f>Tabla33[[#This Row],[PRECIO UNITARIO $]]*$F$6</f>
        <v>0</v>
      </c>
      <c r="F613" s="126"/>
      <c r="G613" s="126"/>
      <c r="H613" s="152"/>
      <c r="I613" s="149"/>
      <c r="J613" s="127"/>
      <c r="K613" s="135"/>
      <c r="L613" s="111"/>
      <c r="M613" s="112">
        <f t="shared" si="18"/>
        <v>0</v>
      </c>
      <c r="N613" s="113">
        <f t="shared" si="19"/>
        <v>0</v>
      </c>
      <c r="O613" s="107"/>
      <c r="P613" s="99"/>
      <c r="Q613" s="100"/>
      <c r="R613" s="100"/>
      <c r="S613" s="101"/>
      <c r="T613" s="100"/>
      <c r="U613" s="109"/>
      <c r="V613" s="109"/>
      <c r="W613" s="54"/>
      <c r="X613" s="54"/>
      <c r="Y613" s="54"/>
      <c r="Z613" s="54"/>
      <c r="AB613" s="56"/>
      <c r="AD613" s="57"/>
    </row>
    <row r="614" spans="1:30" ht="30" customHeight="1">
      <c r="A614" s="110"/>
      <c r="B614" s="132"/>
      <c r="C614" s="130"/>
      <c r="D614" s="159"/>
      <c r="E614" s="162">
        <f>Tabla33[[#This Row],[PRECIO UNITARIO $]]*$F$6</f>
        <v>0</v>
      </c>
      <c r="F614" s="126"/>
      <c r="G614" s="126"/>
      <c r="H614" s="152"/>
      <c r="I614" s="149"/>
      <c r="J614" s="127"/>
      <c r="K614" s="135"/>
      <c r="L614" s="111"/>
      <c r="M614" s="112">
        <f t="shared" si="18"/>
        <v>0</v>
      </c>
      <c r="N614" s="113">
        <f t="shared" si="19"/>
        <v>0</v>
      </c>
      <c r="O614" s="107"/>
      <c r="P614" s="99"/>
      <c r="Q614" s="100"/>
      <c r="R614" s="100"/>
      <c r="S614" s="101"/>
      <c r="T614" s="100"/>
      <c r="U614" s="109"/>
      <c r="V614" s="109"/>
      <c r="W614" s="54"/>
      <c r="X614" s="54"/>
      <c r="Y614" s="54"/>
      <c r="Z614" s="54"/>
      <c r="AB614" s="56"/>
      <c r="AD614" s="57"/>
    </row>
    <row r="615" spans="1:30" ht="30" customHeight="1">
      <c r="A615" s="110"/>
      <c r="B615" s="132"/>
      <c r="C615" s="130"/>
      <c r="D615" s="159"/>
      <c r="E615" s="162">
        <f>Tabla33[[#This Row],[PRECIO UNITARIO $]]*$F$6</f>
        <v>0</v>
      </c>
      <c r="F615" s="126"/>
      <c r="G615" s="126"/>
      <c r="H615" s="152"/>
      <c r="I615" s="149"/>
      <c r="J615" s="127"/>
      <c r="K615" s="135"/>
      <c r="L615" s="111"/>
      <c r="M615" s="112">
        <f t="shared" si="18"/>
        <v>0</v>
      </c>
      <c r="N615" s="113">
        <f t="shared" si="19"/>
        <v>0</v>
      </c>
      <c r="O615" s="107"/>
      <c r="P615" s="99"/>
      <c r="Q615" s="100"/>
      <c r="R615" s="100"/>
      <c r="S615" s="101"/>
      <c r="T615" s="100"/>
      <c r="U615" s="109"/>
      <c r="V615" s="109"/>
      <c r="W615" s="54"/>
      <c r="X615" s="54"/>
      <c r="Y615" s="54"/>
      <c r="Z615" s="54"/>
      <c r="AB615" s="56"/>
      <c r="AD615" s="57"/>
    </row>
    <row r="616" spans="1:30" ht="30" customHeight="1">
      <c r="A616" s="110"/>
      <c r="B616" s="132"/>
      <c r="C616" s="130"/>
      <c r="D616" s="159"/>
      <c r="E616" s="162">
        <f>Tabla33[[#This Row],[PRECIO UNITARIO $]]*$F$6</f>
        <v>0</v>
      </c>
      <c r="F616" s="126"/>
      <c r="G616" s="126"/>
      <c r="H616" s="152"/>
      <c r="I616" s="149"/>
      <c r="J616" s="127"/>
      <c r="K616" s="135"/>
      <c r="L616" s="111"/>
      <c r="M616" s="112">
        <f t="shared" si="18"/>
        <v>0</v>
      </c>
      <c r="N616" s="113">
        <f t="shared" si="19"/>
        <v>0</v>
      </c>
      <c r="O616" s="107"/>
      <c r="P616" s="99"/>
      <c r="Q616" s="100"/>
      <c r="R616" s="100"/>
      <c r="S616" s="101"/>
      <c r="T616" s="100"/>
      <c r="U616" s="109"/>
      <c r="V616" s="109"/>
      <c r="W616" s="54"/>
      <c r="X616" s="54"/>
      <c r="Y616" s="54"/>
      <c r="Z616" s="54"/>
      <c r="AB616" s="56"/>
      <c r="AD616" s="57"/>
    </row>
    <row r="617" spans="1:30" ht="30" customHeight="1">
      <c r="A617" s="110"/>
      <c r="B617" s="132"/>
      <c r="C617" s="130"/>
      <c r="D617" s="159"/>
      <c r="E617" s="162">
        <f>Tabla33[[#This Row],[PRECIO UNITARIO $]]*$F$6</f>
        <v>0</v>
      </c>
      <c r="F617" s="126"/>
      <c r="G617" s="126"/>
      <c r="H617" s="152"/>
      <c r="I617" s="149"/>
      <c r="J617" s="127"/>
      <c r="K617" s="135"/>
      <c r="L617" s="111"/>
      <c r="M617" s="112">
        <f t="shared" si="18"/>
        <v>0</v>
      </c>
      <c r="N617" s="113">
        <f t="shared" si="19"/>
        <v>0</v>
      </c>
      <c r="O617" s="107"/>
      <c r="P617" s="99"/>
      <c r="Q617" s="100"/>
      <c r="R617" s="100"/>
      <c r="S617" s="101"/>
      <c r="T617" s="100"/>
      <c r="U617" s="109"/>
      <c r="V617" s="109"/>
      <c r="W617" s="54"/>
      <c r="X617" s="54"/>
      <c r="Y617" s="54"/>
      <c r="Z617" s="54"/>
      <c r="AB617" s="56"/>
      <c r="AD617" s="57"/>
    </row>
    <row r="618" spans="1:30" ht="30" customHeight="1">
      <c r="A618" s="110"/>
      <c r="B618" s="132"/>
      <c r="C618" s="130"/>
      <c r="D618" s="159"/>
      <c r="E618" s="162">
        <f>Tabla33[[#This Row],[PRECIO UNITARIO $]]*$F$6</f>
        <v>0</v>
      </c>
      <c r="F618" s="126"/>
      <c r="G618" s="126"/>
      <c r="H618" s="152"/>
      <c r="I618" s="149"/>
      <c r="J618" s="127"/>
      <c r="K618" s="135"/>
      <c r="L618" s="111"/>
      <c r="M618" s="112">
        <f t="shared" si="18"/>
        <v>0</v>
      </c>
      <c r="N618" s="113">
        <f t="shared" si="19"/>
        <v>0</v>
      </c>
      <c r="O618" s="107"/>
      <c r="P618" s="99"/>
      <c r="Q618" s="100"/>
      <c r="R618" s="100"/>
      <c r="S618" s="101"/>
      <c r="T618" s="100"/>
      <c r="U618" s="109"/>
      <c r="V618" s="109"/>
      <c r="W618" s="54"/>
      <c r="X618" s="54"/>
      <c r="Y618" s="54"/>
      <c r="Z618" s="54"/>
      <c r="AB618" s="56"/>
      <c r="AD618" s="57"/>
    </row>
    <row r="619" spans="1:30" ht="30" customHeight="1">
      <c r="A619" s="110"/>
      <c r="B619" s="132"/>
      <c r="C619" s="130"/>
      <c r="D619" s="159"/>
      <c r="E619" s="162">
        <f>Tabla33[[#This Row],[PRECIO UNITARIO $]]*$F$6</f>
        <v>0</v>
      </c>
      <c r="F619" s="126"/>
      <c r="G619" s="126"/>
      <c r="H619" s="152"/>
      <c r="I619" s="149"/>
      <c r="J619" s="127"/>
      <c r="K619" s="135"/>
      <c r="L619" s="111"/>
      <c r="M619" s="112">
        <f t="shared" si="18"/>
        <v>0</v>
      </c>
      <c r="N619" s="113">
        <f t="shared" si="19"/>
        <v>0</v>
      </c>
      <c r="O619" s="107"/>
      <c r="P619" s="99"/>
      <c r="Q619" s="100"/>
      <c r="R619" s="100"/>
      <c r="S619" s="101"/>
      <c r="T619" s="100"/>
      <c r="U619" s="109"/>
      <c r="V619" s="109"/>
      <c r="W619" s="54"/>
      <c r="X619" s="54"/>
      <c r="Y619" s="54"/>
      <c r="Z619" s="54"/>
      <c r="AB619" s="56"/>
      <c r="AD619" s="57"/>
    </row>
    <row r="620" spans="1:30" ht="30" customHeight="1">
      <c r="A620" s="110"/>
      <c r="B620" s="132"/>
      <c r="C620" s="130"/>
      <c r="D620" s="159"/>
      <c r="E620" s="162">
        <f>Tabla33[[#This Row],[PRECIO UNITARIO $]]*$F$6</f>
        <v>0</v>
      </c>
      <c r="F620" s="126"/>
      <c r="G620" s="126"/>
      <c r="H620" s="152"/>
      <c r="I620" s="149"/>
      <c r="J620" s="127"/>
      <c r="K620" s="135"/>
      <c r="L620" s="111"/>
      <c r="M620" s="112">
        <f t="shared" si="18"/>
        <v>0</v>
      </c>
      <c r="N620" s="113">
        <f t="shared" si="19"/>
        <v>0</v>
      </c>
      <c r="O620" s="107"/>
      <c r="P620" s="99"/>
      <c r="Q620" s="100"/>
      <c r="R620" s="100"/>
      <c r="S620" s="101"/>
      <c r="T620" s="100"/>
      <c r="U620" s="109"/>
      <c r="V620" s="109"/>
      <c r="W620" s="54"/>
      <c r="X620" s="54"/>
      <c r="Y620" s="54"/>
      <c r="Z620" s="54"/>
      <c r="AB620" s="56"/>
      <c r="AD620" s="57"/>
    </row>
    <row r="621" spans="1:30" ht="30" customHeight="1">
      <c r="A621" s="110"/>
      <c r="B621" s="132"/>
      <c r="C621" s="130"/>
      <c r="D621" s="159"/>
      <c r="E621" s="162">
        <f>Tabla33[[#This Row],[PRECIO UNITARIO $]]*$F$6</f>
        <v>0</v>
      </c>
      <c r="F621" s="126"/>
      <c r="G621" s="126"/>
      <c r="H621" s="152"/>
      <c r="I621" s="149"/>
      <c r="J621" s="127"/>
      <c r="K621" s="135"/>
      <c r="L621" s="111"/>
      <c r="M621" s="112">
        <f t="shared" si="18"/>
        <v>0</v>
      </c>
      <c r="N621" s="113">
        <f t="shared" si="19"/>
        <v>0</v>
      </c>
      <c r="O621" s="107"/>
      <c r="P621" s="99"/>
      <c r="Q621" s="100"/>
      <c r="R621" s="100"/>
      <c r="S621" s="101"/>
      <c r="T621" s="100"/>
      <c r="U621" s="109"/>
      <c r="V621" s="109"/>
      <c r="W621" s="54"/>
      <c r="X621" s="54"/>
      <c r="Y621" s="54"/>
      <c r="Z621" s="54"/>
      <c r="AB621" s="56"/>
      <c r="AD621" s="57"/>
    </row>
    <row r="622" spans="1:30" ht="30" customHeight="1">
      <c r="A622" s="110"/>
      <c r="B622" s="132"/>
      <c r="C622" s="130"/>
      <c r="D622" s="159"/>
      <c r="E622" s="162">
        <f>Tabla33[[#This Row],[PRECIO UNITARIO $]]*$F$6</f>
        <v>0</v>
      </c>
      <c r="F622" s="126"/>
      <c r="G622" s="126"/>
      <c r="H622" s="152"/>
      <c r="I622" s="149"/>
      <c r="J622" s="127"/>
      <c r="K622" s="135"/>
      <c r="L622" s="111"/>
      <c r="M622" s="112">
        <f t="shared" si="18"/>
        <v>0</v>
      </c>
      <c r="N622" s="113">
        <f t="shared" si="19"/>
        <v>0</v>
      </c>
      <c r="O622" s="107"/>
      <c r="P622" s="99"/>
      <c r="Q622" s="100"/>
      <c r="R622" s="100"/>
      <c r="S622" s="101"/>
      <c r="T622" s="100"/>
      <c r="U622" s="109"/>
      <c r="V622" s="109"/>
      <c r="W622" s="54"/>
      <c r="X622" s="54"/>
      <c r="Y622" s="54"/>
      <c r="Z622" s="54"/>
      <c r="AB622" s="56"/>
      <c r="AD622" s="57"/>
    </row>
    <row r="623" spans="1:30" ht="30" customHeight="1">
      <c r="A623" s="110"/>
      <c r="B623" s="132"/>
      <c r="C623" s="130"/>
      <c r="D623" s="159"/>
      <c r="E623" s="162">
        <f>Tabla33[[#This Row],[PRECIO UNITARIO $]]*$F$6</f>
        <v>0</v>
      </c>
      <c r="F623" s="126"/>
      <c r="G623" s="126"/>
      <c r="H623" s="152"/>
      <c r="I623" s="149"/>
      <c r="J623" s="127"/>
      <c r="K623" s="135"/>
      <c r="L623" s="111"/>
      <c r="M623" s="112">
        <f t="shared" si="18"/>
        <v>0</v>
      </c>
      <c r="N623" s="113">
        <f t="shared" si="19"/>
        <v>0</v>
      </c>
      <c r="O623" s="107"/>
      <c r="P623" s="99"/>
      <c r="Q623" s="100"/>
      <c r="R623" s="100"/>
      <c r="S623" s="101"/>
      <c r="T623" s="100"/>
      <c r="U623" s="109"/>
      <c r="V623" s="109"/>
      <c r="W623" s="54"/>
      <c r="X623" s="54"/>
      <c r="Y623" s="54"/>
      <c r="Z623" s="54"/>
      <c r="AB623" s="56"/>
      <c r="AD623" s="57"/>
    </row>
    <row r="624" spans="1:30" ht="30" customHeight="1">
      <c r="A624" s="110"/>
      <c r="B624" s="132"/>
      <c r="C624" s="130"/>
      <c r="D624" s="159"/>
      <c r="E624" s="162">
        <f>Tabla33[[#This Row],[PRECIO UNITARIO $]]*$F$6</f>
        <v>0</v>
      </c>
      <c r="F624" s="126"/>
      <c r="G624" s="126"/>
      <c r="H624" s="152"/>
      <c r="I624" s="149"/>
      <c r="J624" s="127"/>
      <c r="K624" s="135"/>
      <c r="L624" s="111"/>
      <c r="M624" s="112">
        <f t="shared" si="18"/>
        <v>0</v>
      </c>
      <c r="N624" s="113">
        <f t="shared" si="19"/>
        <v>0</v>
      </c>
      <c r="O624" s="107"/>
      <c r="P624" s="99"/>
      <c r="Q624" s="100"/>
      <c r="R624" s="100"/>
      <c r="S624" s="101"/>
      <c r="T624" s="100"/>
      <c r="U624" s="109"/>
      <c r="V624" s="109"/>
      <c r="W624" s="54"/>
      <c r="X624" s="54"/>
      <c r="Y624" s="54"/>
      <c r="Z624" s="54"/>
      <c r="AB624" s="56"/>
      <c r="AD624" s="57"/>
    </row>
    <row r="625" spans="1:30" ht="30" customHeight="1">
      <c r="A625" s="110"/>
      <c r="B625" s="132"/>
      <c r="C625" s="130"/>
      <c r="D625" s="159"/>
      <c r="E625" s="162">
        <f>Tabla33[[#This Row],[PRECIO UNITARIO $]]*$F$6</f>
        <v>0</v>
      </c>
      <c r="F625" s="126"/>
      <c r="G625" s="126"/>
      <c r="H625" s="152"/>
      <c r="I625" s="149"/>
      <c r="J625" s="127"/>
      <c r="K625" s="135"/>
      <c r="L625" s="111"/>
      <c r="M625" s="112">
        <f t="shared" si="18"/>
        <v>0</v>
      </c>
      <c r="N625" s="113">
        <f t="shared" si="19"/>
        <v>0</v>
      </c>
      <c r="O625" s="107"/>
      <c r="P625" s="99"/>
      <c r="Q625" s="100"/>
      <c r="R625" s="100"/>
      <c r="S625" s="101"/>
      <c r="T625" s="100"/>
      <c r="U625" s="109"/>
      <c r="V625" s="109"/>
      <c r="W625" s="54"/>
      <c r="X625" s="54"/>
      <c r="Y625" s="54"/>
      <c r="Z625" s="54"/>
      <c r="AB625" s="56"/>
      <c r="AD625" s="57"/>
    </row>
    <row r="626" spans="1:30" ht="30" customHeight="1">
      <c r="A626" s="110"/>
      <c r="B626" s="132"/>
      <c r="C626" s="130"/>
      <c r="D626" s="159"/>
      <c r="E626" s="162">
        <f>Tabla33[[#This Row],[PRECIO UNITARIO $]]*$F$6</f>
        <v>0</v>
      </c>
      <c r="F626" s="126"/>
      <c r="G626" s="126"/>
      <c r="H626" s="152"/>
      <c r="I626" s="149"/>
      <c r="J626" s="127"/>
      <c r="K626" s="135"/>
      <c r="L626" s="111"/>
      <c r="M626" s="112">
        <f t="shared" si="18"/>
        <v>0</v>
      </c>
      <c r="N626" s="113">
        <f t="shared" si="19"/>
        <v>0</v>
      </c>
      <c r="O626" s="107"/>
      <c r="P626" s="99"/>
      <c r="Q626" s="100"/>
      <c r="R626" s="100"/>
      <c r="S626" s="101"/>
      <c r="T626" s="100"/>
      <c r="U626" s="109"/>
      <c r="V626" s="109"/>
      <c r="W626" s="54"/>
      <c r="X626" s="54"/>
      <c r="Y626" s="54"/>
      <c r="Z626" s="54"/>
      <c r="AB626" s="56"/>
      <c r="AD626" s="57"/>
    </row>
    <row r="627" spans="1:30" ht="30" customHeight="1">
      <c r="A627" s="110"/>
      <c r="B627" s="132"/>
      <c r="C627" s="130"/>
      <c r="D627" s="159"/>
      <c r="E627" s="162">
        <f>Tabla33[[#This Row],[PRECIO UNITARIO $]]*$F$6</f>
        <v>0</v>
      </c>
      <c r="F627" s="126"/>
      <c r="G627" s="126"/>
      <c r="H627" s="152"/>
      <c r="I627" s="149"/>
      <c r="J627" s="127"/>
      <c r="K627" s="135"/>
      <c r="L627" s="111"/>
      <c r="M627" s="112">
        <f t="shared" si="18"/>
        <v>0</v>
      </c>
      <c r="N627" s="113">
        <f t="shared" si="19"/>
        <v>0</v>
      </c>
      <c r="O627" s="107"/>
      <c r="P627" s="99"/>
      <c r="Q627" s="100"/>
      <c r="R627" s="100"/>
      <c r="S627" s="101"/>
      <c r="T627" s="100"/>
      <c r="U627" s="109"/>
      <c r="V627" s="109"/>
      <c r="W627" s="54"/>
      <c r="X627" s="54"/>
      <c r="Y627" s="54"/>
      <c r="Z627" s="54"/>
      <c r="AB627" s="56"/>
      <c r="AD627" s="57"/>
    </row>
    <row r="628" spans="1:30" ht="30" customHeight="1">
      <c r="A628" s="110"/>
      <c r="B628" s="132"/>
      <c r="C628" s="130"/>
      <c r="D628" s="159"/>
      <c r="E628" s="162">
        <f>Tabla33[[#This Row],[PRECIO UNITARIO $]]*$F$6</f>
        <v>0</v>
      </c>
      <c r="F628" s="126"/>
      <c r="G628" s="126"/>
      <c r="H628" s="152"/>
      <c r="I628" s="149"/>
      <c r="J628" s="127"/>
      <c r="K628" s="135"/>
      <c r="L628" s="111"/>
      <c r="M628" s="112">
        <f t="shared" si="18"/>
        <v>0</v>
      </c>
      <c r="N628" s="113">
        <f t="shared" si="19"/>
        <v>0</v>
      </c>
      <c r="O628" s="107"/>
      <c r="P628" s="99"/>
      <c r="Q628" s="100"/>
      <c r="R628" s="100"/>
      <c r="S628" s="101"/>
      <c r="T628" s="100"/>
      <c r="U628" s="109"/>
      <c r="V628" s="109"/>
      <c r="W628" s="54"/>
      <c r="X628" s="54"/>
      <c r="Y628" s="54"/>
      <c r="Z628" s="54"/>
      <c r="AB628" s="56"/>
      <c r="AD628" s="57"/>
    </row>
    <row r="629" spans="1:30" ht="30" customHeight="1">
      <c r="A629" s="110"/>
      <c r="B629" s="132"/>
      <c r="C629" s="130"/>
      <c r="D629" s="159"/>
      <c r="E629" s="162">
        <f>Tabla33[[#This Row],[PRECIO UNITARIO $]]*$F$6</f>
        <v>0</v>
      </c>
      <c r="F629" s="126"/>
      <c r="G629" s="126"/>
      <c r="H629" s="152"/>
      <c r="I629" s="149"/>
      <c r="J629" s="127"/>
      <c r="K629" s="135"/>
      <c r="L629" s="111"/>
      <c r="M629" s="112">
        <f t="shared" si="18"/>
        <v>0</v>
      </c>
      <c r="N629" s="113">
        <f t="shared" si="19"/>
        <v>0</v>
      </c>
      <c r="O629" s="107"/>
      <c r="P629" s="99"/>
      <c r="Q629" s="100"/>
      <c r="R629" s="100"/>
      <c r="S629" s="101"/>
      <c r="T629" s="100"/>
      <c r="U629" s="109"/>
      <c r="V629" s="109"/>
      <c r="W629" s="54"/>
      <c r="X629" s="54"/>
      <c r="Y629" s="54"/>
      <c r="Z629" s="54"/>
      <c r="AB629" s="56"/>
      <c r="AD629" s="57"/>
    </row>
    <row r="630" spans="1:30" ht="30" customHeight="1">
      <c r="A630" s="110"/>
      <c r="B630" s="132"/>
      <c r="C630" s="130"/>
      <c r="D630" s="159"/>
      <c r="E630" s="162">
        <f>Tabla33[[#This Row],[PRECIO UNITARIO $]]*$F$6</f>
        <v>0</v>
      </c>
      <c r="F630" s="126"/>
      <c r="G630" s="126"/>
      <c r="H630" s="152"/>
      <c r="I630" s="149"/>
      <c r="J630" s="127"/>
      <c r="K630" s="135"/>
      <c r="L630" s="111"/>
      <c r="M630" s="112">
        <f t="shared" si="18"/>
        <v>0</v>
      </c>
      <c r="N630" s="113">
        <f t="shared" si="19"/>
        <v>0</v>
      </c>
      <c r="O630" s="107"/>
      <c r="P630" s="99"/>
      <c r="Q630" s="100"/>
      <c r="R630" s="100"/>
      <c r="S630" s="101"/>
      <c r="T630" s="100"/>
      <c r="U630" s="109"/>
      <c r="V630" s="109"/>
      <c r="W630" s="54"/>
      <c r="X630" s="54"/>
      <c r="Y630" s="54"/>
      <c r="Z630" s="54"/>
      <c r="AB630" s="56"/>
      <c r="AD630" s="57"/>
    </row>
    <row r="631" spans="1:30" ht="30" customHeight="1">
      <c r="A631" s="110"/>
      <c r="B631" s="132"/>
      <c r="C631" s="130"/>
      <c r="D631" s="159"/>
      <c r="E631" s="162">
        <f>Tabla33[[#This Row],[PRECIO UNITARIO $]]*$F$6</f>
        <v>0</v>
      </c>
      <c r="F631" s="126"/>
      <c r="G631" s="126"/>
      <c r="H631" s="152"/>
      <c r="I631" s="149"/>
      <c r="J631" s="127"/>
      <c r="K631" s="135"/>
      <c r="L631" s="111"/>
      <c r="M631" s="112">
        <f t="shared" si="18"/>
        <v>0</v>
      </c>
      <c r="N631" s="113">
        <f t="shared" si="19"/>
        <v>0</v>
      </c>
      <c r="O631" s="107"/>
      <c r="P631" s="99"/>
      <c r="Q631" s="100"/>
      <c r="R631" s="100"/>
      <c r="S631" s="101"/>
      <c r="T631" s="100"/>
      <c r="U631" s="109"/>
      <c r="V631" s="109"/>
      <c r="W631" s="54"/>
      <c r="X631" s="54"/>
      <c r="Y631" s="54"/>
      <c r="Z631" s="54"/>
      <c r="AB631" s="56"/>
      <c r="AD631" s="57"/>
    </row>
    <row r="632" spans="1:30" ht="30" customHeight="1">
      <c r="A632" s="110"/>
      <c r="B632" s="132"/>
      <c r="C632" s="130"/>
      <c r="D632" s="159"/>
      <c r="E632" s="162">
        <f>Tabla33[[#This Row],[PRECIO UNITARIO $]]*$F$6</f>
        <v>0</v>
      </c>
      <c r="F632" s="126"/>
      <c r="G632" s="126"/>
      <c r="H632" s="152"/>
      <c r="I632" s="149"/>
      <c r="J632" s="127"/>
      <c r="K632" s="135"/>
      <c r="L632" s="111"/>
      <c r="M632" s="112">
        <f t="shared" si="18"/>
        <v>0</v>
      </c>
      <c r="N632" s="113">
        <f t="shared" si="19"/>
        <v>0</v>
      </c>
      <c r="O632" s="107"/>
      <c r="P632" s="99"/>
      <c r="Q632" s="100"/>
      <c r="R632" s="100"/>
      <c r="S632" s="101"/>
      <c r="T632" s="100"/>
      <c r="U632" s="109"/>
      <c r="V632" s="109"/>
      <c r="W632" s="54"/>
      <c r="X632" s="54"/>
      <c r="Y632" s="54"/>
      <c r="Z632" s="54"/>
      <c r="AB632" s="56"/>
      <c r="AD632" s="57"/>
    </row>
    <row r="633" spans="1:30" ht="30" customHeight="1">
      <c r="A633" s="110"/>
      <c r="B633" s="132"/>
      <c r="C633" s="130"/>
      <c r="D633" s="159"/>
      <c r="E633" s="162">
        <f>Tabla33[[#This Row],[PRECIO UNITARIO $]]*$F$6</f>
        <v>0</v>
      </c>
      <c r="F633" s="126"/>
      <c r="G633" s="126"/>
      <c r="H633" s="152"/>
      <c r="I633" s="149"/>
      <c r="J633" s="127"/>
      <c r="K633" s="135"/>
      <c r="L633" s="111"/>
      <c r="M633" s="112">
        <f t="shared" si="18"/>
        <v>0</v>
      </c>
      <c r="N633" s="113">
        <f t="shared" si="19"/>
        <v>0</v>
      </c>
      <c r="O633" s="107"/>
      <c r="P633" s="99"/>
      <c r="Q633" s="100"/>
      <c r="R633" s="100"/>
      <c r="S633" s="101"/>
      <c r="T633" s="100"/>
      <c r="U633" s="109"/>
      <c r="V633" s="109"/>
      <c r="W633" s="54"/>
      <c r="X633" s="54"/>
      <c r="Y633" s="54"/>
      <c r="Z633" s="54"/>
      <c r="AB633" s="56"/>
      <c r="AD633" s="57"/>
    </row>
    <row r="634" spans="1:30" ht="30" customHeight="1">
      <c r="A634" s="110"/>
      <c r="B634" s="132"/>
      <c r="C634" s="130"/>
      <c r="D634" s="159"/>
      <c r="E634" s="162">
        <f>Tabla33[[#This Row],[PRECIO UNITARIO $]]*$F$6</f>
        <v>0</v>
      </c>
      <c r="F634" s="126"/>
      <c r="G634" s="126"/>
      <c r="H634" s="152"/>
      <c r="I634" s="149"/>
      <c r="J634" s="127"/>
      <c r="K634" s="135"/>
      <c r="L634" s="111"/>
      <c r="M634" s="112">
        <f t="shared" si="18"/>
        <v>0</v>
      </c>
      <c r="N634" s="113">
        <f t="shared" si="19"/>
        <v>0</v>
      </c>
      <c r="O634" s="107"/>
      <c r="P634" s="99"/>
      <c r="Q634" s="100"/>
      <c r="R634" s="100"/>
      <c r="S634" s="101"/>
      <c r="T634" s="100"/>
      <c r="U634" s="109"/>
      <c r="V634" s="109"/>
      <c r="W634" s="54"/>
      <c r="X634" s="54"/>
      <c r="Y634" s="54"/>
      <c r="Z634" s="54"/>
      <c r="AB634" s="56"/>
      <c r="AD634" s="57"/>
    </row>
    <row r="635" spans="1:30" ht="30" customHeight="1">
      <c r="A635" s="110"/>
      <c r="B635" s="132"/>
      <c r="C635" s="130"/>
      <c r="D635" s="159"/>
      <c r="E635" s="162">
        <f>Tabla33[[#This Row],[PRECIO UNITARIO $]]*$F$6</f>
        <v>0</v>
      </c>
      <c r="F635" s="126"/>
      <c r="G635" s="126"/>
      <c r="H635" s="152"/>
      <c r="I635" s="149"/>
      <c r="J635" s="127"/>
      <c r="K635" s="135"/>
      <c r="L635" s="111"/>
      <c r="M635" s="112">
        <f t="shared" si="18"/>
        <v>0</v>
      </c>
      <c r="N635" s="113">
        <f t="shared" si="19"/>
        <v>0</v>
      </c>
      <c r="O635" s="107"/>
      <c r="P635" s="99"/>
      <c r="Q635" s="100"/>
      <c r="R635" s="100"/>
      <c r="S635" s="101"/>
      <c r="T635" s="100"/>
      <c r="U635" s="109"/>
      <c r="V635" s="109"/>
      <c r="W635" s="54"/>
      <c r="X635" s="54"/>
      <c r="Y635" s="54"/>
      <c r="Z635" s="54"/>
      <c r="AB635" s="56"/>
      <c r="AD635" s="57"/>
    </row>
    <row r="636" spans="1:30" ht="30" customHeight="1">
      <c r="A636" s="110"/>
      <c r="B636" s="132"/>
      <c r="C636" s="130"/>
      <c r="D636" s="159"/>
      <c r="E636" s="162">
        <f>Tabla33[[#This Row],[PRECIO UNITARIO $]]*$F$6</f>
        <v>0</v>
      </c>
      <c r="F636" s="126"/>
      <c r="G636" s="126"/>
      <c r="H636" s="152"/>
      <c r="I636" s="149"/>
      <c r="J636" s="127"/>
      <c r="K636" s="135"/>
      <c r="L636" s="111"/>
      <c r="M636" s="112">
        <f t="shared" si="18"/>
        <v>0</v>
      </c>
      <c r="N636" s="113">
        <f t="shared" si="19"/>
        <v>0</v>
      </c>
      <c r="O636" s="107"/>
      <c r="P636" s="99"/>
      <c r="Q636" s="100"/>
      <c r="R636" s="100"/>
      <c r="S636" s="101"/>
      <c r="T636" s="100"/>
      <c r="U636" s="109"/>
      <c r="V636" s="109"/>
      <c r="W636" s="54"/>
      <c r="X636" s="54"/>
      <c r="Y636" s="54"/>
      <c r="Z636" s="54"/>
      <c r="AB636" s="56"/>
      <c r="AD636" s="57"/>
    </row>
    <row r="637" spans="1:30" ht="30" customHeight="1">
      <c r="A637" s="110"/>
      <c r="B637" s="132"/>
      <c r="C637" s="130"/>
      <c r="D637" s="159"/>
      <c r="E637" s="162">
        <f>Tabla33[[#This Row],[PRECIO UNITARIO $]]*$F$6</f>
        <v>0</v>
      </c>
      <c r="F637" s="126"/>
      <c r="G637" s="126"/>
      <c r="H637" s="152"/>
      <c r="I637" s="149"/>
      <c r="J637" s="127"/>
      <c r="K637" s="135"/>
      <c r="L637" s="111"/>
      <c r="M637" s="112">
        <f t="shared" si="18"/>
        <v>0</v>
      </c>
      <c r="N637" s="113">
        <f t="shared" si="19"/>
        <v>0</v>
      </c>
      <c r="O637" s="107"/>
      <c r="P637" s="99"/>
      <c r="Q637" s="100"/>
      <c r="R637" s="100"/>
      <c r="S637" s="101"/>
      <c r="T637" s="100"/>
      <c r="U637" s="109"/>
      <c r="V637" s="109"/>
      <c r="W637" s="54"/>
      <c r="X637" s="54"/>
      <c r="Y637" s="54"/>
      <c r="Z637" s="54"/>
      <c r="AB637" s="56"/>
      <c r="AD637" s="57"/>
    </row>
    <row r="638" spans="1:30" ht="30" customHeight="1">
      <c r="A638" s="110"/>
      <c r="B638" s="132"/>
      <c r="C638" s="130"/>
      <c r="D638" s="159"/>
      <c r="E638" s="162">
        <f>Tabla33[[#This Row],[PRECIO UNITARIO $]]*$F$6</f>
        <v>0</v>
      </c>
      <c r="F638" s="126"/>
      <c r="G638" s="126"/>
      <c r="H638" s="152"/>
      <c r="I638" s="149"/>
      <c r="J638" s="127"/>
      <c r="K638" s="135"/>
      <c r="L638" s="111"/>
      <c r="M638" s="112">
        <f t="shared" si="18"/>
        <v>0</v>
      </c>
      <c r="N638" s="113">
        <f t="shared" si="19"/>
        <v>0</v>
      </c>
      <c r="O638" s="107"/>
      <c r="P638" s="99"/>
      <c r="Q638" s="100"/>
      <c r="R638" s="100"/>
      <c r="S638" s="101"/>
      <c r="T638" s="100"/>
      <c r="U638" s="109"/>
      <c r="V638" s="109"/>
      <c r="W638" s="54"/>
      <c r="X638" s="54"/>
      <c r="Y638" s="54"/>
      <c r="Z638" s="54"/>
      <c r="AB638" s="56"/>
      <c r="AD638" s="57"/>
    </row>
    <row r="639" spans="1:30" ht="30" customHeight="1">
      <c r="A639" s="110"/>
      <c r="B639" s="132"/>
      <c r="C639" s="130"/>
      <c r="D639" s="159"/>
      <c r="E639" s="162">
        <f>Tabla33[[#This Row],[PRECIO UNITARIO $]]*$F$6</f>
        <v>0</v>
      </c>
      <c r="F639" s="126"/>
      <c r="G639" s="126"/>
      <c r="H639" s="152"/>
      <c r="I639" s="149"/>
      <c r="J639" s="127"/>
      <c r="K639" s="135"/>
      <c r="L639" s="111"/>
      <c r="M639" s="112">
        <f t="shared" si="18"/>
        <v>0</v>
      </c>
      <c r="N639" s="113">
        <f t="shared" si="19"/>
        <v>0</v>
      </c>
      <c r="O639" s="107"/>
      <c r="P639" s="99"/>
      <c r="Q639" s="100"/>
      <c r="R639" s="100"/>
      <c r="S639" s="101"/>
      <c r="T639" s="100"/>
      <c r="U639" s="109"/>
      <c r="V639" s="109"/>
      <c r="W639" s="54"/>
      <c r="X639" s="54"/>
      <c r="Y639" s="54"/>
      <c r="Z639" s="54"/>
      <c r="AB639" s="56"/>
      <c r="AD639" s="57"/>
    </row>
    <row r="640" spans="1:30" ht="30" customHeight="1">
      <c r="A640" s="110"/>
      <c r="B640" s="132"/>
      <c r="C640" s="130"/>
      <c r="D640" s="159"/>
      <c r="E640" s="162">
        <f>Tabla33[[#This Row],[PRECIO UNITARIO $]]*$F$6</f>
        <v>0</v>
      </c>
      <c r="F640" s="126"/>
      <c r="G640" s="126"/>
      <c r="H640" s="152"/>
      <c r="I640" s="149"/>
      <c r="J640" s="127"/>
      <c r="K640" s="135"/>
      <c r="L640" s="111"/>
      <c r="M640" s="112">
        <f t="shared" si="18"/>
        <v>0</v>
      </c>
      <c r="N640" s="113">
        <f t="shared" si="19"/>
        <v>0</v>
      </c>
      <c r="O640" s="107"/>
      <c r="P640" s="99"/>
      <c r="Q640" s="100"/>
      <c r="R640" s="100"/>
      <c r="S640" s="101"/>
      <c r="T640" s="100"/>
      <c r="U640" s="109"/>
      <c r="V640" s="109"/>
      <c r="W640" s="54"/>
      <c r="X640" s="54"/>
      <c r="Y640" s="54"/>
      <c r="Z640" s="54"/>
      <c r="AB640" s="56"/>
      <c r="AD640" s="57"/>
    </row>
    <row r="641" spans="1:30" ht="30" customHeight="1">
      <c r="A641" s="110"/>
      <c r="B641" s="132"/>
      <c r="C641" s="130"/>
      <c r="D641" s="159"/>
      <c r="E641" s="162">
        <f>Tabla33[[#This Row],[PRECIO UNITARIO $]]*$F$6</f>
        <v>0</v>
      </c>
      <c r="F641" s="126"/>
      <c r="G641" s="126"/>
      <c r="H641" s="152"/>
      <c r="I641" s="149"/>
      <c r="J641" s="127"/>
      <c r="K641" s="135"/>
      <c r="L641" s="111"/>
      <c r="M641" s="112">
        <f t="shared" si="18"/>
        <v>0</v>
      </c>
      <c r="N641" s="113">
        <f t="shared" si="19"/>
        <v>0</v>
      </c>
      <c r="O641" s="107"/>
      <c r="P641" s="99"/>
      <c r="Q641" s="100"/>
      <c r="R641" s="100"/>
      <c r="S641" s="101"/>
      <c r="T641" s="100"/>
      <c r="U641" s="109"/>
      <c r="V641" s="109"/>
      <c r="W641" s="54"/>
      <c r="X641" s="54"/>
      <c r="Y641" s="54"/>
      <c r="Z641" s="54"/>
      <c r="AB641" s="56"/>
      <c r="AD641" s="57"/>
    </row>
    <row r="642" spans="1:30" ht="30" customHeight="1">
      <c r="A642" s="110"/>
      <c r="B642" s="132"/>
      <c r="C642" s="130"/>
      <c r="D642" s="159"/>
      <c r="E642" s="162">
        <f>Tabla33[[#This Row],[PRECIO UNITARIO $]]*$F$6</f>
        <v>0</v>
      </c>
      <c r="F642" s="126"/>
      <c r="G642" s="126"/>
      <c r="H642" s="152"/>
      <c r="I642" s="149"/>
      <c r="J642" s="127"/>
      <c r="K642" s="135"/>
      <c r="L642" s="111"/>
      <c r="M642" s="112">
        <f t="shared" si="18"/>
        <v>0</v>
      </c>
      <c r="N642" s="113">
        <f t="shared" si="19"/>
        <v>0</v>
      </c>
      <c r="O642" s="107"/>
      <c r="P642" s="99"/>
      <c r="Q642" s="100"/>
      <c r="R642" s="100"/>
      <c r="S642" s="101"/>
      <c r="T642" s="100"/>
      <c r="U642" s="109"/>
      <c r="V642" s="109"/>
      <c r="W642" s="54"/>
      <c r="X642" s="54"/>
      <c r="Y642" s="54"/>
      <c r="Z642" s="54"/>
      <c r="AB642" s="56"/>
      <c r="AD642" s="57"/>
    </row>
    <row r="643" spans="1:30" ht="30" customHeight="1">
      <c r="A643" s="110"/>
      <c r="B643" s="132"/>
      <c r="C643" s="130"/>
      <c r="D643" s="159"/>
      <c r="E643" s="162">
        <f>Tabla33[[#This Row],[PRECIO UNITARIO $]]*$F$6</f>
        <v>0</v>
      </c>
      <c r="F643" s="126"/>
      <c r="G643" s="126"/>
      <c r="H643" s="152"/>
      <c r="I643" s="149"/>
      <c r="J643" s="127"/>
      <c r="K643" s="135"/>
      <c r="L643" s="111"/>
      <c r="M643" s="112">
        <f t="shared" si="18"/>
        <v>0</v>
      </c>
      <c r="N643" s="113">
        <f t="shared" si="19"/>
        <v>0</v>
      </c>
      <c r="O643" s="107"/>
      <c r="P643" s="99"/>
      <c r="Q643" s="100"/>
      <c r="R643" s="100"/>
      <c r="S643" s="101"/>
      <c r="T643" s="100"/>
      <c r="U643" s="109"/>
      <c r="V643" s="109"/>
      <c r="W643" s="54"/>
      <c r="X643" s="54"/>
      <c r="Y643" s="54"/>
      <c r="Z643" s="54"/>
      <c r="AB643" s="56"/>
      <c r="AD643" s="57"/>
    </row>
    <row r="644" spans="1:30" ht="30" customHeight="1">
      <c r="A644" s="110"/>
      <c r="B644" s="132"/>
      <c r="C644" s="130"/>
      <c r="D644" s="159"/>
      <c r="E644" s="162">
        <f>Tabla33[[#This Row],[PRECIO UNITARIO $]]*$F$6</f>
        <v>0</v>
      </c>
      <c r="F644" s="126"/>
      <c r="G644" s="126"/>
      <c r="H644" s="152"/>
      <c r="I644" s="149"/>
      <c r="J644" s="127"/>
      <c r="K644" s="135"/>
      <c r="L644" s="111"/>
      <c r="M644" s="112">
        <f t="shared" si="18"/>
        <v>0</v>
      </c>
      <c r="N644" s="113">
        <f t="shared" si="19"/>
        <v>0</v>
      </c>
      <c r="O644" s="107"/>
      <c r="P644" s="99"/>
      <c r="Q644" s="100"/>
      <c r="R644" s="100"/>
      <c r="S644" s="101"/>
      <c r="T644" s="100"/>
      <c r="U644" s="109"/>
      <c r="V644" s="109"/>
      <c r="W644" s="54"/>
      <c r="X644" s="54"/>
      <c r="Y644" s="54"/>
      <c r="Z644" s="54"/>
      <c r="AB644" s="56"/>
      <c r="AD644" s="57"/>
    </row>
    <row r="645" spans="1:30" ht="30" customHeight="1">
      <c r="A645" s="110"/>
      <c r="B645" s="132"/>
      <c r="C645" s="130"/>
      <c r="D645" s="159"/>
      <c r="E645" s="162">
        <f>Tabla33[[#This Row],[PRECIO UNITARIO $]]*$F$6</f>
        <v>0</v>
      </c>
      <c r="F645" s="126"/>
      <c r="G645" s="126"/>
      <c r="H645" s="152"/>
      <c r="I645" s="149"/>
      <c r="J645" s="127"/>
      <c r="K645" s="135"/>
      <c r="L645" s="111"/>
      <c r="M645" s="112">
        <f t="shared" si="18"/>
        <v>0</v>
      </c>
      <c r="N645" s="113">
        <f t="shared" si="19"/>
        <v>0</v>
      </c>
      <c r="O645" s="107"/>
      <c r="P645" s="99"/>
      <c r="Q645" s="100"/>
      <c r="R645" s="100"/>
      <c r="S645" s="101"/>
      <c r="T645" s="100"/>
      <c r="U645" s="109"/>
      <c r="V645" s="109"/>
      <c r="W645" s="54"/>
      <c r="X645" s="54"/>
      <c r="Y645" s="54"/>
      <c r="Z645" s="54"/>
      <c r="AB645" s="56"/>
      <c r="AD645" s="57"/>
    </row>
    <row r="646" spans="1:30" ht="30" customHeight="1">
      <c r="A646" s="110"/>
      <c r="B646" s="132"/>
      <c r="C646" s="130"/>
      <c r="D646" s="159"/>
      <c r="E646" s="162">
        <f>Tabla33[[#This Row],[PRECIO UNITARIO $]]*$F$6</f>
        <v>0</v>
      </c>
      <c r="F646" s="126"/>
      <c r="G646" s="126"/>
      <c r="H646" s="152"/>
      <c r="I646" s="149"/>
      <c r="J646" s="127"/>
      <c r="K646" s="135"/>
      <c r="L646" s="111"/>
      <c r="M646" s="112">
        <f t="shared" si="18"/>
        <v>0</v>
      </c>
      <c r="N646" s="113">
        <f t="shared" si="19"/>
        <v>0</v>
      </c>
      <c r="O646" s="107"/>
      <c r="P646" s="99"/>
      <c r="Q646" s="100"/>
      <c r="R646" s="100"/>
      <c r="S646" s="101"/>
      <c r="T646" s="100"/>
      <c r="U646" s="109"/>
      <c r="V646" s="109"/>
      <c r="W646" s="54"/>
      <c r="X646" s="54"/>
      <c r="Y646" s="54"/>
      <c r="Z646" s="54"/>
      <c r="AB646" s="56"/>
      <c r="AD646" s="57"/>
    </row>
    <row r="647" spans="1:30" ht="30" customHeight="1">
      <c r="A647" s="110"/>
      <c r="B647" s="132"/>
      <c r="C647" s="130"/>
      <c r="D647" s="159"/>
      <c r="E647" s="162">
        <f>Tabla33[[#This Row],[PRECIO UNITARIO $]]*$F$6</f>
        <v>0</v>
      </c>
      <c r="F647" s="126"/>
      <c r="G647" s="126"/>
      <c r="H647" s="152"/>
      <c r="I647" s="149"/>
      <c r="J647" s="127"/>
      <c r="K647" s="135"/>
      <c r="L647" s="111"/>
      <c r="M647" s="112">
        <f t="shared" si="18"/>
        <v>0</v>
      </c>
      <c r="N647" s="113">
        <f t="shared" si="19"/>
        <v>0</v>
      </c>
      <c r="O647" s="107"/>
      <c r="P647" s="99"/>
      <c r="Q647" s="100"/>
      <c r="R647" s="100"/>
      <c r="S647" s="101"/>
      <c r="T647" s="100"/>
      <c r="U647" s="109"/>
      <c r="V647" s="109"/>
      <c r="W647" s="54"/>
      <c r="X647" s="54"/>
      <c r="Y647" s="54"/>
      <c r="Z647" s="54"/>
      <c r="AB647" s="56"/>
      <c r="AD647" s="57"/>
    </row>
    <row r="648" spans="1:30" ht="30" customHeight="1">
      <c r="A648" s="110"/>
      <c r="B648" s="132"/>
      <c r="C648" s="130"/>
      <c r="D648" s="159"/>
      <c r="E648" s="162">
        <f>Tabla33[[#This Row],[PRECIO UNITARIO $]]*$F$6</f>
        <v>0</v>
      </c>
      <c r="F648" s="126"/>
      <c r="G648" s="126"/>
      <c r="H648" s="152"/>
      <c r="I648" s="149"/>
      <c r="J648" s="127"/>
      <c r="K648" s="135"/>
      <c r="L648" s="111"/>
      <c r="M648" s="112">
        <f t="shared" si="18"/>
        <v>0</v>
      </c>
      <c r="N648" s="113">
        <f t="shared" si="19"/>
        <v>0</v>
      </c>
      <c r="O648" s="107"/>
      <c r="P648" s="99"/>
      <c r="Q648" s="100"/>
      <c r="R648" s="100"/>
      <c r="S648" s="101"/>
      <c r="T648" s="100"/>
      <c r="U648" s="109"/>
      <c r="V648" s="109"/>
      <c r="W648" s="54"/>
      <c r="X648" s="54"/>
      <c r="Y648" s="54"/>
      <c r="Z648" s="54"/>
      <c r="AB648" s="56"/>
      <c r="AD648" s="57"/>
    </row>
    <row r="649" spans="1:30" ht="30" customHeight="1">
      <c r="A649" s="110"/>
      <c r="B649" s="132"/>
      <c r="C649" s="130"/>
      <c r="D649" s="159"/>
      <c r="E649" s="162">
        <f>Tabla33[[#This Row],[PRECIO UNITARIO $]]*$F$6</f>
        <v>0</v>
      </c>
      <c r="F649" s="126"/>
      <c r="G649" s="126"/>
      <c r="H649" s="152"/>
      <c r="I649" s="149"/>
      <c r="J649" s="127"/>
      <c r="K649" s="135"/>
      <c r="L649" s="111"/>
      <c r="M649" s="112">
        <f t="shared" si="18"/>
        <v>0</v>
      </c>
      <c r="N649" s="113">
        <f t="shared" si="19"/>
        <v>0</v>
      </c>
      <c r="O649" s="107"/>
      <c r="P649" s="99"/>
      <c r="Q649" s="100"/>
      <c r="R649" s="100"/>
      <c r="S649" s="101"/>
      <c r="T649" s="100"/>
      <c r="U649" s="109"/>
      <c r="V649" s="109"/>
      <c r="W649" s="54"/>
      <c r="X649" s="54"/>
      <c r="Y649" s="54"/>
      <c r="Z649" s="54"/>
      <c r="AB649" s="56"/>
      <c r="AD649" s="57"/>
    </row>
    <row r="650" spans="1:30" ht="30" customHeight="1">
      <c r="A650" s="110"/>
      <c r="B650" s="132"/>
      <c r="C650" s="130"/>
      <c r="D650" s="159"/>
      <c r="E650" s="162">
        <f>Tabla33[[#This Row],[PRECIO UNITARIO $]]*$F$6</f>
        <v>0</v>
      </c>
      <c r="F650" s="126"/>
      <c r="G650" s="126"/>
      <c r="H650" s="152"/>
      <c r="I650" s="149"/>
      <c r="J650" s="127"/>
      <c r="K650" s="135"/>
      <c r="L650" s="111"/>
      <c r="M650" s="112">
        <f t="shared" si="18"/>
        <v>0</v>
      </c>
      <c r="N650" s="113">
        <f t="shared" si="19"/>
        <v>0</v>
      </c>
      <c r="O650" s="107"/>
      <c r="P650" s="99"/>
      <c r="Q650" s="100"/>
      <c r="R650" s="100"/>
      <c r="S650" s="101"/>
      <c r="T650" s="100"/>
      <c r="U650" s="109"/>
      <c r="V650" s="109"/>
      <c r="W650" s="54"/>
      <c r="X650" s="54"/>
      <c r="Y650" s="54"/>
      <c r="Z650" s="54"/>
      <c r="AB650" s="56"/>
      <c r="AD650" s="57"/>
    </row>
    <row r="651" spans="1:30" ht="30" customHeight="1">
      <c r="A651" s="110"/>
      <c r="B651" s="132"/>
      <c r="C651" s="130"/>
      <c r="D651" s="159"/>
      <c r="E651" s="162">
        <f>Tabla33[[#This Row],[PRECIO UNITARIO $]]*$F$6</f>
        <v>0</v>
      </c>
      <c r="F651" s="126"/>
      <c r="G651" s="126"/>
      <c r="H651" s="152"/>
      <c r="I651" s="149"/>
      <c r="J651" s="127"/>
      <c r="K651" s="135"/>
      <c r="L651" s="111"/>
      <c r="M651" s="112">
        <f t="shared" ref="M651:M714" si="20">IFERROR((B651*E651),"")</f>
        <v>0</v>
      </c>
      <c r="N651" s="113">
        <f t="shared" ref="N651:N714" si="21">IFERROR((B651*D651),"")</f>
        <v>0</v>
      </c>
      <c r="O651" s="107"/>
      <c r="P651" s="99"/>
      <c r="Q651" s="100"/>
      <c r="R651" s="100"/>
      <c r="S651" s="101"/>
      <c r="T651" s="100"/>
      <c r="U651" s="109"/>
      <c r="V651" s="109"/>
      <c r="W651" s="54"/>
      <c r="X651" s="54"/>
      <c r="Y651" s="54"/>
      <c r="Z651" s="54"/>
      <c r="AB651" s="56"/>
      <c r="AD651" s="57"/>
    </row>
    <row r="652" spans="1:30" ht="30" customHeight="1">
      <c r="A652" s="110"/>
      <c r="B652" s="132"/>
      <c r="C652" s="130"/>
      <c r="D652" s="159"/>
      <c r="E652" s="162">
        <f>Tabla33[[#This Row],[PRECIO UNITARIO $]]*$F$6</f>
        <v>0</v>
      </c>
      <c r="F652" s="126"/>
      <c r="G652" s="126"/>
      <c r="H652" s="152"/>
      <c r="I652" s="149"/>
      <c r="J652" s="127"/>
      <c r="K652" s="135"/>
      <c r="L652" s="111"/>
      <c r="M652" s="112">
        <f t="shared" si="20"/>
        <v>0</v>
      </c>
      <c r="N652" s="113">
        <f t="shared" si="21"/>
        <v>0</v>
      </c>
      <c r="O652" s="107"/>
      <c r="P652" s="99"/>
      <c r="Q652" s="100"/>
      <c r="R652" s="100"/>
      <c r="S652" s="101"/>
      <c r="T652" s="100"/>
      <c r="U652" s="109"/>
      <c r="V652" s="109"/>
      <c r="W652" s="54"/>
      <c r="X652" s="54"/>
      <c r="Y652" s="54"/>
      <c r="Z652" s="54"/>
      <c r="AB652" s="56"/>
      <c r="AD652" s="57"/>
    </row>
    <row r="653" spans="1:30" ht="30" customHeight="1">
      <c r="A653" s="110"/>
      <c r="B653" s="132"/>
      <c r="C653" s="130"/>
      <c r="D653" s="159"/>
      <c r="E653" s="162">
        <f>Tabla33[[#This Row],[PRECIO UNITARIO $]]*$F$6</f>
        <v>0</v>
      </c>
      <c r="F653" s="126"/>
      <c r="G653" s="126"/>
      <c r="H653" s="152"/>
      <c r="I653" s="149"/>
      <c r="J653" s="127"/>
      <c r="K653" s="135"/>
      <c r="L653" s="111"/>
      <c r="M653" s="112">
        <f t="shared" si="20"/>
        <v>0</v>
      </c>
      <c r="N653" s="113">
        <f t="shared" si="21"/>
        <v>0</v>
      </c>
      <c r="O653" s="107"/>
      <c r="P653" s="99"/>
      <c r="Q653" s="100"/>
      <c r="R653" s="100"/>
      <c r="S653" s="101"/>
      <c r="T653" s="100"/>
      <c r="U653" s="109"/>
      <c r="V653" s="109"/>
      <c r="W653" s="54"/>
      <c r="X653" s="54"/>
      <c r="Y653" s="54"/>
      <c r="Z653" s="54"/>
      <c r="AB653" s="56"/>
      <c r="AD653" s="57"/>
    </row>
    <row r="654" spans="1:30" ht="30" customHeight="1">
      <c r="A654" s="110"/>
      <c r="B654" s="132"/>
      <c r="C654" s="130"/>
      <c r="D654" s="159"/>
      <c r="E654" s="162">
        <f>Tabla33[[#This Row],[PRECIO UNITARIO $]]*$F$6</f>
        <v>0</v>
      </c>
      <c r="F654" s="126"/>
      <c r="G654" s="126"/>
      <c r="H654" s="152"/>
      <c r="I654" s="149"/>
      <c r="J654" s="127"/>
      <c r="K654" s="135"/>
      <c r="L654" s="111"/>
      <c r="M654" s="112">
        <f t="shared" si="20"/>
        <v>0</v>
      </c>
      <c r="N654" s="113">
        <f t="shared" si="21"/>
        <v>0</v>
      </c>
      <c r="O654" s="107"/>
      <c r="P654" s="99"/>
      <c r="Q654" s="100"/>
      <c r="R654" s="100"/>
      <c r="S654" s="101"/>
      <c r="T654" s="100"/>
      <c r="U654" s="109"/>
      <c r="V654" s="109"/>
      <c r="W654" s="54"/>
      <c r="X654" s="54"/>
      <c r="Y654" s="54"/>
      <c r="Z654" s="54"/>
      <c r="AB654" s="56"/>
      <c r="AD654" s="57"/>
    </row>
    <row r="655" spans="1:30" ht="30" customHeight="1">
      <c r="A655" s="110"/>
      <c r="B655" s="132"/>
      <c r="C655" s="130"/>
      <c r="D655" s="159"/>
      <c r="E655" s="162">
        <f>Tabla33[[#This Row],[PRECIO UNITARIO $]]*$F$6</f>
        <v>0</v>
      </c>
      <c r="F655" s="126"/>
      <c r="G655" s="126"/>
      <c r="H655" s="152"/>
      <c r="I655" s="149"/>
      <c r="J655" s="127"/>
      <c r="K655" s="135"/>
      <c r="L655" s="111"/>
      <c r="M655" s="112">
        <f t="shared" si="20"/>
        <v>0</v>
      </c>
      <c r="N655" s="113">
        <f t="shared" si="21"/>
        <v>0</v>
      </c>
      <c r="O655" s="107"/>
      <c r="P655" s="99"/>
      <c r="Q655" s="100"/>
      <c r="R655" s="100"/>
      <c r="S655" s="101"/>
      <c r="T655" s="100"/>
      <c r="U655" s="109"/>
      <c r="V655" s="109"/>
      <c r="W655" s="54"/>
      <c r="X655" s="54"/>
      <c r="Y655" s="54"/>
      <c r="Z655" s="54"/>
      <c r="AB655" s="56"/>
      <c r="AD655" s="57"/>
    </row>
    <row r="656" spans="1:30" ht="30" customHeight="1">
      <c r="A656" s="110"/>
      <c r="B656" s="132"/>
      <c r="C656" s="130"/>
      <c r="D656" s="159"/>
      <c r="E656" s="162">
        <f>Tabla33[[#This Row],[PRECIO UNITARIO $]]*$F$6</f>
        <v>0</v>
      </c>
      <c r="F656" s="126"/>
      <c r="G656" s="126"/>
      <c r="H656" s="152"/>
      <c r="I656" s="149"/>
      <c r="J656" s="127"/>
      <c r="K656" s="135"/>
      <c r="L656" s="111"/>
      <c r="M656" s="112">
        <f t="shared" si="20"/>
        <v>0</v>
      </c>
      <c r="N656" s="113">
        <f t="shared" si="21"/>
        <v>0</v>
      </c>
      <c r="O656" s="107"/>
      <c r="P656" s="99"/>
      <c r="Q656" s="100"/>
      <c r="R656" s="100"/>
      <c r="S656" s="101"/>
      <c r="T656" s="100"/>
      <c r="U656" s="109"/>
      <c r="V656" s="109"/>
      <c r="W656" s="54"/>
      <c r="X656" s="54"/>
      <c r="Y656" s="54"/>
      <c r="Z656" s="54"/>
      <c r="AB656" s="56"/>
      <c r="AD656" s="57"/>
    </row>
    <row r="657" spans="1:30" ht="30" customHeight="1">
      <c r="A657" s="110"/>
      <c r="B657" s="132"/>
      <c r="C657" s="130"/>
      <c r="D657" s="159"/>
      <c r="E657" s="162">
        <f>Tabla33[[#This Row],[PRECIO UNITARIO $]]*$F$6</f>
        <v>0</v>
      </c>
      <c r="F657" s="126"/>
      <c r="G657" s="126"/>
      <c r="H657" s="152"/>
      <c r="I657" s="149"/>
      <c r="J657" s="127"/>
      <c r="K657" s="135"/>
      <c r="L657" s="111"/>
      <c r="M657" s="112">
        <f t="shared" si="20"/>
        <v>0</v>
      </c>
      <c r="N657" s="113">
        <f t="shared" si="21"/>
        <v>0</v>
      </c>
      <c r="O657" s="107"/>
      <c r="P657" s="99"/>
      <c r="Q657" s="100"/>
      <c r="R657" s="100"/>
      <c r="S657" s="101"/>
      <c r="T657" s="100"/>
      <c r="U657" s="109"/>
      <c r="V657" s="109"/>
      <c r="W657" s="54"/>
      <c r="X657" s="54"/>
      <c r="Y657" s="54"/>
      <c r="Z657" s="54"/>
      <c r="AB657" s="56"/>
      <c r="AD657" s="57"/>
    </row>
    <row r="658" spans="1:30" ht="30" customHeight="1">
      <c r="A658" s="110"/>
      <c r="B658" s="132"/>
      <c r="C658" s="130"/>
      <c r="D658" s="159"/>
      <c r="E658" s="162">
        <f>Tabla33[[#This Row],[PRECIO UNITARIO $]]*$F$6</f>
        <v>0</v>
      </c>
      <c r="F658" s="126"/>
      <c r="G658" s="126"/>
      <c r="H658" s="152"/>
      <c r="I658" s="149"/>
      <c r="J658" s="127"/>
      <c r="K658" s="135"/>
      <c r="L658" s="111"/>
      <c r="M658" s="112">
        <f t="shared" si="20"/>
        <v>0</v>
      </c>
      <c r="N658" s="113">
        <f t="shared" si="21"/>
        <v>0</v>
      </c>
      <c r="O658" s="107"/>
      <c r="P658" s="99"/>
      <c r="Q658" s="100"/>
      <c r="R658" s="100"/>
      <c r="S658" s="101"/>
      <c r="T658" s="100"/>
      <c r="U658" s="109"/>
      <c r="V658" s="109"/>
      <c r="W658" s="54"/>
      <c r="X658" s="54"/>
      <c r="Y658" s="54"/>
      <c r="Z658" s="54"/>
      <c r="AB658" s="56"/>
      <c r="AD658" s="57"/>
    </row>
    <row r="659" spans="1:30" ht="30" customHeight="1">
      <c r="A659" s="110"/>
      <c r="B659" s="132"/>
      <c r="C659" s="130"/>
      <c r="D659" s="159"/>
      <c r="E659" s="162">
        <f>Tabla33[[#This Row],[PRECIO UNITARIO $]]*$F$6</f>
        <v>0</v>
      </c>
      <c r="F659" s="126"/>
      <c r="G659" s="126"/>
      <c r="H659" s="152"/>
      <c r="I659" s="149"/>
      <c r="J659" s="127"/>
      <c r="K659" s="135"/>
      <c r="L659" s="111"/>
      <c r="M659" s="112">
        <f t="shared" si="20"/>
        <v>0</v>
      </c>
      <c r="N659" s="113">
        <f t="shared" si="21"/>
        <v>0</v>
      </c>
      <c r="O659" s="107"/>
      <c r="P659" s="99"/>
      <c r="Q659" s="100"/>
      <c r="R659" s="100"/>
      <c r="S659" s="101"/>
      <c r="T659" s="100"/>
      <c r="U659" s="109"/>
      <c r="V659" s="109"/>
      <c r="W659" s="54"/>
      <c r="X659" s="54"/>
      <c r="Y659" s="54"/>
      <c r="Z659" s="54"/>
      <c r="AB659" s="56"/>
      <c r="AD659" s="57"/>
    </row>
    <row r="660" spans="1:30" ht="30" customHeight="1">
      <c r="A660" s="110"/>
      <c r="B660" s="132"/>
      <c r="C660" s="130"/>
      <c r="D660" s="159"/>
      <c r="E660" s="162">
        <f>Tabla33[[#This Row],[PRECIO UNITARIO $]]*$F$6</f>
        <v>0</v>
      </c>
      <c r="F660" s="126"/>
      <c r="G660" s="126"/>
      <c r="H660" s="152"/>
      <c r="I660" s="149"/>
      <c r="J660" s="127"/>
      <c r="K660" s="135"/>
      <c r="L660" s="111"/>
      <c r="M660" s="112">
        <f t="shared" si="20"/>
        <v>0</v>
      </c>
      <c r="N660" s="113">
        <f t="shared" si="21"/>
        <v>0</v>
      </c>
      <c r="O660" s="107"/>
      <c r="P660" s="99"/>
      <c r="Q660" s="100"/>
      <c r="R660" s="100"/>
      <c r="S660" s="101"/>
      <c r="T660" s="100"/>
      <c r="U660" s="109"/>
      <c r="V660" s="109"/>
      <c r="W660" s="54"/>
      <c r="X660" s="54"/>
      <c r="Y660" s="54"/>
      <c r="Z660" s="54"/>
      <c r="AB660" s="56"/>
      <c r="AD660" s="57"/>
    </row>
    <row r="661" spans="1:30" ht="30" customHeight="1">
      <c r="A661" s="110"/>
      <c r="B661" s="132"/>
      <c r="C661" s="130"/>
      <c r="D661" s="159"/>
      <c r="E661" s="162">
        <f>Tabla33[[#This Row],[PRECIO UNITARIO $]]*$F$6</f>
        <v>0</v>
      </c>
      <c r="F661" s="126"/>
      <c r="G661" s="126"/>
      <c r="H661" s="152"/>
      <c r="I661" s="149"/>
      <c r="J661" s="127"/>
      <c r="K661" s="135"/>
      <c r="L661" s="111"/>
      <c r="M661" s="112">
        <f t="shared" si="20"/>
        <v>0</v>
      </c>
      <c r="N661" s="113">
        <f t="shared" si="21"/>
        <v>0</v>
      </c>
      <c r="O661" s="107"/>
      <c r="P661" s="99"/>
      <c r="Q661" s="100"/>
      <c r="R661" s="100"/>
      <c r="S661" s="101"/>
      <c r="T661" s="100"/>
      <c r="U661" s="109"/>
      <c r="V661" s="109"/>
      <c r="W661" s="54"/>
      <c r="X661" s="54"/>
      <c r="Y661" s="54"/>
      <c r="Z661" s="54"/>
      <c r="AB661" s="56"/>
      <c r="AD661" s="57"/>
    </row>
    <row r="662" spans="1:30" ht="30" customHeight="1">
      <c r="A662" s="110"/>
      <c r="B662" s="132"/>
      <c r="C662" s="130"/>
      <c r="D662" s="159"/>
      <c r="E662" s="162">
        <f>Tabla33[[#This Row],[PRECIO UNITARIO $]]*$F$6</f>
        <v>0</v>
      </c>
      <c r="F662" s="126"/>
      <c r="G662" s="126"/>
      <c r="H662" s="152"/>
      <c r="I662" s="149"/>
      <c r="J662" s="127"/>
      <c r="K662" s="135"/>
      <c r="L662" s="111"/>
      <c r="M662" s="112">
        <f t="shared" si="20"/>
        <v>0</v>
      </c>
      <c r="N662" s="113">
        <f t="shared" si="21"/>
        <v>0</v>
      </c>
      <c r="O662" s="107"/>
      <c r="P662" s="99"/>
      <c r="Q662" s="100"/>
      <c r="R662" s="100"/>
      <c r="S662" s="101"/>
      <c r="T662" s="100"/>
      <c r="U662" s="109"/>
      <c r="V662" s="109"/>
      <c r="W662" s="54"/>
      <c r="X662" s="54"/>
      <c r="Y662" s="54"/>
      <c r="Z662" s="54"/>
      <c r="AB662" s="56"/>
      <c r="AD662" s="57"/>
    </row>
    <row r="663" spans="1:30" ht="30" customHeight="1">
      <c r="A663" s="110"/>
      <c r="B663" s="132"/>
      <c r="C663" s="130"/>
      <c r="D663" s="159"/>
      <c r="E663" s="162">
        <f>Tabla33[[#This Row],[PRECIO UNITARIO $]]*$F$6</f>
        <v>0</v>
      </c>
      <c r="F663" s="126"/>
      <c r="G663" s="126"/>
      <c r="H663" s="152"/>
      <c r="I663" s="149"/>
      <c r="J663" s="127"/>
      <c r="K663" s="135"/>
      <c r="L663" s="111"/>
      <c r="M663" s="112">
        <f t="shared" si="20"/>
        <v>0</v>
      </c>
      <c r="N663" s="113">
        <f t="shared" si="21"/>
        <v>0</v>
      </c>
      <c r="O663" s="107"/>
      <c r="P663" s="99"/>
      <c r="Q663" s="100"/>
      <c r="R663" s="100"/>
      <c r="S663" s="101"/>
      <c r="T663" s="100"/>
      <c r="U663" s="109"/>
      <c r="V663" s="109"/>
      <c r="W663" s="54"/>
      <c r="X663" s="54"/>
      <c r="Y663" s="54"/>
      <c r="Z663" s="54"/>
      <c r="AB663" s="56"/>
      <c r="AD663" s="57"/>
    </row>
    <row r="664" spans="1:30" ht="30" customHeight="1">
      <c r="A664" s="110"/>
      <c r="B664" s="132"/>
      <c r="C664" s="130"/>
      <c r="D664" s="159"/>
      <c r="E664" s="162">
        <f>Tabla33[[#This Row],[PRECIO UNITARIO $]]*$F$6</f>
        <v>0</v>
      </c>
      <c r="F664" s="126"/>
      <c r="G664" s="126"/>
      <c r="H664" s="152"/>
      <c r="I664" s="149"/>
      <c r="J664" s="127"/>
      <c r="K664" s="135"/>
      <c r="L664" s="111"/>
      <c r="M664" s="112">
        <f t="shared" si="20"/>
        <v>0</v>
      </c>
      <c r="N664" s="113">
        <f t="shared" si="21"/>
        <v>0</v>
      </c>
      <c r="O664" s="107"/>
      <c r="P664" s="99"/>
      <c r="Q664" s="100"/>
      <c r="R664" s="100"/>
      <c r="S664" s="101"/>
      <c r="T664" s="100"/>
      <c r="U664" s="109"/>
      <c r="V664" s="109"/>
      <c r="W664" s="54"/>
      <c r="X664" s="54"/>
      <c r="Y664" s="54"/>
      <c r="Z664" s="54"/>
      <c r="AB664" s="56"/>
      <c r="AD664" s="57"/>
    </row>
    <row r="665" spans="1:30" ht="30" customHeight="1">
      <c r="A665" s="110"/>
      <c r="B665" s="132"/>
      <c r="C665" s="130"/>
      <c r="D665" s="159"/>
      <c r="E665" s="162">
        <f>Tabla33[[#This Row],[PRECIO UNITARIO $]]*$F$6</f>
        <v>0</v>
      </c>
      <c r="F665" s="126"/>
      <c r="G665" s="126"/>
      <c r="H665" s="152"/>
      <c r="I665" s="149"/>
      <c r="J665" s="127"/>
      <c r="K665" s="135"/>
      <c r="L665" s="111"/>
      <c r="M665" s="112">
        <f t="shared" si="20"/>
        <v>0</v>
      </c>
      <c r="N665" s="113">
        <f t="shared" si="21"/>
        <v>0</v>
      </c>
      <c r="O665" s="107"/>
      <c r="P665" s="99"/>
      <c r="Q665" s="100"/>
      <c r="R665" s="100"/>
      <c r="S665" s="101"/>
      <c r="T665" s="100"/>
      <c r="U665" s="109"/>
      <c r="V665" s="109"/>
      <c r="W665" s="54"/>
      <c r="X665" s="54"/>
      <c r="Y665" s="54"/>
      <c r="Z665" s="54"/>
      <c r="AB665" s="56"/>
      <c r="AD665" s="57"/>
    </row>
    <row r="666" spans="1:30" ht="30" customHeight="1">
      <c r="A666" s="110"/>
      <c r="B666" s="132"/>
      <c r="C666" s="130"/>
      <c r="D666" s="159"/>
      <c r="E666" s="162">
        <f>Tabla33[[#This Row],[PRECIO UNITARIO $]]*$F$6</f>
        <v>0</v>
      </c>
      <c r="F666" s="126"/>
      <c r="G666" s="126"/>
      <c r="H666" s="152"/>
      <c r="I666" s="149"/>
      <c r="J666" s="127"/>
      <c r="K666" s="135"/>
      <c r="L666" s="111"/>
      <c r="M666" s="112">
        <f t="shared" si="20"/>
        <v>0</v>
      </c>
      <c r="N666" s="113">
        <f t="shared" si="21"/>
        <v>0</v>
      </c>
      <c r="O666" s="107"/>
      <c r="P666" s="99"/>
      <c r="Q666" s="100"/>
      <c r="R666" s="100"/>
      <c r="S666" s="101"/>
      <c r="T666" s="100"/>
      <c r="U666" s="109"/>
      <c r="V666" s="109"/>
      <c r="W666" s="54"/>
      <c r="X666" s="54"/>
      <c r="Y666" s="54"/>
      <c r="Z666" s="54"/>
      <c r="AB666" s="56"/>
      <c r="AD666" s="57"/>
    </row>
    <row r="667" spans="1:30" ht="30" customHeight="1">
      <c r="A667" s="110"/>
      <c r="B667" s="132"/>
      <c r="C667" s="130"/>
      <c r="D667" s="159"/>
      <c r="E667" s="162">
        <f>Tabla33[[#This Row],[PRECIO UNITARIO $]]*$F$6</f>
        <v>0</v>
      </c>
      <c r="F667" s="126"/>
      <c r="G667" s="126"/>
      <c r="H667" s="152"/>
      <c r="I667" s="149"/>
      <c r="J667" s="127"/>
      <c r="K667" s="135"/>
      <c r="L667" s="111"/>
      <c r="M667" s="112">
        <f t="shared" si="20"/>
        <v>0</v>
      </c>
      <c r="N667" s="113">
        <f t="shared" si="21"/>
        <v>0</v>
      </c>
      <c r="O667" s="107"/>
      <c r="P667" s="99"/>
      <c r="Q667" s="100"/>
      <c r="R667" s="100"/>
      <c r="S667" s="101"/>
      <c r="T667" s="100"/>
      <c r="U667" s="109"/>
      <c r="V667" s="109"/>
      <c r="W667" s="54"/>
      <c r="X667" s="54"/>
      <c r="Y667" s="54"/>
      <c r="Z667" s="54"/>
      <c r="AB667" s="56"/>
      <c r="AD667" s="57"/>
    </row>
    <row r="668" spans="1:30" ht="30" customHeight="1">
      <c r="A668" s="110"/>
      <c r="B668" s="132"/>
      <c r="C668" s="130"/>
      <c r="D668" s="159"/>
      <c r="E668" s="162">
        <f>Tabla33[[#This Row],[PRECIO UNITARIO $]]*$F$6</f>
        <v>0</v>
      </c>
      <c r="F668" s="126"/>
      <c r="G668" s="126"/>
      <c r="H668" s="152"/>
      <c r="I668" s="149"/>
      <c r="J668" s="127"/>
      <c r="K668" s="135"/>
      <c r="L668" s="111"/>
      <c r="M668" s="112">
        <f t="shared" si="20"/>
        <v>0</v>
      </c>
      <c r="N668" s="113">
        <f t="shared" si="21"/>
        <v>0</v>
      </c>
      <c r="O668" s="107"/>
      <c r="P668" s="99"/>
      <c r="Q668" s="100"/>
      <c r="R668" s="100"/>
      <c r="S668" s="101"/>
      <c r="T668" s="100"/>
      <c r="U668" s="109"/>
      <c r="V668" s="109"/>
      <c r="W668" s="54"/>
      <c r="X668" s="54"/>
      <c r="Y668" s="54"/>
      <c r="Z668" s="54"/>
      <c r="AB668" s="56"/>
      <c r="AD668" s="57"/>
    </row>
    <row r="669" spans="1:30" ht="30" customHeight="1">
      <c r="A669" s="110"/>
      <c r="B669" s="132"/>
      <c r="C669" s="130"/>
      <c r="D669" s="159"/>
      <c r="E669" s="162">
        <f>Tabla33[[#This Row],[PRECIO UNITARIO $]]*$F$6</f>
        <v>0</v>
      </c>
      <c r="F669" s="126"/>
      <c r="G669" s="126"/>
      <c r="H669" s="152"/>
      <c r="I669" s="149"/>
      <c r="J669" s="127"/>
      <c r="K669" s="135"/>
      <c r="L669" s="111"/>
      <c r="M669" s="112">
        <f t="shared" si="20"/>
        <v>0</v>
      </c>
      <c r="N669" s="113">
        <f t="shared" si="21"/>
        <v>0</v>
      </c>
      <c r="O669" s="107"/>
      <c r="P669" s="99"/>
      <c r="Q669" s="100"/>
      <c r="R669" s="100"/>
      <c r="S669" s="101"/>
      <c r="T669" s="100"/>
      <c r="U669" s="109"/>
      <c r="V669" s="109"/>
      <c r="W669" s="54"/>
      <c r="X669" s="54"/>
      <c r="Y669" s="54"/>
      <c r="Z669" s="54"/>
      <c r="AB669" s="56"/>
      <c r="AD669" s="57"/>
    </row>
    <row r="670" spans="1:30" ht="30" customHeight="1">
      <c r="A670" s="110"/>
      <c r="B670" s="132"/>
      <c r="C670" s="130"/>
      <c r="D670" s="159"/>
      <c r="E670" s="162">
        <f>Tabla33[[#This Row],[PRECIO UNITARIO $]]*$F$6</f>
        <v>0</v>
      </c>
      <c r="F670" s="126"/>
      <c r="G670" s="126"/>
      <c r="H670" s="152"/>
      <c r="I670" s="149"/>
      <c r="J670" s="127"/>
      <c r="K670" s="135"/>
      <c r="L670" s="111"/>
      <c r="M670" s="112">
        <f t="shared" si="20"/>
        <v>0</v>
      </c>
      <c r="N670" s="113">
        <f t="shared" si="21"/>
        <v>0</v>
      </c>
      <c r="O670" s="107"/>
      <c r="P670" s="99"/>
      <c r="Q670" s="100"/>
      <c r="R670" s="100"/>
      <c r="S670" s="101"/>
      <c r="T670" s="100"/>
      <c r="U670" s="109"/>
      <c r="V670" s="109"/>
      <c r="W670" s="54"/>
      <c r="X670" s="54"/>
      <c r="Y670" s="54"/>
      <c r="Z670" s="54"/>
      <c r="AB670" s="56"/>
      <c r="AD670" s="57"/>
    </row>
    <row r="671" spans="1:30" ht="30" customHeight="1">
      <c r="A671" s="110"/>
      <c r="B671" s="132"/>
      <c r="C671" s="130"/>
      <c r="D671" s="159"/>
      <c r="E671" s="162">
        <f>Tabla33[[#This Row],[PRECIO UNITARIO $]]*$F$6</f>
        <v>0</v>
      </c>
      <c r="F671" s="126"/>
      <c r="G671" s="126"/>
      <c r="H671" s="152"/>
      <c r="I671" s="149"/>
      <c r="J671" s="127"/>
      <c r="K671" s="135"/>
      <c r="L671" s="111"/>
      <c r="M671" s="112">
        <f t="shared" si="20"/>
        <v>0</v>
      </c>
      <c r="N671" s="113">
        <f t="shared" si="21"/>
        <v>0</v>
      </c>
      <c r="O671" s="107"/>
      <c r="P671" s="99"/>
      <c r="Q671" s="100"/>
      <c r="R671" s="100"/>
      <c r="S671" s="101"/>
      <c r="T671" s="100"/>
      <c r="U671" s="109"/>
      <c r="V671" s="109"/>
      <c r="W671" s="54"/>
      <c r="X671" s="54"/>
      <c r="Y671" s="54"/>
      <c r="Z671" s="54"/>
      <c r="AB671" s="56"/>
      <c r="AD671" s="57"/>
    </row>
    <row r="672" spans="1:30" ht="30" customHeight="1">
      <c r="A672" s="110"/>
      <c r="B672" s="132"/>
      <c r="C672" s="130"/>
      <c r="D672" s="159"/>
      <c r="E672" s="162">
        <f>Tabla33[[#This Row],[PRECIO UNITARIO $]]*$F$6</f>
        <v>0</v>
      </c>
      <c r="F672" s="126"/>
      <c r="G672" s="126"/>
      <c r="H672" s="152"/>
      <c r="I672" s="149"/>
      <c r="J672" s="127"/>
      <c r="K672" s="135"/>
      <c r="L672" s="111"/>
      <c r="M672" s="112">
        <f t="shared" si="20"/>
        <v>0</v>
      </c>
      <c r="N672" s="113">
        <f t="shared" si="21"/>
        <v>0</v>
      </c>
      <c r="O672" s="107"/>
      <c r="P672" s="99"/>
      <c r="Q672" s="100"/>
      <c r="R672" s="100"/>
      <c r="S672" s="101"/>
      <c r="T672" s="100"/>
      <c r="U672" s="109"/>
      <c r="V672" s="109"/>
      <c r="W672" s="54"/>
      <c r="X672" s="54"/>
      <c r="Y672" s="54"/>
      <c r="Z672" s="54"/>
      <c r="AB672" s="56"/>
      <c r="AD672" s="57"/>
    </row>
    <row r="673" spans="1:30" ht="30" customHeight="1">
      <c r="A673" s="110"/>
      <c r="B673" s="132"/>
      <c r="C673" s="130"/>
      <c r="D673" s="159"/>
      <c r="E673" s="162">
        <f>Tabla33[[#This Row],[PRECIO UNITARIO $]]*$F$6</f>
        <v>0</v>
      </c>
      <c r="F673" s="126"/>
      <c r="G673" s="126"/>
      <c r="H673" s="152"/>
      <c r="I673" s="149"/>
      <c r="J673" s="127"/>
      <c r="K673" s="135"/>
      <c r="L673" s="111"/>
      <c r="M673" s="112">
        <f t="shared" si="20"/>
        <v>0</v>
      </c>
      <c r="N673" s="113">
        <f t="shared" si="21"/>
        <v>0</v>
      </c>
      <c r="O673" s="107"/>
      <c r="P673" s="99"/>
      <c r="Q673" s="100"/>
      <c r="R673" s="100"/>
      <c r="S673" s="101"/>
      <c r="T673" s="100"/>
      <c r="U673" s="109"/>
      <c r="V673" s="109"/>
      <c r="W673" s="54"/>
      <c r="X673" s="54"/>
      <c r="Y673" s="54"/>
      <c r="Z673" s="54"/>
      <c r="AB673" s="56"/>
      <c r="AD673" s="57"/>
    </row>
    <row r="674" spans="1:30" ht="30" customHeight="1">
      <c r="A674" s="110"/>
      <c r="B674" s="132"/>
      <c r="C674" s="130"/>
      <c r="D674" s="159"/>
      <c r="E674" s="162">
        <f>Tabla33[[#This Row],[PRECIO UNITARIO $]]*$F$6</f>
        <v>0</v>
      </c>
      <c r="F674" s="126"/>
      <c r="G674" s="126"/>
      <c r="H674" s="152"/>
      <c r="I674" s="149"/>
      <c r="J674" s="127"/>
      <c r="K674" s="135"/>
      <c r="L674" s="111"/>
      <c r="M674" s="112">
        <f t="shared" si="20"/>
        <v>0</v>
      </c>
      <c r="N674" s="113">
        <f t="shared" si="21"/>
        <v>0</v>
      </c>
      <c r="O674" s="107"/>
      <c r="P674" s="99"/>
      <c r="Q674" s="100"/>
      <c r="R674" s="100"/>
      <c r="S674" s="101"/>
      <c r="T674" s="100"/>
      <c r="U674" s="109"/>
      <c r="V674" s="109"/>
      <c r="W674" s="54"/>
      <c r="X674" s="54"/>
      <c r="Y674" s="54"/>
      <c r="Z674" s="54"/>
      <c r="AB674" s="56"/>
      <c r="AD674" s="57"/>
    </row>
    <row r="675" spans="1:30" ht="30" customHeight="1">
      <c r="A675" s="110"/>
      <c r="B675" s="132"/>
      <c r="C675" s="130"/>
      <c r="D675" s="159"/>
      <c r="E675" s="162">
        <f>Tabla33[[#This Row],[PRECIO UNITARIO $]]*$F$6</f>
        <v>0</v>
      </c>
      <c r="F675" s="126"/>
      <c r="G675" s="126"/>
      <c r="H675" s="152"/>
      <c r="I675" s="149"/>
      <c r="J675" s="127"/>
      <c r="K675" s="135"/>
      <c r="L675" s="111"/>
      <c r="M675" s="112">
        <f t="shared" si="20"/>
        <v>0</v>
      </c>
      <c r="N675" s="113">
        <f t="shared" si="21"/>
        <v>0</v>
      </c>
      <c r="O675" s="107"/>
      <c r="P675" s="99"/>
      <c r="Q675" s="100"/>
      <c r="R675" s="100"/>
      <c r="S675" s="101"/>
      <c r="T675" s="100"/>
      <c r="U675" s="109"/>
      <c r="V675" s="109"/>
      <c r="W675" s="54"/>
      <c r="X675" s="54"/>
      <c r="Y675" s="54"/>
      <c r="Z675" s="54"/>
      <c r="AB675" s="56"/>
      <c r="AD675" s="57"/>
    </row>
    <row r="676" spans="1:30" ht="30" customHeight="1">
      <c r="A676" s="110"/>
      <c r="B676" s="132"/>
      <c r="C676" s="130"/>
      <c r="D676" s="159"/>
      <c r="E676" s="162">
        <f>Tabla33[[#This Row],[PRECIO UNITARIO $]]*$F$6</f>
        <v>0</v>
      </c>
      <c r="F676" s="126"/>
      <c r="G676" s="126"/>
      <c r="H676" s="152"/>
      <c r="I676" s="149"/>
      <c r="J676" s="127"/>
      <c r="K676" s="135"/>
      <c r="L676" s="111"/>
      <c r="M676" s="112">
        <f t="shared" si="20"/>
        <v>0</v>
      </c>
      <c r="N676" s="113">
        <f t="shared" si="21"/>
        <v>0</v>
      </c>
      <c r="O676" s="107"/>
      <c r="P676" s="99"/>
      <c r="Q676" s="100"/>
      <c r="R676" s="100"/>
      <c r="S676" s="101"/>
      <c r="T676" s="100"/>
      <c r="U676" s="109"/>
      <c r="V676" s="109"/>
      <c r="W676" s="54"/>
      <c r="X676" s="54"/>
      <c r="Y676" s="54"/>
      <c r="Z676" s="54"/>
      <c r="AB676" s="56"/>
      <c r="AD676" s="57"/>
    </row>
    <row r="677" spans="1:30" ht="30" customHeight="1">
      <c r="A677" s="110"/>
      <c r="B677" s="132"/>
      <c r="C677" s="130"/>
      <c r="D677" s="159"/>
      <c r="E677" s="162">
        <f>Tabla33[[#This Row],[PRECIO UNITARIO $]]*$F$6</f>
        <v>0</v>
      </c>
      <c r="F677" s="126"/>
      <c r="G677" s="126"/>
      <c r="H677" s="152"/>
      <c r="I677" s="149"/>
      <c r="J677" s="127"/>
      <c r="K677" s="135"/>
      <c r="L677" s="111"/>
      <c r="M677" s="112">
        <f t="shared" si="20"/>
        <v>0</v>
      </c>
      <c r="N677" s="113">
        <f t="shared" si="21"/>
        <v>0</v>
      </c>
      <c r="O677" s="107"/>
      <c r="P677" s="99"/>
      <c r="Q677" s="100"/>
      <c r="R677" s="100"/>
      <c r="S677" s="101"/>
      <c r="T677" s="100"/>
      <c r="U677" s="109"/>
      <c r="V677" s="109"/>
      <c r="W677" s="54"/>
      <c r="X677" s="54"/>
      <c r="Y677" s="54"/>
      <c r="Z677" s="54"/>
      <c r="AB677" s="56"/>
      <c r="AD677" s="57"/>
    </row>
    <row r="678" spans="1:30" ht="30" customHeight="1">
      <c r="A678" s="110"/>
      <c r="B678" s="132"/>
      <c r="C678" s="130"/>
      <c r="D678" s="159"/>
      <c r="E678" s="162">
        <f>Tabla33[[#This Row],[PRECIO UNITARIO $]]*$F$6</f>
        <v>0</v>
      </c>
      <c r="F678" s="126"/>
      <c r="G678" s="126"/>
      <c r="H678" s="152"/>
      <c r="I678" s="149"/>
      <c r="J678" s="127"/>
      <c r="K678" s="135"/>
      <c r="L678" s="111"/>
      <c r="M678" s="112">
        <f t="shared" si="20"/>
        <v>0</v>
      </c>
      <c r="N678" s="113">
        <f t="shared" si="21"/>
        <v>0</v>
      </c>
      <c r="O678" s="107"/>
      <c r="P678" s="99"/>
      <c r="Q678" s="100"/>
      <c r="R678" s="100"/>
      <c r="S678" s="101"/>
      <c r="T678" s="100"/>
      <c r="U678" s="109"/>
      <c r="V678" s="109"/>
      <c r="W678" s="54"/>
      <c r="X678" s="54"/>
      <c r="Y678" s="54"/>
      <c r="Z678" s="54"/>
      <c r="AB678" s="56"/>
      <c r="AD678" s="57"/>
    </row>
    <row r="679" spans="1:30" ht="30" customHeight="1">
      <c r="A679" s="110"/>
      <c r="B679" s="132"/>
      <c r="C679" s="130"/>
      <c r="D679" s="159"/>
      <c r="E679" s="162">
        <f>Tabla33[[#This Row],[PRECIO UNITARIO $]]*$F$6</f>
        <v>0</v>
      </c>
      <c r="F679" s="126"/>
      <c r="G679" s="126"/>
      <c r="H679" s="152"/>
      <c r="I679" s="149"/>
      <c r="J679" s="127"/>
      <c r="K679" s="135"/>
      <c r="L679" s="111"/>
      <c r="M679" s="112">
        <f t="shared" si="20"/>
        <v>0</v>
      </c>
      <c r="N679" s="113">
        <f t="shared" si="21"/>
        <v>0</v>
      </c>
      <c r="O679" s="107"/>
      <c r="P679" s="99"/>
      <c r="Q679" s="100"/>
      <c r="R679" s="100"/>
      <c r="S679" s="101"/>
      <c r="T679" s="100"/>
      <c r="U679" s="109"/>
      <c r="V679" s="109"/>
      <c r="W679" s="54"/>
      <c r="X679" s="54"/>
      <c r="Y679" s="54"/>
      <c r="Z679" s="54"/>
      <c r="AB679" s="56"/>
      <c r="AD679" s="57"/>
    </row>
    <row r="680" spans="1:30" ht="30" customHeight="1">
      <c r="A680" s="110"/>
      <c r="B680" s="132"/>
      <c r="C680" s="130"/>
      <c r="D680" s="159"/>
      <c r="E680" s="162">
        <f>Tabla33[[#This Row],[PRECIO UNITARIO $]]*$F$6</f>
        <v>0</v>
      </c>
      <c r="F680" s="126"/>
      <c r="G680" s="126"/>
      <c r="H680" s="152"/>
      <c r="I680" s="149"/>
      <c r="J680" s="127"/>
      <c r="K680" s="135"/>
      <c r="L680" s="111"/>
      <c r="M680" s="112">
        <f t="shared" si="20"/>
        <v>0</v>
      </c>
      <c r="N680" s="113">
        <f t="shared" si="21"/>
        <v>0</v>
      </c>
      <c r="O680" s="107"/>
      <c r="P680" s="99"/>
      <c r="Q680" s="100"/>
      <c r="R680" s="100"/>
      <c r="S680" s="101"/>
      <c r="T680" s="100"/>
      <c r="U680" s="109"/>
      <c r="V680" s="109"/>
      <c r="W680" s="54"/>
      <c r="X680" s="54"/>
      <c r="Y680" s="54"/>
      <c r="Z680" s="54"/>
      <c r="AB680" s="56"/>
      <c r="AD680" s="57"/>
    </row>
    <row r="681" spans="1:30" ht="30" customHeight="1">
      <c r="A681" s="110"/>
      <c r="B681" s="132"/>
      <c r="C681" s="130"/>
      <c r="D681" s="159"/>
      <c r="E681" s="162">
        <f>Tabla33[[#This Row],[PRECIO UNITARIO $]]*$F$6</f>
        <v>0</v>
      </c>
      <c r="F681" s="126"/>
      <c r="G681" s="126"/>
      <c r="H681" s="152"/>
      <c r="I681" s="149"/>
      <c r="J681" s="127"/>
      <c r="K681" s="135"/>
      <c r="L681" s="111"/>
      <c r="M681" s="112">
        <f t="shared" si="20"/>
        <v>0</v>
      </c>
      <c r="N681" s="113">
        <f t="shared" si="21"/>
        <v>0</v>
      </c>
      <c r="O681" s="107"/>
      <c r="P681" s="99"/>
      <c r="Q681" s="100"/>
      <c r="R681" s="100"/>
      <c r="S681" s="101"/>
      <c r="T681" s="100"/>
      <c r="U681" s="109"/>
      <c r="V681" s="109"/>
      <c r="W681" s="54"/>
      <c r="X681" s="54"/>
      <c r="Y681" s="54"/>
      <c r="Z681" s="54"/>
      <c r="AB681" s="56"/>
      <c r="AD681" s="57"/>
    </row>
    <row r="682" spans="1:30" ht="30" customHeight="1">
      <c r="A682" s="110"/>
      <c r="B682" s="132"/>
      <c r="C682" s="130"/>
      <c r="D682" s="159"/>
      <c r="E682" s="162">
        <f>Tabla33[[#This Row],[PRECIO UNITARIO $]]*$F$6</f>
        <v>0</v>
      </c>
      <c r="F682" s="126"/>
      <c r="G682" s="126"/>
      <c r="H682" s="152"/>
      <c r="I682" s="149"/>
      <c r="J682" s="127"/>
      <c r="K682" s="135"/>
      <c r="L682" s="111"/>
      <c r="M682" s="112">
        <f t="shared" si="20"/>
        <v>0</v>
      </c>
      <c r="N682" s="113">
        <f t="shared" si="21"/>
        <v>0</v>
      </c>
      <c r="O682" s="107"/>
      <c r="P682" s="99"/>
      <c r="Q682" s="100"/>
      <c r="R682" s="100"/>
      <c r="S682" s="101"/>
      <c r="T682" s="100"/>
      <c r="U682" s="109"/>
      <c r="V682" s="109"/>
      <c r="W682" s="54"/>
      <c r="X682" s="54"/>
      <c r="Y682" s="54"/>
      <c r="Z682" s="54"/>
      <c r="AB682" s="56"/>
      <c r="AD682" s="57"/>
    </row>
    <row r="683" spans="1:30" ht="30" customHeight="1">
      <c r="A683" s="110"/>
      <c r="B683" s="132"/>
      <c r="C683" s="130"/>
      <c r="D683" s="159"/>
      <c r="E683" s="162">
        <f>Tabla33[[#This Row],[PRECIO UNITARIO $]]*$F$6</f>
        <v>0</v>
      </c>
      <c r="F683" s="126"/>
      <c r="G683" s="126"/>
      <c r="H683" s="152"/>
      <c r="I683" s="149"/>
      <c r="J683" s="127"/>
      <c r="K683" s="135"/>
      <c r="L683" s="111"/>
      <c r="M683" s="112">
        <f t="shared" si="20"/>
        <v>0</v>
      </c>
      <c r="N683" s="113">
        <f t="shared" si="21"/>
        <v>0</v>
      </c>
      <c r="O683" s="107"/>
      <c r="P683" s="99"/>
      <c r="Q683" s="100"/>
      <c r="R683" s="100"/>
      <c r="S683" s="101"/>
      <c r="T683" s="100"/>
      <c r="U683" s="109"/>
      <c r="V683" s="109"/>
      <c r="W683" s="54"/>
      <c r="X683" s="54"/>
      <c r="Y683" s="54"/>
      <c r="Z683" s="54"/>
      <c r="AB683" s="56"/>
      <c r="AD683" s="57"/>
    </row>
    <row r="684" spans="1:30" ht="30" customHeight="1">
      <c r="A684" s="110"/>
      <c r="B684" s="132"/>
      <c r="C684" s="130"/>
      <c r="D684" s="159"/>
      <c r="E684" s="162">
        <f>Tabla33[[#This Row],[PRECIO UNITARIO $]]*$F$6</f>
        <v>0</v>
      </c>
      <c r="F684" s="126"/>
      <c r="G684" s="126"/>
      <c r="H684" s="152"/>
      <c r="I684" s="149"/>
      <c r="J684" s="127"/>
      <c r="K684" s="135"/>
      <c r="L684" s="111"/>
      <c r="M684" s="112">
        <f t="shared" si="20"/>
        <v>0</v>
      </c>
      <c r="N684" s="113">
        <f t="shared" si="21"/>
        <v>0</v>
      </c>
      <c r="O684" s="107"/>
      <c r="P684" s="99"/>
      <c r="Q684" s="100"/>
      <c r="R684" s="100"/>
      <c r="S684" s="101"/>
      <c r="T684" s="100"/>
      <c r="U684" s="109"/>
      <c r="V684" s="109"/>
      <c r="W684" s="54"/>
      <c r="X684" s="54"/>
      <c r="Y684" s="54"/>
      <c r="Z684" s="54"/>
      <c r="AB684" s="56"/>
      <c r="AD684" s="57"/>
    </row>
    <row r="685" spans="1:30" ht="30" customHeight="1">
      <c r="A685" s="110"/>
      <c r="B685" s="132"/>
      <c r="C685" s="130"/>
      <c r="D685" s="159"/>
      <c r="E685" s="162">
        <f>Tabla33[[#This Row],[PRECIO UNITARIO $]]*$F$6</f>
        <v>0</v>
      </c>
      <c r="F685" s="126"/>
      <c r="G685" s="126"/>
      <c r="H685" s="152"/>
      <c r="I685" s="149"/>
      <c r="J685" s="127"/>
      <c r="K685" s="135"/>
      <c r="L685" s="111"/>
      <c r="M685" s="112">
        <f t="shared" si="20"/>
        <v>0</v>
      </c>
      <c r="N685" s="113">
        <f t="shared" si="21"/>
        <v>0</v>
      </c>
      <c r="O685" s="107"/>
      <c r="P685" s="99"/>
      <c r="Q685" s="100"/>
      <c r="R685" s="100"/>
      <c r="S685" s="101"/>
      <c r="T685" s="100"/>
      <c r="U685" s="109"/>
      <c r="V685" s="109"/>
      <c r="W685" s="54"/>
      <c r="X685" s="54"/>
      <c r="Y685" s="54"/>
      <c r="Z685" s="54"/>
      <c r="AB685" s="56"/>
      <c r="AD685" s="57"/>
    </row>
    <row r="686" spans="1:30" ht="30" customHeight="1">
      <c r="A686" s="110"/>
      <c r="B686" s="132"/>
      <c r="C686" s="130"/>
      <c r="D686" s="159"/>
      <c r="E686" s="162">
        <f>Tabla33[[#This Row],[PRECIO UNITARIO $]]*$F$6</f>
        <v>0</v>
      </c>
      <c r="F686" s="126"/>
      <c r="G686" s="126"/>
      <c r="H686" s="152"/>
      <c r="I686" s="149"/>
      <c r="J686" s="127"/>
      <c r="K686" s="135"/>
      <c r="L686" s="111"/>
      <c r="M686" s="112">
        <f t="shared" si="20"/>
        <v>0</v>
      </c>
      <c r="N686" s="113">
        <f t="shared" si="21"/>
        <v>0</v>
      </c>
      <c r="O686" s="107"/>
      <c r="P686" s="99"/>
      <c r="Q686" s="100"/>
      <c r="R686" s="100"/>
      <c r="S686" s="101"/>
      <c r="T686" s="100"/>
      <c r="U686" s="109"/>
      <c r="V686" s="109"/>
      <c r="W686" s="54"/>
      <c r="X686" s="54"/>
      <c r="Y686" s="54"/>
      <c r="Z686" s="54"/>
      <c r="AB686" s="56"/>
      <c r="AD686" s="57"/>
    </row>
    <row r="687" spans="1:30" ht="30" customHeight="1">
      <c r="A687" s="110"/>
      <c r="B687" s="132"/>
      <c r="C687" s="130"/>
      <c r="D687" s="159"/>
      <c r="E687" s="162">
        <f>Tabla33[[#This Row],[PRECIO UNITARIO $]]*$F$6</f>
        <v>0</v>
      </c>
      <c r="F687" s="126"/>
      <c r="G687" s="126"/>
      <c r="H687" s="152"/>
      <c r="I687" s="149"/>
      <c r="J687" s="127"/>
      <c r="K687" s="135"/>
      <c r="L687" s="111"/>
      <c r="M687" s="112">
        <f t="shared" si="20"/>
        <v>0</v>
      </c>
      <c r="N687" s="113">
        <f t="shared" si="21"/>
        <v>0</v>
      </c>
      <c r="O687" s="107"/>
      <c r="P687" s="99"/>
      <c r="Q687" s="100"/>
      <c r="R687" s="100"/>
      <c r="S687" s="101"/>
      <c r="T687" s="100"/>
      <c r="U687" s="109"/>
      <c r="V687" s="109"/>
      <c r="W687" s="54"/>
      <c r="X687" s="54"/>
      <c r="Y687" s="54"/>
      <c r="Z687" s="54"/>
      <c r="AB687" s="56"/>
      <c r="AD687" s="57"/>
    </row>
    <row r="688" spans="1:30" ht="30" customHeight="1">
      <c r="A688" s="110"/>
      <c r="B688" s="132"/>
      <c r="C688" s="130"/>
      <c r="D688" s="159"/>
      <c r="E688" s="162">
        <f>Tabla33[[#This Row],[PRECIO UNITARIO $]]*$F$6</f>
        <v>0</v>
      </c>
      <c r="F688" s="126"/>
      <c r="G688" s="126"/>
      <c r="H688" s="152"/>
      <c r="I688" s="149"/>
      <c r="J688" s="127"/>
      <c r="K688" s="135"/>
      <c r="L688" s="111"/>
      <c r="M688" s="112">
        <f t="shared" si="20"/>
        <v>0</v>
      </c>
      <c r="N688" s="113">
        <f t="shared" si="21"/>
        <v>0</v>
      </c>
      <c r="O688" s="107"/>
      <c r="P688" s="99"/>
      <c r="Q688" s="100"/>
      <c r="R688" s="100"/>
      <c r="S688" s="101"/>
      <c r="T688" s="100"/>
      <c r="U688" s="109"/>
      <c r="V688" s="109"/>
      <c r="W688" s="54"/>
      <c r="X688" s="54"/>
      <c r="Y688" s="54"/>
      <c r="Z688" s="54"/>
      <c r="AB688" s="56"/>
      <c r="AD688" s="57"/>
    </row>
    <row r="689" spans="1:30" ht="30" customHeight="1">
      <c r="A689" s="110"/>
      <c r="B689" s="132"/>
      <c r="C689" s="130"/>
      <c r="D689" s="159"/>
      <c r="E689" s="162">
        <f>Tabla33[[#This Row],[PRECIO UNITARIO $]]*$F$6</f>
        <v>0</v>
      </c>
      <c r="F689" s="126"/>
      <c r="G689" s="126"/>
      <c r="H689" s="152"/>
      <c r="I689" s="149"/>
      <c r="J689" s="127"/>
      <c r="K689" s="135"/>
      <c r="L689" s="111"/>
      <c r="M689" s="112">
        <f t="shared" si="20"/>
        <v>0</v>
      </c>
      <c r="N689" s="113">
        <f t="shared" si="21"/>
        <v>0</v>
      </c>
      <c r="O689" s="107"/>
      <c r="P689" s="99"/>
      <c r="Q689" s="100"/>
      <c r="R689" s="100"/>
      <c r="S689" s="101"/>
      <c r="T689" s="100"/>
      <c r="U689" s="109"/>
      <c r="V689" s="109"/>
      <c r="W689" s="54"/>
      <c r="X689" s="54"/>
      <c r="Y689" s="54"/>
      <c r="Z689" s="54"/>
      <c r="AB689" s="56"/>
      <c r="AD689" s="57"/>
    </row>
    <row r="690" spans="1:30" ht="30" customHeight="1">
      <c r="A690" s="110"/>
      <c r="B690" s="132"/>
      <c r="C690" s="130"/>
      <c r="D690" s="159"/>
      <c r="E690" s="162">
        <f>Tabla33[[#This Row],[PRECIO UNITARIO $]]*$F$6</f>
        <v>0</v>
      </c>
      <c r="F690" s="126"/>
      <c r="G690" s="126"/>
      <c r="H690" s="152"/>
      <c r="I690" s="149"/>
      <c r="J690" s="127"/>
      <c r="K690" s="135"/>
      <c r="L690" s="111"/>
      <c r="M690" s="112">
        <f t="shared" si="20"/>
        <v>0</v>
      </c>
      <c r="N690" s="113">
        <f t="shared" si="21"/>
        <v>0</v>
      </c>
      <c r="O690" s="107"/>
      <c r="P690" s="99"/>
      <c r="Q690" s="100"/>
      <c r="R690" s="100"/>
      <c r="S690" s="101"/>
      <c r="T690" s="100"/>
      <c r="U690" s="109"/>
      <c r="V690" s="109"/>
      <c r="W690" s="54"/>
      <c r="X690" s="54"/>
      <c r="Y690" s="54"/>
      <c r="Z690" s="54"/>
      <c r="AB690" s="56"/>
      <c r="AD690" s="57"/>
    </row>
    <row r="691" spans="1:30" ht="30" customHeight="1">
      <c r="A691" s="110"/>
      <c r="B691" s="132"/>
      <c r="C691" s="130"/>
      <c r="D691" s="159"/>
      <c r="E691" s="162">
        <f>Tabla33[[#This Row],[PRECIO UNITARIO $]]*$F$6</f>
        <v>0</v>
      </c>
      <c r="F691" s="126"/>
      <c r="G691" s="126"/>
      <c r="H691" s="152"/>
      <c r="I691" s="149"/>
      <c r="J691" s="127"/>
      <c r="K691" s="135"/>
      <c r="L691" s="111"/>
      <c r="M691" s="112">
        <f t="shared" si="20"/>
        <v>0</v>
      </c>
      <c r="N691" s="113">
        <f t="shared" si="21"/>
        <v>0</v>
      </c>
      <c r="O691" s="107"/>
      <c r="P691" s="99"/>
      <c r="Q691" s="100"/>
      <c r="R691" s="100"/>
      <c r="S691" s="101"/>
      <c r="T691" s="100"/>
      <c r="U691" s="109"/>
      <c r="V691" s="109"/>
      <c r="W691" s="54"/>
      <c r="X691" s="54"/>
      <c r="Y691" s="54"/>
      <c r="Z691" s="54"/>
      <c r="AB691" s="56"/>
      <c r="AD691" s="57"/>
    </row>
    <row r="692" spans="1:30" ht="30" customHeight="1">
      <c r="A692" s="110"/>
      <c r="B692" s="132"/>
      <c r="C692" s="130"/>
      <c r="D692" s="159"/>
      <c r="E692" s="162">
        <f>Tabla33[[#This Row],[PRECIO UNITARIO $]]*$F$6</f>
        <v>0</v>
      </c>
      <c r="F692" s="126"/>
      <c r="G692" s="126"/>
      <c r="H692" s="152"/>
      <c r="I692" s="149"/>
      <c r="J692" s="127"/>
      <c r="K692" s="135"/>
      <c r="L692" s="111"/>
      <c r="M692" s="112">
        <f t="shared" si="20"/>
        <v>0</v>
      </c>
      <c r="N692" s="113">
        <f t="shared" si="21"/>
        <v>0</v>
      </c>
      <c r="O692" s="107"/>
      <c r="P692" s="99"/>
      <c r="Q692" s="100"/>
      <c r="R692" s="100"/>
      <c r="S692" s="101"/>
      <c r="T692" s="100"/>
      <c r="U692" s="109"/>
      <c r="V692" s="109"/>
      <c r="W692" s="54"/>
      <c r="X692" s="54"/>
      <c r="Y692" s="54"/>
      <c r="Z692" s="54"/>
      <c r="AB692" s="56"/>
      <c r="AD692" s="57"/>
    </row>
    <row r="693" spans="1:30" ht="30" customHeight="1">
      <c r="A693" s="110"/>
      <c r="B693" s="132"/>
      <c r="C693" s="130"/>
      <c r="D693" s="159"/>
      <c r="E693" s="162">
        <f>Tabla33[[#This Row],[PRECIO UNITARIO $]]*$F$6</f>
        <v>0</v>
      </c>
      <c r="F693" s="126"/>
      <c r="G693" s="126"/>
      <c r="H693" s="152"/>
      <c r="I693" s="149"/>
      <c r="J693" s="127"/>
      <c r="K693" s="135"/>
      <c r="L693" s="111"/>
      <c r="M693" s="112">
        <f t="shared" si="20"/>
        <v>0</v>
      </c>
      <c r="N693" s="113">
        <f t="shared" si="21"/>
        <v>0</v>
      </c>
      <c r="O693" s="107"/>
      <c r="P693" s="99"/>
      <c r="Q693" s="100"/>
      <c r="R693" s="100"/>
      <c r="S693" s="101"/>
      <c r="T693" s="100"/>
      <c r="U693" s="109"/>
      <c r="V693" s="109"/>
      <c r="W693" s="54"/>
      <c r="X693" s="54"/>
      <c r="Y693" s="54"/>
      <c r="Z693" s="54"/>
      <c r="AB693" s="56"/>
      <c r="AD693" s="57"/>
    </row>
    <row r="694" spans="1:30" ht="30" customHeight="1">
      <c r="A694" s="110"/>
      <c r="B694" s="132"/>
      <c r="C694" s="130"/>
      <c r="D694" s="159"/>
      <c r="E694" s="162">
        <f>Tabla33[[#This Row],[PRECIO UNITARIO $]]*$F$6</f>
        <v>0</v>
      </c>
      <c r="F694" s="126"/>
      <c r="G694" s="126"/>
      <c r="H694" s="152"/>
      <c r="I694" s="149"/>
      <c r="J694" s="127"/>
      <c r="K694" s="135"/>
      <c r="L694" s="111"/>
      <c r="M694" s="112">
        <f t="shared" si="20"/>
        <v>0</v>
      </c>
      <c r="N694" s="113">
        <f t="shared" si="21"/>
        <v>0</v>
      </c>
      <c r="O694" s="107"/>
      <c r="P694" s="99"/>
      <c r="Q694" s="100"/>
      <c r="R694" s="100"/>
      <c r="S694" s="101"/>
      <c r="T694" s="100"/>
      <c r="U694" s="109"/>
      <c r="V694" s="109"/>
      <c r="W694" s="54"/>
      <c r="X694" s="54"/>
      <c r="Y694" s="54"/>
      <c r="Z694" s="54"/>
      <c r="AB694" s="56"/>
      <c r="AD694" s="57"/>
    </row>
    <row r="695" spans="1:30" ht="30" customHeight="1">
      <c r="A695" s="110"/>
      <c r="B695" s="132"/>
      <c r="C695" s="130"/>
      <c r="D695" s="159"/>
      <c r="E695" s="162">
        <f>Tabla33[[#This Row],[PRECIO UNITARIO $]]*$F$6</f>
        <v>0</v>
      </c>
      <c r="F695" s="126"/>
      <c r="G695" s="126"/>
      <c r="H695" s="152"/>
      <c r="I695" s="149"/>
      <c r="J695" s="127"/>
      <c r="K695" s="135"/>
      <c r="L695" s="111"/>
      <c r="M695" s="112">
        <f t="shared" si="20"/>
        <v>0</v>
      </c>
      <c r="N695" s="113">
        <f t="shared" si="21"/>
        <v>0</v>
      </c>
      <c r="O695" s="107"/>
      <c r="P695" s="99"/>
      <c r="Q695" s="100"/>
      <c r="R695" s="100"/>
      <c r="S695" s="101"/>
      <c r="T695" s="100"/>
      <c r="U695" s="109"/>
      <c r="V695" s="109"/>
      <c r="W695" s="54"/>
      <c r="X695" s="54"/>
      <c r="Y695" s="54"/>
      <c r="Z695" s="54"/>
      <c r="AB695" s="56"/>
      <c r="AD695" s="57"/>
    </row>
    <row r="696" spans="1:30" ht="30" customHeight="1">
      <c r="A696" s="110"/>
      <c r="B696" s="132"/>
      <c r="C696" s="130"/>
      <c r="D696" s="159"/>
      <c r="E696" s="162">
        <f>Tabla33[[#This Row],[PRECIO UNITARIO $]]*$F$6</f>
        <v>0</v>
      </c>
      <c r="F696" s="126"/>
      <c r="G696" s="126"/>
      <c r="H696" s="152"/>
      <c r="I696" s="149"/>
      <c r="J696" s="127"/>
      <c r="K696" s="135"/>
      <c r="L696" s="111"/>
      <c r="M696" s="112">
        <f t="shared" si="20"/>
        <v>0</v>
      </c>
      <c r="N696" s="113">
        <f t="shared" si="21"/>
        <v>0</v>
      </c>
      <c r="O696" s="107"/>
      <c r="P696" s="99"/>
      <c r="Q696" s="100"/>
      <c r="R696" s="100"/>
      <c r="S696" s="101"/>
      <c r="T696" s="100"/>
      <c r="U696" s="109"/>
      <c r="V696" s="109"/>
      <c r="W696" s="54"/>
      <c r="X696" s="54"/>
      <c r="Y696" s="54"/>
      <c r="Z696" s="54"/>
      <c r="AB696" s="56"/>
      <c r="AD696" s="57"/>
    </row>
    <row r="697" spans="1:30" ht="30" customHeight="1">
      <c r="A697" s="110"/>
      <c r="B697" s="132"/>
      <c r="C697" s="130"/>
      <c r="D697" s="159"/>
      <c r="E697" s="162">
        <f>Tabla33[[#This Row],[PRECIO UNITARIO $]]*$F$6</f>
        <v>0</v>
      </c>
      <c r="F697" s="126"/>
      <c r="G697" s="126"/>
      <c r="H697" s="152"/>
      <c r="I697" s="149"/>
      <c r="J697" s="127"/>
      <c r="K697" s="135"/>
      <c r="L697" s="111"/>
      <c r="M697" s="112">
        <f t="shared" si="20"/>
        <v>0</v>
      </c>
      <c r="N697" s="113">
        <f t="shared" si="21"/>
        <v>0</v>
      </c>
      <c r="O697" s="107"/>
      <c r="P697" s="99"/>
      <c r="Q697" s="100"/>
      <c r="R697" s="100"/>
      <c r="S697" s="101"/>
      <c r="T697" s="100"/>
      <c r="U697" s="109"/>
      <c r="V697" s="109"/>
      <c r="W697" s="54"/>
      <c r="X697" s="54"/>
      <c r="Y697" s="54"/>
      <c r="Z697" s="54"/>
      <c r="AB697" s="56"/>
      <c r="AD697" s="57"/>
    </row>
    <row r="698" spans="1:30" ht="30" customHeight="1">
      <c r="A698" s="110"/>
      <c r="B698" s="132"/>
      <c r="C698" s="130"/>
      <c r="D698" s="159"/>
      <c r="E698" s="162">
        <f>Tabla33[[#This Row],[PRECIO UNITARIO $]]*$F$6</f>
        <v>0</v>
      </c>
      <c r="F698" s="126"/>
      <c r="G698" s="126"/>
      <c r="H698" s="152"/>
      <c r="I698" s="149"/>
      <c r="J698" s="127"/>
      <c r="K698" s="135"/>
      <c r="L698" s="111"/>
      <c r="M698" s="112">
        <f t="shared" si="20"/>
        <v>0</v>
      </c>
      <c r="N698" s="113">
        <f t="shared" si="21"/>
        <v>0</v>
      </c>
      <c r="O698" s="107"/>
      <c r="P698" s="99"/>
      <c r="Q698" s="100"/>
      <c r="R698" s="100"/>
      <c r="S698" s="101"/>
      <c r="T698" s="100"/>
      <c r="U698" s="109"/>
      <c r="V698" s="109"/>
      <c r="W698" s="54"/>
      <c r="X698" s="54"/>
      <c r="Y698" s="54"/>
      <c r="Z698" s="54"/>
      <c r="AB698" s="56"/>
      <c r="AD698" s="57"/>
    </row>
    <row r="699" spans="1:30" ht="30" customHeight="1">
      <c r="A699" s="110"/>
      <c r="B699" s="132"/>
      <c r="C699" s="130"/>
      <c r="D699" s="159"/>
      <c r="E699" s="162">
        <f>Tabla33[[#This Row],[PRECIO UNITARIO $]]*$F$6</f>
        <v>0</v>
      </c>
      <c r="F699" s="126"/>
      <c r="G699" s="126"/>
      <c r="H699" s="152"/>
      <c r="I699" s="149"/>
      <c r="J699" s="127"/>
      <c r="K699" s="135"/>
      <c r="L699" s="111"/>
      <c r="M699" s="112">
        <f t="shared" si="20"/>
        <v>0</v>
      </c>
      <c r="N699" s="113">
        <f t="shared" si="21"/>
        <v>0</v>
      </c>
      <c r="O699" s="107"/>
      <c r="P699" s="99"/>
      <c r="Q699" s="100"/>
      <c r="R699" s="100"/>
      <c r="S699" s="101"/>
      <c r="T699" s="100"/>
      <c r="U699" s="109"/>
      <c r="V699" s="109"/>
      <c r="W699" s="54"/>
      <c r="X699" s="54"/>
      <c r="Y699" s="54"/>
      <c r="Z699" s="54"/>
      <c r="AB699" s="56"/>
      <c r="AD699" s="57"/>
    </row>
    <row r="700" spans="1:30" ht="30" customHeight="1">
      <c r="A700" s="110"/>
      <c r="B700" s="132"/>
      <c r="C700" s="130"/>
      <c r="D700" s="159"/>
      <c r="E700" s="162">
        <f>Tabla33[[#This Row],[PRECIO UNITARIO $]]*$F$6</f>
        <v>0</v>
      </c>
      <c r="F700" s="126"/>
      <c r="G700" s="126"/>
      <c r="H700" s="152"/>
      <c r="I700" s="149"/>
      <c r="J700" s="127"/>
      <c r="K700" s="135"/>
      <c r="L700" s="111"/>
      <c r="M700" s="112">
        <f t="shared" si="20"/>
        <v>0</v>
      </c>
      <c r="N700" s="113">
        <f t="shared" si="21"/>
        <v>0</v>
      </c>
      <c r="O700" s="107"/>
      <c r="P700" s="99"/>
      <c r="Q700" s="100"/>
      <c r="R700" s="100"/>
      <c r="S700" s="101"/>
      <c r="T700" s="100"/>
      <c r="U700" s="109"/>
      <c r="V700" s="109"/>
      <c r="W700" s="54"/>
      <c r="X700" s="54"/>
      <c r="Y700" s="54"/>
      <c r="Z700" s="54"/>
      <c r="AB700" s="56"/>
      <c r="AD700" s="57"/>
    </row>
    <row r="701" spans="1:30" ht="30" customHeight="1">
      <c r="A701" s="110"/>
      <c r="B701" s="132"/>
      <c r="C701" s="130"/>
      <c r="D701" s="159"/>
      <c r="E701" s="162">
        <f>Tabla33[[#This Row],[PRECIO UNITARIO $]]*$F$6</f>
        <v>0</v>
      </c>
      <c r="F701" s="126"/>
      <c r="G701" s="126"/>
      <c r="H701" s="152"/>
      <c r="I701" s="149"/>
      <c r="J701" s="127"/>
      <c r="K701" s="135"/>
      <c r="L701" s="111"/>
      <c r="M701" s="112">
        <f t="shared" si="20"/>
        <v>0</v>
      </c>
      <c r="N701" s="113">
        <f t="shared" si="21"/>
        <v>0</v>
      </c>
      <c r="O701" s="107"/>
      <c r="P701" s="99"/>
      <c r="Q701" s="100"/>
      <c r="R701" s="100"/>
      <c r="S701" s="101"/>
      <c r="T701" s="100"/>
      <c r="U701" s="109"/>
      <c r="V701" s="109"/>
      <c r="W701" s="54"/>
      <c r="X701" s="54"/>
      <c r="Y701" s="54"/>
      <c r="Z701" s="54"/>
      <c r="AB701" s="56"/>
      <c r="AD701" s="57"/>
    </row>
    <row r="702" spans="1:30" ht="30" customHeight="1">
      <c r="A702" s="110"/>
      <c r="B702" s="132"/>
      <c r="C702" s="130"/>
      <c r="D702" s="159"/>
      <c r="E702" s="162">
        <f>Tabla33[[#This Row],[PRECIO UNITARIO $]]*$F$6</f>
        <v>0</v>
      </c>
      <c r="F702" s="126"/>
      <c r="G702" s="126"/>
      <c r="H702" s="152"/>
      <c r="I702" s="149"/>
      <c r="J702" s="127"/>
      <c r="K702" s="135"/>
      <c r="L702" s="111"/>
      <c r="M702" s="112">
        <f t="shared" si="20"/>
        <v>0</v>
      </c>
      <c r="N702" s="113">
        <f t="shared" si="21"/>
        <v>0</v>
      </c>
      <c r="O702" s="107"/>
      <c r="P702" s="99"/>
      <c r="Q702" s="100"/>
      <c r="R702" s="100"/>
      <c r="S702" s="101"/>
      <c r="T702" s="100"/>
      <c r="U702" s="109"/>
      <c r="V702" s="109"/>
      <c r="W702" s="54"/>
      <c r="X702" s="54"/>
      <c r="Y702" s="54"/>
      <c r="Z702" s="54"/>
      <c r="AB702" s="56"/>
      <c r="AD702" s="57"/>
    </row>
    <row r="703" spans="1:30" ht="30" customHeight="1">
      <c r="A703" s="110"/>
      <c r="B703" s="132"/>
      <c r="C703" s="130"/>
      <c r="D703" s="159"/>
      <c r="E703" s="162">
        <f>Tabla33[[#This Row],[PRECIO UNITARIO $]]*$F$6</f>
        <v>0</v>
      </c>
      <c r="F703" s="126"/>
      <c r="G703" s="126"/>
      <c r="H703" s="152"/>
      <c r="I703" s="149"/>
      <c r="J703" s="127"/>
      <c r="K703" s="135"/>
      <c r="L703" s="111"/>
      <c r="M703" s="112">
        <f t="shared" si="20"/>
        <v>0</v>
      </c>
      <c r="N703" s="113">
        <f t="shared" si="21"/>
        <v>0</v>
      </c>
      <c r="O703" s="107"/>
      <c r="P703" s="99"/>
      <c r="Q703" s="100"/>
      <c r="R703" s="100"/>
      <c r="S703" s="101"/>
      <c r="T703" s="100"/>
      <c r="U703" s="109"/>
      <c r="V703" s="109"/>
      <c r="W703" s="54"/>
      <c r="X703" s="54"/>
      <c r="Y703" s="54"/>
      <c r="Z703" s="54"/>
      <c r="AB703" s="56"/>
      <c r="AD703" s="57"/>
    </row>
    <row r="704" spans="1:30" ht="30" customHeight="1">
      <c r="A704" s="110"/>
      <c r="B704" s="132"/>
      <c r="C704" s="130"/>
      <c r="D704" s="159"/>
      <c r="E704" s="162">
        <f>Tabla33[[#This Row],[PRECIO UNITARIO $]]*$F$6</f>
        <v>0</v>
      </c>
      <c r="F704" s="126"/>
      <c r="G704" s="126"/>
      <c r="H704" s="152"/>
      <c r="I704" s="149"/>
      <c r="J704" s="127"/>
      <c r="K704" s="135"/>
      <c r="L704" s="111"/>
      <c r="M704" s="112">
        <f t="shared" si="20"/>
        <v>0</v>
      </c>
      <c r="N704" s="113">
        <f t="shared" si="21"/>
        <v>0</v>
      </c>
      <c r="O704" s="107"/>
      <c r="P704" s="99"/>
      <c r="Q704" s="100"/>
      <c r="R704" s="100"/>
      <c r="S704" s="101"/>
      <c r="T704" s="100"/>
      <c r="U704" s="109"/>
      <c r="V704" s="109"/>
      <c r="W704" s="54"/>
      <c r="X704" s="54"/>
      <c r="Y704" s="54"/>
      <c r="Z704" s="54"/>
      <c r="AB704" s="56"/>
      <c r="AD704" s="57"/>
    </row>
    <row r="705" spans="1:30" ht="30" customHeight="1">
      <c r="A705" s="110"/>
      <c r="B705" s="132"/>
      <c r="C705" s="130"/>
      <c r="D705" s="159"/>
      <c r="E705" s="162">
        <f>Tabla33[[#This Row],[PRECIO UNITARIO $]]*$F$6</f>
        <v>0</v>
      </c>
      <c r="F705" s="126"/>
      <c r="G705" s="126"/>
      <c r="H705" s="152"/>
      <c r="I705" s="149"/>
      <c r="J705" s="127"/>
      <c r="K705" s="135"/>
      <c r="L705" s="111"/>
      <c r="M705" s="112">
        <f t="shared" si="20"/>
        <v>0</v>
      </c>
      <c r="N705" s="113">
        <f t="shared" si="21"/>
        <v>0</v>
      </c>
      <c r="O705" s="107"/>
      <c r="P705" s="99"/>
      <c r="Q705" s="100"/>
      <c r="R705" s="100"/>
      <c r="S705" s="101"/>
      <c r="T705" s="100"/>
      <c r="U705" s="109"/>
      <c r="V705" s="109"/>
      <c r="W705" s="54"/>
      <c r="X705" s="54"/>
      <c r="Y705" s="54"/>
      <c r="Z705" s="54"/>
      <c r="AB705" s="56"/>
      <c r="AD705" s="57"/>
    </row>
    <row r="706" spans="1:30" ht="30" customHeight="1">
      <c r="A706" s="110"/>
      <c r="B706" s="132"/>
      <c r="C706" s="130"/>
      <c r="D706" s="159"/>
      <c r="E706" s="162">
        <f>Tabla33[[#This Row],[PRECIO UNITARIO $]]*$F$6</f>
        <v>0</v>
      </c>
      <c r="F706" s="126"/>
      <c r="G706" s="126"/>
      <c r="H706" s="152"/>
      <c r="I706" s="149"/>
      <c r="J706" s="127"/>
      <c r="K706" s="135"/>
      <c r="L706" s="111"/>
      <c r="M706" s="112">
        <f t="shared" si="20"/>
        <v>0</v>
      </c>
      <c r="N706" s="113">
        <f t="shared" si="21"/>
        <v>0</v>
      </c>
      <c r="O706" s="107"/>
      <c r="P706" s="99"/>
      <c r="Q706" s="100"/>
      <c r="R706" s="100"/>
      <c r="S706" s="101"/>
      <c r="T706" s="100"/>
      <c r="U706" s="109"/>
      <c r="V706" s="109"/>
      <c r="W706" s="54"/>
      <c r="X706" s="54"/>
      <c r="Y706" s="54"/>
      <c r="Z706" s="54"/>
      <c r="AB706" s="56"/>
      <c r="AD706" s="57"/>
    </row>
    <row r="707" spans="1:30" ht="30" customHeight="1">
      <c r="A707" s="110"/>
      <c r="B707" s="132"/>
      <c r="C707" s="130"/>
      <c r="D707" s="159"/>
      <c r="E707" s="162">
        <f>Tabla33[[#This Row],[PRECIO UNITARIO $]]*$F$6</f>
        <v>0</v>
      </c>
      <c r="F707" s="126"/>
      <c r="G707" s="126"/>
      <c r="H707" s="152"/>
      <c r="I707" s="149"/>
      <c r="J707" s="127"/>
      <c r="K707" s="135"/>
      <c r="L707" s="111"/>
      <c r="M707" s="112">
        <f t="shared" si="20"/>
        <v>0</v>
      </c>
      <c r="N707" s="113">
        <f t="shared" si="21"/>
        <v>0</v>
      </c>
      <c r="O707" s="107"/>
      <c r="P707" s="99"/>
      <c r="Q707" s="100"/>
      <c r="R707" s="100"/>
      <c r="S707" s="101"/>
      <c r="T707" s="100"/>
      <c r="U707" s="109"/>
      <c r="V707" s="109"/>
      <c r="W707" s="54"/>
      <c r="X707" s="54"/>
      <c r="Y707" s="54"/>
      <c r="Z707" s="54"/>
      <c r="AB707" s="56"/>
      <c r="AD707" s="57"/>
    </row>
    <row r="708" spans="1:30" ht="30" customHeight="1">
      <c r="A708" s="110"/>
      <c r="B708" s="132"/>
      <c r="C708" s="130"/>
      <c r="D708" s="159"/>
      <c r="E708" s="162">
        <f>Tabla33[[#This Row],[PRECIO UNITARIO $]]*$F$6</f>
        <v>0</v>
      </c>
      <c r="F708" s="126"/>
      <c r="G708" s="126"/>
      <c r="H708" s="152"/>
      <c r="I708" s="149"/>
      <c r="J708" s="127"/>
      <c r="K708" s="135"/>
      <c r="L708" s="111"/>
      <c r="M708" s="112">
        <f t="shared" si="20"/>
        <v>0</v>
      </c>
      <c r="N708" s="113">
        <f t="shared" si="21"/>
        <v>0</v>
      </c>
      <c r="O708" s="107"/>
      <c r="P708" s="99"/>
      <c r="Q708" s="100"/>
      <c r="R708" s="100"/>
      <c r="S708" s="101"/>
      <c r="T708" s="100"/>
      <c r="U708" s="109"/>
      <c r="V708" s="109"/>
      <c r="W708" s="54"/>
      <c r="X708" s="54"/>
      <c r="Y708" s="54"/>
      <c r="Z708" s="54"/>
      <c r="AB708" s="56"/>
      <c r="AD708" s="57"/>
    </row>
    <row r="709" spans="1:30" ht="30" customHeight="1">
      <c r="A709" s="110"/>
      <c r="B709" s="132"/>
      <c r="C709" s="130"/>
      <c r="D709" s="159"/>
      <c r="E709" s="162">
        <f>Tabla33[[#This Row],[PRECIO UNITARIO $]]*$F$6</f>
        <v>0</v>
      </c>
      <c r="F709" s="126"/>
      <c r="G709" s="126"/>
      <c r="H709" s="152"/>
      <c r="I709" s="149"/>
      <c r="J709" s="127"/>
      <c r="K709" s="135"/>
      <c r="L709" s="111"/>
      <c r="M709" s="112">
        <f t="shared" si="20"/>
        <v>0</v>
      </c>
      <c r="N709" s="113">
        <f t="shared" si="21"/>
        <v>0</v>
      </c>
      <c r="O709" s="107"/>
      <c r="P709" s="99"/>
      <c r="Q709" s="100"/>
      <c r="R709" s="100"/>
      <c r="S709" s="101"/>
      <c r="T709" s="100"/>
      <c r="U709" s="109"/>
      <c r="V709" s="109"/>
      <c r="W709" s="54"/>
      <c r="X709" s="54"/>
      <c r="Y709" s="54"/>
      <c r="Z709" s="54"/>
      <c r="AB709" s="56"/>
      <c r="AD709" s="57"/>
    </row>
    <row r="710" spans="1:30" ht="30" customHeight="1">
      <c r="A710" s="110"/>
      <c r="B710" s="132"/>
      <c r="C710" s="130"/>
      <c r="D710" s="159"/>
      <c r="E710" s="162">
        <f>Tabla33[[#This Row],[PRECIO UNITARIO $]]*$F$6</f>
        <v>0</v>
      </c>
      <c r="F710" s="126"/>
      <c r="G710" s="126"/>
      <c r="H710" s="152"/>
      <c r="I710" s="149"/>
      <c r="J710" s="127"/>
      <c r="K710" s="135"/>
      <c r="L710" s="111"/>
      <c r="M710" s="112">
        <f t="shared" si="20"/>
        <v>0</v>
      </c>
      <c r="N710" s="113">
        <f t="shared" si="21"/>
        <v>0</v>
      </c>
      <c r="O710" s="107"/>
      <c r="P710" s="99"/>
      <c r="Q710" s="100"/>
      <c r="R710" s="100"/>
      <c r="S710" s="101"/>
      <c r="T710" s="100"/>
      <c r="U710" s="109"/>
      <c r="V710" s="109"/>
      <c r="W710" s="54"/>
      <c r="X710" s="54"/>
      <c r="Y710" s="54"/>
      <c r="Z710" s="54"/>
      <c r="AB710" s="56"/>
      <c r="AD710" s="57"/>
    </row>
    <row r="711" spans="1:30" ht="30" customHeight="1">
      <c r="A711" s="110"/>
      <c r="B711" s="132"/>
      <c r="C711" s="130"/>
      <c r="D711" s="159"/>
      <c r="E711" s="162">
        <f>Tabla33[[#This Row],[PRECIO UNITARIO $]]*$F$6</f>
        <v>0</v>
      </c>
      <c r="F711" s="126"/>
      <c r="G711" s="126"/>
      <c r="H711" s="152"/>
      <c r="I711" s="149"/>
      <c r="J711" s="127"/>
      <c r="K711" s="135"/>
      <c r="L711" s="111"/>
      <c r="M711" s="112">
        <f t="shared" si="20"/>
        <v>0</v>
      </c>
      <c r="N711" s="113">
        <f t="shared" si="21"/>
        <v>0</v>
      </c>
      <c r="O711" s="107"/>
      <c r="P711" s="99"/>
      <c r="Q711" s="100"/>
      <c r="R711" s="100"/>
      <c r="S711" s="101"/>
      <c r="T711" s="100"/>
      <c r="U711" s="109"/>
      <c r="V711" s="109"/>
      <c r="W711" s="54"/>
      <c r="X711" s="54"/>
      <c r="Y711" s="54"/>
      <c r="Z711" s="54"/>
      <c r="AB711" s="56"/>
      <c r="AD711" s="57"/>
    </row>
    <row r="712" spans="1:30" ht="30" customHeight="1">
      <c r="A712" s="110"/>
      <c r="B712" s="132"/>
      <c r="C712" s="130"/>
      <c r="D712" s="159"/>
      <c r="E712" s="162">
        <f>Tabla33[[#This Row],[PRECIO UNITARIO $]]*$F$6</f>
        <v>0</v>
      </c>
      <c r="F712" s="126"/>
      <c r="G712" s="126"/>
      <c r="H712" s="152"/>
      <c r="I712" s="149"/>
      <c r="J712" s="127"/>
      <c r="K712" s="135"/>
      <c r="L712" s="111"/>
      <c r="M712" s="112">
        <f t="shared" si="20"/>
        <v>0</v>
      </c>
      <c r="N712" s="113">
        <f t="shared" si="21"/>
        <v>0</v>
      </c>
      <c r="O712" s="107"/>
      <c r="P712" s="99"/>
      <c r="Q712" s="100"/>
      <c r="R712" s="100"/>
      <c r="S712" s="101"/>
      <c r="T712" s="100"/>
      <c r="U712" s="109"/>
      <c r="V712" s="109"/>
      <c r="W712" s="54"/>
      <c r="X712" s="54"/>
      <c r="Y712" s="54"/>
      <c r="Z712" s="54"/>
      <c r="AB712" s="56"/>
      <c r="AD712" s="57"/>
    </row>
    <row r="713" spans="1:30" ht="30" customHeight="1">
      <c r="A713" s="110"/>
      <c r="B713" s="132"/>
      <c r="C713" s="130"/>
      <c r="D713" s="159"/>
      <c r="E713" s="162">
        <f>Tabla33[[#This Row],[PRECIO UNITARIO $]]*$F$6</f>
        <v>0</v>
      </c>
      <c r="F713" s="126"/>
      <c r="G713" s="126"/>
      <c r="H713" s="152"/>
      <c r="I713" s="149"/>
      <c r="J713" s="127"/>
      <c r="K713" s="135"/>
      <c r="L713" s="111"/>
      <c r="M713" s="112">
        <f t="shared" si="20"/>
        <v>0</v>
      </c>
      <c r="N713" s="113">
        <f t="shared" si="21"/>
        <v>0</v>
      </c>
      <c r="O713" s="107"/>
      <c r="P713" s="99"/>
      <c r="Q713" s="100"/>
      <c r="R713" s="100"/>
      <c r="S713" s="101"/>
      <c r="T713" s="100"/>
      <c r="U713" s="109"/>
      <c r="V713" s="109"/>
      <c r="W713" s="54"/>
      <c r="X713" s="54"/>
      <c r="Y713" s="54"/>
      <c r="Z713" s="54"/>
      <c r="AB713" s="56"/>
      <c r="AD713" s="57"/>
    </row>
    <row r="714" spans="1:30" ht="30" customHeight="1">
      <c r="A714" s="110"/>
      <c r="B714" s="132"/>
      <c r="C714" s="130"/>
      <c r="D714" s="159"/>
      <c r="E714" s="162">
        <f>Tabla33[[#This Row],[PRECIO UNITARIO $]]*$F$6</f>
        <v>0</v>
      </c>
      <c r="F714" s="126"/>
      <c r="G714" s="126"/>
      <c r="H714" s="152"/>
      <c r="I714" s="149"/>
      <c r="J714" s="127"/>
      <c r="K714" s="135"/>
      <c r="L714" s="111"/>
      <c r="M714" s="112">
        <f t="shared" si="20"/>
        <v>0</v>
      </c>
      <c r="N714" s="113">
        <f t="shared" si="21"/>
        <v>0</v>
      </c>
      <c r="O714" s="107"/>
      <c r="P714" s="99"/>
      <c r="Q714" s="100"/>
      <c r="R714" s="100"/>
      <c r="S714" s="101"/>
      <c r="T714" s="100"/>
      <c r="U714" s="109"/>
      <c r="V714" s="109"/>
      <c r="W714" s="54"/>
      <c r="X714" s="54"/>
      <c r="Y714" s="54"/>
      <c r="Z714" s="54"/>
      <c r="AB714" s="56"/>
      <c r="AD714" s="57"/>
    </row>
    <row r="715" spans="1:30" ht="30" customHeight="1">
      <c r="A715" s="110"/>
      <c r="B715" s="132"/>
      <c r="C715" s="130"/>
      <c r="D715" s="159"/>
      <c r="E715" s="162">
        <f>Tabla33[[#This Row],[PRECIO UNITARIO $]]*$F$6</f>
        <v>0</v>
      </c>
      <c r="F715" s="126"/>
      <c r="G715" s="126"/>
      <c r="H715" s="152"/>
      <c r="I715" s="149"/>
      <c r="J715" s="127"/>
      <c r="K715" s="135"/>
      <c r="L715" s="111"/>
      <c r="M715" s="112">
        <f t="shared" ref="M715:M778" si="22">IFERROR((B715*E715),"")</f>
        <v>0</v>
      </c>
      <c r="N715" s="113">
        <f t="shared" ref="N715:N778" si="23">IFERROR((B715*D715),"")</f>
        <v>0</v>
      </c>
      <c r="O715" s="107"/>
      <c r="P715" s="99"/>
      <c r="Q715" s="100"/>
      <c r="R715" s="100"/>
      <c r="S715" s="101"/>
      <c r="T715" s="100"/>
      <c r="U715" s="109"/>
      <c r="V715" s="109"/>
      <c r="W715" s="54"/>
      <c r="X715" s="54"/>
      <c r="Y715" s="54"/>
      <c r="Z715" s="54"/>
      <c r="AB715" s="56"/>
      <c r="AD715" s="57"/>
    </row>
    <row r="716" spans="1:30" ht="30" customHeight="1">
      <c r="A716" s="110"/>
      <c r="B716" s="132"/>
      <c r="C716" s="130"/>
      <c r="D716" s="159"/>
      <c r="E716" s="162">
        <f>Tabla33[[#This Row],[PRECIO UNITARIO $]]*$F$6</f>
        <v>0</v>
      </c>
      <c r="F716" s="126"/>
      <c r="G716" s="126"/>
      <c r="H716" s="152"/>
      <c r="I716" s="149"/>
      <c r="J716" s="127"/>
      <c r="K716" s="135"/>
      <c r="L716" s="111"/>
      <c r="M716" s="112">
        <f t="shared" si="22"/>
        <v>0</v>
      </c>
      <c r="N716" s="113">
        <f t="shared" si="23"/>
        <v>0</v>
      </c>
      <c r="O716" s="107"/>
      <c r="P716" s="99"/>
      <c r="Q716" s="100"/>
      <c r="R716" s="100"/>
      <c r="S716" s="101"/>
      <c r="T716" s="100"/>
      <c r="U716" s="109"/>
      <c r="V716" s="109"/>
      <c r="W716" s="54"/>
      <c r="X716" s="54"/>
      <c r="Y716" s="54"/>
      <c r="Z716" s="54"/>
      <c r="AB716" s="56"/>
      <c r="AD716" s="57"/>
    </row>
    <row r="717" spans="1:30" ht="30" customHeight="1">
      <c r="A717" s="110"/>
      <c r="B717" s="132"/>
      <c r="C717" s="130"/>
      <c r="D717" s="159"/>
      <c r="E717" s="162">
        <f>Tabla33[[#This Row],[PRECIO UNITARIO $]]*$F$6</f>
        <v>0</v>
      </c>
      <c r="F717" s="126"/>
      <c r="G717" s="126"/>
      <c r="H717" s="152"/>
      <c r="I717" s="149"/>
      <c r="J717" s="127"/>
      <c r="K717" s="135"/>
      <c r="L717" s="111"/>
      <c r="M717" s="112">
        <f t="shared" si="22"/>
        <v>0</v>
      </c>
      <c r="N717" s="113">
        <f t="shared" si="23"/>
        <v>0</v>
      </c>
      <c r="O717" s="107"/>
      <c r="P717" s="99"/>
      <c r="Q717" s="100"/>
      <c r="R717" s="100"/>
      <c r="S717" s="101"/>
      <c r="T717" s="100"/>
      <c r="U717" s="109"/>
      <c r="V717" s="109"/>
      <c r="W717" s="54"/>
      <c r="X717" s="54"/>
      <c r="Y717" s="54"/>
      <c r="Z717" s="54"/>
      <c r="AB717" s="56"/>
      <c r="AD717" s="57"/>
    </row>
    <row r="718" spans="1:30" ht="30" customHeight="1">
      <c r="A718" s="110"/>
      <c r="B718" s="132"/>
      <c r="C718" s="130"/>
      <c r="D718" s="159"/>
      <c r="E718" s="162">
        <f>Tabla33[[#This Row],[PRECIO UNITARIO $]]*$F$6</f>
        <v>0</v>
      </c>
      <c r="F718" s="126"/>
      <c r="G718" s="126"/>
      <c r="H718" s="152"/>
      <c r="I718" s="149"/>
      <c r="J718" s="127"/>
      <c r="K718" s="135"/>
      <c r="L718" s="111"/>
      <c r="M718" s="112">
        <f t="shared" si="22"/>
        <v>0</v>
      </c>
      <c r="N718" s="113">
        <f t="shared" si="23"/>
        <v>0</v>
      </c>
      <c r="O718" s="107"/>
      <c r="P718" s="99"/>
      <c r="Q718" s="100"/>
      <c r="R718" s="100"/>
      <c r="S718" s="101"/>
      <c r="T718" s="100"/>
      <c r="U718" s="109"/>
      <c r="V718" s="109"/>
      <c r="W718" s="54"/>
      <c r="X718" s="54"/>
      <c r="Y718" s="54"/>
      <c r="Z718" s="54"/>
      <c r="AB718" s="56"/>
      <c r="AD718" s="57"/>
    </row>
    <row r="719" spans="1:30" ht="30" customHeight="1">
      <c r="A719" s="110"/>
      <c r="B719" s="132"/>
      <c r="C719" s="130"/>
      <c r="D719" s="159"/>
      <c r="E719" s="162">
        <f>Tabla33[[#This Row],[PRECIO UNITARIO $]]*$F$6</f>
        <v>0</v>
      </c>
      <c r="F719" s="126"/>
      <c r="G719" s="126"/>
      <c r="H719" s="152"/>
      <c r="I719" s="149"/>
      <c r="J719" s="127"/>
      <c r="K719" s="135"/>
      <c r="L719" s="111"/>
      <c r="M719" s="112">
        <f t="shared" si="22"/>
        <v>0</v>
      </c>
      <c r="N719" s="113">
        <f t="shared" si="23"/>
        <v>0</v>
      </c>
      <c r="O719" s="107"/>
      <c r="P719" s="99"/>
      <c r="Q719" s="100"/>
      <c r="R719" s="100"/>
      <c r="S719" s="101"/>
      <c r="T719" s="100"/>
      <c r="U719" s="109"/>
      <c r="V719" s="109"/>
      <c r="W719" s="54"/>
      <c r="X719" s="54"/>
      <c r="Y719" s="54"/>
      <c r="Z719" s="54"/>
      <c r="AB719" s="56"/>
      <c r="AD719" s="57"/>
    </row>
    <row r="720" spans="1:30" ht="30" customHeight="1">
      <c r="A720" s="110"/>
      <c r="B720" s="132"/>
      <c r="C720" s="130"/>
      <c r="D720" s="159"/>
      <c r="E720" s="162">
        <f>Tabla33[[#This Row],[PRECIO UNITARIO $]]*$F$6</f>
        <v>0</v>
      </c>
      <c r="F720" s="126"/>
      <c r="G720" s="126"/>
      <c r="H720" s="152"/>
      <c r="I720" s="149"/>
      <c r="J720" s="127"/>
      <c r="K720" s="135"/>
      <c r="L720" s="111"/>
      <c r="M720" s="112">
        <f t="shared" si="22"/>
        <v>0</v>
      </c>
      <c r="N720" s="113">
        <f t="shared" si="23"/>
        <v>0</v>
      </c>
      <c r="O720" s="107"/>
      <c r="P720" s="99"/>
      <c r="Q720" s="100"/>
      <c r="R720" s="100"/>
      <c r="S720" s="101"/>
      <c r="T720" s="100"/>
      <c r="U720" s="109"/>
      <c r="V720" s="109"/>
      <c r="W720" s="54"/>
      <c r="X720" s="54"/>
      <c r="Y720" s="54"/>
      <c r="Z720" s="54"/>
      <c r="AB720" s="56"/>
      <c r="AD720" s="57"/>
    </row>
    <row r="721" spans="1:30" ht="30" customHeight="1">
      <c r="A721" s="110"/>
      <c r="B721" s="132"/>
      <c r="C721" s="130"/>
      <c r="D721" s="159"/>
      <c r="E721" s="162">
        <f>Tabla33[[#This Row],[PRECIO UNITARIO $]]*$F$6</f>
        <v>0</v>
      </c>
      <c r="F721" s="126"/>
      <c r="G721" s="126"/>
      <c r="H721" s="152"/>
      <c r="I721" s="149"/>
      <c r="J721" s="127"/>
      <c r="K721" s="135"/>
      <c r="L721" s="111"/>
      <c r="M721" s="112">
        <f t="shared" si="22"/>
        <v>0</v>
      </c>
      <c r="N721" s="113">
        <f t="shared" si="23"/>
        <v>0</v>
      </c>
      <c r="O721" s="107"/>
      <c r="P721" s="99"/>
      <c r="Q721" s="100"/>
      <c r="R721" s="100"/>
      <c r="S721" s="101"/>
      <c r="T721" s="100"/>
      <c r="U721" s="109"/>
      <c r="V721" s="109"/>
      <c r="W721" s="54"/>
      <c r="X721" s="54"/>
      <c r="Y721" s="54"/>
      <c r="Z721" s="54"/>
      <c r="AB721" s="56"/>
      <c r="AD721" s="57"/>
    </row>
    <row r="722" spans="1:30" ht="30" customHeight="1">
      <c r="A722" s="110"/>
      <c r="B722" s="132"/>
      <c r="C722" s="130"/>
      <c r="D722" s="159"/>
      <c r="E722" s="162">
        <f>Tabla33[[#This Row],[PRECIO UNITARIO $]]*$F$6</f>
        <v>0</v>
      </c>
      <c r="F722" s="126"/>
      <c r="G722" s="126"/>
      <c r="H722" s="152"/>
      <c r="I722" s="149"/>
      <c r="J722" s="127"/>
      <c r="K722" s="135"/>
      <c r="L722" s="111"/>
      <c r="M722" s="112">
        <f t="shared" si="22"/>
        <v>0</v>
      </c>
      <c r="N722" s="113">
        <f t="shared" si="23"/>
        <v>0</v>
      </c>
      <c r="O722" s="107"/>
      <c r="P722" s="99"/>
      <c r="Q722" s="100"/>
      <c r="R722" s="100"/>
      <c r="S722" s="101"/>
      <c r="T722" s="100"/>
      <c r="U722" s="109"/>
      <c r="V722" s="109"/>
      <c r="W722" s="54"/>
      <c r="X722" s="54"/>
      <c r="Y722" s="54"/>
      <c r="Z722" s="54"/>
      <c r="AB722" s="56"/>
      <c r="AD722" s="57"/>
    </row>
    <row r="723" spans="1:30" ht="30" customHeight="1">
      <c r="A723" s="110"/>
      <c r="B723" s="132"/>
      <c r="C723" s="130"/>
      <c r="D723" s="159"/>
      <c r="E723" s="162">
        <f>Tabla33[[#This Row],[PRECIO UNITARIO $]]*$F$6</f>
        <v>0</v>
      </c>
      <c r="F723" s="126"/>
      <c r="G723" s="126"/>
      <c r="H723" s="152"/>
      <c r="I723" s="149"/>
      <c r="J723" s="127"/>
      <c r="K723" s="135"/>
      <c r="L723" s="111"/>
      <c r="M723" s="112">
        <f t="shared" si="22"/>
        <v>0</v>
      </c>
      <c r="N723" s="113">
        <f t="shared" si="23"/>
        <v>0</v>
      </c>
      <c r="O723" s="107"/>
      <c r="P723" s="99"/>
      <c r="Q723" s="100"/>
      <c r="R723" s="100"/>
      <c r="S723" s="101"/>
      <c r="T723" s="100"/>
      <c r="U723" s="109"/>
      <c r="V723" s="109"/>
      <c r="W723" s="54"/>
      <c r="X723" s="54"/>
      <c r="Y723" s="54"/>
      <c r="Z723" s="54"/>
      <c r="AB723" s="56"/>
      <c r="AD723" s="57"/>
    </row>
    <row r="724" spans="1:30" ht="30" customHeight="1">
      <c r="A724" s="110"/>
      <c r="B724" s="132"/>
      <c r="C724" s="130"/>
      <c r="D724" s="159"/>
      <c r="E724" s="162">
        <f>Tabla33[[#This Row],[PRECIO UNITARIO $]]*$F$6</f>
        <v>0</v>
      </c>
      <c r="F724" s="126"/>
      <c r="G724" s="126"/>
      <c r="H724" s="152"/>
      <c r="I724" s="149"/>
      <c r="J724" s="127"/>
      <c r="K724" s="135"/>
      <c r="L724" s="111"/>
      <c r="M724" s="112">
        <f t="shared" si="22"/>
        <v>0</v>
      </c>
      <c r="N724" s="113">
        <f t="shared" si="23"/>
        <v>0</v>
      </c>
      <c r="O724" s="107"/>
      <c r="P724" s="99"/>
      <c r="Q724" s="100"/>
      <c r="R724" s="100"/>
      <c r="S724" s="101"/>
      <c r="T724" s="100"/>
      <c r="U724" s="109"/>
      <c r="V724" s="109"/>
      <c r="W724" s="54"/>
      <c r="X724" s="54"/>
      <c r="Y724" s="54"/>
      <c r="Z724" s="54"/>
      <c r="AB724" s="56"/>
      <c r="AD724" s="57"/>
    </row>
    <row r="725" spans="1:30" ht="30" customHeight="1">
      <c r="A725" s="110"/>
      <c r="B725" s="132"/>
      <c r="C725" s="130"/>
      <c r="D725" s="159"/>
      <c r="E725" s="162">
        <f>Tabla33[[#This Row],[PRECIO UNITARIO $]]*$F$6</f>
        <v>0</v>
      </c>
      <c r="F725" s="126"/>
      <c r="G725" s="126"/>
      <c r="H725" s="152"/>
      <c r="I725" s="149"/>
      <c r="J725" s="127"/>
      <c r="K725" s="135"/>
      <c r="L725" s="111"/>
      <c r="M725" s="112">
        <f t="shared" si="22"/>
        <v>0</v>
      </c>
      <c r="N725" s="113">
        <f t="shared" si="23"/>
        <v>0</v>
      </c>
      <c r="O725" s="107"/>
      <c r="P725" s="99"/>
      <c r="Q725" s="100"/>
      <c r="R725" s="100"/>
      <c r="S725" s="101"/>
      <c r="T725" s="100"/>
      <c r="U725" s="109"/>
      <c r="V725" s="109"/>
      <c r="W725" s="54"/>
      <c r="X725" s="54"/>
      <c r="Y725" s="54"/>
      <c r="Z725" s="54"/>
      <c r="AB725" s="56"/>
      <c r="AD725" s="57"/>
    </row>
    <row r="726" spans="1:30" ht="30" customHeight="1">
      <c r="A726" s="110"/>
      <c r="B726" s="132"/>
      <c r="C726" s="130"/>
      <c r="D726" s="159"/>
      <c r="E726" s="162">
        <f>Tabla33[[#This Row],[PRECIO UNITARIO $]]*$F$6</f>
        <v>0</v>
      </c>
      <c r="F726" s="126"/>
      <c r="G726" s="126"/>
      <c r="H726" s="152"/>
      <c r="I726" s="149"/>
      <c r="J726" s="127"/>
      <c r="K726" s="135"/>
      <c r="L726" s="111"/>
      <c r="M726" s="112">
        <f t="shared" si="22"/>
        <v>0</v>
      </c>
      <c r="N726" s="113">
        <f t="shared" si="23"/>
        <v>0</v>
      </c>
      <c r="O726" s="107"/>
      <c r="P726" s="99"/>
      <c r="Q726" s="100"/>
      <c r="R726" s="100"/>
      <c r="S726" s="101"/>
      <c r="T726" s="100"/>
      <c r="U726" s="109"/>
      <c r="V726" s="109"/>
      <c r="W726" s="54"/>
      <c r="X726" s="54"/>
      <c r="Y726" s="54"/>
      <c r="Z726" s="54"/>
      <c r="AB726" s="56"/>
      <c r="AD726" s="57"/>
    </row>
    <row r="727" spans="1:30" ht="30" customHeight="1">
      <c r="A727" s="110"/>
      <c r="B727" s="132"/>
      <c r="C727" s="130"/>
      <c r="D727" s="159"/>
      <c r="E727" s="162">
        <f>Tabla33[[#This Row],[PRECIO UNITARIO $]]*$F$6</f>
        <v>0</v>
      </c>
      <c r="F727" s="126"/>
      <c r="G727" s="126"/>
      <c r="H727" s="152"/>
      <c r="I727" s="149"/>
      <c r="J727" s="127"/>
      <c r="K727" s="135"/>
      <c r="L727" s="111"/>
      <c r="M727" s="112">
        <f t="shared" si="22"/>
        <v>0</v>
      </c>
      <c r="N727" s="113">
        <f t="shared" si="23"/>
        <v>0</v>
      </c>
      <c r="O727" s="107"/>
      <c r="P727" s="99"/>
      <c r="Q727" s="100"/>
      <c r="R727" s="100"/>
      <c r="S727" s="101"/>
      <c r="T727" s="100"/>
      <c r="U727" s="109"/>
      <c r="V727" s="109"/>
      <c r="W727" s="54"/>
      <c r="X727" s="54"/>
      <c r="Y727" s="54"/>
      <c r="Z727" s="54"/>
      <c r="AB727" s="56"/>
      <c r="AD727" s="57"/>
    </row>
    <row r="728" spans="1:30" ht="30" customHeight="1">
      <c r="A728" s="110"/>
      <c r="B728" s="132"/>
      <c r="C728" s="130"/>
      <c r="D728" s="159"/>
      <c r="E728" s="162">
        <f>Tabla33[[#This Row],[PRECIO UNITARIO $]]*$F$6</f>
        <v>0</v>
      </c>
      <c r="F728" s="126"/>
      <c r="G728" s="126"/>
      <c r="H728" s="152"/>
      <c r="I728" s="149"/>
      <c r="J728" s="127"/>
      <c r="K728" s="135"/>
      <c r="L728" s="111"/>
      <c r="M728" s="112">
        <f t="shared" si="22"/>
        <v>0</v>
      </c>
      <c r="N728" s="113">
        <f t="shared" si="23"/>
        <v>0</v>
      </c>
      <c r="O728" s="107"/>
      <c r="P728" s="99"/>
      <c r="Q728" s="100"/>
      <c r="R728" s="100"/>
      <c r="S728" s="101"/>
      <c r="T728" s="100"/>
      <c r="U728" s="109"/>
      <c r="V728" s="109"/>
      <c r="W728" s="54"/>
      <c r="X728" s="54"/>
      <c r="Y728" s="54"/>
      <c r="Z728" s="54"/>
      <c r="AB728" s="56"/>
      <c r="AD728" s="57"/>
    </row>
    <row r="729" spans="1:30" ht="30" customHeight="1">
      <c r="A729" s="110"/>
      <c r="B729" s="132"/>
      <c r="C729" s="130"/>
      <c r="D729" s="159"/>
      <c r="E729" s="162">
        <f>Tabla33[[#This Row],[PRECIO UNITARIO $]]*$F$6</f>
        <v>0</v>
      </c>
      <c r="F729" s="126"/>
      <c r="G729" s="126"/>
      <c r="H729" s="152"/>
      <c r="I729" s="149"/>
      <c r="J729" s="127"/>
      <c r="K729" s="135"/>
      <c r="L729" s="111"/>
      <c r="M729" s="112">
        <f t="shared" si="22"/>
        <v>0</v>
      </c>
      <c r="N729" s="113">
        <f t="shared" si="23"/>
        <v>0</v>
      </c>
      <c r="O729" s="107"/>
      <c r="P729" s="99"/>
      <c r="Q729" s="100"/>
      <c r="R729" s="100"/>
      <c r="S729" s="101"/>
      <c r="T729" s="100"/>
      <c r="U729" s="109"/>
      <c r="V729" s="109"/>
      <c r="W729" s="54"/>
      <c r="X729" s="54"/>
      <c r="Y729" s="54"/>
      <c r="Z729" s="54"/>
      <c r="AB729" s="56"/>
      <c r="AD729" s="57"/>
    </row>
    <row r="730" spans="1:30" ht="30" customHeight="1">
      <c r="A730" s="110"/>
      <c r="B730" s="132"/>
      <c r="C730" s="130"/>
      <c r="D730" s="159"/>
      <c r="E730" s="162">
        <f>Tabla33[[#This Row],[PRECIO UNITARIO $]]*$F$6</f>
        <v>0</v>
      </c>
      <c r="F730" s="126"/>
      <c r="G730" s="126"/>
      <c r="H730" s="152"/>
      <c r="I730" s="149"/>
      <c r="J730" s="127"/>
      <c r="K730" s="135"/>
      <c r="L730" s="111"/>
      <c r="M730" s="112">
        <f t="shared" si="22"/>
        <v>0</v>
      </c>
      <c r="N730" s="113">
        <f t="shared" si="23"/>
        <v>0</v>
      </c>
      <c r="O730" s="107"/>
      <c r="P730" s="99"/>
      <c r="Q730" s="100"/>
      <c r="R730" s="100"/>
      <c r="S730" s="101"/>
      <c r="T730" s="100"/>
      <c r="U730" s="109"/>
      <c r="V730" s="109"/>
      <c r="W730" s="54"/>
      <c r="X730" s="54"/>
      <c r="Y730" s="54"/>
      <c r="Z730" s="54"/>
      <c r="AB730" s="56"/>
      <c r="AD730" s="57"/>
    </row>
    <row r="731" spans="1:30" ht="30" customHeight="1">
      <c r="A731" s="110"/>
      <c r="B731" s="132"/>
      <c r="C731" s="130"/>
      <c r="D731" s="159"/>
      <c r="E731" s="162">
        <f>Tabla33[[#This Row],[PRECIO UNITARIO $]]*$F$6</f>
        <v>0</v>
      </c>
      <c r="F731" s="126"/>
      <c r="G731" s="126"/>
      <c r="H731" s="152"/>
      <c r="I731" s="149"/>
      <c r="J731" s="127"/>
      <c r="K731" s="135"/>
      <c r="L731" s="111"/>
      <c r="M731" s="112">
        <f t="shared" si="22"/>
        <v>0</v>
      </c>
      <c r="N731" s="113">
        <f t="shared" si="23"/>
        <v>0</v>
      </c>
      <c r="O731" s="107"/>
      <c r="P731" s="99"/>
      <c r="Q731" s="100"/>
      <c r="R731" s="100"/>
      <c r="S731" s="101"/>
      <c r="T731" s="100"/>
      <c r="U731" s="109"/>
      <c r="V731" s="109"/>
      <c r="W731" s="54"/>
      <c r="X731" s="54"/>
      <c r="Y731" s="54"/>
      <c r="Z731" s="54"/>
      <c r="AB731" s="56"/>
      <c r="AD731" s="57"/>
    </row>
    <row r="732" spans="1:30" ht="30" customHeight="1">
      <c r="A732" s="110"/>
      <c r="B732" s="132"/>
      <c r="C732" s="130"/>
      <c r="D732" s="159"/>
      <c r="E732" s="162">
        <f>Tabla33[[#This Row],[PRECIO UNITARIO $]]*$F$6</f>
        <v>0</v>
      </c>
      <c r="F732" s="126"/>
      <c r="G732" s="126"/>
      <c r="H732" s="152"/>
      <c r="I732" s="149"/>
      <c r="J732" s="127"/>
      <c r="K732" s="135"/>
      <c r="L732" s="111"/>
      <c r="M732" s="112">
        <f t="shared" si="22"/>
        <v>0</v>
      </c>
      <c r="N732" s="113">
        <f t="shared" si="23"/>
        <v>0</v>
      </c>
      <c r="O732" s="107"/>
      <c r="P732" s="99"/>
      <c r="Q732" s="100"/>
      <c r="R732" s="100"/>
      <c r="S732" s="101"/>
      <c r="T732" s="100"/>
      <c r="U732" s="109"/>
      <c r="V732" s="109"/>
      <c r="W732" s="54"/>
      <c r="X732" s="54"/>
      <c r="Y732" s="54"/>
      <c r="Z732" s="54"/>
      <c r="AB732" s="56"/>
      <c r="AD732" s="57"/>
    </row>
    <row r="733" spans="1:30" ht="30" customHeight="1">
      <c r="A733" s="110"/>
      <c r="B733" s="132"/>
      <c r="C733" s="130"/>
      <c r="D733" s="159"/>
      <c r="E733" s="162">
        <f>Tabla33[[#This Row],[PRECIO UNITARIO $]]*$F$6</f>
        <v>0</v>
      </c>
      <c r="F733" s="126"/>
      <c r="G733" s="126"/>
      <c r="H733" s="152"/>
      <c r="I733" s="149"/>
      <c r="J733" s="127"/>
      <c r="K733" s="135"/>
      <c r="L733" s="111"/>
      <c r="M733" s="112">
        <f t="shared" si="22"/>
        <v>0</v>
      </c>
      <c r="N733" s="113">
        <f t="shared" si="23"/>
        <v>0</v>
      </c>
      <c r="O733" s="107"/>
      <c r="P733" s="99"/>
      <c r="Q733" s="100"/>
      <c r="R733" s="100"/>
      <c r="S733" s="101"/>
      <c r="T733" s="100"/>
      <c r="U733" s="109"/>
      <c r="V733" s="109"/>
      <c r="W733" s="54"/>
      <c r="X733" s="54"/>
      <c r="Y733" s="54"/>
      <c r="Z733" s="54"/>
      <c r="AB733" s="56"/>
      <c r="AD733" s="57"/>
    </row>
    <row r="734" spans="1:30" ht="30" customHeight="1">
      <c r="A734" s="110"/>
      <c r="B734" s="132"/>
      <c r="C734" s="130"/>
      <c r="D734" s="159"/>
      <c r="E734" s="162">
        <f>Tabla33[[#This Row],[PRECIO UNITARIO $]]*$F$6</f>
        <v>0</v>
      </c>
      <c r="F734" s="126"/>
      <c r="G734" s="126"/>
      <c r="H734" s="152"/>
      <c r="I734" s="149"/>
      <c r="J734" s="127"/>
      <c r="K734" s="135"/>
      <c r="L734" s="111"/>
      <c r="M734" s="112">
        <f t="shared" si="22"/>
        <v>0</v>
      </c>
      <c r="N734" s="113">
        <f t="shared" si="23"/>
        <v>0</v>
      </c>
      <c r="O734" s="107"/>
      <c r="P734" s="99"/>
      <c r="Q734" s="100"/>
      <c r="R734" s="100"/>
      <c r="S734" s="101"/>
      <c r="T734" s="100"/>
      <c r="U734" s="109"/>
      <c r="V734" s="109"/>
      <c r="W734" s="54"/>
      <c r="X734" s="54"/>
      <c r="Y734" s="54"/>
      <c r="Z734" s="54"/>
      <c r="AB734" s="56"/>
      <c r="AD734" s="57"/>
    </row>
    <row r="735" spans="1:30" ht="30" customHeight="1">
      <c r="A735" s="110"/>
      <c r="B735" s="132"/>
      <c r="C735" s="130"/>
      <c r="D735" s="159"/>
      <c r="E735" s="162">
        <f>Tabla33[[#This Row],[PRECIO UNITARIO $]]*$F$6</f>
        <v>0</v>
      </c>
      <c r="F735" s="126"/>
      <c r="G735" s="126"/>
      <c r="H735" s="152"/>
      <c r="I735" s="149"/>
      <c r="J735" s="127"/>
      <c r="K735" s="135"/>
      <c r="L735" s="111"/>
      <c r="M735" s="112">
        <f t="shared" si="22"/>
        <v>0</v>
      </c>
      <c r="N735" s="113">
        <f t="shared" si="23"/>
        <v>0</v>
      </c>
      <c r="O735" s="107"/>
      <c r="P735" s="99"/>
      <c r="Q735" s="100"/>
      <c r="R735" s="100"/>
      <c r="S735" s="101"/>
      <c r="T735" s="100"/>
      <c r="U735" s="109"/>
      <c r="V735" s="109"/>
      <c r="W735" s="54"/>
      <c r="X735" s="54"/>
      <c r="Y735" s="54"/>
      <c r="Z735" s="54"/>
      <c r="AB735" s="56"/>
      <c r="AD735" s="57"/>
    </row>
    <row r="736" spans="1:30" ht="30" customHeight="1">
      <c r="A736" s="110"/>
      <c r="B736" s="132"/>
      <c r="C736" s="130"/>
      <c r="D736" s="159"/>
      <c r="E736" s="162">
        <f>Tabla33[[#This Row],[PRECIO UNITARIO $]]*$F$6</f>
        <v>0</v>
      </c>
      <c r="F736" s="126"/>
      <c r="G736" s="126"/>
      <c r="H736" s="152"/>
      <c r="I736" s="149"/>
      <c r="J736" s="127"/>
      <c r="K736" s="135"/>
      <c r="L736" s="111"/>
      <c r="M736" s="112">
        <f t="shared" si="22"/>
        <v>0</v>
      </c>
      <c r="N736" s="113">
        <f t="shared" si="23"/>
        <v>0</v>
      </c>
      <c r="O736" s="107"/>
      <c r="P736" s="99"/>
      <c r="Q736" s="100"/>
      <c r="R736" s="100"/>
      <c r="S736" s="101"/>
      <c r="T736" s="100"/>
      <c r="U736" s="109"/>
      <c r="V736" s="109"/>
      <c r="W736" s="54"/>
      <c r="X736" s="54"/>
      <c r="Y736" s="54"/>
      <c r="Z736" s="54"/>
      <c r="AB736" s="56"/>
      <c r="AD736" s="57"/>
    </row>
    <row r="737" spans="1:30" ht="30" customHeight="1">
      <c r="A737" s="110"/>
      <c r="B737" s="132"/>
      <c r="C737" s="130"/>
      <c r="D737" s="159"/>
      <c r="E737" s="162">
        <f>Tabla33[[#This Row],[PRECIO UNITARIO $]]*$F$6</f>
        <v>0</v>
      </c>
      <c r="F737" s="126"/>
      <c r="G737" s="126"/>
      <c r="H737" s="152"/>
      <c r="I737" s="149"/>
      <c r="J737" s="127"/>
      <c r="K737" s="135"/>
      <c r="L737" s="111"/>
      <c r="M737" s="112">
        <f t="shared" si="22"/>
        <v>0</v>
      </c>
      <c r="N737" s="113">
        <f t="shared" si="23"/>
        <v>0</v>
      </c>
      <c r="O737" s="107"/>
      <c r="P737" s="99"/>
      <c r="Q737" s="100"/>
      <c r="R737" s="100"/>
      <c r="S737" s="101"/>
      <c r="T737" s="100"/>
      <c r="U737" s="109"/>
      <c r="V737" s="109"/>
      <c r="W737" s="54"/>
      <c r="X737" s="54"/>
      <c r="Y737" s="54"/>
      <c r="Z737" s="54"/>
      <c r="AB737" s="56"/>
      <c r="AD737" s="57"/>
    </row>
    <row r="738" spans="1:30" ht="30" customHeight="1">
      <c r="A738" s="110"/>
      <c r="B738" s="132"/>
      <c r="C738" s="130"/>
      <c r="D738" s="159"/>
      <c r="E738" s="162">
        <f>Tabla33[[#This Row],[PRECIO UNITARIO $]]*$F$6</f>
        <v>0</v>
      </c>
      <c r="F738" s="126"/>
      <c r="G738" s="126"/>
      <c r="H738" s="152"/>
      <c r="I738" s="149"/>
      <c r="J738" s="127"/>
      <c r="K738" s="135"/>
      <c r="L738" s="111"/>
      <c r="M738" s="112">
        <f t="shared" si="22"/>
        <v>0</v>
      </c>
      <c r="N738" s="113">
        <f t="shared" si="23"/>
        <v>0</v>
      </c>
      <c r="O738" s="107"/>
      <c r="P738" s="99"/>
      <c r="Q738" s="100"/>
      <c r="R738" s="100"/>
      <c r="S738" s="101"/>
      <c r="T738" s="100"/>
      <c r="U738" s="109"/>
      <c r="V738" s="109"/>
      <c r="W738" s="54"/>
      <c r="X738" s="54"/>
      <c r="Y738" s="54"/>
      <c r="Z738" s="54"/>
      <c r="AB738" s="56"/>
      <c r="AD738" s="57"/>
    </row>
    <row r="739" spans="1:30" ht="30" customHeight="1">
      <c r="A739" s="110"/>
      <c r="B739" s="132"/>
      <c r="C739" s="130"/>
      <c r="D739" s="159"/>
      <c r="E739" s="162">
        <f>Tabla33[[#This Row],[PRECIO UNITARIO $]]*$F$6</f>
        <v>0</v>
      </c>
      <c r="F739" s="126"/>
      <c r="G739" s="126"/>
      <c r="H739" s="152"/>
      <c r="I739" s="149"/>
      <c r="J739" s="127"/>
      <c r="K739" s="135"/>
      <c r="L739" s="111"/>
      <c r="M739" s="112">
        <f t="shared" si="22"/>
        <v>0</v>
      </c>
      <c r="N739" s="113">
        <f t="shared" si="23"/>
        <v>0</v>
      </c>
      <c r="O739" s="107"/>
      <c r="P739" s="99"/>
      <c r="Q739" s="100"/>
      <c r="R739" s="100"/>
      <c r="S739" s="101"/>
      <c r="T739" s="100"/>
      <c r="U739" s="109"/>
      <c r="V739" s="109"/>
      <c r="W739" s="54"/>
      <c r="X739" s="54"/>
      <c r="Y739" s="54"/>
      <c r="Z739" s="54"/>
      <c r="AB739" s="56"/>
      <c r="AD739" s="57"/>
    </row>
    <row r="740" spans="1:30" ht="30" customHeight="1">
      <c r="A740" s="110"/>
      <c r="B740" s="132"/>
      <c r="C740" s="130"/>
      <c r="D740" s="159"/>
      <c r="E740" s="162">
        <f>Tabla33[[#This Row],[PRECIO UNITARIO $]]*$F$6</f>
        <v>0</v>
      </c>
      <c r="F740" s="126"/>
      <c r="G740" s="126"/>
      <c r="H740" s="152"/>
      <c r="I740" s="149"/>
      <c r="J740" s="127"/>
      <c r="K740" s="135"/>
      <c r="L740" s="111"/>
      <c r="M740" s="112">
        <f t="shared" si="22"/>
        <v>0</v>
      </c>
      <c r="N740" s="113">
        <f t="shared" si="23"/>
        <v>0</v>
      </c>
      <c r="O740" s="107"/>
      <c r="P740" s="99"/>
      <c r="Q740" s="100"/>
      <c r="R740" s="100"/>
      <c r="S740" s="101"/>
      <c r="T740" s="100"/>
      <c r="U740" s="109"/>
      <c r="V740" s="109"/>
      <c r="W740" s="54"/>
      <c r="X740" s="54"/>
      <c r="Y740" s="54"/>
      <c r="Z740" s="54"/>
      <c r="AB740" s="56"/>
      <c r="AD740" s="57"/>
    </row>
    <row r="741" spans="1:30" ht="30" customHeight="1">
      <c r="A741" s="110"/>
      <c r="B741" s="132"/>
      <c r="C741" s="130"/>
      <c r="D741" s="159"/>
      <c r="E741" s="162">
        <f>Tabla33[[#This Row],[PRECIO UNITARIO $]]*$F$6</f>
        <v>0</v>
      </c>
      <c r="F741" s="126"/>
      <c r="G741" s="126"/>
      <c r="H741" s="152"/>
      <c r="I741" s="149"/>
      <c r="J741" s="127"/>
      <c r="K741" s="135"/>
      <c r="L741" s="111"/>
      <c r="M741" s="112">
        <f t="shared" si="22"/>
        <v>0</v>
      </c>
      <c r="N741" s="113">
        <f t="shared" si="23"/>
        <v>0</v>
      </c>
      <c r="O741" s="107"/>
      <c r="P741" s="99"/>
      <c r="Q741" s="100"/>
      <c r="R741" s="100"/>
      <c r="S741" s="101"/>
      <c r="T741" s="100"/>
      <c r="U741" s="109"/>
      <c r="V741" s="109"/>
      <c r="W741" s="54"/>
      <c r="X741" s="54"/>
      <c r="Y741" s="54"/>
      <c r="Z741" s="54"/>
      <c r="AB741" s="56"/>
      <c r="AD741" s="57"/>
    </row>
    <row r="742" spans="1:30" ht="30" customHeight="1">
      <c r="A742" s="110"/>
      <c r="B742" s="132"/>
      <c r="C742" s="130"/>
      <c r="D742" s="159"/>
      <c r="E742" s="162">
        <f>Tabla33[[#This Row],[PRECIO UNITARIO $]]*$F$6</f>
        <v>0</v>
      </c>
      <c r="F742" s="126"/>
      <c r="G742" s="126"/>
      <c r="H742" s="152"/>
      <c r="I742" s="149"/>
      <c r="J742" s="127"/>
      <c r="K742" s="135"/>
      <c r="L742" s="111"/>
      <c r="M742" s="112">
        <f t="shared" si="22"/>
        <v>0</v>
      </c>
      <c r="N742" s="113">
        <f t="shared" si="23"/>
        <v>0</v>
      </c>
      <c r="O742" s="107"/>
      <c r="P742" s="99"/>
      <c r="Q742" s="100"/>
      <c r="R742" s="100"/>
      <c r="S742" s="101"/>
      <c r="T742" s="100"/>
      <c r="U742" s="109"/>
      <c r="V742" s="109"/>
      <c r="W742" s="54"/>
      <c r="X742" s="54"/>
      <c r="Y742" s="54"/>
      <c r="Z742" s="54"/>
      <c r="AB742" s="56"/>
      <c r="AD742" s="57"/>
    </row>
    <row r="743" spans="1:30" ht="30" customHeight="1">
      <c r="A743" s="110"/>
      <c r="B743" s="132"/>
      <c r="C743" s="130"/>
      <c r="D743" s="159"/>
      <c r="E743" s="162">
        <f>Tabla33[[#This Row],[PRECIO UNITARIO $]]*$F$6</f>
        <v>0</v>
      </c>
      <c r="F743" s="126"/>
      <c r="G743" s="126"/>
      <c r="H743" s="152"/>
      <c r="I743" s="149"/>
      <c r="J743" s="127"/>
      <c r="K743" s="135"/>
      <c r="L743" s="111"/>
      <c r="M743" s="112">
        <f t="shared" si="22"/>
        <v>0</v>
      </c>
      <c r="N743" s="113">
        <f t="shared" si="23"/>
        <v>0</v>
      </c>
      <c r="O743" s="107"/>
      <c r="P743" s="99"/>
      <c r="Q743" s="100"/>
      <c r="R743" s="100"/>
      <c r="S743" s="101"/>
      <c r="T743" s="100"/>
      <c r="U743" s="109"/>
      <c r="V743" s="109"/>
      <c r="W743" s="54"/>
      <c r="X743" s="54"/>
      <c r="Y743" s="54"/>
      <c r="Z743" s="54"/>
      <c r="AB743" s="56"/>
      <c r="AD743" s="57"/>
    </row>
    <row r="744" spans="1:30" ht="30" customHeight="1">
      <c r="A744" s="110"/>
      <c r="B744" s="132"/>
      <c r="C744" s="130"/>
      <c r="D744" s="159"/>
      <c r="E744" s="162">
        <f>Tabla33[[#This Row],[PRECIO UNITARIO $]]*$F$6</f>
        <v>0</v>
      </c>
      <c r="F744" s="126"/>
      <c r="G744" s="126"/>
      <c r="H744" s="152"/>
      <c r="I744" s="149"/>
      <c r="J744" s="127"/>
      <c r="K744" s="135"/>
      <c r="L744" s="111"/>
      <c r="M744" s="112">
        <f t="shared" si="22"/>
        <v>0</v>
      </c>
      <c r="N744" s="113">
        <f t="shared" si="23"/>
        <v>0</v>
      </c>
      <c r="O744" s="107"/>
      <c r="P744" s="99"/>
      <c r="Q744" s="100"/>
      <c r="R744" s="100"/>
      <c r="S744" s="101"/>
      <c r="T744" s="100"/>
      <c r="U744" s="109"/>
      <c r="V744" s="109"/>
      <c r="W744" s="54"/>
      <c r="X744" s="54"/>
      <c r="Y744" s="54"/>
      <c r="Z744" s="54"/>
      <c r="AB744" s="56"/>
      <c r="AD744" s="57"/>
    </row>
    <row r="745" spans="1:30" ht="30" customHeight="1">
      <c r="A745" s="110"/>
      <c r="B745" s="132"/>
      <c r="C745" s="130"/>
      <c r="D745" s="159"/>
      <c r="E745" s="162">
        <f>Tabla33[[#This Row],[PRECIO UNITARIO $]]*$F$6</f>
        <v>0</v>
      </c>
      <c r="F745" s="126"/>
      <c r="G745" s="126"/>
      <c r="H745" s="152"/>
      <c r="I745" s="149"/>
      <c r="J745" s="127"/>
      <c r="K745" s="135"/>
      <c r="L745" s="111"/>
      <c r="M745" s="112">
        <f t="shared" si="22"/>
        <v>0</v>
      </c>
      <c r="N745" s="113">
        <f t="shared" si="23"/>
        <v>0</v>
      </c>
      <c r="O745" s="107"/>
      <c r="P745" s="99"/>
      <c r="Q745" s="100"/>
      <c r="R745" s="100"/>
      <c r="S745" s="101"/>
      <c r="T745" s="100"/>
      <c r="U745" s="109"/>
      <c r="V745" s="109"/>
      <c r="W745" s="54"/>
      <c r="X745" s="54"/>
      <c r="Y745" s="54"/>
      <c r="Z745" s="54"/>
      <c r="AB745" s="56"/>
      <c r="AD745" s="57"/>
    </row>
    <row r="746" spans="1:30" ht="30" customHeight="1">
      <c r="A746" s="110"/>
      <c r="B746" s="132"/>
      <c r="C746" s="130"/>
      <c r="D746" s="159"/>
      <c r="E746" s="162">
        <f>Tabla33[[#This Row],[PRECIO UNITARIO $]]*$F$6</f>
        <v>0</v>
      </c>
      <c r="F746" s="126"/>
      <c r="G746" s="126"/>
      <c r="H746" s="152"/>
      <c r="I746" s="149"/>
      <c r="J746" s="127"/>
      <c r="K746" s="135"/>
      <c r="L746" s="111"/>
      <c r="M746" s="112">
        <f t="shared" si="22"/>
        <v>0</v>
      </c>
      <c r="N746" s="113">
        <f t="shared" si="23"/>
        <v>0</v>
      </c>
      <c r="O746" s="107"/>
      <c r="P746" s="99"/>
      <c r="Q746" s="100"/>
      <c r="R746" s="100"/>
      <c r="S746" s="101"/>
      <c r="T746" s="100"/>
      <c r="U746" s="109"/>
      <c r="V746" s="109"/>
      <c r="W746" s="54"/>
      <c r="X746" s="54"/>
      <c r="Y746" s="54"/>
      <c r="Z746" s="54"/>
      <c r="AB746" s="56"/>
      <c r="AD746" s="57"/>
    </row>
    <row r="747" spans="1:30" ht="30" customHeight="1">
      <c r="A747" s="110"/>
      <c r="B747" s="132"/>
      <c r="C747" s="130"/>
      <c r="D747" s="159"/>
      <c r="E747" s="162">
        <f>Tabla33[[#This Row],[PRECIO UNITARIO $]]*$F$6</f>
        <v>0</v>
      </c>
      <c r="F747" s="126"/>
      <c r="G747" s="126"/>
      <c r="H747" s="152"/>
      <c r="I747" s="149"/>
      <c r="J747" s="127"/>
      <c r="K747" s="135"/>
      <c r="L747" s="111"/>
      <c r="M747" s="112">
        <f t="shared" si="22"/>
        <v>0</v>
      </c>
      <c r="N747" s="113">
        <f t="shared" si="23"/>
        <v>0</v>
      </c>
      <c r="O747" s="107"/>
      <c r="P747" s="99"/>
      <c r="Q747" s="100"/>
      <c r="R747" s="100"/>
      <c r="S747" s="101"/>
      <c r="T747" s="100"/>
      <c r="U747" s="109"/>
      <c r="V747" s="109"/>
      <c r="W747" s="54"/>
      <c r="X747" s="54"/>
      <c r="Y747" s="54"/>
      <c r="Z747" s="54"/>
      <c r="AB747" s="56"/>
      <c r="AD747" s="57"/>
    </row>
    <row r="748" spans="1:30" ht="30" customHeight="1">
      <c r="A748" s="110"/>
      <c r="B748" s="132"/>
      <c r="C748" s="130"/>
      <c r="D748" s="159"/>
      <c r="E748" s="162">
        <f>Tabla33[[#This Row],[PRECIO UNITARIO $]]*$F$6</f>
        <v>0</v>
      </c>
      <c r="F748" s="126"/>
      <c r="G748" s="126"/>
      <c r="H748" s="152"/>
      <c r="I748" s="149"/>
      <c r="J748" s="127"/>
      <c r="K748" s="135"/>
      <c r="L748" s="111"/>
      <c r="M748" s="112">
        <f t="shared" si="22"/>
        <v>0</v>
      </c>
      <c r="N748" s="113">
        <f t="shared" si="23"/>
        <v>0</v>
      </c>
      <c r="O748" s="107"/>
      <c r="P748" s="99"/>
      <c r="Q748" s="100"/>
      <c r="R748" s="100"/>
      <c r="S748" s="101"/>
      <c r="T748" s="100"/>
      <c r="U748" s="109"/>
      <c r="V748" s="109"/>
      <c r="W748" s="54"/>
      <c r="X748" s="54"/>
      <c r="Y748" s="54"/>
      <c r="Z748" s="54"/>
      <c r="AB748" s="56"/>
      <c r="AD748" s="57"/>
    </row>
    <row r="749" spans="1:30" ht="30" customHeight="1">
      <c r="A749" s="110"/>
      <c r="B749" s="132"/>
      <c r="C749" s="130"/>
      <c r="D749" s="159"/>
      <c r="E749" s="162">
        <f>Tabla33[[#This Row],[PRECIO UNITARIO $]]*$F$6</f>
        <v>0</v>
      </c>
      <c r="F749" s="126"/>
      <c r="G749" s="126"/>
      <c r="H749" s="152"/>
      <c r="I749" s="149"/>
      <c r="J749" s="127"/>
      <c r="K749" s="135"/>
      <c r="L749" s="111"/>
      <c r="M749" s="112">
        <f t="shared" si="22"/>
        <v>0</v>
      </c>
      <c r="N749" s="113">
        <f t="shared" si="23"/>
        <v>0</v>
      </c>
      <c r="O749" s="107"/>
      <c r="P749" s="99"/>
      <c r="Q749" s="100"/>
      <c r="R749" s="100"/>
      <c r="S749" s="101"/>
      <c r="T749" s="100"/>
      <c r="U749" s="109"/>
      <c r="V749" s="109"/>
      <c r="W749" s="54"/>
      <c r="X749" s="54"/>
      <c r="Y749" s="54"/>
      <c r="Z749" s="54"/>
      <c r="AB749" s="56"/>
      <c r="AD749" s="57"/>
    </row>
    <row r="750" spans="1:30" ht="30" customHeight="1">
      <c r="A750" s="110"/>
      <c r="B750" s="132"/>
      <c r="C750" s="130"/>
      <c r="D750" s="159"/>
      <c r="E750" s="162">
        <f>Tabla33[[#This Row],[PRECIO UNITARIO $]]*$F$6</f>
        <v>0</v>
      </c>
      <c r="F750" s="126"/>
      <c r="G750" s="126"/>
      <c r="H750" s="152"/>
      <c r="I750" s="149"/>
      <c r="J750" s="127"/>
      <c r="K750" s="135"/>
      <c r="L750" s="111"/>
      <c r="M750" s="112">
        <f t="shared" si="22"/>
        <v>0</v>
      </c>
      <c r="N750" s="113">
        <f t="shared" si="23"/>
        <v>0</v>
      </c>
      <c r="O750" s="107"/>
      <c r="P750" s="99"/>
      <c r="Q750" s="100"/>
      <c r="R750" s="100"/>
      <c r="S750" s="101"/>
      <c r="T750" s="100"/>
      <c r="U750" s="109"/>
      <c r="V750" s="109"/>
      <c r="W750" s="54"/>
      <c r="X750" s="54"/>
      <c r="Y750" s="54"/>
      <c r="Z750" s="54"/>
      <c r="AB750" s="56"/>
      <c r="AD750" s="57"/>
    </row>
    <row r="751" spans="1:30" ht="30" customHeight="1">
      <c r="A751" s="110"/>
      <c r="B751" s="132"/>
      <c r="C751" s="130"/>
      <c r="D751" s="159"/>
      <c r="E751" s="162">
        <f>Tabla33[[#This Row],[PRECIO UNITARIO $]]*$F$6</f>
        <v>0</v>
      </c>
      <c r="F751" s="126"/>
      <c r="G751" s="126"/>
      <c r="H751" s="152"/>
      <c r="I751" s="149"/>
      <c r="J751" s="127"/>
      <c r="K751" s="135"/>
      <c r="L751" s="111"/>
      <c r="M751" s="112">
        <f t="shared" si="22"/>
        <v>0</v>
      </c>
      <c r="N751" s="113">
        <f t="shared" si="23"/>
        <v>0</v>
      </c>
      <c r="O751" s="107"/>
      <c r="P751" s="99"/>
      <c r="Q751" s="100"/>
      <c r="R751" s="100"/>
      <c r="S751" s="101"/>
      <c r="T751" s="100"/>
      <c r="U751" s="109"/>
      <c r="V751" s="109"/>
      <c r="W751" s="54"/>
      <c r="X751" s="54"/>
      <c r="Y751" s="54"/>
      <c r="Z751" s="54"/>
      <c r="AB751" s="56"/>
      <c r="AD751" s="57"/>
    </row>
    <row r="752" spans="1:30" ht="30" customHeight="1">
      <c r="A752" s="110"/>
      <c r="B752" s="132"/>
      <c r="C752" s="130"/>
      <c r="D752" s="159"/>
      <c r="E752" s="162">
        <f>Tabla33[[#This Row],[PRECIO UNITARIO $]]*$F$6</f>
        <v>0</v>
      </c>
      <c r="F752" s="126"/>
      <c r="G752" s="126"/>
      <c r="H752" s="152"/>
      <c r="I752" s="149"/>
      <c r="J752" s="127"/>
      <c r="K752" s="135"/>
      <c r="L752" s="111"/>
      <c r="M752" s="112">
        <f t="shared" si="22"/>
        <v>0</v>
      </c>
      <c r="N752" s="113">
        <f t="shared" si="23"/>
        <v>0</v>
      </c>
      <c r="O752" s="107"/>
      <c r="P752" s="99"/>
      <c r="Q752" s="100"/>
      <c r="R752" s="100"/>
      <c r="S752" s="101"/>
      <c r="T752" s="100"/>
      <c r="U752" s="109"/>
      <c r="V752" s="109"/>
      <c r="W752" s="54"/>
      <c r="X752" s="54"/>
      <c r="Y752" s="54"/>
      <c r="Z752" s="54"/>
      <c r="AB752" s="56"/>
      <c r="AD752" s="57"/>
    </row>
    <row r="753" spans="1:30" ht="30" customHeight="1">
      <c r="A753" s="110"/>
      <c r="B753" s="132"/>
      <c r="C753" s="130"/>
      <c r="D753" s="159"/>
      <c r="E753" s="162">
        <f>Tabla33[[#This Row],[PRECIO UNITARIO $]]*$F$6</f>
        <v>0</v>
      </c>
      <c r="F753" s="126"/>
      <c r="G753" s="126"/>
      <c r="H753" s="152"/>
      <c r="I753" s="149"/>
      <c r="J753" s="127"/>
      <c r="K753" s="135"/>
      <c r="L753" s="111"/>
      <c r="M753" s="112">
        <f t="shared" si="22"/>
        <v>0</v>
      </c>
      <c r="N753" s="113">
        <f t="shared" si="23"/>
        <v>0</v>
      </c>
      <c r="O753" s="107"/>
      <c r="P753" s="99"/>
      <c r="Q753" s="100"/>
      <c r="R753" s="100"/>
      <c r="S753" s="101"/>
      <c r="T753" s="100"/>
      <c r="U753" s="109"/>
      <c r="V753" s="109"/>
      <c r="W753" s="54"/>
      <c r="X753" s="54"/>
      <c r="Y753" s="54"/>
      <c r="Z753" s="54"/>
      <c r="AB753" s="56"/>
      <c r="AD753" s="57"/>
    </row>
    <row r="754" spans="1:30" ht="30" customHeight="1">
      <c r="A754" s="110"/>
      <c r="B754" s="132"/>
      <c r="C754" s="130"/>
      <c r="D754" s="159"/>
      <c r="E754" s="162">
        <f>Tabla33[[#This Row],[PRECIO UNITARIO $]]*$F$6</f>
        <v>0</v>
      </c>
      <c r="F754" s="126"/>
      <c r="G754" s="126"/>
      <c r="H754" s="152"/>
      <c r="I754" s="149"/>
      <c r="J754" s="127"/>
      <c r="K754" s="135"/>
      <c r="L754" s="111"/>
      <c r="M754" s="112">
        <f t="shared" si="22"/>
        <v>0</v>
      </c>
      <c r="N754" s="113">
        <f t="shared" si="23"/>
        <v>0</v>
      </c>
      <c r="O754" s="107"/>
      <c r="P754" s="99"/>
      <c r="Q754" s="100"/>
      <c r="R754" s="100"/>
      <c r="S754" s="101"/>
      <c r="T754" s="100"/>
      <c r="U754" s="109"/>
      <c r="V754" s="109"/>
      <c r="W754" s="54"/>
      <c r="X754" s="54"/>
      <c r="Y754" s="54"/>
      <c r="Z754" s="54"/>
      <c r="AB754" s="56"/>
      <c r="AD754" s="57"/>
    </row>
    <row r="755" spans="1:30" ht="30" customHeight="1">
      <c r="A755" s="110"/>
      <c r="B755" s="132"/>
      <c r="C755" s="130"/>
      <c r="D755" s="159"/>
      <c r="E755" s="162">
        <f>Tabla33[[#This Row],[PRECIO UNITARIO $]]*$F$6</f>
        <v>0</v>
      </c>
      <c r="F755" s="126"/>
      <c r="G755" s="126"/>
      <c r="H755" s="152"/>
      <c r="I755" s="149"/>
      <c r="J755" s="127"/>
      <c r="K755" s="135"/>
      <c r="L755" s="111"/>
      <c r="M755" s="112">
        <f t="shared" si="22"/>
        <v>0</v>
      </c>
      <c r="N755" s="113">
        <f t="shared" si="23"/>
        <v>0</v>
      </c>
      <c r="O755" s="107"/>
      <c r="P755" s="99"/>
      <c r="Q755" s="100"/>
      <c r="R755" s="100"/>
      <c r="S755" s="101"/>
      <c r="T755" s="100"/>
      <c r="U755" s="109"/>
      <c r="V755" s="109"/>
      <c r="W755" s="54"/>
      <c r="X755" s="54"/>
      <c r="Y755" s="54"/>
      <c r="Z755" s="54"/>
      <c r="AB755" s="56"/>
      <c r="AD755" s="57"/>
    </row>
    <row r="756" spans="1:30" ht="30" customHeight="1">
      <c r="A756" s="110"/>
      <c r="B756" s="132"/>
      <c r="C756" s="130"/>
      <c r="D756" s="159"/>
      <c r="E756" s="162">
        <f>Tabla33[[#This Row],[PRECIO UNITARIO $]]*$F$6</f>
        <v>0</v>
      </c>
      <c r="F756" s="126"/>
      <c r="G756" s="126"/>
      <c r="H756" s="152"/>
      <c r="I756" s="149"/>
      <c r="J756" s="127"/>
      <c r="K756" s="135"/>
      <c r="L756" s="111"/>
      <c r="M756" s="112">
        <f t="shared" si="22"/>
        <v>0</v>
      </c>
      <c r="N756" s="113">
        <f t="shared" si="23"/>
        <v>0</v>
      </c>
      <c r="O756" s="107"/>
      <c r="P756" s="99"/>
      <c r="Q756" s="100"/>
      <c r="R756" s="100"/>
      <c r="S756" s="101"/>
      <c r="T756" s="100"/>
      <c r="U756" s="109"/>
      <c r="V756" s="109"/>
      <c r="W756" s="54"/>
      <c r="X756" s="54"/>
      <c r="Y756" s="54"/>
      <c r="Z756" s="54"/>
      <c r="AB756" s="56"/>
      <c r="AD756" s="57"/>
    </row>
    <row r="757" spans="1:30" ht="30" customHeight="1">
      <c r="A757" s="110"/>
      <c r="B757" s="132"/>
      <c r="C757" s="130"/>
      <c r="D757" s="159"/>
      <c r="E757" s="162">
        <f>Tabla33[[#This Row],[PRECIO UNITARIO $]]*$F$6</f>
        <v>0</v>
      </c>
      <c r="F757" s="126"/>
      <c r="G757" s="126"/>
      <c r="H757" s="152"/>
      <c r="I757" s="149"/>
      <c r="J757" s="127"/>
      <c r="K757" s="135"/>
      <c r="L757" s="111"/>
      <c r="M757" s="112">
        <f t="shared" si="22"/>
        <v>0</v>
      </c>
      <c r="N757" s="113">
        <f t="shared" si="23"/>
        <v>0</v>
      </c>
      <c r="O757" s="107"/>
      <c r="P757" s="99"/>
      <c r="Q757" s="100"/>
      <c r="R757" s="100"/>
      <c r="S757" s="101"/>
      <c r="T757" s="100"/>
      <c r="U757" s="109"/>
      <c r="V757" s="109"/>
      <c r="W757" s="54"/>
      <c r="X757" s="54"/>
      <c r="Y757" s="54"/>
      <c r="Z757" s="54"/>
      <c r="AB757" s="56"/>
      <c r="AD757" s="57"/>
    </row>
    <row r="758" spans="1:30" ht="30" customHeight="1">
      <c r="A758" s="110"/>
      <c r="B758" s="132"/>
      <c r="C758" s="130"/>
      <c r="D758" s="159"/>
      <c r="E758" s="162">
        <f>Tabla33[[#This Row],[PRECIO UNITARIO $]]*$F$6</f>
        <v>0</v>
      </c>
      <c r="F758" s="126"/>
      <c r="G758" s="126"/>
      <c r="H758" s="152"/>
      <c r="I758" s="149"/>
      <c r="J758" s="127"/>
      <c r="K758" s="135"/>
      <c r="L758" s="111"/>
      <c r="M758" s="112">
        <f t="shared" si="22"/>
        <v>0</v>
      </c>
      <c r="N758" s="113">
        <f t="shared" si="23"/>
        <v>0</v>
      </c>
      <c r="O758" s="107"/>
      <c r="P758" s="99"/>
      <c r="Q758" s="100"/>
      <c r="R758" s="100"/>
      <c r="S758" s="101"/>
      <c r="T758" s="100"/>
      <c r="U758" s="109"/>
      <c r="V758" s="109"/>
      <c r="W758" s="54"/>
      <c r="X758" s="54"/>
      <c r="Y758" s="54"/>
      <c r="Z758" s="54"/>
      <c r="AB758" s="56"/>
      <c r="AD758" s="57"/>
    </row>
    <row r="759" spans="1:30" ht="30" customHeight="1">
      <c r="A759" s="110"/>
      <c r="B759" s="132"/>
      <c r="C759" s="130"/>
      <c r="D759" s="159"/>
      <c r="E759" s="162">
        <f>Tabla33[[#This Row],[PRECIO UNITARIO $]]*$F$6</f>
        <v>0</v>
      </c>
      <c r="F759" s="126"/>
      <c r="G759" s="126"/>
      <c r="H759" s="152"/>
      <c r="I759" s="149"/>
      <c r="J759" s="127"/>
      <c r="K759" s="135"/>
      <c r="L759" s="111"/>
      <c r="M759" s="112">
        <f t="shared" si="22"/>
        <v>0</v>
      </c>
      <c r="N759" s="113">
        <f t="shared" si="23"/>
        <v>0</v>
      </c>
      <c r="O759" s="107"/>
      <c r="P759" s="99"/>
      <c r="Q759" s="100"/>
      <c r="R759" s="100"/>
      <c r="S759" s="101"/>
      <c r="T759" s="100"/>
      <c r="U759" s="109"/>
      <c r="V759" s="109"/>
      <c r="W759" s="54"/>
      <c r="X759" s="54"/>
      <c r="Y759" s="54"/>
      <c r="Z759" s="54"/>
      <c r="AB759" s="56"/>
      <c r="AD759" s="57"/>
    </row>
    <row r="760" spans="1:30" ht="30" customHeight="1">
      <c r="A760" s="110"/>
      <c r="B760" s="132"/>
      <c r="C760" s="130"/>
      <c r="D760" s="159"/>
      <c r="E760" s="162">
        <f>Tabla33[[#This Row],[PRECIO UNITARIO $]]*$F$6</f>
        <v>0</v>
      </c>
      <c r="F760" s="126"/>
      <c r="G760" s="126"/>
      <c r="H760" s="152"/>
      <c r="I760" s="149"/>
      <c r="J760" s="127"/>
      <c r="K760" s="135"/>
      <c r="L760" s="111"/>
      <c r="M760" s="112">
        <f t="shared" si="22"/>
        <v>0</v>
      </c>
      <c r="N760" s="113">
        <f t="shared" si="23"/>
        <v>0</v>
      </c>
      <c r="O760" s="107"/>
      <c r="P760" s="99"/>
      <c r="Q760" s="100"/>
      <c r="R760" s="100"/>
      <c r="S760" s="101"/>
      <c r="T760" s="100"/>
      <c r="U760" s="109"/>
      <c r="V760" s="109"/>
      <c r="W760" s="54"/>
      <c r="X760" s="54"/>
      <c r="Y760" s="54"/>
      <c r="Z760" s="54"/>
      <c r="AB760" s="56"/>
      <c r="AD760" s="57"/>
    </row>
    <row r="761" spans="1:30" ht="30" customHeight="1">
      <c r="A761" s="110"/>
      <c r="B761" s="132"/>
      <c r="C761" s="130"/>
      <c r="D761" s="159"/>
      <c r="E761" s="162">
        <f>Tabla33[[#This Row],[PRECIO UNITARIO $]]*$F$6</f>
        <v>0</v>
      </c>
      <c r="F761" s="126"/>
      <c r="G761" s="126"/>
      <c r="H761" s="152"/>
      <c r="I761" s="149"/>
      <c r="J761" s="127"/>
      <c r="K761" s="135"/>
      <c r="L761" s="111"/>
      <c r="M761" s="112">
        <f t="shared" si="22"/>
        <v>0</v>
      </c>
      <c r="N761" s="113">
        <f t="shared" si="23"/>
        <v>0</v>
      </c>
      <c r="O761" s="107"/>
      <c r="P761" s="99"/>
      <c r="Q761" s="100"/>
      <c r="R761" s="100"/>
      <c r="S761" s="101"/>
      <c r="T761" s="100"/>
      <c r="U761" s="109"/>
      <c r="V761" s="109"/>
      <c r="W761" s="54"/>
      <c r="X761" s="54"/>
      <c r="Y761" s="54"/>
      <c r="Z761" s="54"/>
      <c r="AB761" s="56"/>
      <c r="AD761" s="57"/>
    </row>
    <row r="762" spans="1:30" ht="30" customHeight="1">
      <c r="A762" s="110"/>
      <c r="B762" s="132"/>
      <c r="C762" s="130"/>
      <c r="D762" s="159"/>
      <c r="E762" s="162">
        <f>Tabla33[[#This Row],[PRECIO UNITARIO $]]*$F$6</f>
        <v>0</v>
      </c>
      <c r="F762" s="126"/>
      <c r="G762" s="126"/>
      <c r="H762" s="152"/>
      <c r="I762" s="149"/>
      <c r="J762" s="127"/>
      <c r="K762" s="135"/>
      <c r="L762" s="111"/>
      <c r="M762" s="112">
        <f t="shared" si="22"/>
        <v>0</v>
      </c>
      <c r="N762" s="113">
        <f t="shared" si="23"/>
        <v>0</v>
      </c>
      <c r="O762" s="107"/>
      <c r="P762" s="99"/>
      <c r="Q762" s="100"/>
      <c r="R762" s="100"/>
      <c r="S762" s="101"/>
      <c r="T762" s="100"/>
      <c r="U762" s="109"/>
      <c r="V762" s="109"/>
      <c r="W762" s="54"/>
      <c r="X762" s="54"/>
      <c r="Y762" s="54"/>
      <c r="Z762" s="54"/>
      <c r="AB762" s="56"/>
      <c r="AD762" s="57"/>
    </row>
    <row r="763" spans="1:30" ht="30" customHeight="1">
      <c r="A763" s="110"/>
      <c r="B763" s="132"/>
      <c r="C763" s="130"/>
      <c r="D763" s="159"/>
      <c r="E763" s="162">
        <f>Tabla33[[#This Row],[PRECIO UNITARIO $]]*$F$6</f>
        <v>0</v>
      </c>
      <c r="F763" s="126"/>
      <c r="G763" s="126"/>
      <c r="H763" s="152"/>
      <c r="I763" s="149"/>
      <c r="J763" s="127"/>
      <c r="K763" s="135"/>
      <c r="L763" s="111"/>
      <c r="M763" s="112">
        <f t="shared" si="22"/>
        <v>0</v>
      </c>
      <c r="N763" s="113">
        <f t="shared" si="23"/>
        <v>0</v>
      </c>
      <c r="O763" s="107"/>
      <c r="P763" s="99"/>
      <c r="Q763" s="100"/>
      <c r="R763" s="100"/>
      <c r="S763" s="101"/>
      <c r="T763" s="100"/>
      <c r="U763" s="109"/>
      <c r="V763" s="109"/>
      <c r="W763" s="54"/>
      <c r="X763" s="54"/>
      <c r="Y763" s="54"/>
      <c r="Z763" s="54"/>
      <c r="AB763" s="56"/>
      <c r="AD763" s="57"/>
    </row>
    <row r="764" spans="1:30" ht="30" customHeight="1">
      <c r="A764" s="110"/>
      <c r="B764" s="132"/>
      <c r="C764" s="130"/>
      <c r="D764" s="159"/>
      <c r="E764" s="162">
        <f>Tabla33[[#This Row],[PRECIO UNITARIO $]]*$F$6</f>
        <v>0</v>
      </c>
      <c r="F764" s="126"/>
      <c r="G764" s="126"/>
      <c r="H764" s="152"/>
      <c r="I764" s="149"/>
      <c r="J764" s="127"/>
      <c r="K764" s="135"/>
      <c r="L764" s="111"/>
      <c r="M764" s="112">
        <f t="shared" si="22"/>
        <v>0</v>
      </c>
      <c r="N764" s="113">
        <f t="shared" si="23"/>
        <v>0</v>
      </c>
      <c r="O764" s="107"/>
      <c r="P764" s="99"/>
      <c r="Q764" s="100"/>
      <c r="R764" s="100"/>
      <c r="S764" s="101"/>
      <c r="T764" s="100"/>
      <c r="U764" s="109"/>
      <c r="V764" s="109"/>
      <c r="W764" s="54"/>
      <c r="X764" s="54"/>
      <c r="Y764" s="54"/>
      <c r="Z764" s="54"/>
      <c r="AB764" s="56"/>
      <c r="AD764" s="57"/>
    </row>
    <row r="765" spans="1:30" ht="30" customHeight="1">
      <c r="A765" s="110"/>
      <c r="B765" s="132"/>
      <c r="C765" s="130"/>
      <c r="D765" s="159"/>
      <c r="E765" s="162">
        <f>Tabla33[[#This Row],[PRECIO UNITARIO $]]*$F$6</f>
        <v>0</v>
      </c>
      <c r="F765" s="126"/>
      <c r="G765" s="126"/>
      <c r="H765" s="152"/>
      <c r="I765" s="149"/>
      <c r="J765" s="127"/>
      <c r="K765" s="135"/>
      <c r="L765" s="111"/>
      <c r="M765" s="112">
        <f t="shared" si="22"/>
        <v>0</v>
      </c>
      <c r="N765" s="113">
        <f t="shared" si="23"/>
        <v>0</v>
      </c>
      <c r="O765" s="107"/>
      <c r="P765" s="99"/>
      <c r="Q765" s="100"/>
      <c r="R765" s="100"/>
      <c r="S765" s="101"/>
      <c r="T765" s="100"/>
      <c r="U765" s="109"/>
      <c r="V765" s="109"/>
      <c r="W765" s="54"/>
      <c r="X765" s="54"/>
      <c r="Y765" s="54"/>
      <c r="Z765" s="54"/>
      <c r="AB765" s="56"/>
      <c r="AD765" s="57"/>
    </row>
    <row r="766" spans="1:30" ht="30" customHeight="1">
      <c r="A766" s="110"/>
      <c r="B766" s="132"/>
      <c r="C766" s="130"/>
      <c r="D766" s="159"/>
      <c r="E766" s="162">
        <f>Tabla33[[#This Row],[PRECIO UNITARIO $]]*$F$6</f>
        <v>0</v>
      </c>
      <c r="F766" s="126"/>
      <c r="G766" s="126"/>
      <c r="H766" s="152"/>
      <c r="I766" s="149"/>
      <c r="J766" s="127"/>
      <c r="K766" s="135"/>
      <c r="L766" s="111"/>
      <c r="M766" s="112">
        <f t="shared" si="22"/>
        <v>0</v>
      </c>
      <c r="N766" s="113">
        <f t="shared" si="23"/>
        <v>0</v>
      </c>
      <c r="O766" s="107"/>
      <c r="P766" s="99"/>
      <c r="Q766" s="100"/>
      <c r="R766" s="100"/>
      <c r="S766" s="101"/>
      <c r="T766" s="100"/>
      <c r="U766" s="109"/>
      <c r="V766" s="109"/>
      <c r="W766" s="54"/>
      <c r="X766" s="54"/>
      <c r="Y766" s="54"/>
      <c r="Z766" s="54"/>
      <c r="AB766" s="56"/>
      <c r="AD766" s="57"/>
    </row>
    <row r="767" spans="1:30" ht="30" customHeight="1">
      <c r="A767" s="110"/>
      <c r="B767" s="132"/>
      <c r="C767" s="130"/>
      <c r="D767" s="159"/>
      <c r="E767" s="162">
        <f>Tabla33[[#This Row],[PRECIO UNITARIO $]]*$F$6</f>
        <v>0</v>
      </c>
      <c r="F767" s="126"/>
      <c r="G767" s="126"/>
      <c r="H767" s="152"/>
      <c r="I767" s="149"/>
      <c r="J767" s="127"/>
      <c r="K767" s="135"/>
      <c r="L767" s="111"/>
      <c r="M767" s="112">
        <f t="shared" si="22"/>
        <v>0</v>
      </c>
      <c r="N767" s="113">
        <f t="shared" si="23"/>
        <v>0</v>
      </c>
      <c r="O767" s="107"/>
      <c r="P767" s="99"/>
      <c r="Q767" s="100"/>
      <c r="R767" s="100"/>
      <c r="S767" s="101"/>
      <c r="T767" s="100"/>
      <c r="U767" s="109"/>
      <c r="V767" s="109"/>
      <c r="W767" s="54"/>
      <c r="X767" s="54"/>
      <c r="Y767" s="54"/>
      <c r="Z767" s="54"/>
      <c r="AB767" s="56"/>
      <c r="AD767" s="57"/>
    </row>
    <row r="768" spans="1:30" ht="30" customHeight="1">
      <c r="A768" s="110"/>
      <c r="B768" s="132"/>
      <c r="C768" s="130"/>
      <c r="D768" s="159"/>
      <c r="E768" s="162">
        <f>Tabla33[[#This Row],[PRECIO UNITARIO $]]*$F$6</f>
        <v>0</v>
      </c>
      <c r="F768" s="126"/>
      <c r="G768" s="126"/>
      <c r="H768" s="152"/>
      <c r="I768" s="149"/>
      <c r="J768" s="127"/>
      <c r="K768" s="135"/>
      <c r="L768" s="111"/>
      <c r="M768" s="112">
        <f t="shared" si="22"/>
        <v>0</v>
      </c>
      <c r="N768" s="113">
        <f t="shared" si="23"/>
        <v>0</v>
      </c>
      <c r="O768" s="107"/>
      <c r="P768" s="99"/>
      <c r="Q768" s="100"/>
      <c r="R768" s="100"/>
      <c r="S768" s="101"/>
      <c r="T768" s="100"/>
      <c r="U768" s="109"/>
      <c r="V768" s="109"/>
      <c r="W768" s="54"/>
      <c r="X768" s="54"/>
      <c r="Y768" s="54"/>
      <c r="Z768" s="54"/>
      <c r="AB768" s="56"/>
      <c r="AD768" s="57"/>
    </row>
    <row r="769" spans="1:30" ht="30" customHeight="1">
      <c r="A769" s="110"/>
      <c r="B769" s="132"/>
      <c r="C769" s="130"/>
      <c r="D769" s="159"/>
      <c r="E769" s="162">
        <f>Tabla33[[#This Row],[PRECIO UNITARIO $]]*$F$6</f>
        <v>0</v>
      </c>
      <c r="F769" s="126"/>
      <c r="G769" s="126"/>
      <c r="H769" s="152"/>
      <c r="I769" s="149"/>
      <c r="J769" s="127"/>
      <c r="K769" s="135"/>
      <c r="L769" s="111"/>
      <c r="M769" s="112">
        <f t="shared" si="22"/>
        <v>0</v>
      </c>
      <c r="N769" s="113">
        <f t="shared" si="23"/>
        <v>0</v>
      </c>
      <c r="O769" s="107"/>
      <c r="P769" s="99"/>
      <c r="Q769" s="100"/>
      <c r="R769" s="100"/>
      <c r="S769" s="101"/>
      <c r="T769" s="100"/>
      <c r="U769" s="109"/>
      <c r="V769" s="109"/>
      <c r="W769" s="54"/>
      <c r="X769" s="54"/>
      <c r="Y769" s="54"/>
      <c r="Z769" s="54"/>
      <c r="AB769" s="56"/>
      <c r="AD769" s="57"/>
    </row>
    <row r="770" spans="1:30" ht="30" customHeight="1">
      <c r="A770" s="110"/>
      <c r="B770" s="132"/>
      <c r="C770" s="130"/>
      <c r="D770" s="159"/>
      <c r="E770" s="162">
        <f>Tabla33[[#This Row],[PRECIO UNITARIO $]]*$F$6</f>
        <v>0</v>
      </c>
      <c r="F770" s="126"/>
      <c r="G770" s="126"/>
      <c r="H770" s="152"/>
      <c r="I770" s="149"/>
      <c r="J770" s="127"/>
      <c r="K770" s="135"/>
      <c r="L770" s="111"/>
      <c r="M770" s="112">
        <f t="shared" si="22"/>
        <v>0</v>
      </c>
      <c r="N770" s="113">
        <f t="shared" si="23"/>
        <v>0</v>
      </c>
      <c r="O770" s="107"/>
      <c r="P770" s="99"/>
      <c r="Q770" s="100"/>
      <c r="R770" s="100"/>
      <c r="S770" s="101"/>
      <c r="T770" s="100"/>
      <c r="U770" s="109"/>
      <c r="V770" s="109"/>
      <c r="W770" s="54"/>
      <c r="X770" s="54"/>
      <c r="Y770" s="54"/>
      <c r="Z770" s="54"/>
      <c r="AB770" s="56"/>
      <c r="AD770" s="57"/>
    </row>
    <row r="771" spans="1:30" ht="30" customHeight="1">
      <c r="A771" s="110"/>
      <c r="B771" s="132"/>
      <c r="C771" s="130"/>
      <c r="D771" s="159"/>
      <c r="E771" s="162">
        <f>Tabla33[[#This Row],[PRECIO UNITARIO $]]*$F$6</f>
        <v>0</v>
      </c>
      <c r="F771" s="126"/>
      <c r="G771" s="126"/>
      <c r="H771" s="152"/>
      <c r="I771" s="149"/>
      <c r="J771" s="127"/>
      <c r="K771" s="135"/>
      <c r="L771" s="111"/>
      <c r="M771" s="112">
        <f t="shared" si="22"/>
        <v>0</v>
      </c>
      <c r="N771" s="113">
        <f t="shared" si="23"/>
        <v>0</v>
      </c>
      <c r="O771" s="107"/>
      <c r="P771" s="99"/>
      <c r="Q771" s="100"/>
      <c r="R771" s="100"/>
      <c r="S771" s="101"/>
      <c r="T771" s="100"/>
      <c r="U771" s="109"/>
      <c r="V771" s="109"/>
      <c r="W771" s="54"/>
      <c r="X771" s="54"/>
      <c r="Y771" s="54"/>
      <c r="Z771" s="54"/>
      <c r="AB771" s="56"/>
      <c r="AD771" s="57"/>
    </row>
    <row r="772" spans="1:30" ht="30" customHeight="1">
      <c r="A772" s="110"/>
      <c r="B772" s="132"/>
      <c r="C772" s="130"/>
      <c r="D772" s="159"/>
      <c r="E772" s="162">
        <f>Tabla33[[#This Row],[PRECIO UNITARIO $]]*$F$6</f>
        <v>0</v>
      </c>
      <c r="F772" s="126"/>
      <c r="G772" s="126"/>
      <c r="H772" s="152"/>
      <c r="I772" s="149"/>
      <c r="J772" s="127"/>
      <c r="K772" s="135"/>
      <c r="L772" s="111"/>
      <c r="M772" s="112">
        <f t="shared" si="22"/>
        <v>0</v>
      </c>
      <c r="N772" s="113">
        <f t="shared" si="23"/>
        <v>0</v>
      </c>
      <c r="O772" s="107"/>
      <c r="P772" s="99"/>
      <c r="Q772" s="100"/>
      <c r="R772" s="100"/>
      <c r="S772" s="101"/>
      <c r="T772" s="100"/>
      <c r="U772" s="109"/>
      <c r="V772" s="109"/>
      <c r="W772" s="54"/>
      <c r="X772" s="54"/>
      <c r="Y772" s="54"/>
      <c r="Z772" s="54"/>
      <c r="AB772" s="56"/>
      <c r="AD772" s="57"/>
    </row>
    <row r="773" spans="1:30" ht="30" customHeight="1">
      <c r="A773" s="110"/>
      <c r="B773" s="132"/>
      <c r="C773" s="130"/>
      <c r="D773" s="159"/>
      <c r="E773" s="162">
        <f>Tabla33[[#This Row],[PRECIO UNITARIO $]]*$F$6</f>
        <v>0</v>
      </c>
      <c r="F773" s="126"/>
      <c r="G773" s="126"/>
      <c r="H773" s="152"/>
      <c r="I773" s="149"/>
      <c r="J773" s="127"/>
      <c r="K773" s="135"/>
      <c r="L773" s="111"/>
      <c r="M773" s="112">
        <f t="shared" si="22"/>
        <v>0</v>
      </c>
      <c r="N773" s="113">
        <f t="shared" si="23"/>
        <v>0</v>
      </c>
      <c r="O773" s="107"/>
      <c r="P773" s="99"/>
      <c r="Q773" s="100"/>
      <c r="R773" s="100"/>
      <c r="S773" s="101"/>
      <c r="T773" s="100"/>
      <c r="U773" s="109"/>
      <c r="V773" s="109"/>
      <c r="W773" s="54"/>
      <c r="X773" s="54"/>
      <c r="Y773" s="54"/>
      <c r="Z773" s="54"/>
      <c r="AB773" s="56"/>
      <c r="AD773" s="57"/>
    </row>
    <row r="774" spans="1:30" ht="30" customHeight="1">
      <c r="A774" s="110"/>
      <c r="B774" s="132"/>
      <c r="C774" s="130"/>
      <c r="D774" s="159"/>
      <c r="E774" s="162">
        <f>Tabla33[[#This Row],[PRECIO UNITARIO $]]*$F$6</f>
        <v>0</v>
      </c>
      <c r="F774" s="126"/>
      <c r="G774" s="126"/>
      <c r="H774" s="152"/>
      <c r="I774" s="149"/>
      <c r="J774" s="127"/>
      <c r="K774" s="135"/>
      <c r="L774" s="111"/>
      <c r="M774" s="112">
        <f t="shared" si="22"/>
        <v>0</v>
      </c>
      <c r="N774" s="113">
        <f t="shared" si="23"/>
        <v>0</v>
      </c>
      <c r="O774" s="107"/>
      <c r="P774" s="99"/>
      <c r="Q774" s="100"/>
      <c r="R774" s="100"/>
      <c r="S774" s="101"/>
      <c r="T774" s="100"/>
      <c r="U774" s="109"/>
      <c r="V774" s="109"/>
      <c r="W774" s="54"/>
      <c r="X774" s="54"/>
      <c r="Y774" s="54"/>
      <c r="Z774" s="54"/>
      <c r="AB774" s="56"/>
      <c r="AD774" s="57"/>
    </row>
    <row r="775" spans="1:30" ht="30" customHeight="1">
      <c r="A775" s="110"/>
      <c r="B775" s="132"/>
      <c r="C775" s="130"/>
      <c r="D775" s="159"/>
      <c r="E775" s="162">
        <f>Tabla33[[#This Row],[PRECIO UNITARIO $]]*$F$6</f>
        <v>0</v>
      </c>
      <c r="F775" s="126"/>
      <c r="G775" s="126"/>
      <c r="H775" s="152"/>
      <c r="I775" s="149"/>
      <c r="J775" s="127"/>
      <c r="K775" s="135"/>
      <c r="L775" s="111"/>
      <c r="M775" s="112">
        <f t="shared" si="22"/>
        <v>0</v>
      </c>
      <c r="N775" s="113">
        <f t="shared" si="23"/>
        <v>0</v>
      </c>
      <c r="O775" s="107"/>
      <c r="P775" s="99"/>
      <c r="Q775" s="100"/>
      <c r="R775" s="100"/>
      <c r="S775" s="101"/>
      <c r="T775" s="100"/>
      <c r="U775" s="109"/>
      <c r="V775" s="109"/>
      <c r="W775" s="54"/>
      <c r="X775" s="54"/>
      <c r="Y775" s="54"/>
      <c r="Z775" s="54"/>
      <c r="AB775" s="56"/>
      <c r="AD775" s="57"/>
    </row>
    <row r="776" spans="1:30" ht="30" customHeight="1">
      <c r="A776" s="110"/>
      <c r="B776" s="132"/>
      <c r="C776" s="130"/>
      <c r="D776" s="159"/>
      <c r="E776" s="162">
        <f>Tabla33[[#This Row],[PRECIO UNITARIO $]]*$F$6</f>
        <v>0</v>
      </c>
      <c r="F776" s="126"/>
      <c r="G776" s="126"/>
      <c r="H776" s="152"/>
      <c r="I776" s="149"/>
      <c r="J776" s="127"/>
      <c r="K776" s="135"/>
      <c r="L776" s="111"/>
      <c r="M776" s="112">
        <f t="shared" si="22"/>
        <v>0</v>
      </c>
      <c r="N776" s="113">
        <f t="shared" si="23"/>
        <v>0</v>
      </c>
      <c r="O776" s="107"/>
      <c r="P776" s="99"/>
      <c r="Q776" s="100"/>
      <c r="R776" s="100"/>
      <c r="S776" s="101"/>
      <c r="T776" s="100"/>
      <c r="U776" s="109"/>
      <c r="V776" s="109"/>
      <c r="W776" s="54"/>
      <c r="X776" s="54"/>
      <c r="Y776" s="54"/>
      <c r="Z776" s="54"/>
      <c r="AB776" s="56"/>
      <c r="AD776" s="57"/>
    </row>
    <row r="777" spans="1:30" ht="30" customHeight="1">
      <c r="A777" s="110"/>
      <c r="B777" s="132"/>
      <c r="C777" s="130"/>
      <c r="D777" s="159"/>
      <c r="E777" s="162">
        <f>Tabla33[[#This Row],[PRECIO UNITARIO $]]*$F$6</f>
        <v>0</v>
      </c>
      <c r="F777" s="126"/>
      <c r="G777" s="126"/>
      <c r="H777" s="152"/>
      <c r="I777" s="149"/>
      <c r="J777" s="127"/>
      <c r="K777" s="135"/>
      <c r="L777" s="111"/>
      <c r="M777" s="112">
        <f t="shared" si="22"/>
        <v>0</v>
      </c>
      <c r="N777" s="113">
        <f t="shared" si="23"/>
        <v>0</v>
      </c>
      <c r="O777" s="107"/>
      <c r="P777" s="99"/>
      <c r="Q777" s="100"/>
      <c r="R777" s="100"/>
      <c r="S777" s="101"/>
      <c r="T777" s="100"/>
      <c r="U777" s="109"/>
      <c r="V777" s="109"/>
      <c r="W777" s="54"/>
      <c r="X777" s="54"/>
      <c r="Y777" s="54"/>
      <c r="Z777" s="54"/>
      <c r="AB777" s="56"/>
      <c r="AD777" s="57"/>
    </row>
    <row r="778" spans="1:30" ht="30" customHeight="1">
      <c r="A778" s="110"/>
      <c r="B778" s="132"/>
      <c r="C778" s="130"/>
      <c r="D778" s="159"/>
      <c r="E778" s="162">
        <f>Tabla33[[#This Row],[PRECIO UNITARIO $]]*$F$6</f>
        <v>0</v>
      </c>
      <c r="F778" s="126"/>
      <c r="G778" s="126"/>
      <c r="H778" s="152"/>
      <c r="I778" s="149"/>
      <c r="J778" s="127"/>
      <c r="K778" s="135"/>
      <c r="L778" s="111"/>
      <c r="M778" s="112">
        <f t="shared" si="22"/>
        <v>0</v>
      </c>
      <c r="N778" s="113">
        <f t="shared" si="23"/>
        <v>0</v>
      </c>
      <c r="O778" s="107"/>
      <c r="P778" s="99"/>
      <c r="Q778" s="100"/>
      <c r="R778" s="100"/>
      <c r="S778" s="101"/>
      <c r="T778" s="100"/>
      <c r="U778" s="109"/>
      <c r="V778" s="109"/>
      <c r="W778" s="54"/>
      <c r="X778" s="54"/>
      <c r="Y778" s="54"/>
      <c r="Z778" s="54"/>
      <c r="AB778" s="56"/>
      <c r="AD778" s="57"/>
    </row>
    <row r="779" spans="1:30" ht="30" customHeight="1">
      <c r="A779" s="110"/>
      <c r="B779" s="132"/>
      <c r="C779" s="130"/>
      <c r="D779" s="159"/>
      <c r="E779" s="162">
        <f>Tabla33[[#This Row],[PRECIO UNITARIO $]]*$F$6</f>
        <v>0</v>
      </c>
      <c r="F779" s="126"/>
      <c r="G779" s="126"/>
      <c r="H779" s="152"/>
      <c r="I779" s="149"/>
      <c r="J779" s="127"/>
      <c r="K779" s="135"/>
      <c r="L779" s="111"/>
      <c r="M779" s="112">
        <f t="shared" ref="M779:M842" si="24">IFERROR((B779*E779),"")</f>
        <v>0</v>
      </c>
      <c r="N779" s="113">
        <f t="shared" ref="N779:N842" si="25">IFERROR((B779*D779),"")</f>
        <v>0</v>
      </c>
      <c r="O779" s="107"/>
      <c r="P779" s="99"/>
      <c r="Q779" s="100"/>
      <c r="R779" s="100"/>
      <c r="S779" s="101"/>
      <c r="T779" s="100"/>
      <c r="U779" s="109"/>
      <c r="V779" s="109"/>
      <c r="W779" s="54"/>
      <c r="X779" s="54"/>
      <c r="Y779" s="54"/>
      <c r="Z779" s="54"/>
      <c r="AB779" s="56"/>
      <c r="AD779" s="57"/>
    </row>
    <row r="780" spans="1:30" ht="30" customHeight="1">
      <c r="A780" s="110"/>
      <c r="B780" s="132"/>
      <c r="C780" s="130"/>
      <c r="D780" s="159"/>
      <c r="E780" s="162">
        <f>Tabla33[[#This Row],[PRECIO UNITARIO $]]*$F$6</f>
        <v>0</v>
      </c>
      <c r="F780" s="126"/>
      <c r="G780" s="126"/>
      <c r="H780" s="152"/>
      <c r="I780" s="149"/>
      <c r="J780" s="127"/>
      <c r="K780" s="135"/>
      <c r="L780" s="111"/>
      <c r="M780" s="112">
        <f t="shared" si="24"/>
        <v>0</v>
      </c>
      <c r="N780" s="113">
        <f t="shared" si="25"/>
        <v>0</v>
      </c>
      <c r="O780" s="107"/>
      <c r="P780" s="99"/>
      <c r="Q780" s="100"/>
      <c r="R780" s="100"/>
      <c r="S780" s="101"/>
      <c r="T780" s="100"/>
      <c r="U780" s="109"/>
      <c r="V780" s="109"/>
      <c r="W780" s="54"/>
      <c r="X780" s="54"/>
      <c r="Y780" s="54"/>
      <c r="Z780" s="54"/>
      <c r="AB780" s="56"/>
      <c r="AD780" s="57"/>
    </row>
    <row r="781" spans="1:30" ht="30" customHeight="1">
      <c r="A781" s="110"/>
      <c r="B781" s="132"/>
      <c r="C781" s="130"/>
      <c r="D781" s="159"/>
      <c r="E781" s="162">
        <f>Tabla33[[#This Row],[PRECIO UNITARIO $]]*$F$6</f>
        <v>0</v>
      </c>
      <c r="F781" s="126"/>
      <c r="G781" s="126"/>
      <c r="H781" s="152"/>
      <c r="I781" s="149"/>
      <c r="J781" s="127"/>
      <c r="K781" s="135"/>
      <c r="L781" s="111"/>
      <c r="M781" s="112">
        <f t="shared" si="24"/>
        <v>0</v>
      </c>
      <c r="N781" s="113">
        <f t="shared" si="25"/>
        <v>0</v>
      </c>
      <c r="O781" s="107"/>
      <c r="P781" s="99"/>
      <c r="Q781" s="100"/>
      <c r="R781" s="100"/>
      <c r="S781" s="101"/>
      <c r="T781" s="100"/>
      <c r="U781" s="109"/>
      <c r="V781" s="109"/>
      <c r="W781" s="54"/>
      <c r="X781" s="54"/>
      <c r="Y781" s="54"/>
      <c r="Z781" s="54"/>
      <c r="AB781" s="56"/>
      <c r="AD781" s="57"/>
    </row>
    <row r="782" spans="1:30" ht="30" customHeight="1">
      <c r="A782" s="110"/>
      <c r="B782" s="132"/>
      <c r="C782" s="130"/>
      <c r="D782" s="159"/>
      <c r="E782" s="162">
        <f>Tabla33[[#This Row],[PRECIO UNITARIO $]]*$F$6</f>
        <v>0</v>
      </c>
      <c r="F782" s="126"/>
      <c r="G782" s="126"/>
      <c r="H782" s="152"/>
      <c r="I782" s="149"/>
      <c r="J782" s="127"/>
      <c r="K782" s="135"/>
      <c r="L782" s="111"/>
      <c r="M782" s="112">
        <f t="shared" si="24"/>
        <v>0</v>
      </c>
      <c r="N782" s="113">
        <f t="shared" si="25"/>
        <v>0</v>
      </c>
      <c r="O782" s="107"/>
      <c r="P782" s="99"/>
      <c r="Q782" s="100"/>
      <c r="R782" s="100"/>
      <c r="S782" s="101"/>
      <c r="T782" s="100"/>
      <c r="U782" s="109"/>
      <c r="V782" s="109"/>
      <c r="W782" s="54"/>
      <c r="X782" s="54"/>
      <c r="Y782" s="54"/>
      <c r="Z782" s="54"/>
      <c r="AB782" s="56"/>
      <c r="AD782" s="57"/>
    </row>
    <row r="783" spans="1:30" ht="30" customHeight="1">
      <c r="A783" s="110"/>
      <c r="B783" s="132"/>
      <c r="C783" s="130"/>
      <c r="D783" s="159"/>
      <c r="E783" s="162">
        <f>Tabla33[[#This Row],[PRECIO UNITARIO $]]*$F$6</f>
        <v>0</v>
      </c>
      <c r="F783" s="126"/>
      <c r="G783" s="126"/>
      <c r="H783" s="152"/>
      <c r="I783" s="149"/>
      <c r="J783" s="127"/>
      <c r="K783" s="135"/>
      <c r="L783" s="111"/>
      <c r="M783" s="112">
        <f t="shared" si="24"/>
        <v>0</v>
      </c>
      <c r="N783" s="113">
        <f t="shared" si="25"/>
        <v>0</v>
      </c>
      <c r="O783" s="107"/>
      <c r="P783" s="99"/>
      <c r="Q783" s="100"/>
      <c r="R783" s="100"/>
      <c r="S783" s="101"/>
      <c r="T783" s="100"/>
      <c r="U783" s="109"/>
      <c r="V783" s="109"/>
      <c r="W783" s="54"/>
      <c r="X783" s="54"/>
      <c r="Y783" s="54"/>
      <c r="Z783" s="54"/>
      <c r="AB783" s="56"/>
      <c r="AD783" s="57"/>
    </row>
    <row r="784" spans="1:30" ht="30" customHeight="1">
      <c r="A784" s="110"/>
      <c r="B784" s="132"/>
      <c r="C784" s="130"/>
      <c r="D784" s="159"/>
      <c r="E784" s="162">
        <f>Tabla33[[#This Row],[PRECIO UNITARIO $]]*$F$6</f>
        <v>0</v>
      </c>
      <c r="F784" s="126"/>
      <c r="G784" s="126"/>
      <c r="H784" s="152"/>
      <c r="I784" s="149"/>
      <c r="J784" s="127"/>
      <c r="K784" s="135"/>
      <c r="L784" s="111"/>
      <c r="M784" s="112">
        <f t="shared" si="24"/>
        <v>0</v>
      </c>
      <c r="N784" s="113">
        <f t="shared" si="25"/>
        <v>0</v>
      </c>
      <c r="O784" s="107"/>
      <c r="P784" s="99"/>
      <c r="Q784" s="100"/>
      <c r="R784" s="100"/>
      <c r="S784" s="101"/>
      <c r="T784" s="100"/>
      <c r="U784" s="109"/>
      <c r="V784" s="109"/>
      <c r="W784" s="54"/>
      <c r="X784" s="54"/>
      <c r="Y784" s="54"/>
      <c r="Z784" s="54"/>
      <c r="AB784" s="56"/>
      <c r="AD784" s="57"/>
    </row>
    <row r="785" spans="1:30" ht="30" customHeight="1">
      <c r="A785" s="110"/>
      <c r="B785" s="132"/>
      <c r="C785" s="130"/>
      <c r="D785" s="159"/>
      <c r="E785" s="162">
        <f>Tabla33[[#This Row],[PRECIO UNITARIO $]]*$F$6</f>
        <v>0</v>
      </c>
      <c r="F785" s="126"/>
      <c r="G785" s="126"/>
      <c r="H785" s="152"/>
      <c r="I785" s="149"/>
      <c r="J785" s="127"/>
      <c r="K785" s="135"/>
      <c r="L785" s="111"/>
      <c r="M785" s="112">
        <f t="shared" si="24"/>
        <v>0</v>
      </c>
      <c r="N785" s="113">
        <f t="shared" si="25"/>
        <v>0</v>
      </c>
      <c r="O785" s="107"/>
      <c r="P785" s="99"/>
      <c r="Q785" s="100"/>
      <c r="R785" s="100"/>
      <c r="S785" s="101"/>
      <c r="T785" s="100"/>
      <c r="U785" s="109"/>
      <c r="V785" s="109"/>
      <c r="W785" s="54"/>
      <c r="X785" s="54"/>
      <c r="Y785" s="54"/>
      <c r="Z785" s="54"/>
      <c r="AB785" s="56"/>
      <c r="AD785" s="57"/>
    </row>
    <row r="786" spans="1:30" ht="30" customHeight="1">
      <c r="A786" s="110"/>
      <c r="B786" s="132"/>
      <c r="C786" s="130"/>
      <c r="D786" s="159"/>
      <c r="E786" s="162">
        <f>Tabla33[[#This Row],[PRECIO UNITARIO $]]*$F$6</f>
        <v>0</v>
      </c>
      <c r="F786" s="126"/>
      <c r="G786" s="126"/>
      <c r="H786" s="152"/>
      <c r="I786" s="149"/>
      <c r="J786" s="127"/>
      <c r="K786" s="135"/>
      <c r="L786" s="111"/>
      <c r="M786" s="112">
        <f t="shared" si="24"/>
        <v>0</v>
      </c>
      <c r="N786" s="113">
        <f t="shared" si="25"/>
        <v>0</v>
      </c>
      <c r="O786" s="107"/>
      <c r="P786" s="99"/>
      <c r="Q786" s="100"/>
      <c r="R786" s="100"/>
      <c r="S786" s="101"/>
      <c r="T786" s="100"/>
      <c r="U786" s="109"/>
      <c r="V786" s="109"/>
      <c r="W786" s="54"/>
      <c r="X786" s="54"/>
      <c r="Y786" s="54"/>
      <c r="Z786" s="54"/>
      <c r="AB786" s="56"/>
      <c r="AD786" s="57"/>
    </row>
    <row r="787" spans="1:30" ht="30" customHeight="1">
      <c r="A787" s="110"/>
      <c r="B787" s="132"/>
      <c r="C787" s="130"/>
      <c r="D787" s="159"/>
      <c r="E787" s="162">
        <f>Tabla33[[#This Row],[PRECIO UNITARIO $]]*$F$6</f>
        <v>0</v>
      </c>
      <c r="F787" s="126"/>
      <c r="G787" s="126"/>
      <c r="H787" s="152"/>
      <c r="I787" s="149"/>
      <c r="J787" s="127"/>
      <c r="K787" s="135"/>
      <c r="L787" s="111"/>
      <c r="M787" s="112">
        <f t="shared" si="24"/>
        <v>0</v>
      </c>
      <c r="N787" s="113">
        <f t="shared" si="25"/>
        <v>0</v>
      </c>
      <c r="O787" s="107"/>
      <c r="P787" s="99"/>
      <c r="Q787" s="100"/>
      <c r="R787" s="100"/>
      <c r="S787" s="101"/>
      <c r="T787" s="100"/>
      <c r="U787" s="109"/>
      <c r="V787" s="109"/>
      <c r="W787" s="54"/>
      <c r="X787" s="54"/>
      <c r="Y787" s="54"/>
      <c r="Z787" s="54"/>
      <c r="AB787" s="56"/>
      <c r="AD787" s="57"/>
    </row>
    <row r="788" spans="1:30" ht="30" customHeight="1">
      <c r="A788" s="110"/>
      <c r="B788" s="132"/>
      <c r="C788" s="130"/>
      <c r="D788" s="159"/>
      <c r="E788" s="162">
        <f>Tabla33[[#This Row],[PRECIO UNITARIO $]]*$F$6</f>
        <v>0</v>
      </c>
      <c r="F788" s="126"/>
      <c r="G788" s="126"/>
      <c r="H788" s="152"/>
      <c r="I788" s="149"/>
      <c r="J788" s="127"/>
      <c r="K788" s="135"/>
      <c r="L788" s="111"/>
      <c r="M788" s="112">
        <f t="shared" si="24"/>
        <v>0</v>
      </c>
      <c r="N788" s="113">
        <f t="shared" si="25"/>
        <v>0</v>
      </c>
      <c r="O788" s="107"/>
      <c r="P788" s="99"/>
      <c r="Q788" s="100"/>
      <c r="R788" s="100"/>
      <c r="S788" s="101"/>
      <c r="T788" s="100"/>
      <c r="U788" s="109"/>
      <c r="V788" s="109"/>
      <c r="W788" s="54"/>
      <c r="X788" s="54"/>
      <c r="Y788" s="54"/>
      <c r="Z788" s="54"/>
      <c r="AB788" s="56"/>
      <c r="AD788" s="57"/>
    </row>
    <row r="789" spans="1:30" ht="30" customHeight="1">
      <c r="A789" s="110"/>
      <c r="B789" s="132"/>
      <c r="C789" s="130"/>
      <c r="D789" s="159"/>
      <c r="E789" s="162">
        <f>Tabla33[[#This Row],[PRECIO UNITARIO $]]*$F$6</f>
        <v>0</v>
      </c>
      <c r="F789" s="126"/>
      <c r="G789" s="126"/>
      <c r="H789" s="152"/>
      <c r="I789" s="149"/>
      <c r="J789" s="127"/>
      <c r="K789" s="135"/>
      <c r="L789" s="111"/>
      <c r="M789" s="112">
        <f t="shared" si="24"/>
        <v>0</v>
      </c>
      <c r="N789" s="113">
        <f t="shared" si="25"/>
        <v>0</v>
      </c>
      <c r="O789" s="107"/>
      <c r="P789" s="99"/>
      <c r="Q789" s="100"/>
      <c r="R789" s="100"/>
      <c r="S789" s="101"/>
      <c r="T789" s="100"/>
      <c r="U789" s="109"/>
      <c r="V789" s="109"/>
      <c r="W789" s="54"/>
      <c r="X789" s="54"/>
      <c r="Y789" s="54"/>
      <c r="Z789" s="54"/>
      <c r="AB789" s="56"/>
      <c r="AD789" s="57"/>
    </row>
    <row r="790" spans="1:30" ht="30" customHeight="1">
      <c r="A790" s="110"/>
      <c r="B790" s="132"/>
      <c r="C790" s="130"/>
      <c r="D790" s="159"/>
      <c r="E790" s="162">
        <f>Tabla33[[#This Row],[PRECIO UNITARIO $]]*$F$6</f>
        <v>0</v>
      </c>
      <c r="F790" s="126"/>
      <c r="G790" s="126"/>
      <c r="H790" s="152"/>
      <c r="I790" s="149"/>
      <c r="J790" s="127"/>
      <c r="K790" s="135"/>
      <c r="L790" s="111"/>
      <c r="M790" s="112">
        <f t="shared" si="24"/>
        <v>0</v>
      </c>
      <c r="N790" s="113">
        <f t="shared" si="25"/>
        <v>0</v>
      </c>
      <c r="O790" s="107"/>
      <c r="P790" s="99"/>
      <c r="Q790" s="100"/>
      <c r="R790" s="100"/>
      <c r="S790" s="101"/>
      <c r="T790" s="100"/>
      <c r="U790" s="109"/>
      <c r="V790" s="109"/>
      <c r="W790" s="54"/>
      <c r="X790" s="54"/>
      <c r="Y790" s="54"/>
      <c r="Z790" s="54"/>
      <c r="AB790" s="56"/>
      <c r="AD790" s="57"/>
    </row>
    <row r="791" spans="1:30" ht="30" customHeight="1">
      <c r="A791" s="110"/>
      <c r="B791" s="132"/>
      <c r="C791" s="130"/>
      <c r="D791" s="159"/>
      <c r="E791" s="162">
        <f>Tabla33[[#This Row],[PRECIO UNITARIO $]]*$F$6</f>
        <v>0</v>
      </c>
      <c r="F791" s="126"/>
      <c r="G791" s="126"/>
      <c r="H791" s="152"/>
      <c r="I791" s="149"/>
      <c r="J791" s="127"/>
      <c r="K791" s="135"/>
      <c r="L791" s="111"/>
      <c r="M791" s="112">
        <f t="shared" si="24"/>
        <v>0</v>
      </c>
      <c r="N791" s="113">
        <f t="shared" si="25"/>
        <v>0</v>
      </c>
      <c r="O791" s="107"/>
      <c r="P791" s="99"/>
      <c r="Q791" s="100"/>
      <c r="R791" s="100"/>
      <c r="S791" s="101"/>
      <c r="T791" s="100"/>
      <c r="U791" s="109"/>
      <c r="V791" s="109"/>
      <c r="W791" s="54"/>
      <c r="X791" s="54"/>
      <c r="Y791" s="54"/>
      <c r="Z791" s="54"/>
      <c r="AB791" s="56"/>
      <c r="AD791" s="57"/>
    </row>
    <row r="792" spans="1:30" ht="30" customHeight="1">
      <c r="A792" s="110"/>
      <c r="B792" s="132"/>
      <c r="C792" s="130"/>
      <c r="D792" s="159"/>
      <c r="E792" s="162">
        <f>Tabla33[[#This Row],[PRECIO UNITARIO $]]*$F$6</f>
        <v>0</v>
      </c>
      <c r="F792" s="126"/>
      <c r="G792" s="126"/>
      <c r="H792" s="152"/>
      <c r="I792" s="149"/>
      <c r="J792" s="127"/>
      <c r="K792" s="135"/>
      <c r="L792" s="111"/>
      <c r="M792" s="112">
        <f t="shared" si="24"/>
        <v>0</v>
      </c>
      <c r="N792" s="113">
        <f t="shared" si="25"/>
        <v>0</v>
      </c>
      <c r="O792" s="107"/>
      <c r="P792" s="99"/>
      <c r="Q792" s="100"/>
      <c r="R792" s="100"/>
      <c r="S792" s="101"/>
      <c r="T792" s="100"/>
      <c r="U792" s="109"/>
      <c r="V792" s="109"/>
      <c r="W792" s="54"/>
      <c r="X792" s="54"/>
      <c r="Y792" s="54"/>
      <c r="Z792" s="54"/>
      <c r="AB792" s="56"/>
      <c r="AD792" s="57"/>
    </row>
    <row r="793" spans="1:30" ht="30" customHeight="1">
      <c r="A793" s="110"/>
      <c r="B793" s="132"/>
      <c r="C793" s="130"/>
      <c r="D793" s="159"/>
      <c r="E793" s="162">
        <f>Tabla33[[#This Row],[PRECIO UNITARIO $]]*$F$6</f>
        <v>0</v>
      </c>
      <c r="F793" s="126"/>
      <c r="G793" s="126"/>
      <c r="H793" s="152"/>
      <c r="I793" s="149"/>
      <c r="J793" s="127"/>
      <c r="K793" s="135"/>
      <c r="L793" s="111"/>
      <c r="M793" s="112">
        <f t="shared" si="24"/>
        <v>0</v>
      </c>
      <c r="N793" s="113">
        <f t="shared" si="25"/>
        <v>0</v>
      </c>
      <c r="O793" s="107"/>
      <c r="P793" s="99"/>
      <c r="Q793" s="100"/>
      <c r="R793" s="100"/>
      <c r="S793" s="101"/>
      <c r="T793" s="100"/>
      <c r="U793" s="109"/>
      <c r="V793" s="109"/>
      <c r="W793" s="54"/>
      <c r="X793" s="54"/>
      <c r="Y793" s="54"/>
      <c r="Z793" s="54"/>
      <c r="AB793" s="56"/>
      <c r="AD793" s="57"/>
    </row>
    <row r="794" spans="1:30" ht="30" customHeight="1">
      <c r="A794" s="110"/>
      <c r="B794" s="132"/>
      <c r="C794" s="130"/>
      <c r="D794" s="159"/>
      <c r="E794" s="162">
        <f>Tabla33[[#This Row],[PRECIO UNITARIO $]]*$F$6</f>
        <v>0</v>
      </c>
      <c r="F794" s="126"/>
      <c r="G794" s="126"/>
      <c r="H794" s="152"/>
      <c r="I794" s="149"/>
      <c r="J794" s="127"/>
      <c r="K794" s="135"/>
      <c r="L794" s="111"/>
      <c r="M794" s="112">
        <f t="shared" si="24"/>
        <v>0</v>
      </c>
      <c r="N794" s="113">
        <f t="shared" si="25"/>
        <v>0</v>
      </c>
      <c r="O794" s="107"/>
      <c r="P794" s="99"/>
      <c r="Q794" s="100"/>
      <c r="R794" s="100"/>
      <c r="S794" s="101"/>
      <c r="T794" s="100"/>
      <c r="U794" s="109"/>
      <c r="V794" s="109"/>
      <c r="W794" s="54"/>
      <c r="X794" s="54"/>
      <c r="Y794" s="54"/>
      <c r="Z794" s="54"/>
      <c r="AB794" s="56"/>
      <c r="AD794" s="57"/>
    </row>
    <row r="795" spans="1:30" ht="30" customHeight="1">
      <c r="A795" s="110"/>
      <c r="B795" s="132"/>
      <c r="C795" s="130"/>
      <c r="D795" s="159"/>
      <c r="E795" s="162">
        <f>Tabla33[[#This Row],[PRECIO UNITARIO $]]*$F$6</f>
        <v>0</v>
      </c>
      <c r="F795" s="126"/>
      <c r="G795" s="126"/>
      <c r="H795" s="152"/>
      <c r="I795" s="149"/>
      <c r="J795" s="127"/>
      <c r="K795" s="135"/>
      <c r="L795" s="111"/>
      <c r="M795" s="112">
        <f t="shared" si="24"/>
        <v>0</v>
      </c>
      <c r="N795" s="113">
        <f t="shared" si="25"/>
        <v>0</v>
      </c>
      <c r="O795" s="107"/>
      <c r="P795" s="99"/>
      <c r="Q795" s="100"/>
      <c r="R795" s="100"/>
      <c r="S795" s="101"/>
      <c r="T795" s="100"/>
      <c r="U795" s="109"/>
      <c r="V795" s="109"/>
      <c r="W795" s="54"/>
      <c r="X795" s="54"/>
      <c r="Y795" s="54"/>
      <c r="Z795" s="54"/>
      <c r="AB795" s="56"/>
      <c r="AD795" s="57"/>
    </row>
    <row r="796" spans="1:30" ht="30" customHeight="1">
      <c r="A796" s="110"/>
      <c r="B796" s="132"/>
      <c r="C796" s="130"/>
      <c r="D796" s="159"/>
      <c r="E796" s="162">
        <f>Tabla33[[#This Row],[PRECIO UNITARIO $]]*$F$6</f>
        <v>0</v>
      </c>
      <c r="F796" s="126"/>
      <c r="G796" s="126"/>
      <c r="H796" s="152"/>
      <c r="I796" s="149"/>
      <c r="J796" s="127"/>
      <c r="K796" s="135"/>
      <c r="L796" s="111"/>
      <c r="M796" s="112">
        <f t="shared" si="24"/>
        <v>0</v>
      </c>
      <c r="N796" s="113">
        <f t="shared" si="25"/>
        <v>0</v>
      </c>
      <c r="O796" s="107"/>
      <c r="P796" s="99"/>
      <c r="Q796" s="100"/>
      <c r="R796" s="100"/>
      <c r="S796" s="101"/>
      <c r="T796" s="100"/>
      <c r="U796" s="109"/>
      <c r="V796" s="109"/>
      <c r="W796" s="54"/>
      <c r="X796" s="54"/>
      <c r="Y796" s="54"/>
      <c r="Z796" s="54"/>
      <c r="AB796" s="56"/>
      <c r="AD796" s="57"/>
    </row>
    <row r="797" spans="1:30" ht="30" customHeight="1">
      <c r="A797" s="110"/>
      <c r="B797" s="132"/>
      <c r="C797" s="130"/>
      <c r="D797" s="159"/>
      <c r="E797" s="162">
        <f>Tabla33[[#This Row],[PRECIO UNITARIO $]]*$F$6</f>
        <v>0</v>
      </c>
      <c r="F797" s="126"/>
      <c r="G797" s="126"/>
      <c r="H797" s="152"/>
      <c r="I797" s="149"/>
      <c r="J797" s="127"/>
      <c r="K797" s="135"/>
      <c r="L797" s="111"/>
      <c r="M797" s="112">
        <f t="shared" si="24"/>
        <v>0</v>
      </c>
      <c r="N797" s="113">
        <f t="shared" si="25"/>
        <v>0</v>
      </c>
      <c r="O797" s="107"/>
      <c r="P797" s="99"/>
      <c r="Q797" s="100"/>
      <c r="R797" s="100"/>
      <c r="S797" s="101"/>
      <c r="T797" s="100"/>
      <c r="U797" s="109"/>
      <c r="V797" s="109"/>
      <c r="W797" s="54"/>
      <c r="X797" s="54"/>
      <c r="Y797" s="54"/>
      <c r="Z797" s="54"/>
      <c r="AB797" s="56"/>
      <c r="AD797" s="57"/>
    </row>
    <row r="798" spans="1:30" ht="30" customHeight="1">
      <c r="A798" s="110"/>
      <c r="B798" s="132"/>
      <c r="C798" s="130"/>
      <c r="D798" s="159"/>
      <c r="E798" s="162">
        <f>Tabla33[[#This Row],[PRECIO UNITARIO $]]*$F$6</f>
        <v>0</v>
      </c>
      <c r="F798" s="126"/>
      <c r="G798" s="126"/>
      <c r="H798" s="152"/>
      <c r="I798" s="149"/>
      <c r="J798" s="127"/>
      <c r="K798" s="135"/>
      <c r="L798" s="111"/>
      <c r="M798" s="112">
        <f t="shared" si="24"/>
        <v>0</v>
      </c>
      <c r="N798" s="113">
        <f t="shared" si="25"/>
        <v>0</v>
      </c>
      <c r="O798" s="107"/>
      <c r="P798" s="99"/>
      <c r="Q798" s="100"/>
      <c r="R798" s="100"/>
      <c r="S798" s="101"/>
      <c r="T798" s="100"/>
      <c r="U798" s="109"/>
      <c r="V798" s="109"/>
      <c r="W798" s="54"/>
      <c r="X798" s="54"/>
      <c r="Y798" s="54"/>
      <c r="Z798" s="54"/>
      <c r="AB798" s="56"/>
      <c r="AD798" s="57"/>
    </row>
    <row r="799" spans="1:30" ht="30" customHeight="1">
      <c r="A799" s="110"/>
      <c r="B799" s="132"/>
      <c r="C799" s="130"/>
      <c r="D799" s="159"/>
      <c r="E799" s="162">
        <f>Tabla33[[#This Row],[PRECIO UNITARIO $]]*$F$6</f>
        <v>0</v>
      </c>
      <c r="F799" s="126"/>
      <c r="G799" s="126"/>
      <c r="H799" s="152"/>
      <c r="I799" s="149"/>
      <c r="J799" s="127"/>
      <c r="K799" s="135"/>
      <c r="L799" s="111"/>
      <c r="M799" s="112">
        <f t="shared" si="24"/>
        <v>0</v>
      </c>
      <c r="N799" s="113">
        <f t="shared" si="25"/>
        <v>0</v>
      </c>
      <c r="O799" s="107"/>
      <c r="P799" s="99"/>
      <c r="Q799" s="100"/>
      <c r="R799" s="100"/>
      <c r="S799" s="101"/>
      <c r="T799" s="100"/>
      <c r="U799" s="109"/>
      <c r="V799" s="109"/>
      <c r="W799" s="54"/>
      <c r="X799" s="54"/>
      <c r="Y799" s="54"/>
      <c r="Z799" s="54"/>
      <c r="AB799" s="56"/>
      <c r="AD799" s="57"/>
    </row>
    <row r="800" spans="1:30" ht="30" customHeight="1">
      <c r="A800" s="110"/>
      <c r="B800" s="132"/>
      <c r="C800" s="130"/>
      <c r="D800" s="159"/>
      <c r="E800" s="162">
        <f>Tabla33[[#This Row],[PRECIO UNITARIO $]]*$F$6</f>
        <v>0</v>
      </c>
      <c r="F800" s="126"/>
      <c r="G800" s="126"/>
      <c r="H800" s="152"/>
      <c r="I800" s="149"/>
      <c r="J800" s="127"/>
      <c r="K800" s="135"/>
      <c r="L800" s="111"/>
      <c r="M800" s="112">
        <f t="shared" si="24"/>
        <v>0</v>
      </c>
      <c r="N800" s="113">
        <f t="shared" si="25"/>
        <v>0</v>
      </c>
      <c r="O800" s="107"/>
      <c r="P800" s="99"/>
      <c r="Q800" s="100"/>
      <c r="R800" s="100"/>
      <c r="S800" s="101"/>
      <c r="T800" s="100"/>
      <c r="U800" s="109"/>
      <c r="V800" s="109"/>
      <c r="W800" s="54"/>
      <c r="X800" s="54"/>
      <c r="Y800" s="54"/>
      <c r="Z800" s="54"/>
      <c r="AB800" s="56"/>
      <c r="AD800" s="57"/>
    </row>
    <row r="801" spans="1:30" ht="30" customHeight="1">
      <c r="A801" s="110"/>
      <c r="B801" s="132"/>
      <c r="C801" s="130"/>
      <c r="D801" s="159"/>
      <c r="E801" s="162">
        <f>Tabla33[[#This Row],[PRECIO UNITARIO $]]*$F$6</f>
        <v>0</v>
      </c>
      <c r="F801" s="126"/>
      <c r="G801" s="126"/>
      <c r="H801" s="152"/>
      <c r="I801" s="149"/>
      <c r="J801" s="127"/>
      <c r="K801" s="135"/>
      <c r="L801" s="111"/>
      <c r="M801" s="112">
        <f t="shared" si="24"/>
        <v>0</v>
      </c>
      <c r="N801" s="113">
        <f t="shared" si="25"/>
        <v>0</v>
      </c>
      <c r="O801" s="107"/>
      <c r="P801" s="99"/>
      <c r="Q801" s="100"/>
      <c r="R801" s="100"/>
      <c r="S801" s="101"/>
      <c r="T801" s="100"/>
      <c r="U801" s="109"/>
      <c r="V801" s="109"/>
      <c r="W801" s="54"/>
      <c r="X801" s="54"/>
      <c r="Y801" s="54"/>
      <c r="Z801" s="54"/>
      <c r="AB801" s="56"/>
      <c r="AD801" s="57"/>
    </row>
    <row r="802" spans="1:30" ht="30" customHeight="1">
      <c r="A802" s="110"/>
      <c r="B802" s="132"/>
      <c r="C802" s="130"/>
      <c r="D802" s="159"/>
      <c r="E802" s="162">
        <f>Tabla33[[#This Row],[PRECIO UNITARIO $]]*$F$6</f>
        <v>0</v>
      </c>
      <c r="F802" s="126"/>
      <c r="G802" s="126"/>
      <c r="H802" s="152"/>
      <c r="I802" s="149"/>
      <c r="J802" s="127"/>
      <c r="K802" s="135"/>
      <c r="L802" s="111"/>
      <c r="M802" s="112">
        <f t="shared" si="24"/>
        <v>0</v>
      </c>
      <c r="N802" s="113">
        <f t="shared" si="25"/>
        <v>0</v>
      </c>
      <c r="O802" s="107"/>
      <c r="P802" s="99"/>
      <c r="Q802" s="100"/>
      <c r="R802" s="100"/>
      <c r="S802" s="101"/>
      <c r="T802" s="100"/>
      <c r="U802" s="109"/>
      <c r="V802" s="109"/>
      <c r="W802" s="54"/>
      <c r="X802" s="54"/>
      <c r="Y802" s="54"/>
      <c r="Z802" s="54"/>
      <c r="AB802" s="56"/>
      <c r="AD802" s="57"/>
    </row>
    <row r="803" spans="1:30" ht="30" customHeight="1">
      <c r="A803" s="110"/>
      <c r="B803" s="132"/>
      <c r="C803" s="130"/>
      <c r="D803" s="159"/>
      <c r="E803" s="162">
        <f>Tabla33[[#This Row],[PRECIO UNITARIO $]]*$F$6</f>
        <v>0</v>
      </c>
      <c r="F803" s="126"/>
      <c r="G803" s="126"/>
      <c r="H803" s="152"/>
      <c r="I803" s="149"/>
      <c r="J803" s="127"/>
      <c r="K803" s="135"/>
      <c r="L803" s="111"/>
      <c r="M803" s="112">
        <f t="shared" si="24"/>
        <v>0</v>
      </c>
      <c r="N803" s="113">
        <f t="shared" si="25"/>
        <v>0</v>
      </c>
      <c r="O803" s="107"/>
      <c r="P803" s="99"/>
      <c r="Q803" s="100"/>
      <c r="R803" s="100"/>
      <c r="S803" s="101"/>
      <c r="T803" s="100"/>
      <c r="U803" s="109"/>
      <c r="V803" s="109"/>
      <c r="W803" s="54"/>
      <c r="X803" s="54"/>
      <c r="Y803" s="54"/>
      <c r="Z803" s="54"/>
      <c r="AB803" s="56"/>
      <c r="AD803" s="57"/>
    </row>
    <row r="804" spans="1:30" ht="30" customHeight="1">
      <c r="A804" s="110"/>
      <c r="B804" s="132"/>
      <c r="C804" s="130"/>
      <c r="D804" s="159"/>
      <c r="E804" s="162">
        <f>Tabla33[[#This Row],[PRECIO UNITARIO $]]*$F$6</f>
        <v>0</v>
      </c>
      <c r="F804" s="126"/>
      <c r="G804" s="126"/>
      <c r="H804" s="152"/>
      <c r="I804" s="149"/>
      <c r="J804" s="127"/>
      <c r="K804" s="135"/>
      <c r="L804" s="111"/>
      <c r="M804" s="112">
        <f t="shared" si="24"/>
        <v>0</v>
      </c>
      <c r="N804" s="113">
        <f t="shared" si="25"/>
        <v>0</v>
      </c>
      <c r="O804" s="107"/>
      <c r="P804" s="99"/>
      <c r="Q804" s="100"/>
      <c r="R804" s="100"/>
      <c r="S804" s="101"/>
      <c r="T804" s="100"/>
      <c r="U804" s="109"/>
      <c r="V804" s="109"/>
      <c r="W804" s="54"/>
      <c r="X804" s="54"/>
      <c r="Y804" s="54"/>
      <c r="Z804" s="54"/>
      <c r="AB804" s="56"/>
      <c r="AD804" s="57"/>
    </row>
    <row r="805" spans="1:30" ht="30" customHeight="1">
      <c r="A805" s="110"/>
      <c r="B805" s="132"/>
      <c r="C805" s="130"/>
      <c r="D805" s="159"/>
      <c r="E805" s="162">
        <f>Tabla33[[#This Row],[PRECIO UNITARIO $]]*$F$6</f>
        <v>0</v>
      </c>
      <c r="F805" s="126"/>
      <c r="G805" s="126"/>
      <c r="H805" s="152"/>
      <c r="I805" s="149"/>
      <c r="J805" s="127"/>
      <c r="K805" s="135"/>
      <c r="L805" s="111"/>
      <c r="M805" s="112">
        <f t="shared" si="24"/>
        <v>0</v>
      </c>
      <c r="N805" s="113">
        <f t="shared" si="25"/>
        <v>0</v>
      </c>
      <c r="O805" s="107"/>
      <c r="P805" s="99"/>
      <c r="Q805" s="100"/>
      <c r="R805" s="100"/>
      <c r="S805" s="101"/>
      <c r="T805" s="100"/>
      <c r="U805" s="109"/>
      <c r="V805" s="109"/>
      <c r="W805" s="54"/>
      <c r="X805" s="54"/>
      <c r="Y805" s="54"/>
      <c r="Z805" s="54"/>
      <c r="AB805" s="56"/>
      <c r="AD805" s="57"/>
    </row>
    <row r="806" spans="1:30" ht="30" customHeight="1">
      <c r="A806" s="110"/>
      <c r="B806" s="132"/>
      <c r="C806" s="130"/>
      <c r="D806" s="159"/>
      <c r="E806" s="162">
        <f>Tabla33[[#This Row],[PRECIO UNITARIO $]]*$F$6</f>
        <v>0</v>
      </c>
      <c r="F806" s="126"/>
      <c r="G806" s="126"/>
      <c r="H806" s="152"/>
      <c r="I806" s="149"/>
      <c r="J806" s="127"/>
      <c r="K806" s="135"/>
      <c r="L806" s="111"/>
      <c r="M806" s="112">
        <f t="shared" si="24"/>
        <v>0</v>
      </c>
      <c r="N806" s="113">
        <f t="shared" si="25"/>
        <v>0</v>
      </c>
      <c r="O806" s="107"/>
      <c r="P806" s="99"/>
      <c r="Q806" s="100"/>
      <c r="R806" s="100"/>
      <c r="S806" s="101"/>
      <c r="T806" s="100"/>
      <c r="U806" s="109"/>
      <c r="V806" s="109"/>
      <c r="W806" s="54"/>
      <c r="X806" s="54"/>
      <c r="Y806" s="54"/>
      <c r="Z806" s="54"/>
      <c r="AB806" s="56"/>
      <c r="AD806" s="57"/>
    </row>
    <row r="807" spans="1:30" ht="30" customHeight="1">
      <c r="A807" s="110"/>
      <c r="B807" s="132"/>
      <c r="C807" s="130"/>
      <c r="D807" s="159"/>
      <c r="E807" s="162">
        <f>Tabla33[[#This Row],[PRECIO UNITARIO $]]*$F$6</f>
        <v>0</v>
      </c>
      <c r="F807" s="126"/>
      <c r="G807" s="126"/>
      <c r="H807" s="152"/>
      <c r="I807" s="149"/>
      <c r="J807" s="127"/>
      <c r="K807" s="135"/>
      <c r="L807" s="111"/>
      <c r="M807" s="112">
        <f t="shared" si="24"/>
        <v>0</v>
      </c>
      <c r="N807" s="113">
        <f t="shared" si="25"/>
        <v>0</v>
      </c>
      <c r="O807" s="107"/>
      <c r="P807" s="99"/>
      <c r="Q807" s="100"/>
      <c r="R807" s="100"/>
      <c r="S807" s="101"/>
      <c r="T807" s="100"/>
      <c r="U807" s="109"/>
      <c r="V807" s="109"/>
      <c r="W807" s="54"/>
      <c r="X807" s="54"/>
      <c r="Y807" s="54"/>
      <c r="Z807" s="54"/>
      <c r="AB807" s="56"/>
      <c r="AD807" s="57"/>
    </row>
    <row r="808" spans="1:30" ht="30" customHeight="1">
      <c r="A808" s="110"/>
      <c r="B808" s="132"/>
      <c r="C808" s="130"/>
      <c r="D808" s="159"/>
      <c r="E808" s="162">
        <f>Tabla33[[#This Row],[PRECIO UNITARIO $]]*$F$6</f>
        <v>0</v>
      </c>
      <c r="F808" s="126"/>
      <c r="G808" s="126"/>
      <c r="H808" s="152"/>
      <c r="I808" s="149"/>
      <c r="J808" s="127"/>
      <c r="K808" s="135"/>
      <c r="L808" s="111"/>
      <c r="M808" s="112">
        <f t="shared" si="24"/>
        <v>0</v>
      </c>
      <c r="N808" s="113">
        <f t="shared" si="25"/>
        <v>0</v>
      </c>
      <c r="O808" s="107"/>
      <c r="P808" s="99"/>
      <c r="Q808" s="100"/>
      <c r="R808" s="100"/>
      <c r="S808" s="101"/>
      <c r="T808" s="100"/>
      <c r="U808" s="109"/>
      <c r="V808" s="109"/>
      <c r="W808" s="54"/>
      <c r="X808" s="54"/>
      <c r="Y808" s="54"/>
      <c r="Z808" s="54"/>
      <c r="AB808" s="56"/>
      <c r="AD808" s="57"/>
    </row>
    <row r="809" spans="1:30" ht="30" customHeight="1">
      <c r="A809" s="110"/>
      <c r="B809" s="132"/>
      <c r="C809" s="130"/>
      <c r="D809" s="159"/>
      <c r="E809" s="162">
        <f>Tabla33[[#This Row],[PRECIO UNITARIO $]]*$F$6</f>
        <v>0</v>
      </c>
      <c r="F809" s="126"/>
      <c r="G809" s="126"/>
      <c r="H809" s="152"/>
      <c r="I809" s="149"/>
      <c r="J809" s="127"/>
      <c r="K809" s="135"/>
      <c r="L809" s="111"/>
      <c r="M809" s="112">
        <f t="shared" si="24"/>
        <v>0</v>
      </c>
      <c r="N809" s="113">
        <f t="shared" si="25"/>
        <v>0</v>
      </c>
      <c r="O809" s="107"/>
      <c r="P809" s="99"/>
      <c r="Q809" s="100"/>
      <c r="R809" s="100"/>
      <c r="S809" s="101"/>
      <c r="T809" s="100"/>
      <c r="U809" s="109"/>
      <c r="V809" s="109"/>
      <c r="W809" s="54"/>
      <c r="X809" s="54"/>
      <c r="Y809" s="54"/>
      <c r="Z809" s="54"/>
      <c r="AB809" s="56"/>
      <c r="AD809" s="57"/>
    </row>
    <row r="810" spans="1:30" ht="30" customHeight="1">
      <c r="A810" s="110"/>
      <c r="B810" s="132"/>
      <c r="C810" s="130"/>
      <c r="D810" s="159"/>
      <c r="E810" s="162">
        <f>Tabla33[[#This Row],[PRECIO UNITARIO $]]*$F$6</f>
        <v>0</v>
      </c>
      <c r="F810" s="126"/>
      <c r="G810" s="126"/>
      <c r="H810" s="152"/>
      <c r="I810" s="149"/>
      <c r="J810" s="127"/>
      <c r="K810" s="135"/>
      <c r="L810" s="111"/>
      <c r="M810" s="112">
        <f t="shared" si="24"/>
        <v>0</v>
      </c>
      <c r="N810" s="113">
        <f t="shared" si="25"/>
        <v>0</v>
      </c>
      <c r="O810" s="107"/>
      <c r="P810" s="99"/>
      <c r="Q810" s="100"/>
      <c r="R810" s="100"/>
      <c r="S810" s="101"/>
      <c r="T810" s="100"/>
      <c r="U810" s="109"/>
      <c r="V810" s="109"/>
      <c r="W810" s="54"/>
      <c r="X810" s="54"/>
      <c r="Y810" s="54"/>
      <c r="Z810" s="54"/>
      <c r="AB810" s="56"/>
      <c r="AD810" s="57"/>
    </row>
    <row r="811" spans="1:30" ht="30" customHeight="1">
      <c r="A811" s="110"/>
      <c r="B811" s="132"/>
      <c r="C811" s="130"/>
      <c r="D811" s="159"/>
      <c r="E811" s="162">
        <f>Tabla33[[#This Row],[PRECIO UNITARIO $]]*$F$6</f>
        <v>0</v>
      </c>
      <c r="F811" s="126"/>
      <c r="G811" s="126"/>
      <c r="H811" s="152"/>
      <c r="I811" s="149"/>
      <c r="J811" s="127"/>
      <c r="K811" s="135"/>
      <c r="L811" s="111"/>
      <c r="M811" s="112">
        <f t="shared" si="24"/>
        <v>0</v>
      </c>
      <c r="N811" s="113">
        <f t="shared" si="25"/>
        <v>0</v>
      </c>
      <c r="O811" s="107"/>
      <c r="P811" s="99"/>
      <c r="Q811" s="100"/>
      <c r="R811" s="100"/>
      <c r="S811" s="101"/>
      <c r="T811" s="100"/>
      <c r="U811" s="109"/>
      <c r="V811" s="109"/>
      <c r="W811" s="54"/>
      <c r="X811" s="54"/>
      <c r="Y811" s="54"/>
      <c r="Z811" s="54"/>
      <c r="AB811" s="56"/>
      <c r="AD811" s="57"/>
    </row>
    <row r="812" spans="1:30" ht="30" customHeight="1">
      <c r="A812" s="110"/>
      <c r="B812" s="132"/>
      <c r="C812" s="130"/>
      <c r="D812" s="159"/>
      <c r="E812" s="162">
        <f>Tabla33[[#This Row],[PRECIO UNITARIO $]]*$F$6</f>
        <v>0</v>
      </c>
      <c r="F812" s="126"/>
      <c r="G812" s="126"/>
      <c r="H812" s="152"/>
      <c r="I812" s="149"/>
      <c r="J812" s="127"/>
      <c r="K812" s="135"/>
      <c r="L812" s="111"/>
      <c r="M812" s="112">
        <f t="shared" si="24"/>
        <v>0</v>
      </c>
      <c r="N812" s="113">
        <f t="shared" si="25"/>
        <v>0</v>
      </c>
      <c r="O812" s="107"/>
      <c r="P812" s="99"/>
      <c r="Q812" s="100"/>
      <c r="R812" s="100"/>
      <c r="S812" s="101"/>
      <c r="T812" s="100"/>
      <c r="U812" s="109"/>
      <c r="V812" s="109"/>
      <c r="W812" s="54"/>
      <c r="X812" s="54"/>
      <c r="Y812" s="54"/>
      <c r="Z812" s="54"/>
      <c r="AB812" s="56"/>
      <c r="AD812" s="57"/>
    </row>
    <row r="813" spans="1:30" ht="30" customHeight="1">
      <c r="A813" s="110"/>
      <c r="B813" s="132"/>
      <c r="C813" s="130"/>
      <c r="D813" s="159"/>
      <c r="E813" s="162">
        <f>Tabla33[[#This Row],[PRECIO UNITARIO $]]*$F$6</f>
        <v>0</v>
      </c>
      <c r="F813" s="126"/>
      <c r="G813" s="126"/>
      <c r="H813" s="152"/>
      <c r="I813" s="149"/>
      <c r="J813" s="127"/>
      <c r="K813" s="135"/>
      <c r="L813" s="111"/>
      <c r="M813" s="112">
        <f t="shared" si="24"/>
        <v>0</v>
      </c>
      <c r="N813" s="113">
        <f t="shared" si="25"/>
        <v>0</v>
      </c>
      <c r="O813" s="107"/>
      <c r="P813" s="99"/>
      <c r="Q813" s="100"/>
      <c r="R813" s="100"/>
      <c r="S813" s="101"/>
      <c r="T813" s="100"/>
      <c r="U813" s="109"/>
      <c r="V813" s="109"/>
      <c r="W813" s="54"/>
      <c r="X813" s="54"/>
      <c r="Y813" s="54"/>
      <c r="Z813" s="54"/>
      <c r="AB813" s="56"/>
      <c r="AD813" s="57"/>
    </row>
    <row r="814" spans="1:30" ht="30" customHeight="1">
      <c r="A814" s="110"/>
      <c r="B814" s="132"/>
      <c r="C814" s="130"/>
      <c r="D814" s="159"/>
      <c r="E814" s="162">
        <f>Tabla33[[#This Row],[PRECIO UNITARIO $]]*$F$6</f>
        <v>0</v>
      </c>
      <c r="F814" s="126"/>
      <c r="G814" s="126"/>
      <c r="H814" s="152"/>
      <c r="I814" s="149"/>
      <c r="J814" s="127"/>
      <c r="K814" s="135"/>
      <c r="L814" s="111"/>
      <c r="M814" s="112">
        <f t="shared" si="24"/>
        <v>0</v>
      </c>
      <c r="N814" s="113">
        <f t="shared" si="25"/>
        <v>0</v>
      </c>
      <c r="O814" s="107"/>
      <c r="P814" s="99"/>
      <c r="Q814" s="100"/>
      <c r="R814" s="100"/>
      <c r="S814" s="101"/>
      <c r="T814" s="100"/>
      <c r="U814" s="109"/>
      <c r="V814" s="109"/>
      <c r="W814" s="54"/>
      <c r="X814" s="54"/>
      <c r="Y814" s="54"/>
      <c r="Z814" s="54"/>
      <c r="AB814" s="56"/>
      <c r="AD814" s="57"/>
    </row>
    <row r="815" spans="1:30" ht="30" customHeight="1">
      <c r="A815" s="110"/>
      <c r="B815" s="132"/>
      <c r="C815" s="130"/>
      <c r="D815" s="159"/>
      <c r="E815" s="162">
        <f>Tabla33[[#This Row],[PRECIO UNITARIO $]]*$F$6</f>
        <v>0</v>
      </c>
      <c r="F815" s="126"/>
      <c r="G815" s="126"/>
      <c r="H815" s="152"/>
      <c r="I815" s="149"/>
      <c r="J815" s="127"/>
      <c r="K815" s="135"/>
      <c r="L815" s="111"/>
      <c r="M815" s="112">
        <f t="shared" si="24"/>
        <v>0</v>
      </c>
      <c r="N815" s="113">
        <f t="shared" si="25"/>
        <v>0</v>
      </c>
      <c r="O815" s="107"/>
      <c r="P815" s="99"/>
      <c r="Q815" s="100"/>
      <c r="R815" s="100"/>
      <c r="S815" s="101"/>
      <c r="T815" s="100"/>
      <c r="U815" s="109"/>
      <c r="V815" s="109"/>
      <c r="W815" s="54"/>
      <c r="X815" s="54"/>
      <c r="Y815" s="54"/>
      <c r="Z815" s="54"/>
      <c r="AB815" s="56"/>
      <c r="AD815" s="57"/>
    </row>
    <row r="816" spans="1:30" ht="30" customHeight="1">
      <c r="A816" s="110"/>
      <c r="B816" s="132"/>
      <c r="C816" s="130"/>
      <c r="D816" s="159"/>
      <c r="E816" s="162">
        <f>Tabla33[[#This Row],[PRECIO UNITARIO $]]*$F$6</f>
        <v>0</v>
      </c>
      <c r="F816" s="126"/>
      <c r="G816" s="126"/>
      <c r="H816" s="152"/>
      <c r="I816" s="149"/>
      <c r="J816" s="127"/>
      <c r="K816" s="135"/>
      <c r="L816" s="111"/>
      <c r="M816" s="112">
        <f t="shared" si="24"/>
        <v>0</v>
      </c>
      <c r="N816" s="113">
        <f t="shared" si="25"/>
        <v>0</v>
      </c>
      <c r="O816" s="107"/>
      <c r="P816" s="99"/>
      <c r="Q816" s="100"/>
      <c r="R816" s="100"/>
      <c r="S816" s="101"/>
      <c r="T816" s="100"/>
      <c r="U816" s="109"/>
      <c r="V816" s="109"/>
      <c r="W816" s="54"/>
      <c r="X816" s="54"/>
      <c r="Y816" s="54"/>
      <c r="Z816" s="54"/>
      <c r="AB816" s="56"/>
      <c r="AD816" s="57"/>
    </row>
    <row r="817" spans="1:30" ht="30" customHeight="1">
      <c r="A817" s="110"/>
      <c r="B817" s="132"/>
      <c r="C817" s="130"/>
      <c r="D817" s="159"/>
      <c r="E817" s="162">
        <f>Tabla33[[#This Row],[PRECIO UNITARIO $]]*$F$6</f>
        <v>0</v>
      </c>
      <c r="F817" s="126"/>
      <c r="G817" s="126"/>
      <c r="H817" s="152"/>
      <c r="I817" s="149"/>
      <c r="J817" s="127"/>
      <c r="K817" s="135"/>
      <c r="L817" s="111"/>
      <c r="M817" s="112">
        <f t="shared" si="24"/>
        <v>0</v>
      </c>
      <c r="N817" s="113">
        <f t="shared" si="25"/>
        <v>0</v>
      </c>
      <c r="O817" s="107"/>
      <c r="P817" s="99"/>
      <c r="Q817" s="100"/>
      <c r="R817" s="100"/>
      <c r="S817" s="101"/>
      <c r="T817" s="100"/>
      <c r="U817" s="109"/>
      <c r="V817" s="109"/>
      <c r="W817" s="54"/>
      <c r="X817" s="54"/>
      <c r="Y817" s="54"/>
      <c r="Z817" s="54"/>
      <c r="AB817" s="56"/>
      <c r="AD817" s="57"/>
    </row>
    <row r="818" spans="1:30" ht="30" customHeight="1">
      <c r="A818" s="110"/>
      <c r="B818" s="132"/>
      <c r="C818" s="130"/>
      <c r="D818" s="159"/>
      <c r="E818" s="162">
        <f>Tabla33[[#This Row],[PRECIO UNITARIO $]]*$F$6</f>
        <v>0</v>
      </c>
      <c r="F818" s="126"/>
      <c r="G818" s="126"/>
      <c r="H818" s="152"/>
      <c r="I818" s="149"/>
      <c r="J818" s="127"/>
      <c r="K818" s="135"/>
      <c r="L818" s="111"/>
      <c r="M818" s="112">
        <f t="shared" si="24"/>
        <v>0</v>
      </c>
      <c r="N818" s="113">
        <f t="shared" si="25"/>
        <v>0</v>
      </c>
      <c r="O818" s="107"/>
      <c r="P818" s="99"/>
      <c r="Q818" s="100"/>
      <c r="R818" s="100"/>
      <c r="S818" s="101"/>
      <c r="T818" s="100"/>
      <c r="U818" s="109"/>
      <c r="V818" s="109"/>
      <c r="W818" s="54"/>
      <c r="X818" s="54"/>
      <c r="Y818" s="54"/>
      <c r="Z818" s="54"/>
      <c r="AB818" s="56"/>
      <c r="AD818" s="57"/>
    </row>
    <row r="819" spans="1:30" ht="30" customHeight="1">
      <c r="A819" s="110"/>
      <c r="B819" s="132"/>
      <c r="C819" s="130"/>
      <c r="D819" s="159"/>
      <c r="E819" s="162">
        <f>Tabla33[[#This Row],[PRECIO UNITARIO $]]*$F$6</f>
        <v>0</v>
      </c>
      <c r="F819" s="126"/>
      <c r="G819" s="126"/>
      <c r="H819" s="152"/>
      <c r="I819" s="149"/>
      <c r="J819" s="127"/>
      <c r="K819" s="135"/>
      <c r="L819" s="111"/>
      <c r="M819" s="112">
        <f t="shared" si="24"/>
        <v>0</v>
      </c>
      <c r="N819" s="113">
        <f t="shared" si="25"/>
        <v>0</v>
      </c>
      <c r="O819" s="107"/>
      <c r="P819" s="99"/>
      <c r="Q819" s="100"/>
      <c r="R819" s="100"/>
      <c r="S819" s="101"/>
      <c r="T819" s="100"/>
      <c r="U819" s="109"/>
      <c r="V819" s="109"/>
      <c r="W819" s="54"/>
      <c r="X819" s="54"/>
      <c r="Y819" s="54"/>
      <c r="Z819" s="54"/>
      <c r="AB819" s="56"/>
      <c r="AD819" s="57"/>
    </row>
    <row r="820" spans="1:30" ht="30" customHeight="1">
      <c r="A820" s="110"/>
      <c r="B820" s="132"/>
      <c r="C820" s="130"/>
      <c r="D820" s="159"/>
      <c r="E820" s="162">
        <f>Tabla33[[#This Row],[PRECIO UNITARIO $]]*$F$6</f>
        <v>0</v>
      </c>
      <c r="F820" s="126"/>
      <c r="G820" s="126"/>
      <c r="H820" s="152"/>
      <c r="I820" s="149"/>
      <c r="J820" s="127"/>
      <c r="K820" s="135"/>
      <c r="L820" s="111"/>
      <c r="M820" s="112">
        <f t="shared" si="24"/>
        <v>0</v>
      </c>
      <c r="N820" s="113">
        <f t="shared" si="25"/>
        <v>0</v>
      </c>
      <c r="O820" s="107"/>
      <c r="P820" s="99"/>
      <c r="Q820" s="100"/>
      <c r="R820" s="100"/>
      <c r="S820" s="101"/>
      <c r="T820" s="100"/>
      <c r="U820" s="109"/>
      <c r="V820" s="109"/>
      <c r="W820" s="54"/>
      <c r="X820" s="54"/>
      <c r="Y820" s="54"/>
      <c r="Z820" s="54"/>
      <c r="AB820" s="56"/>
      <c r="AD820" s="57"/>
    </row>
    <row r="821" spans="1:30" ht="30" customHeight="1">
      <c r="A821" s="110"/>
      <c r="B821" s="132"/>
      <c r="C821" s="130"/>
      <c r="D821" s="159"/>
      <c r="E821" s="162">
        <f>Tabla33[[#This Row],[PRECIO UNITARIO $]]*$F$6</f>
        <v>0</v>
      </c>
      <c r="F821" s="126"/>
      <c r="G821" s="126"/>
      <c r="H821" s="152"/>
      <c r="I821" s="149"/>
      <c r="J821" s="127"/>
      <c r="K821" s="135"/>
      <c r="L821" s="111"/>
      <c r="M821" s="112">
        <f t="shared" si="24"/>
        <v>0</v>
      </c>
      <c r="N821" s="113">
        <f t="shared" si="25"/>
        <v>0</v>
      </c>
      <c r="O821" s="107"/>
      <c r="P821" s="99"/>
      <c r="Q821" s="100"/>
      <c r="R821" s="100"/>
      <c r="S821" s="101"/>
      <c r="T821" s="100"/>
      <c r="U821" s="109"/>
      <c r="V821" s="109"/>
      <c r="W821" s="54"/>
      <c r="X821" s="54"/>
      <c r="Y821" s="54"/>
      <c r="Z821" s="54"/>
      <c r="AB821" s="56"/>
      <c r="AD821" s="57"/>
    </row>
    <row r="822" spans="1:30" ht="30" customHeight="1">
      <c r="A822" s="110"/>
      <c r="B822" s="132"/>
      <c r="C822" s="130"/>
      <c r="D822" s="159"/>
      <c r="E822" s="162">
        <f>Tabla33[[#This Row],[PRECIO UNITARIO $]]*$F$6</f>
        <v>0</v>
      </c>
      <c r="F822" s="126"/>
      <c r="G822" s="126"/>
      <c r="H822" s="152"/>
      <c r="I822" s="149"/>
      <c r="J822" s="127"/>
      <c r="K822" s="135"/>
      <c r="L822" s="111"/>
      <c r="M822" s="112">
        <f t="shared" si="24"/>
        <v>0</v>
      </c>
      <c r="N822" s="113">
        <f t="shared" si="25"/>
        <v>0</v>
      </c>
      <c r="O822" s="107"/>
      <c r="P822" s="99"/>
      <c r="Q822" s="100"/>
      <c r="R822" s="100"/>
      <c r="S822" s="101"/>
      <c r="T822" s="100"/>
      <c r="U822" s="109"/>
      <c r="V822" s="109"/>
      <c r="W822" s="54"/>
      <c r="X822" s="54"/>
      <c r="Y822" s="54"/>
      <c r="Z822" s="54"/>
      <c r="AB822" s="56"/>
      <c r="AD822" s="57"/>
    </row>
    <row r="823" spans="1:30" ht="30" customHeight="1">
      <c r="A823" s="110"/>
      <c r="B823" s="132"/>
      <c r="C823" s="130"/>
      <c r="D823" s="159"/>
      <c r="E823" s="162">
        <f>Tabla33[[#This Row],[PRECIO UNITARIO $]]*$F$6</f>
        <v>0</v>
      </c>
      <c r="F823" s="126"/>
      <c r="G823" s="126"/>
      <c r="H823" s="152"/>
      <c r="I823" s="149"/>
      <c r="J823" s="127"/>
      <c r="K823" s="135"/>
      <c r="L823" s="111"/>
      <c r="M823" s="112">
        <f t="shared" si="24"/>
        <v>0</v>
      </c>
      <c r="N823" s="113">
        <f t="shared" si="25"/>
        <v>0</v>
      </c>
      <c r="O823" s="107"/>
      <c r="P823" s="99"/>
      <c r="Q823" s="100"/>
      <c r="R823" s="100"/>
      <c r="S823" s="101"/>
      <c r="T823" s="100"/>
      <c r="U823" s="109"/>
      <c r="V823" s="109"/>
      <c r="W823" s="54"/>
      <c r="X823" s="54"/>
      <c r="Y823" s="54"/>
      <c r="Z823" s="54"/>
      <c r="AB823" s="56"/>
      <c r="AD823" s="57"/>
    </row>
    <row r="824" spans="1:30" ht="30" customHeight="1">
      <c r="A824" s="110"/>
      <c r="B824" s="132"/>
      <c r="C824" s="130"/>
      <c r="D824" s="159"/>
      <c r="E824" s="162">
        <f>Tabla33[[#This Row],[PRECIO UNITARIO $]]*$F$6</f>
        <v>0</v>
      </c>
      <c r="F824" s="126"/>
      <c r="G824" s="126"/>
      <c r="H824" s="152"/>
      <c r="I824" s="149"/>
      <c r="J824" s="127"/>
      <c r="K824" s="135"/>
      <c r="L824" s="111"/>
      <c r="M824" s="112">
        <f t="shared" si="24"/>
        <v>0</v>
      </c>
      <c r="N824" s="113">
        <f t="shared" si="25"/>
        <v>0</v>
      </c>
      <c r="O824" s="107"/>
      <c r="P824" s="99"/>
      <c r="Q824" s="100"/>
      <c r="R824" s="100"/>
      <c r="S824" s="101"/>
      <c r="T824" s="100"/>
      <c r="U824" s="109"/>
      <c r="V824" s="109"/>
      <c r="W824" s="54"/>
      <c r="X824" s="54"/>
      <c r="Y824" s="54"/>
      <c r="Z824" s="54"/>
      <c r="AB824" s="56"/>
      <c r="AD824" s="57"/>
    </row>
    <row r="825" spans="1:30" ht="30" customHeight="1">
      <c r="A825" s="110"/>
      <c r="B825" s="132"/>
      <c r="C825" s="130"/>
      <c r="D825" s="159"/>
      <c r="E825" s="162">
        <f>Tabla33[[#This Row],[PRECIO UNITARIO $]]*$F$6</f>
        <v>0</v>
      </c>
      <c r="F825" s="126"/>
      <c r="G825" s="126"/>
      <c r="H825" s="152"/>
      <c r="I825" s="149"/>
      <c r="J825" s="127"/>
      <c r="K825" s="135"/>
      <c r="L825" s="111"/>
      <c r="M825" s="112">
        <f t="shared" si="24"/>
        <v>0</v>
      </c>
      <c r="N825" s="113">
        <f t="shared" si="25"/>
        <v>0</v>
      </c>
      <c r="O825" s="107"/>
      <c r="P825" s="99"/>
      <c r="Q825" s="100"/>
      <c r="R825" s="100"/>
      <c r="S825" s="101"/>
      <c r="T825" s="100"/>
      <c r="U825" s="109"/>
      <c r="V825" s="109"/>
      <c r="W825" s="54"/>
      <c r="X825" s="54"/>
      <c r="Y825" s="54"/>
      <c r="Z825" s="54"/>
      <c r="AB825" s="56"/>
      <c r="AD825" s="57"/>
    </row>
    <row r="826" spans="1:30" ht="30" customHeight="1">
      <c r="A826" s="110"/>
      <c r="B826" s="132"/>
      <c r="C826" s="130"/>
      <c r="D826" s="159"/>
      <c r="E826" s="162">
        <f>Tabla33[[#This Row],[PRECIO UNITARIO $]]*$F$6</f>
        <v>0</v>
      </c>
      <c r="F826" s="126"/>
      <c r="G826" s="126"/>
      <c r="H826" s="152"/>
      <c r="I826" s="149"/>
      <c r="J826" s="127"/>
      <c r="K826" s="135"/>
      <c r="L826" s="111"/>
      <c r="M826" s="112">
        <f t="shared" si="24"/>
        <v>0</v>
      </c>
      <c r="N826" s="113">
        <f t="shared" si="25"/>
        <v>0</v>
      </c>
      <c r="O826" s="107"/>
      <c r="P826" s="99"/>
      <c r="Q826" s="100"/>
      <c r="R826" s="100"/>
      <c r="S826" s="101"/>
      <c r="T826" s="100"/>
      <c r="U826" s="109"/>
      <c r="V826" s="109"/>
      <c r="W826" s="54"/>
      <c r="X826" s="54"/>
      <c r="Y826" s="54"/>
      <c r="Z826" s="54"/>
      <c r="AB826" s="56"/>
      <c r="AD826" s="57"/>
    </row>
    <row r="827" spans="1:30" ht="30" customHeight="1">
      <c r="A827" s="110"/>
      <c r="B827" s="132"/>
      <c r="C827" s="130"/>
      <c r="D827" s="159"/>
      <c r="E827" s="162">
        <f>Tabla33[[#This Row],[PRECIO UNITARIO $]]*$F$6</f>
        <v>0</v>
      </c>
      <c r="F827" s="126"/>
      <c r="G827" s="126"/>
      <c r="H827" s="152"/>
      <c r="I827" s="149"/>
      <c r="J827" s="127"/>
      <c r="K827" s="135"/>
      <c r="L827" s="111"/>
      <c r="M827" s="112">
        <f t="shared" si="24"/>
        <v>0</v>
      </c>
      <c r="N827" s="113">
        <f t="shared" si="25"/>
        <v>0</v>
      </c>
      <c r="O827" s="107"/>
      <c r="P827" s="99"/>
      <c r="Q827" s="100"/>
      <c r="R827" s="100"/>
      <c r="S827" s="101"/>
      <c r="T827" s="100"/>
      <c r="U827" s="109"/>
      <c r="V827" s="109"/>
      <c r="W827" s="54"/>
      <c r="X827" s="54"/>
      <c r="Y827" s="54"/>
      <c r="Z827" s="54"/>
      <c r="AB827" s="56"/>
      <c r="AD827" s="57"/>
    </row>
    <row r="828" spans="1:30" ht="30" customHeight="1">
      <c r="A828" s="110"/>
      <c r="B828" s="132"/>
      <c r="C828" s="130"/>
      <c r="D828" s="159"/>
      <c r="E828" s="162">
        <f>Tabla33[[#This Row],[PRECIO UNITARIO $]]*$F$6</f>
        <v>0</v>
      </c>
      <c r="F828" s="126"/>
      <c r="G828" s="126"/>
      <c r="H828" s="152"/>
      <c r="I828" s="149"/>
      <c r="J828" s="127"/>
      <c r="K828" s="135"/>
      <c r="L828" s="111"/>
      <c r="M828" s="112">
        <f t="shared" si="24"/>
        <v>0</v>
      </c>
      <c r="N828" s="113">
        <f t="shared" si="25"/>
        <v>0</v>
      </c>
      <c r="O828" s="107"/>
      <c r="P828" s="99"/>
      <c r="Q828" s="100"/>
      <c r="R828" s="100"/>
      <c r="S828" s="101"/>
      <c r="T828" s="100"/>
      <c r="U828" s="109"/>
      <c r="V828" s="109"/>
      <c r="W828" s="54"/>
      <c r="X828" s="54"/>
      <c r="Y828" s="54"/>
      <c r="Z828" s="54"/>
      <c r="AB828" s="56"/>
      <c r="AD828" s="57"/>
    </row>
    <row r="829" spans="1:30" ht="30" customHeight="1">
      <c r="A829" s="110"/>
      <c r="B829" s="132"/>
      <c r="C829" s="130"/>
      <c r="D829" s="159"/>
      <c r="E829" s="162">
        <f>Tabla33[[#This Row],[PRECIO UNITARIO $]]*$F$6</f>
        <v>0</v>
      </c>
      <c r="F829" s="126"/>
      <c r="G829" s="126"/>
      <c r="H829" s="152"/>
      <c r="I829" s="149"/>
      <c r="J829" s="127"/>
      <c r="K829" s="135"/>
      <c r="L829" s="111"/>
      <c r="M829" s="112">
        <f t="shared" si="24"/>
        <v>0</v>
      </c>
      <c r="N829" s="113">
        <f t="shared" si="25"/>
        <v>0</v>
      </c>
      <c r="O829" s="107"/>
      <c r="P829" s="99"/>
      <c r="Q829" s="100"/>
      <c r="R829" s="100"/>
      <c r="S829" s="101"/>
      <c r="T829" s="100"/>
      <c r="U829" s="109"/>
      <c r="V829" s="109"/>
      <c r="W829" s="54"/>
      <c r="X829" s="54"/>
      <c r="Y829" s="54"/>
      <c r="Z829" s="54"/>
      <c r="AB829" s="56"/>
      <c r="AD829" s="57"/>
    </row>
    <row r="830" spans="1:30" ht="30" customHeight="1">
      <c r="A830" s="110"/>
      <c r="B830" s="132"/>
      <c r="C830" s="130"/>
      <c r="D830" s="159"/>
      <c r="E830" s="162">
        <f>Tabla33[[#This Row],[PRECIO UNITARIO $]]*$F$6</f>
        <v>0</v>
      </c>
      <c r="F830" s="126"/>
      <c r="G830" s="126"/>
      <c r="H830" s="152"/>
      <c r="I830" s="149"/>
      <c r="J830" s="127"/>
      <c r="K830" s="135"/>
      <c r="L830" s="111"/>
      <c r="M830" s="112">
        <f t="shared" si="24"/>
        <v>0</v>
      </c>
      <c r="N830" s="113">
        <f t="shared" si="25"/>
        <v>0</v>
      </c>
      <c r="O830" s="107"/>
      <c r="P830" s="99"/>
      <c r="Q830" s="100"/>
      <c r="R830" s="100"/>
      <c r="S830" s="101"/>
      <c r="T830" s="100"/>
      <c r="U830" s="109"/>
      <c r="V830" s="109"/>
      <c r="W830" s="54"/>
      <c r="X830" s="54"/>
      <c r="Y830" s="54"/>
      <c r="Z830" s="54"/>
      <c r="AB830" s="56"/>
      <c r="AD830" s="57"/>
    </row>
    <row r="831" spans="1:30" ht="30" customHeight="1">
      <c r="A831" s="110"/>
      <c r="B831" s="132"/>
      <c r="C831" s="130"/>
      <c r="D831" s="159"/>
      <c r="E831" s="162">
        <f>Tabla33[[#This Row],[PRECIO UNITARIO $]]*$F$6</f>
        <v>0</v>
      </c>
      <c r="F831" s="126"/>
      <c r="G831" s="126"/>
      <c r="H831" s="152"/>
      <c r="I831" s="149"/>
      <c r="J831" s="127"/>
      <c r="K831" s="135"/>
      <c r="L831" s="111"/>
      <c r="M831" s="112">
        <f t="shared" si="24"/>
        <v>0</v>
      </c>
      <c r="N831" s="113">
        <f t="shared" si="25"/>
        <v>0</v>
      </c>
      <c r="O831" s="107"/>
      <c r="P831" s="99"/>
      <c r="Q831" s="100"/>
      <c r="R831" s="100"/>
      <c r="S831" s="101"/>
      <c r="T831" s="100"/>
      <c r="U831" s="109"/>
      <c r="V831" s="109"/>
      <c r="W831" s="54"/>
      <c r="X831" s="54"/>
      <c r="Y831" s="54"/>
      <c r="Z831" s="54"/>
      <c r="AB831" s="56"/>
      <c r="AD831" s="57"/>
    </row>
    <row r="832" spans="1:30" ht="30" customHeight="1">
      <c r="A832" s="110"/>
      <c r="B832" s="132"/>
      <c r="C832" s="130"/>
      <c r="D832" s="159"/>
      <c r="E832" s="162">
        <f>Tabla33[[#This Row],[PRECIO UNITARIO $]]*$F$6</f>
        <v>0</v>
      </c>
      <c r="F832" s="126"/>
      <c r="G832" s="126"/>
      <c r="H832" s="152"/>
      <c r="I832" s="149"/>
      <c r="J832" s="127"/>
      <c r="K832" s="135"/>
      <c r="L832" s="111"/>
      <c r="M832" s="112">
        <f t="shared" si="24"/>
        <v>0</v>
      </c>
      <c r="N832" s="113">
        <f t="shared" si="25"/>
        <v>0</v>
      </c>
      <c r="O832" s="107"/>
      <c r="P832" s="99"/>
      <c r="Q832" s="100"/>
      <c r="R832" s="100"/>
      <c r="S832" s="101"/>
      <c r="T832" s="100"/>
      <c r="U832" s="109"/>
      <c r="V832" s="109"/>
      <c r="W832" s="54"/>
      <c r="X832" s="54"/>
      <c r="Y832" s="54"/>
      <c r="Z832" s="54"/>
      <c r="AB832" s="56"/>
      <c r="AD832" s="57"/>
    </row>
    <row r="833" spans="1:30" ht="30" customHeight="1">
      <c r="A833" s="110"/>
      <c r="B833" s="132"/>
      <c r="C833" s="130"/>
      <c r="D833" s="159"/>
      <c r="E833" s="162">
        <f>Tabla33[[#This Row],[PRECIO UNITARIO $]]*$F$6</f>
        <v>0</v>
      </c>
      <c r="F833" s="126"/>
      <c r="G833" s="126"/>
      <c r="H833" s="152"/>
      <c r="I833" s="149"/>
      <c r="J833" s="127"/>
      <c r="K833" s="135"/>
      <c r="L833" s="111"/>
      <c r="M833" s="112">
        <f t="shared" si="24"/>
        <v>0</v>
      </c>
      <c r="N833" s="113">
        <f t="shared" si="25"/>
        <v>0</v>
      </c>
      <c r="O833" s="107"/>
      <c r="P833" s="99"/>
      <c r="Q833" s="100"/>
      <c r="R833" s="100"/>
      <c r="S833" s="101"/>
      <c r="T833" s="100"/>
      <c r="U833" s="109"/>
      <c r="V833" s="109"/>
      <c r="W833" s="54"/>
      <c r="X833" s="54"/>
      <c r="Y833" s="54"/>
      <c r="Z833" s="54"/>
      <c r="AB833" s="56"/>
      <c r="AD833" s="57"/>
    </row>
    <row r="834" spans="1:30" ht="30" customHeight="1">
      <c r="A834" s="110"/>
      <c r="B834" s="132"/>
      <c r="C834" s="130"/>
      <c r="D834" s="159"/>
      <c r="E834" s="162">
        <f>Tabla33[[#This Row],[PRECIO UNITARIO $]]*$F$6</f>
        <v>0</v>
      </c>
      <c r="F834" s="126"/>
      <c r="G834" s="126"/>
      <c r="H834" s="152"/>
      <c r="I834" s="149"/>
      <c r="J834" s="127"/>
      <c r="K834" s="135"/>
      <c r="L834" s="111"/>
      <c r="M834" s="112">
        <f t="shared" si="24"/>
        <v>0</v>
      </c>
      <c r="N834" s="113">
        <f t="shared" si="25"/>
        <v>0</v>
      </c>
      <c r="O834" s="107"/>
      <c r="P834" s="99"/>
      <c r="Q834" s="100"/>
      <c r="R834" s="100"/>
      <c r="S834" s="101"/>
      <c r="T834" s="100"/>
      <c r="U834" s="109"/>
      <c r="V834" s="109"/>
      <c r="W834" s="54"/>
      <c r="X834" s="54"/>
      <c r="Y834" s="54"/>
      <c r="Z834" s="54"/>
      <c r="AB834" s="56"/>
      <c r="AD834" s="57"/>
    </row>
    <row r="835" spans="1:30" ht="30" customHeight="1">
      <c r="A835" s="110"/>
      <c r="B835" s="132"/>
      <c r="C835" s="130"/>
      <c r="D835" s="159"/>
      <c r="E835" s="162">
        <f>Tabla33[[#This Row],[PRECIO UNITARIO $]]*$F$6</f>
        <v>0</v>
      </c>
      <c r="F835" s="126"/>
      <c r="G835" s="126"/>
      <c r="H835" s="152"/>
      <c r="I835" s="149"/>
      <c r="J835" s="127"/>
      <c r="K835" s="135"/>
      <c r="L835" s="111"/>
      <c r="M835" s="112">
        <f t="shared" si="24"/>
        <v>0</v>
      </c>
      <c r="N835" s="113">
        <f t="shared" si="25"/>
        <v>0</v>
      </c>
      <c r="O835" s="107"/>
      <c r="P835" s="99"/>
      <c r="Q835" s="100"/>
      <c r="R835" s="100"/>
      <c r="S835" s="101"/>
      <c r="T835" s="100"/>
      <c r="U835" s="109"/>
      <c r="V835" s="109"/>
      <c r="W835" s="54"/>
      <c r="X835" s="54"/>
      <c r="Y835" s="54"/>
      <c r="Z835" s="54"/>
      <c r="AB835" s="56"/>
      <c r="AD835" s="57"/>
    </row>
    <row r="836" spans="1:30" ht="30" customHeight="1">
      <c r="A836" s="110"/>
      <c r="B836" s="132"/>
      <c r="C836" s="130"/>
      <c r="D836" s="159"/>
      <c r="E836" s="162">
        <f>Tabla33[[#This Row],[PRECIO UNITARIO $]]*$F$6</f>
        <v>0</v>
      </c>
      <c r="F836" s="126"/>
      <c r="G836" s="126"/>
      <c r="H836" s="152"/>
      <c r="I836" s="149"/>
      <c r="J836" s="127"/>
      <c r="K836" s="135"/>
      <c r="L836" s="111"/>
      <c r="M836" s="112">
        <f t="shared" si="24"/>
        <v>0</v>
      </c>
      <c r="N836" s="113">
        <f t="shared" si="25"/>
        <v>0</v>
      </c>
      <c r="O836" s="107"/>
      <c r="P836" s="99"/>
      <c r="Q836" s="100"/>
      <c r="R836" s="100"/>
      <c r="S836" s="101"/>
      <c r="T836" s="100"/>
      <c r="U836" s="109"/>
      <c r="V836" s="109"/>
      <c r="W836" s="54"/>
      <c r="X836" s="54"/>
      <c r="Y836" s="54"/>
      <c r="Z836" s="54"/>
      <c r="AB836" s="56"/>
      <c r="AD836" s="57"/>
    </row>
    <row r="837" spans="1:30" ht="30" customHeight="1">
      <c r="A837" s="110"/>
      <c r="B837" s="132"/>
      <c r="C837" s="130"/>
      <c r="D837" s="159"/>
      <c r="E837" s="162">
        <f>Tabla33[[#This Row],[PRECIO UNITARIO $]]*$F$6</f>
        <v>0</v>
      </c>
      <c r="F837" s="126"/>
      <c r="G837" s="126"/>
      <c r="H837" s="152"/>
      <c r="I837" s="149"/>
      <c r="J837" s="127"/>
      <c r="K837" s="135"/>
      <c r="L837" s="111"/>
      <c r="M837" s="112">
        <f t="shared" si="24"/>
        <v>0</v>
      </c>
      <c r="N837" s="113">
        <f t="shared" si="25"/>
        <v>0</v>
      </c>
      <c r="O837" s="107"/>
      <c r="P837" s="99"/>
      <c r="Q837" s="100"/>
      <c r="R837" s="100"/>
      <c r="S837" s="101"/>
      <c r="T837" s="100"/>
      <c r="U837" s="109"/>
      <c r="V837" s="109"/>
      <c r="W837" s="54"/>
      <c r="X837" s="54"/>
      <c r="Y837" s="54"/>
      <c r="Z837" s="54"/>
      <c r="AB837" s="56"/>
      <c r="AD837" s="57"/>
    </row>
    <row r="838" spans="1:30" ht="30" customHeight="1">
      <c r="A838" s="110"/>
      <c r="B838" s="132"/>
      <c r="C838" s="130"/>
      <c r="D838" s="159"/>
      <c r="E838" s="162">
        <f>Tabla33[[#This Row],[PRECIO UNITARIO $]]*$F$6</f>
        <v>0</v>
      </c>
      <c r="F838" s="126"/>
      <c r="G838" s="126"/>
      <c r="H838" s="152"/>
      <c r="I838" s="149"/>
      <c r="J838" s="127"/>
      <c r="K838" s="135"/>
      <c r="L838" s="111"/>
      <c r="M838" s="112">
        <f t="shared" si="24"/>
        <v>0</v>
      </c>
      <c r="N838" s="113">
        <f t="shared" si="25"/>
        <v>0</v>
      </c>
      <c r="O838" s="107"/>
      <c r="P838" s="99"/>
      <c r="Q838" s="100"/>
      <c r="R838" s="100"/>
      <c r="S838" s="101"/>
      <c r="T838" s="100"/>
      <c r="U838" s="109"/>
      <c r="V838" s="109"/>
      <c r="W838" s="54"/>
      <c r="X838" s="54"/>
      <c r="Y838" s="54"/>
      <c r="Z838" s="54"/>
      <c r="AB838" s="56"/>
      <c r="AD838" s="57"/>
    </row>
    <row r="839" spans="1:30" ht="30" customHeight="1">
      <c r="A839" s="110"/>
      <c r="B839" s="132"/>
      <c r="C839" s="130"/>
      <c r="D839" s="159"/>
      <c r="E839" s="162">
        <f>Tabla33[[#This Row],[PRECIO UNITARIO $]]*$F$6</f>
        <v>0</v>
      </c>
      <c r="F839" s="126"/>
      <c r="G839" s="126"/>
      <c r="H839" s="152"/>
      <c r="I839" s="149"/>
      <c r="J839" s="127"/>
      <c r="K839" s="135"/>
      <c r="L839" s="111"/>
      <c r="M839" s="112">
        <f t="shared" si="24"/>
        <v>0</v>
      </c>
      <c r="N839" s="113">
        <f t="shared" si="25"/>
        <v>0</v>
      </c>
      <c r="O839" s="107"/>
      <c r="P839" s="99"/>
      <c r="Q839" s="100"/>
      <c r="R839" s="100"/>
      <c r="S839" s="101"/>
      <c r="T839" s="100"/>
      <c r="U839" s="109"/>
      <c r="V839" s="109"/>
      <c r="W839" s="54"/>
      <c r="X839" s="54"/>
      <c r="Y839" s="54"/>
      <c r="Z839" s="54"/>
      <c r="AB839" s="56"/>
      <c r="AD839" s="57"/>
    </row>
    <row r="840" spans="1:30" ht="30" customHeight="1">
      <c r="A840" s="110"/>
      <c r="B840" s="132"/>
      <c r="C840" s="130"/>
      <c r="D840" s="159"/>
      <c r="E840" s="162">
        <f>Tabla33[[#This Row],[PRECIO UNITARIO $]]*$F$6</f>
        <v>0</v>
      </c>
      <c r="F840" s="126"/>
      <c r="G840" s="126"/>
      <c r="H840" s="152"/>
      <c r="I840" s="149"/>
      <c r="J840" s="127"/>
      <c r="K840" s="135"/>
      <c r="L840" s="111"/>
      <c r="M840" s="112">
        <f t="shared" si="24"/>
        <v>0</v>
      </c>
      <c r="N840" s="113">
        <f t="shared" si="25"/>
        <v>0</v>
      </c>
      <c r="O840" s="107"/>
      <c r="P840" s="99"/>
      <c r="Q840" s="100"/>
      <c r="R840" s="100"/>
      <c r="S840" s="101"/>
      <c r="T840" s="100"/>
      <c r="U840" s="109"/>
      <c r="V840" s="109"/>
      <c r="W840" s="54"/>
      <c r="X840" s="54"/>
      <c r="Y840" s="54"/>
      <c r="Z840" s="54"/>
      <c r="AB840" s="56"/>
      <c r="AD840" s="57"/>
    </row>
    <row r="841" spans="1:30" ht="30" customHeight="1">
      <c r="A841" s="110"/>
      <c r="B841" s="132"/>
      <c r="C841" s="130"/>
      <c r="D841" s="159"/>
      <c r="E841" s="162">
        <f>Tabla33[[#This Row],[PRECIO UNITARIO $]]*$F$6</f>
        <v>0</v>
      </c>
      <c r="F841" s="126"/>
      <c r="G841" s="126"/>
      <c r="H841" s="152"/>
      <c r="I841" s="149"/>
      <c r="J841" s="127"/>
      <c r="K841" s="135"/>
      <c r="L841" s="111"/>
      <c r="M841" s="112">
        <f t="shared" si="24"/>
        <v>0</v>
      </c>
      <c r="N841" s="113">
        <f t="shared" si="25"/>
        <v>0</v>
      </c>
      <c r="O841" s="107"/>
      <c r="P841" s="99"/>
      <c r="Q841" s="100"/>
      <c r="R841" s="100"/>
      <c r="S841" s="101"/>
      <c r="T841" s="100"/>
      <c r="U841" s="109"/>
      <c r="V841" s="109"/>
      <c r="W841" s="54"/>
      <c r="X841" s="54"/>
      <c r="Y841" s="54"/>
      <c r="Z841" s="54"/>
      <c r="AB841" s="56"/>
      <c r="AD841" s="57"/>
    </row>
    <row r="842" spans="1:30" ht="30" customHeight="1">
      <c r="A842" s="110"/>
      <c r="B842" s="132"/>
      <c r="C842" s="130"/>
      <c r="D842" s="159"/>
      <c r="E842" s="162">
        <f>Tabla33[[#This Row],[PRECIO UNITARIO $]]*$F$6</f>
        <v>0</v>
      </c>
      <c r="F842" s="126"/>
      <c r="G842" s="126"/>
      <c r="H842" s="152"/>
      <c r="I842" s="149"/>
      <c r="J842" s="127"/>
      <c r="K842" s="135"/>
      <c r="L842" s="111"/>
      <c r="M842" s="112">
        <f t="shared" si="24"/>
        <v>0</v>
      </c>
      <c r="N842" s="113">
        <f t="shared" si="25"/>
        <v>0</v>
      </c>
      <c r="O842" s="107"/>
      <c r="P842" s="99"/>
      <c r="Q842" s="100"/>
      <c r="R842" s="100"/>
      <c r="S842" s="101"/>
      <c r="T842" s="100"/>
      <c r="U842" s="109"/>
      <c r="V842" s="109"/>
      <c r="W842" s="54"/>
      <c r="X842" s="54"/>
      <c r="Y842" s="54"/>
      <c r="Z842" s="54"/>
      <c r="AB842" s="56"/>
      <c r="AD842" s="57"/>
    </row>
    <row r="843" spans="1:30" ht="30" customHeight="1">
      <c r="A843" s="110"/>
      <c r="B843" s="132"/>
      <c r="C843" s="130"/>
      <c r="D843" s="159"/>
      <c r="E843" s="162">
        <f>Tabla33[[#This Row],[PRECIO UNITARIO $]]*$F$6</f>
        <v>0</v>
      </c>
      <c r="F843" s="126"/>
      <c r="G843" s="126"/>
      <c r="H843" s="152"/>
      <c r="I843" s="149"/>
      <c r="J843" s="127"/>
      <c r="K843" s="135"/>
      <c r="L843" s="111"/>
      <c r="M843" s="112">
        <f t="shared" ref="M843:M906" si="26">IFERROR((B843*E843),"")</f>
        <v>0</v>
      </c>
      <c r="N843" s="113">
        <f t="shared" ref="N843:N906" si="27">IFERROR((B843*D843),"")</f>
        <v>0</v>
      </c>
      <c r="O843" s="107"/>
      <c r="P843" s="99"/>
      <c r="Q843" s="100"/>
      <c r="R843" s="100"/>
      <c r="S843" s="101"/>
      <c r="T843" s="100"/>
      <c r="U843" s="109"/>
      <c r="V843" s="109"/>
      <c r="W843" s="54"/>
      <c r="X843" s="54"/>
      <c r="Y843" s="54"/>
      <c r="Z843" s="54"/>
      <c r="AB843" s="56"/>
      <c r="AD843" s="57"/>
    </row>
    <row r="844" spans="1:30" ht="30" customHeight="1">
      <c r="A844" s="110"/>
      <c r="B844" s="132"/>
      <c r="C844" s="130"/>
      <c r="D844" s="159"/>
      <c r="E844" s="162">
        <f>Tabla33[[#This Row],[PRECIO UNITARIO $]]*$F$6</f>
        <v>0</v>
      </c>
      <c r="F844" s="126"/>
      <c r="G844" s="126"/>
      <c r="H844" s="152"/>
      <c r="I844" s="149"/>
      <c r="J844" s="127"/>
      <c r="K844" s="135"/>
      <c r="L844" s="111"/>
      <c r="M844" s="112">
        <f t="shared" si="26"/>
        <v>0</v>
      </c>
      <c r="N844" s="113">
        <f t="shared" si="27"/>
        <v>0</v>
      </c>
      <c r="O844" s="107"/>
      <c r="P844" s="99"/>
      <c r="Q844" s="100"/>
      <c r="R844" s="100"/>
      <c r="S844" s="101"/>
      <c r="T844" s="100"/>
      <c r="U844" s="109"/>
      <c r="V844" s="109"/>
      <c r="W844" s="54"/>
      <c r="X844" s="54"/>
      <c r="Y844" s="54"/>
      <c r="Z844" s="54"/>
      <c r="AB844" s="56"/>
      <c r="AD844" s="57"/>
    </row>
    <row r="845" spans="1:30" ht="30" customHeight="1">
      <c r="A845" s="110"/>
      <c r="B845" s="132"/>
      <c r="C845" s="130"/>
      <c r="D845" s="159"/>
      <c r="E845" s="162">
        <f>Tabla33[[#This Row],[PRECIO UNITARIO $]]*$F$6</f>
        <v>0</v>
      </c>
      <c r="F845" s="126"/>
      <c r="G845" s="126"/>
      <c r="H845" s="152"/>
      <c r="I845" s="149"/>
      <c r="J845" s="127"/>
      <c r="K845" s="135"/>
      <c r="L845" s="111"/>
      <c r="M845" s="112">
        <f t="shared" si="26"/>
        <v>0</v>
      </c>
      <c r="N845" s="113">
        <f t="shared" si="27"/>
        <v>0</v>
      </c>
      <c r="O845" s="107"/>
      <c r="P845" s="99"/>
      <c r="Q845" s="100"/>
      <c r="R845" s="100"/>
      <c r="S845" s="101"/>
      <c r="T845" s="100"/>
      <c r="U845" s="109"/>
      <c r="V845" s="109"/>
      <c r="W845" s="54"/>
      <c r="X845" s="54"/>
      <c r="Y845" s="54"/>
      <c r="Z845" s="54"/>
      <c r="AB845" s="56"/>
      <c r="AD845" s="57"/>
    </row>
    <row r="846" spans="1:30" ht="30" customHeight="1">
      <c r="A846" s="110"/>
      <c r="B846" s="132"/>
      <c r="C846" s="130"/>
      <c r="D846" s="159"/>
      <c r="E846" s="162">
        <f>Tabla33[[#This Row],[PRECIO UNITARIO $]]*$F$6</f>
        <v>0</v>
      </c>
      <c r="F846" s="126"/>
      <c r="G846" s="126"/>
      <c r="H846" s="152"/>
      <c r="I846" s="149"/>
      <c r="J846" s="127"/>
      <c r="K846" s="135"/>
      <c r="L846" s="111"/>
      <c r="M846" s="112">
        <f t="shared" si="26"/>
        <v>0</v>
      </c>
      <c r="N846" s="113">
        <f t="shared" si="27"/>
        <v>0</v>
      </c>
      <c r="O846" s="107"/>
      <c r="P846" s="99"/>
      <c r="Q846" s="100"/>
      <c r="R846" s="100"/>
      <c r="S846" s="101"/>
      <c r="T846" s="100"/>
      <c r="U846" s="109"/>
      <c r="V846" s="109"/>
      <c r="W846" s="54"/>
      <c r="X846" s="54"/>
      <c r="Y846" s="54"/>
      <c r="Z846" s="54"/>
      <c r="AB846" s="56"/>
      <c r="AD846" s="57"/>
    </row>
    <row r="847" spans="1:30" ht="30" customHeight="1">
      <c r="A847" s="110"/>
      <c r="B847" s="132"/>
      <c r="C847" s="130"/>
      <c r="D847" s="159"/>
      <c r="E847" s="162">
        <f>Tabla33[[#This Row],[PRECIO UNITARIO $]]*$F$6</f>
        <v>0</v>
      </c>
      <c r="F847" s="126"/>
      <c r="G847" s="126"/>
      <c r="H847" s="152"/>
      <c r="I847" s="149"/>
      <c r="J847" s="127"/>
      <c r="K847" s="135"/>
      <c r="L847" s="111"/>
      <c r="M847" s="112">
        <f t="shared" si="26"/>
        <v>0</v>
      </c>
      <c r="N847" s="113">
        <f t="shared" si="27"/>
        <v>0</v>
      </c>
      <c r="O847" s="107"/>
      <c r="P847" s="99"/>
      <c r="Q847" s="100"/>
      <c r="R847" s="100"/>
      <c r="S847" s="101"/>
      <c r="T847" s="100"/>
      <c r="U847" s="109"/>
      <c r="V847" s="109"/>
      <c r="W847" s="54"/>
      <c r="X847" s="54"/>
      <c r="Y847" s="54"/>
      <c r="Z847" s="54"/>
      <c r="AB847" s="56"/>
      <c r="AD847" s="57"/>
    </row>
    <row r="848" spans="1:30" ht="30" customHeight="1">
      <c r="A848" s="110"/>
      <c r="B848" s="132"/>
      <c r="C848" s="130"/>
      <c r="D848" s="159"/>
      <c r="E848" s="162">
        <f>Tabla33[[#This Row],[PRECIO UNITARIO $]]*$F$6</f>
        <v>0</v>
      </c>
      <c r="F848" s="126"/>
      <c r="G848" s="126"/>
      <c r="H848" s="152"/>
      <c r="I848" s="149"/>
      <c r="J848" s="127"/>
      <c r="K848" s="135"/>
      <c r="L848" s="111"/>
      <c r="M848" s="112">
        <f t="shared" si="26"/>
        <v>0</v>
      </c>
      <c r="N848" s="113">
        <f t="shared" si="27"/>
        <v>0</v>
      </c>
      <c r="O848" s="107"/>
      <c r="P848" s="99"/>
      <c r="Q848" s="100"/>
      <c r="R848" s="100"/>
      <c r="S848" s="101"/>
      <c r="T848" s="100"/>
      <c r="U848" s="109"/>
      <c r="V848" s="109"/>
      <c r="W848" s="54"/>
      <c r="X848" s="54"/>
      <c r="Y848" s="54"/>
      <c r="Z848" s="54"/>
      <c r="AB848" s="56"/>
      <c r="AD848" s="57"/>
    </row>
    <row r="849" spans="1:30" ht="30" customHeight="1">
      <c r="A849" s="110"/>
      <c r="B849" s="132"/>
      <c r="C849" s="130"/>
      <c r="D849" s="159"/>
      <c r="E849" s="162">
        <f>Tabla33[[#This Row],[PRECIO UNITARIO $]]*$F$6</f>
        <v>0</v>
      </c>
      <c r="F849" s="126"/>
      <c r="G849" s="126"/>
      <c r="H849" s="152"/>
      <c r="I849" s="149"/>
      <c r="J849" s="127"/>
      <c r="K849" s="135"/>
      <c r="L849" s="111"/>
      <c r="M849" s="112">
        <f t="shared" si="26"/>
        <v>0</v>
      </c>
      <c r="N849" s="113">
        <f t="shared" si="27"/>
        <v>0</v>
      </c>
      <c r="O849" s="107"/>
      <c r="P849" s="99"/>
      <c r="Q849" s="100"/>
      <c r="R849" s="100"/>
      <c r="S849" s="101"/>
      <c r="T849" s="100"/>
      <c r="U849" s="109"/>
      <c r="V849" s="109"/>
      <c r="W849" s="54"/>
      <c r="X849" s="54"/>
      <c r="Y849" s="54"/>
      <c r="Z849" s="54"/>
      <c r="AB849" s="56"/>
      <c r="AD849" s="57"/>
    </row>
    <row r="850" spans="1:30" ht="30" customHeight="1">
      <c r="A850" s="110"/>
      <c r="B850" s="132"/>
      <c r="C850" s="130"/>
      <c r="D850" s="159"/>
      <c r="E850" s="162">
        <f>Tabla33[[#This Row],[PRECIO UNITARIO $]]*$F$6</f>
        <v>0</v>
      </c>
      <c r="F850" s="126"/>
      <c r="G850" s="126"/>
      <c r="H850" s="152"/>
      <c r="I850" s="149"/>
      <c r="J850" s="127"/>
      <c r="K850" s="135"/>
      <c r="L850" s="111"/>
      <c r="M850" s="112">
        <f t="shared" si="26"/>
        <v>0</v>
      </c>
      <c r="N850" s="113">
        <f t="shared" si="27"/>
        <v>0</v>
      </c>
      <c r="O850" s="107"/>
      <c r="P850" s="99"/>
      <c r="Q850" s="100"/>
      <c r="R850" s="100"/>
      <c r="S850" s="101"/>
      <c r="T850" s="100"/>
      <c r="U850" s="109"/>
      <c r="V850" s="109"/>
      <c r="W850" s="54"/>
      <c r="X850" s="54"/>
      <c r="Y850" s="54"/>
      <c r="Z850" s="54"/>
      <c r="AB850" s="56"/>
      <c r="AD850" s="57"/>
    </row>
    <row r="851" spans="1:30" ht="30" customHeight="1">
      <c r="A851" s="110"/>
      <c r="B851" s="132"/>
      <c r="C851" s="130"/>
      <c r="D851" s="159"/>
      <c r="E851" s="162">
        <f>Tabla33[[#This Row],[PRECIO UNITARIO $]]*$F$6</f>
        <v>0</v>
      </c>
      <c r="F851" s="126"/>
      <c r="G851" s="126"/>
      <c r="H851" s="152"/>
      <c r="I851" s="149"/>
      <c r="J851" s="127"/>
      <c r="K851" s="135"/>
      <c r="L851" s="111"/>
      <c r="M851" s="112">
        <f t="shared" si="26"/>
        <v>0</v>
      </c>
      <c r="N851" s="113">
        <f t="shared" si="27"/>
        <v>0</v>
      </c>
      <c r="O851" s="107"/>
      <c r="P851" s="99"/>
      <c r="Q851" s="100"/>
      <c r="R851" s="100"/>
      <c r="S851" s="101"/>
      <c r="T851" s="100"/>
      <c r="U851" s="109"/>
      <c r="V851" s="109"/>
      <c r="W851" s="54"/>
      <c r="X851" s="54"/>
      <c r="Y851" s="54"/>
      <c r="Z851" s="54"/>
      <c r="AB851" s="56"/>
      <c r="AD851" s="57"/>
    </row>
    <row r="852" spans="1:30" ht="30" customHeight="1">
      <c r="A852" s="110"/>
      <c r="B852" s="132"/>
      <c r="C852" s="130"/>
      <c r="D852" s="159"/>
      <c r="E852" s="162">
        <f>Tabla33[[#This Row],[PRECIO UNITARIO $]]*$F$6</f>
        <v>0</v>
      </c>
      <c r="F852" s="126"/>
      <c r="G852" s="126"/>
      <c r="H852" s="152"/>
      <c r="I852" s="149"/>
      <c r="J852" s="127"/>
      <c r="K852" s="135"/>
      <c r="L852" s="111"/>
      <c r="M852" s="112">
        <f t="shared" si="26"/>
        <v>0</v>
      </c>
      <c r="N852" s="113">
        <f t="shared" si="27"/>
        <v>0</v>
      </c>
      <c r="O852" s="107"/>
      <c r="P852" s="99"/>
      <c r="Q852" s="100"/>
      <c r="R852" s="100"/>
      <c r="S852" s="101"/>
      <c r="T852" s="100"/>
      <c r="U852" s="109"/>
      <c r="V852" s="109"/>
      <c r="W852" s="54"/>
      <c r="X852" s="54"/>
      <c r="Y852" s="54"/>
      <c r="Z852" s="54"/>
      <c r="AB852" s="56"/>
      <c r="AD852" s="57"/>
    </row>
    <row r="853" spans="1:30" ht="30" customHeight="1">
      <c r="A853" s="110"/>
      <c r="B853" s="132"/>
      <c r="C853" s="130"/>
      <c r="D853" s="159"/>
      <c r="E853" s="162">
        <f>Tabla33[[#This Row],[PRECIO UNITARIO $]]*$F$6</f>
        <v>0</v>
      </c>
      <c r="F853" s="126"/>
      <c r="G853" s="126"/>
      <c r="H853" s="152"/>
      <c r="I853" s="149"/>
      <c r="J853" s="127"/>
      <c r="K853" s="135"/>
      <c r="L853" s="111"/>
      <c r="M853" s="112">
        <f t="shared" si="26"/>
        <v>0</v>
      </c>
      <c r="N853" s="113">
        <f t="shared" si="27"/>
        <v>0</v>
      </c>
      <c r="O853" s="107"/>
      <c r="P853" s="99"/>
      <c r="Q853" s="100"/>
      <c r="R853" s="100"/>
      <c r="S853" s="101"/>
      <c r="T853" s="100"/>
      <c r="U853" s="109"/>
      <c r="V853" s="109"/>
      <c r="W853" s="54"/>
      <c r="X853" s="54"/>
      <c r="Y853" s="54"/>
      <c r="Z853" s="54"/>
      <c r="AB853" s="56"/>
      <c r="AD853" s="57"/>
    </row>
    <row r="854" spans="1:30" ht="30" customHeight="1">
      <c r="A854" s="110"/>
      <c r="B854" s="132"/>
      <c r="C854" s="130"/>
      <c r="D854" s="159"/>
      <c r="E854" s="162">
        <f>Tabla33[[#This Row],[PRECIO UNITARIO $]]*$F$6</f>
        <v>0</v>
      </c>
      <c r="F854" s="126"/>
      <c r="G854" s="126"/>
      <c r="H854" s="152"/>
      <c r="I854" s="149"/>
      <c r="J854" s="127"/>
      <c r="K854" s="135"/>
      <c r="L854" s="111"/>
      <c r="M854" s="112">
        <f t="shared" si="26"/>
        <v>0</v>
      </c>
      <c r="N854" s="113">
        <f t="shared" si="27"/>
        <v>0</v>
      </c>
      <c r="O854" s="107"/>
      <c r="P854" s="99"/>
      <c r="Q854" s="100"/>
      <c r="R854" s="100"/>
      <c r="S854" s="101"/>
      <c r="T854" s="100"/>
      <c r="U854" s="109"/>
      <c r="V854" s="109"/>
      <c r="W854" s="54"/>
      <c r="X854" s="54"/>
      <c r="Y854" s="54"/>
      <c r="Z854" s="54"/>
      <c r="AB854" s="56"/>
      <c r="AD854" s="57"/>
    </row>
    <row r="855" spans="1:30" ht="30" customHeight="1">
      <c r="A855" s="110"/>
      <c r="B855" s="132"/>
      <c r="C855" s="130"/>
      <c r="D855" s="159"/>
      <c r="E855" s="162">
        <f>Tabla33[[#This Row],[PRECIO UNITARIO $]]*$F$6</f>
        <v>0</v>
      </c>
      <c r="F855" s="126"/>
      <c r="G855" s="126"/>
      <c r="H855" s="152"/>
      <c r="I855" s="149"/>
      <c r="J855" s="127"/>
      <c r="K855" s="135"/>
      <c r="L855" s="111"/>
      <c r="M855" s="112">
        <f t="shared" si="26"/>
        <v>0</v>
      </c>
      <c r="N855" s="113">
        <f t="shared" si="27"/>
        <v>0</v>
      </c>
      <c r="O855" s="107"/>
      <c r="P855" s="99"/>
      <c r="Q855" s="100"/>
      <c r="R855" s="100"/>
      <c r="S855" s="101"/>
      <c r="T855" s="100"/>
      <c r="U855" s="109"/>
      <c r="V855" s="109"/>
      <c r="W855" s="54"/>
      <c r="X855" s="54"/>
      <c r="Y855" s="54"/>
      <c r="Z855" s="54"/>
      <c r="AB855" s="56"/>
      <c r="AD855" s="57"/>
    </row>
    <row r="856" spans="1:30" ht="30" customHeight="1">
      <c r="A856" s="110"/>
      <c r="B856" s="132"/>
      <c r="C856" s="130"/>
      <c r="D856" s="159"/>
      <c r="E856" s="162">
        <f>Tabla33[[#This Row],[PRECIO UNITARIO $]]*$F$6</f>
        <v>0</v>
      </c>
      <c r="F856" s="126"/>
      <c r="G856" s="126"/>
      <c r="H856" s="152"/>
      <c r="I856" s="149"/>
      <c r="J856" s="127"/>
      <c r="K856" s="135"/>
      <c r="L856" s="111"/>
      <c r="M856" s="112">
        <f t="shared" si="26"/>
        <v>0</v>
      </c>
      <c r="N856" s="113">
        <f t="shared" si="27"/>
        <v>0</v>
      </c>
      <c r="O856" s="107"/>
      <c r="P856" s="99"/>
      <c r="Q856" s="100"/>
      <c r="R856" s="100"/>
      <c r="S856" s="101"/>
      <c r="T856" s="100"/>
      <c r="U856" s="109"/>
      <c r="V856" s="109"/>
      <c r="W856" s="54"/>
      <c r="X856" s="54"/>
      <c r="Y856" s="54"/>
      <c r="Z856" s="54"/>
      <c r="AB856" s="56"/>
      <c r="AD856" s="57"/>
    </row>
    <row r="857" spans="1:30" ht="30" customHeight="1">
      <c r="A857" s="110"/>
      <c r="B857" s="132"/>
      <c r="C857" s="130"/>
      <c r="D857" s="159"/>
      <c r="E857" s="162">
        <f>Tabla33[[#This Row],[PRECIO UNITARIO $]]*$F$6</f>
        <v>0</v>
      </c>
      <c r="F857" s="126"/>
      <c r="G857" s="126"/>
      <c r="H857" s="152"/>
      <c r="I857" s="149"/>
      <c r="J857" s="127"/>
      <c r="K857" s="135"/>
      <c r="L857" s="111"/>
      <c r="M857" s="112">
        <f t="shared" si="26"/>
        <v>0</v>
      </c>
      <c r="N857" s="113">
        <f t="shared" si="27"/>
        <v>0</v>
      </c>
      <c r="O857" s="107"/>
      <c r="P857" s="99"/>
      <c r="Q857" s="100"/>
      <c r="R857" s="100"/>
      <c r="S857" s="101"/>
      <c r="T857" s="100"/>
      <c r="U857" s="109"/>
      <c r="V857" s="109"/>
      <c r="W857" s="54"/>
      <c r="X857" s="54"/>
      <c r="Y857" s="54"/>
      <c r="Z857" s="54"/>
      <c r="AB857" s="56"/>
      <c r="AD857" s="57"/>
    </row>
    <row r="858" spans="1:30" ht="30" customHeight="1">
      <c r="A858" s="110"/>
      <c r="B858" s="132"/>
      <c r="C858" s="130"/>
      <c r="D858" s="159"/>
      <c r="E858" s="162">
        <f>Tabla33[[#This Row],[PRECIO UNITARIO $]]*$F$6</f>
        <v>0</v>
      </c>
      <c r="F858" s="126"/>
      <c r="G858" s="126"/>
      <c r="H858" s="152"/>
      <c r="I858" s="149"/>
      <c r="J858" s="127"/>
      <c r="K858" s="135"/>
      <c r="L858" s="111"/>
      <c r="M858" s="112">
        <f t="shared" si="26"/>
        <v>0</v>
      </c>
      <c r="N858" s="113">
        <f t="shared" si="27"/>
        <v>0</v>
      </c>
      <c r="O858" s="107"/>
      <c r="P858" s="99"/>
      <c r="Q858" s="100"/>
      <c r="R858" s="100"/>
      <c r="S858" s="101"/>
      <c r="T858" s="100"/>
      <c r="U858" s="109"/>
      <c r="V858" s="109"/>
      <c r="W858" s="54"/>
      <c r="X858" s="54"/>
      <c r="Y858" s="54"/>
      <c r="Z858" s="54"/>
      <c r="AB858" s="56"/>
      <c r="AD858" s="57"/>
    </row>
    <row r="859" spans="1:30" ht="30" customHeight="1">
      <c r="A859" s="110"/>
      <c r="B859" s="132"/>
      <c r="C859" s="130"/>
      <c r="D859" s="159"/>
      <c r="E859" s="162">
        <f>Tabla33[[#This Row],[PRECIO UNITARIO $]]*$F$6</f>
        <v>0</v>
      </c>
      <c r="F859" s="126"/>
      <c r="G859" s="126"/>
      <c r="H859" s="152"/>
      <c r="I859" s="149"/>
      <c r="J859" s="127"/>
      <c r="K859" s="135"/>
      <c r="L859" s="111"/>
      <c r="M859" s="112">
        <f t="shared" si="26"/>
        <v>0</v>
      </c>
      <c r="N859" s="113">
        <f t="shared" si="27"/>
        <v>0</v>
      </c>
      <c r="O859" s="107"/>
      <c r="P859" s="99"/>
      <c r="Q859" s="100"/>
      <c r="R859" s="100"/>
      <c r="S859" s="101"/>
      <c r="T859" s="100"/>
      <c r="U859" s="109"/>
      <c r="V859" s="109"/>
      <c r="W859" s="54"/>
      <c r="X859" s="54"/>
      <c r="Y859" s="54"/>
      <c r="Z859" s="54"/>
      <c r="AB859" s="56"/>
      <c r="AD859" s="57"/>
    </row>
    <row r="860" spans="1:30" ht="30" customHeight="1">
      <c r="A860" s="110"/>
      <c r="B860" s="132"/>
      <c r="C860" s="130"/>
      <c r="D860" s="159"/>
      <c r="E860" s="162">
        <f>Tabla33[[#This Row],[PRECIO UNITARIO $]]*$F$6</f>
        <v>0</v>
      </c>
      <c r="F860" s="126"/>
      <c r="G860" s="126"/>
      <c r="H860" s="152"/>
      <c r="I860" s="149"/>
      <c r="J860" s="127"/>
      <c r="K860" s="135"/>
      <c r="L860" s="111"/>
      <c r="M860" s="112">
        <f t="shared" si="26"/>
        <v>0</v>
      </c>
      <c r="N860" s="113">
        <f t="shared" si="27"/>
        <v>0</v>
      </c>
      <c r="O860" s="107"/>
      <c r="P860" s="99"/>
      <c r="Q860" s="100"/>
      <c r="R860" s="100"/>
      <c r="S860" s="101"/>
      <c r="T860" s="100"/>
      <c r="U860" s="109"/>
      <c r="V860" s="109"/>
      <c r="W860" s="54"/>
      <c r="X860" s="54"/>
      <c r="Y860" s="54"/>
      <c r="Z860" s="54"/>
      <c r="AB860" s="56"/>
      <c r="AD860" s="57"/>
    </row>
    <row r="861" spans="1:30" ht="30" customHeight="1">
      <c r="A861" s="110"/>
      <c r="B861" s="132"/>
      <c r="C861" s="130"/>
      <c r="D861" s="159"/>
      <c r="E861" s="162">
        <f>Tabla33[[#This Row],[PRECIO UNITARIO $]]*$F$6</f>
        <v>0</v>
      </c>
      <c r="F861" s="126"/>
      <c r="G861" s="126"/>
      <c r="H861" s="152"/>
      <c r="I861" s="149"/>
      <c r="J861" s="127"/>
      <c r="K861" s="135"/>
      <c r="L861" s="111"/>
      <c r="M861" s="112">
        <f t="shared" si="26"/>
        <v>0</v>
      </c>
      <c r="N861" s="113">
        <f t="shared" si="27"/>
        <v>0</v>
      </c>
      <c r="O861" s="107"/>
      <c r="P861" s="99"/>
      <c r="Q861" s="100"/>
      <c r="R861" s="100"/>
      <c r="S861" s="101"/>
      <c r="T861" s="100"/>
      <c r="U861" s="109"/>
      <c r="V861" s="109"/>
      <c r="W861" s="54"/>
      <c r="X861" s="54"/>
      <c r="Y861" s="54"/>
      <c r="Z861" s="54"/>
      <c r="AB861" s="56"/>
      <c r="AD861" s="57"/>
    </row>
    <row r="862" spans="1:30" ht="30" customHeight="1">
      <c r="A862" s="110"/>
      <c r="B862" s="132"/>
      <c r="C862" s="130"/>
      <c r="D862" s="159"/>
      <c r="E862" s="162">
        <f>Tabla33[[#This Row],[PRECIO UNITARIO $]]*$F$6</f>
        <v>0</v>
      </c>
      <c r="F862" s="126"/>
      <c r="G862" s="126"/>
      <c r="H862" s="152"/>
      <c r="I862" s="149"/>
      <c r="J862" s="127"/>
      <c r="K862" s="135"/>
      <c r="L862" s="111"/>
      <c r="M862" s="112">
        <f t="shared" si="26"/>
        <v>0</v>
      </c>
      <c r="N862" s="113">
        <f t="shared" si="27"/>
        <v>0</v>
      </c>
      <c r="O862" s="107"/>
      <c r="P862" s="99"/>
      <c r="Q862" s="100"/>
      <c r="R862" s="100"/>
      <c r="S862" s="101"/>
      <c r="T862" s="100"/>
      <c r="U862" s="109"/>
      <c r="V862" s="109"/>
      <c r="W862" s="54"/>
      <c r="X862" s="54"/>
      <c r="Y862" s="54"/>
      <c r="Z862" s="54"/>
      <c r="AB862" s="56"/>
      <c r="AD862" s="57"/>
    </row>
    <row r="863" spans="1:30" ht="30" customHeight="1">
      <c r="A863" s="110"/>
      <c r="B863" s="132"/>
      <c r="C863" s="130"/>
      <c r="D863" s="159"/>
      <c r="E863" s="162">
        <f>Tabla33[[#This Row],[PRECIO UNITARIO $]]*$F$6</f>
        <v>0</v>
      </c>
      <c r="F863" s="126"/>
      <c r="G863" s="126"/>
      <c r="H863" s="152"/>
      <c r="I863" s="149"/>
      <c r="J863" s="127"/>
      <c r="K863" s="135"/>
      <c r="L863" s="111"/>
      <c r="M863" s="112">
        <f t="shared" si="26"/>
        <v>0</v>
      </c>
      <c r="N863" s="113">
        <f t="shared" si="27"/>
        <v>0</v>
      </c>
      <c r="O863" s="107"/>
      <c r="P863" s="99"/>
      <c r="Q863" s="100"/>
      <c r="R863" s="100"/>
      <c r="S863" s="101"/>
      <c r="T863" s="100"/>
      <c r="U863" s="109"/>
      <c r="V863" s="109"/>
      <c r="W863" s="54"/>
      <c r="X863" s="54"/>
      <c r="Y863" s="54"/>
      <c r="Z863" s="54"/>
      <c r="AB863" s="56"/>
      <c r="AD863" s="57"/>
    </row>
    <row r="864" spans="1:30" ht="30" customHeight="1">
      <c r="A864" s="110"/>
      <c r="B864" s="132"/>
      <c r="C864" s="130"/>
      <c r="D864" s="159"/>
      <c r="E864" s="162">
        <f>Tabla33[[#This Row],[PRECIO UNITARIO $]]*$F$6</f>
        <v>0</v>
      </c>
      <c r="F864" s="126"/>
      <c r="G864" s="126"/>
      <c r="H864" s="152"/>
      <c r="I864" s="149"/>
      <c r="J864" s="127"/>
      <c r="K864" s="135"/>
      <c r="L864" s="111"/>
      <c r="M864" s="112">
        <f t="shared" si="26"/>
        <v>0</v>
      </c>
      <c r="N864" s="113">
        <f t="shared" si="27"/>
        <v>0</v>
      </c>
      <c r="O864" s="107"/>
      <c r="P864" s="99"/>
      <c r="Q864" s="100"/>
      <c r="R864" s="100"/>
      <c r="S864" s="101"/>
      <c r="T864" s="100"/>
      <c r="U864" s="109"/>
      <c r="V864" s="109"/>
      <c r="W864" s="54"/>
      <c r="X864" s="54"/>
      <c r="Y864" s="54"/>
      <c r="Z864" s="54"/>
      <c r="AB864" s="56"/>
      <c r="AD864" s="57"/>
    </row>
    <row r="865" spans="1:30" ht="30" customHeight="1">
      <c r="A865" s="110"/>
      <c r="B865" s="132"/>
      <c r="C865" s="130"/>
      <c r="D865" s="159"/>
      <c r="E865" s="162">
        <f>Tabla33[[#This Row],[PRECIO UNITARIO $]]*$F$6</f>
        <v>0</v>
      </c>
      <c r="F865" s="126"/>
      <c r="G865" s="126"/>
      <c r="H865" s="152"/>
      <c r="I865" s="149"/>
      <c r="J865" s="127"/>
      <c r="K865" s="135"/>
      <c r="L865" s="111"/>
      <c r="M865" s="112">
        <f t="shared" si="26"/>
        <v>0</v>
      </c>
      <c r="N865" s="113">
        <f t="shared" si="27"/>
        <v>0</v>
      </c>
      <c r="O865" s="107"/>
      <c r="P865" s="99"/>
      <c r="Q865" s="100"/>
      <c r="R865" s="100"/>
      <c r="S865" s="101"/>
      <c r="T865" s="100"/>
      <c r="U865" s="109"/>
      <c r="V865" s="109"/>
      <c r="W865" s="54"/>
      <c r="X865" s="54"/>
      <c r="Y865" s="54"/>
      <c r="Z865" s="54"/>
      <c r="AB865" s="56"/>
      <c r="AD865" s="57"/>
    </row>
    <row r="866" spans="1:30" ht="30" customHeight="1">
      <c r="A866" s="110"/>
      <c r="B866" s="132"/>
      <c r="C866" s="130"/>
      <c r="D866" s="159"/>
      <c r="E866" s="162">
        <f>Tabla33[[#This Row],[PRECIO UNITARIO $]]*$F$6</f>
        <v>0</v>
      </c>
      <c r="F866" s="126"/>
      <c r="G866" s="126"/>
      <c r="H866" s="152"/>
      <c r="I866" s="149"/>
      <c r="J866" s="127"/>
      <c r="K866" s="135"/>
      <c r="L866" s="111"/>
      <c r="M866" s="112">
        <f t="shared" si="26"/>
        <v>0</v>
      </c>
      <c r="N866" s="113">
        <f t="shared" si="27"/>
        <v>0</v>
      </c>
      <c r="O866" s="107"/>
      <c r="P866" s="99"/>
      <c r="Q866" s="100"/>
      <c r="R866" s="100"/>
      <c r="S866" s="101"/>
      <c r="T866" s="100"/>
      <c r="U866" s="109"/>
      <c r="V866" s="109"/>
      <c r="W866" s="54"/>
      <c r="X866" s="54"/>
      <c r="Y866" s="54"/>
      <c r="Z866" s="54"/>
      <c r="AB866" s="56"/>
      <c r="AD866" s="57"/>
    </row>
    <row r="867" spans="1:30" ht="30" customHeight="1">
      <c r="A867" s="110"/>
      <c r="B867" s="132"/>
      <c r="C867" s="130"/>
      <c r="D867" s="159"/>
      <c r="E867" s="162">
        <f>Tabla33[[#This Row],[PRECIO UNITARIO $]]*$F$6</f>
        <v>0</v>
      </c>
      <c r="F867" s="126"/>
      <c r="G867" s="126"/>
      <c r="H867" s="152"/>
      <c r="I867" s="149"/>
      <c r="J867" s="127"/>
      <c r="K867" s="135"/>
      <c r="L867" s="111"/>
      <c r="M867" s="112">
        <f t="shared" si="26"/>
        <v>0</v>
      </c>
      <c r="N867" s="113">
        <f t="shared" si="27"/>
        <v>0</v>
      </c>
      <c r="O867" s="107"/>
      <c r="P867" s="99"/>
      <c r="Q867" s="100"/>
      <c r="R867" s="100"/>
      <c r="S867" s="101"/>
      <c r="T867" s="100"/>
      <c r="U867" s="109"/>
      <c r="V867" s="109"/>
      <c r="W867" s="54"/>
      <c r="X867" s="54"/>
      <c r="Y867" s="54"/>
      <c r="Z867" s="54"/>
      <c r="AB867" s="56"/>
      <c r="AD867" s="57"/>
    </row>
    <row r="868" spans="1:30" ht="30" customHeight="1">
      <c r="A868" s="110"/>
      <c r="B868" s="132"/>
      <c r="C868" s="130"/>
      <c r="D868" s="159"/>
      <c r="E868" s="162">
        <f>Tabla33[[#This Row],[PRECIO UNITARIO $]]*$F$6</f>
        <v>0</v>
      </c>
      <c r="F868" s="126"/>
      <c r="G868" s="126"/>
      <c r="H868" s="152"/>
      <c r="I868" s="149"/>
      <c r="J868" s="127"/>
      <c r="K868" s="135"/>
      <c r="L868" s="111"/>
      <c r="M868" s="112">
        <f t="shared" si="26"/>
        <v>0</v>
      </c>
      <c r="N868" s="113">
        <f t="shared" si="27"/>
        <v>0</v>
      </c>
      <c r="O868" s="107"/>
      <c r="P868" s="99"/>
      <c r="Q868" s="100"/>
      <c r="R868" s="100"/>
      <c r="S868" s="101"/>
      <c r="T868" s="100"/>
      <c r="U868" s="109"/>
      <c r="V868" s="109"/>
      <c r="W868" s="54"/>
      <c r="X868" s="54"/>
      <c r="Y868" s="54"/>
      <c r="Z868" s="54"/>
      <c r="AB868" s="56"/>
      <c r="AD868" s="57"/>
    </row>
    <row r="869" spans="1:30" ht="30" customHeight="1">
      <c r="A869" s="110"/>
      <c r="B869" s="132"/>
      <c r="C869" s="130"/>
      <c r="D869" s="159"/>
      <c r="E869" s="162">
        <f>Tabla33[[#This Row],[PRECIO UNITARIO $]]*$F$6</f>
        <v>0</v>
      </c>
      <c r="F869" s="126"/>
      <c r="G869" s="126"/>
      <c r="H869" s="152"/>
      <c r="I869" s="149"/>
      <c r="J869" s="127"/>
      <c r="K869" s="135"/>
      <c r="L869" s="111"/>
      <c r="M869" s="112">
        <f t="shared" si="26"/>
        <v>0</v>
      </c>
      <c r="N869" s="113">
        <f t="shared" si="27"/>
        <v>0</v>
      </c>
      <c r="O869" s="107"/>
      <c r="P869" s="99"/>
      <c r="Q869" s="100"/>
      <c r="R869" s="100"/>
      <c r="S869" s="101"/>
      <c r="T869" s="100"/>
      <c r="U869" s="109"/>
      <c r="V869" s="109"/>
      <c r="W869" s="54"/>
      <c r="X869" s="54"/>
      <c r="Y869" s="54"/>
      <c r="Z869" s="54"/>
      <c r="AB869" s="56"/>
      <c r="AD869" s="57"/>
    </row>
    <row r="870" spans="1:30" ht="30" customHeight="1">
      <c r="A870" s="110"/>
      <c r="B870" s="132"/>
      <c r="C870" s="130"/>
      <c r="D870" s="159"/>
      <c r="E870" s="162">
        <f>Tabla33[[#This Row],[PRECIO UNITARIO $]]*$F$6</f>
        <v>0</v>
      </c>
      <c r="F870" s="126"/>
      <c r="G870" s="126"/>
      <c r="H870" s="152"/>
      <c r="I870" s="149"/>
      <c r="J870" s="127"/>
      <c r="K870" s="135"/>
      <c r="L870" s="111"/>
      <c r="M870" s="112">
        <f t="shared" si="26"/>
        <v>0</v>
      </c>
      <c r="N870" s="113">
        <f t="shared" si="27"/>
        <v>0</v>
      </c>
      <c r="O870" s="107"/>
      <c r="P870" s="99"/>
      <c r="Q870" s="100"/>
      <c r="R870" s="100"/>
      <c r="S870" s="101"/>
      <c r="T870" s="100"/>
      <c r="U870" s="109"/>
      <c r="V870" s="109"/>
      <c r="W870" s="54"/>
      <c r="X870" s="54"/>
      <c r="Y870" s="54"/>
      <c r="Z870" s="54"/>
      <c r="AB870" s="56"/>
      <c r="AD870" s="57"/>
    </row>
    <row r="871" spans="1:30" ht="30" customHeight="1">
      <c r="A871" s="110"/>
      <c r="B871" s="132"/>
      <c r="C871" s="130"/>
      <c r="D871" s="159"/>
      <c r="E871" s="162">
        <f>Tabla33[[#This Row],[PRECIO UNITARIO $]]*$F$6</f>
        <v>0</v>
      </c>
      <c r="F871" s="126"/>
      <c r="G871" s="126"/>
      <c r="H871" s="152"/>
      <c r="I871" s="149"/>
      <c r="J871" s="127"/>
      <c r="K871" s="135"/>
      <c r="L871" s="111"/>
      <c r="M871" s="112">
        <f t="shared" si="26"/>
        <v>0</v>
      </c>
      <c r="N871" s="113">
        <f t="shared" si="27"/>
        <v>0</v>
      </c>
      <c r="O871" s="107"/>
      <c r="P871" s="99"/>
      <c r="Q871" s="100"/>
      <c r="R871" s="100"/>
      <c r="S871" s="101"/>
      <c r="T871" s="100"/>
      <c r="U871" s="109"/>
      <c r="V871" s="109"/>
      <c r="W871" s="54"/>
      <c r="X871" s="54"/>
      <c r="Y871" s="54"/>
      <c r="Z871" s="54"/>
      <c r="AB871" s="56"/>
      <c r="AD871" s="57"/>
    </row>
    <row r="872" spans="1:30" ht="30" customHeight="1">
      <c r="A872" s="110"/>
      <c r="B872" s="132"/>
      <c r="C872" s="130"/>
      <c r="D872" s="159"/>
      <c r="E872" s="162">
        <f>Tabla33[[#This Row],[PRECIO UNITARIO $]]*$F$6</f>
        <v>0</v>
      </c>
      <c r="F872" s="126"/>
      <c r="G872" s="126"/>
      <c r="H872" s="152"/>
      <c r="I872" s="149"/>
      <c r="J872" s="127"/>
      <c r="K872" s="135"/>
      <c r="L872" s="111"/>
      <c r="M872" s="112">
        <f t="shared" si="26"/>
        <v>0</v>
      </c>
      <c r="N872" s="113">
        <f t="shared" si="27"/>
        <v>0</v>
      </c>
      <c r="O872" s="107"/>
      <c r="P872" s="99"/>
      <c r="Q872" s="100"/>
      <c r="R872" s="100"/>
      <c r="S872" s="101"/>
      <c r="T872" s="100"/>
      <c r="U872" s="109"/>
      <c r="V872" s="109"/>
      <c r="W872" s="54"/>
      <c r="X872" s="54"/>
      <c r="Y872" s="54"/>
      <c r="Z872" s="54"/>
      <c r="AB872" s="56"/>
      <c r="AD872" s="57"/>
    </row>
    <row r="873" spans="1:30" ht="30" customHeight="1">
      <c r="A873" s="110"/>
      <c r="B873" s="132"/>
      <c r="C873" s="130"/>
      <c r="D873" s="159"/>
      <c r="E873" s="162">
        <f>Tabla33[[#This Row],[PRECIO UNITARIO $]]*$F$6</f>
        <v>0</v>
      </c>
      <c r="F873" s="126"/>
      <c r="G873" s="126"/>
      <c r="H873" s="152"/>
      <c r="I873" s="149"/>
      <c r="J873" s="127"/>
      <c r="K873" s="135"/>
      <c r="L873" s="111"/>
      <c r="M873" s="112">
        <f t="shared" si="26"/>
        <v>0</v>
      </c>
      <c r="N873" s="113">
        <f t="shared" si="27"/>
        <v>0</v>
      </c>
      <c r="O873" s="107"/>
      <c r="P873" s="99"/>
      <c r="Q873" s="100"/>
      <c r="R873" s="100"/>
      <c r="S873" s="101"/>
      <c r="T873" s="100"/>
      <c r="U873" s="109"/>
      <c r="V873" s="109"/>
      <c r="W873" s="54"/>
      <c r="X873" s="54"/>
      <c r="Y873" s="54"/>
      <c r="Z873" s="54"/>
      <c r="AB873" s="56"/>
      <c r="AD873" s="57"/>
    </row>
    <row r="874" spans="1:30" ht="30" customHeight="1">
      <c r="A874" s="110"/>
      <c r="B874" s="132"/>
      <c r="C874" s="130"/>
      <c r="D874" s="159"/>
      <c r="E874" s="162">
        <f>Tabla33[[#This Row],[PRECIO UNITARIO $]]*$F$6</f>
        <v>0</v>
      </c>
      <c r="F874" s="126"/>
      <c r="G874" s="126"/>
      <c r="H874" s="152"/>
      <c r="I874" s="149"/>
      <c r="J874" s="127"/>
      <c r="K874" s="135"/>
      <c r="L874" s="111"/>
      <c r="M874" s="112">
        <f t="shared" si="26"/>
        <v>0</v>
      </c>
      <c r="N874" s="113">
        <f t="shared" si="27"/>
        <v>0</v>
      </c>
      <c r="O874" s="107"/>
      <c r="P874" s="99"/>
      <c r="Q874" s="100"/>
      <c r="R874" s="100"/>
      <c r="S874" s="101"/>
      <c r="T874" s="100"/>
      <c r="U874" s="109"/>
      <c r="V874" s="109"/>
      <c r="W874" s="54"/>
      <c r="X874" s="54"/>
      <c r="Y874" s="54"/>
      <c r="Z874" s="54"/>
      <c r="AB874" s="56"/>
      <c r="AD874" s="57"/>
    </row>
    <row r="875" spans="1:30" ht="30" customHeight="1">
      <c r="A875" s="110"/>
      <c r="B875" s="132"/>
      <c r="C875" s="130"/>
      <c r="D875" s="159"/>
      <c r="E875" s="162">
        <f>Tabla33[[#This Row],[PRECIO UNITARIO $]]*$F$6</f>
        <v>0</v>
      </c>
      <c r="F875" s="126"/>
      <c r="G875" s="126"/>
      <c r="H875" s="152"/>
      <c r="I875" s="149"/>
      <c r="J875" s="127"/>
      <c r="K875" s="135"/>
      <c r="L875" s="111"/>
      <c r="M875" s="112">
        <f t="shared" si="26"/>
        <v>0</v>
      </c>
      <c r="N875" s="113">
        <f t="shared" si="27"/>
        <v>0</v>
      </c>
      <c r="O875" s="107"/>
      <c r="P875" s="99"/>
      <c r="Q875" s="100"/>
      <c r="R875" s="100"/>
      <c r="S875" s="101"/>
      <c r="T875" s="100"/>
      <c r="U875" s="109"/>
      <c r="V875" s="109"/>
      <c r="W875" s="54"/>
      <c r="X875" s="54"/>
      <c r="Y875" s="54"/>
      <c r="Z875" s="54"/>
      <c r="AB875" s="56"/>
      <c r="AD875" s="57"/>
    </row>
    <row r="876" spans="1:30" ht="30" customHeight="1">
      <c r="A876" s="110"/>
      <c r="B876" s="132"/>
      <c r="C876" s="130"/>
      <c r="D876" s="159"/>
      <c r="E876" s="162">
        <f>Tabla33[[#This Row],[PRECIO UNITARIO $]]*$F$6</f>
        <v>0</v>
      </c>
      <c r="F876" s="126"/>
      <c r="G876" s="126"/>
      <c r="H876" s="152"/>
      <c r="I876" s="149"/>
      <c r="J876" s="127"/>
      <c r="K876" s="135"/>
      <c r="L876" s="111"/>
      <c r="M876" s="112">
        <f t="shared" si="26"/>
        <v>0</v>
      </c>
      <c r="N876" s="113">
        <f t="shared" si="27"/>
        <v>0</v>
      </c>
      <c r="O876" s="107"/>
      <c r="P876" s="99"/>
      <c r="Q876" s="100"/>
      <c r="R876" s="100"/>
      <c r="S876" s="101"/>
      <c r="T876" s="100"/>
      <c r="U876" s="109"/>
      <c r="V876" s="109"/>
      <c r="W876" s="54"/>
      <c r="X876" s="54"/>
      <c r="Y876" s="54"/>
      <c r="Z876" s="54"/>
      <c r="AB876" s="56"/>
      <c r="AD876" s="57"/>
    </row>
    <row r="877" spans="1:30" ht="30" customHeight="1">
      <c r="A877" s="110"/>
      <c r="B877" s="132"/>
      <c r="C877" s="130"/>
      <c r="D877" s="159"/>
      <c r="E877" s="162">
        <f>Tabla33[[#This Row],[PRECIO UNITARIO $]]*$F$6</f>
        <v>0</v>
      </c>
      <c r="F877" s="126"/>
      <c r="G877" s="126"/>
      <c r="H877" s="152"/>
      <c r="I877" s="149"/>
      <c r="J877" s="127"/>
      <c r="K877" s="135"/>
      <c r="L877" s="111"/>
      <c r="M877" s="112">
        <f t="shared" si="26"/>
        <v>0</v>
      </c>
      <c r="N877" s="113">
        <f t="shared" si="27"/>
        <v>0</v>
      </c>
      <c r="O877" s="107"/>
      <c r="P877" s="99"/>
      <c r="Q877" s="100"/>
      <c r="R877" s="100"/>
      <c r="S877" s="101"/>
      <c r="T877" s="100"/>
      <c r="U877" s="109"/>
      <c r="V877" s="109"/>
      <c r="W877" s="54"/>
      <c r="X877" s="54"/>
      <c r="Y877" s="54"/>
      <c r="Z877" s="54"/>
      <c r="AB877" s="56"/>
      <c r="AD877" s="57"/>
    </row>
    <row r="878" spans="1:30" ht="30" customHeight="1">
      <c r="A878" s="110"/>
      <c r="B878" s="132"/>
      <c r="C878" s="130"/>
      <c r="D878" s="159"/>
      <c r="E878" s="162">
        <f>Tabla33[[#This Row],[PRECIO UNITARIO $]]*$F$6</f>
        <v>0</v>
      </c>
      <c r="F878" s="126"/>
      <c r="G878" s="126"/>
      <c r="H878" s="152"/>
      <c r="I878" s="149"/>
      <c r="J878" s="127"/>
      <c r="K878" s="135"/>
      <c r="L878" s="111"/>
      <c r="M878" s="112">
        <f t="shared" si="26"/>
        <v>0</v>
      </c>
      <c r="N878" s="113">
        <f t="shared" si="27"/>
        <v>0</v>
      </c>
      <c r="O878" s="107"/>
      <c r="P878" s="99"/>
      <c r="Q878" s="100"/>
      <c r="R878" s="100"/>
      <c r="S878" s="101"/>
      <c r="T878" s="100"/>
      <c r="U878" s="109"/>
      <c r="V878" s="109"/>
      <c r="W878" s="54"/>
      <c r="X878" s="54"/>
      <c r="Y878" s="54"/>
      <c r="Z878" s="54"/>
      <c r="AB878" s="56"/>
      <c r="AD878" s="57"/>
    </row>
    <row r="879" spans="1:30" ht="30" customHeight="1">
      <c r="A879" s="110"/>
      <c r="B879" s="132"/>
      <c r="C879" s="130"/>
      <c r="D879" s="159"/>
      <c r="E879" s="162">
        <f>Tabla33[[#This Row],[PRECIO UNITARIO $]]*$F$6</f>
        <v>0</v>
      </c>
      <c r="F879" s="126"/>
      <c r="G879" s="126"/>
      <c r="H879" s="152"/>
      <c r="I879" s="149"/>
      <c r="J879" s="127"/>
      <c r="K879" s="135"/>
      <c r="L879" s="111"/>
      <c r="M879" s="112">
        <f t="shared" si="26"/>
        <v>0</v>
      </c>
      <c r="N879" s="113">
        <f t="shared" si="27"/>
        <v>0</v>
      </c>
      <c r="O879" s="107"/>
      <c r="P879" s="99"/>
      <c r="Q879" s="100"/>
      <c r="R879" s="100"/>
      <c r="S879" s="101"/>
      <c r="T879" s="100"/>
      <c r="U879" s="109"/>
      <c r="V879" s="109"/>
      <c r="W879" s="54"/>
      <c r="X879" s="54"/>
      <c r="Y879" s="54"/>
      <c r="Z879" s="54"/>
      <c r="AB879" s="56"/>
      <c r="AD879" s="57"/>
    </row>
    <row r="880" spans="1:30" ht="30" customHeight="1">
      <c r="A880" s="110"/>
      <c r="B880" s="132"/>
      <c r="C880" s="130"/>
      <c r="D880" s="159"/>
      <c r="E880" s="162">
        <f>Tabla33[[#This Row],[PRECIO UNITARIO $]]*$F$6</f>
        <v>0</v>
      </c>
      <c r="F880" s="126"/>
      <c r="G880" s="126"/>
      <c r="H880" s="152"/>
      <c r="I880" s="149"/>
      <c r="J880" s="127"/>
      <c r="K880" s="135"/>
      <c r="L880" s="111"/>
      <c r="M880" s="112">
        <f t="shared" si="26"/>
        <v>0</v>
      </c>
      <c r="N880" s="113">
        <f t="shared" si="27"/>
        <v>0</v>
      </c>
      <c r="O880" s="107"/>
      <c r="P880" s="99"/>
      <c r="Q880" s="100"/>
      <c r="R880" s="100"/>
      <c r="S880" s="101"/>
      <c r="T880" s="100"/>
      <c r="U880" s="109"/>
      <c r="V880" s="109"/>
      <c r="W880" s="54"/>
      <c r="X880" s="54"/>
      <c r="Y880" s="54"/>
      <c r="Z880" s="54"/>
      <c r="AB880" s="56"/>
      <c r="AD880" s="57"/>
    </row>
    <row r="881" spans="1:30" ht="30" customHeight="1">
      <c r="A881" s="110"/>
      <c r="B881" s="132"/>
      <c r="C881" s="130"/>
      <c r="D881" s="159"/>
      <c r="E881" s="162">
        <f>Tabla33[[#This Row],[PRECIO UNITARIO $]]*$F$6</f>
        <v>0</v>
      </c>
      <c r="F881" s="126"/>
      <c r="G881" s="126"/>
      <c r="H881" s="152"/>
      <c r="I881" s="149"/>
      <c r="J881" s="127"/>
      <c r="K881" s="135"/>
      <c r="L881" s="111"/>
      <c r="M881" s="112">
        <f t="shared" si="26"/>
        <v>0</v>
      </c>
      <c r="N881" s="113">
        <f t="shared" si="27"/>
        <v>0</v>
      </c>
      <c r="O881" s="107"/>
      <c r="P881" s="99"/>
      <c r="Q881" s="100"/>
      <c r="R881" s="100"/>
      <c r="S881" s="101"/>
      <c r="T881" s="100"/>
      <c r="U881" s="109"/>
      <c r="V881" s="109"/>
      <c r="W881" s="54"/>
      <c r="X881" s="54"/>
      <c r="Y881" s="54"/>
      <c r="Z881" s="54"/>
      <c r="AB881" s="56"/>
      <c r="AD881" s="57"/>
    </row>
    <row r="882" spans="1:30" ht="30" customHeight="1">
      <c r="A882" s="110"/>
      <c r="B882" s="132"/>
      <c r="C882" s="130"/>
      <c r="D882" s="159"/>
      <c r="E882" s="162">
        <f>Tabla33[[#This Row],[PRECIO UNITARIO $]]*$F$6</f>
        <v>0</v>
      </c>
      <c r="F882" s="126"/>
      <c r="G882" s="126"/>
      <c r="H882" s="152"/>
      <c r="I882" s="149"/>
      <c r="J882" s="127"/>
      <c r="K882" s="135"/>
      <c r="L882" s="111"/>
      <c r="M882" s="112">
        <f t="shared" si="26"/>
        <v>0</v>
      </c>
      <c r="N882" s="113">
        <f t="shared" si="27"/>
        <v>0</v>
      </c>
      <c r="O882" s="107"/>
      <c r="P882" s="99"/>
      <c r="Q882" s="100"/>
      <c r="R882" s="100"/>
      <c r="S882" s="101"/>
      <c r="T882" s="100"/>
      <c r="U882" s="109"/>
      <c r="V882" s="109"/>
      <c r="W882" s="54"/>
      <c r="X882" s="54"/>
      <c r="Y882" s="54"/>
      <c r="Z882" s="54"/>
      <c r="AB882" s="56"/>
      <c r="AD882" s="57"/>
    </row>
    <row r="883" spans="1:30" ht="30" customHeight="1">
      <c r="A883" s="110"/>
      <c r="B883" s="132"/>
      <c r="C883" s="130"/>
      <c r="D883" s="159"/>
      <c r="E883" s="162">
        <f>Tabla33[[#This Row],[PRECIO UNITARIO $]]*$F$6</f>
        <v>0</v>
      </c>
      <c r="F883" s="126"/>
      <c r="G883" s="126"/>
      <c r="H883" s="152"/>
      <c r="I883" s="149"/>
      <c r="J883" s="127"/>
      <c r="K883" s="135"/>
      <c r="L883" s="111"/>
      <c r="M883" s="112">
        <f t="shared" si="26"/>
        <v>0</v>
      </c>
      <c r="N883" s="113">
        <f t="shared" si="27"/>
        <v>0</v>
      </c>
      <c r="O883" s="107"/>
      <c r="P883" s="99"/>
      <c r="Q883" s="100"/>
      <c r="R883" s="100"/>
      <c r="S883" s="101"/>
      <c r="T883" s="100"/>
      <c r="U883" s="109"/>
      <c r="V883" s="109"/>
      <c r="W883" s="54"/>
      <c r="X883" s="54"/>
      <c r="Y883" s="54"/>
      <c r="Z883" s="54"/>
      <c r="AB883" s="56"/>
      <c r="AD883" s="57"/>
    </row>
    <row r="884" spans="1:30" ht="30" customHeight="1">
      <c r="A884" s="110"/>
      <c r="B884" s="132"/>
      <c r="C884" s="130"/>
      <c r="D884" s="159"/>
      <c r="E884" s="162">
        <f>Tabla33[[#This Row],[PRECIO UNITARIO $]]*$F$6</f>
        <v>0</v>
      </c>
      <c r="F884" s="126"/>
      <c r="G884" s="126"/>
      <c r="H884" s="152"/>
      <c r="I884" s="149"/>
      <c r="J884" s="127"/>
      <c r="K884" s="135"/>
      <c r="L884" s="111"/>
      <c r="M884" s="112">
        <f t="shared" si="26"/>
        <v>0</v>
      </c>
      <c r="N884" s="113">
        <f t="shared" si="27"/>
        <v>0</v>
      </c>
      <c r="O884" s="107"/>
      <c r="P884" s="99"/>
      <c r="Q884" s="100"/>
      <c r="R884" s="100"/>
      <c r="S884" s="101"/>
      <c r="T884" s="100"/>
      <c r="U884" s="109"/>
      <c r="V884" s="109"/>
      <c r="W884" s="54"/>
      <c r="X884" s="54"/>
      <c r="Y884" s="54"/>
      <c r="Z884" s="54"/>
      <c r="AB884" s="56"/>
      <c r="AD884" s="57"/>
    </row>
    <row r="885" spans="1:30" ht="30" customHeight="1">
      <c r="A885" s="110"/>
      <c r="B885" s="132"/>
      <c r="C885" s="130"/>
      <c r="D885" s="159"/>
      <c r="E885" s="162">
        <f>Tabla33[[#This Row],[PRECIO UNITARIO $]]*$F$6</f>
        <v>0</v>
      </c>
      <c r="F885" s="126"/>
      <c r="G885" s="126"/>
      <c r="H885" s="152"/>
      <c r="I885" s="149"/>
      <c r="J885" s="127"/>
      <c r="K885" s="135"/>
      <c r="L885" s="111"/>
      <c r="M885" s="112">
        <f t="shared" si="26"/>
        <v>0</v>
      </c>
      <c r="N885" s="113">
        <f t="shared" si="27"/>
        <v>0</v>
      </c>
      <c r="O885" s="107"/>
      <c r="P885" s="99"/>
      <c r="Q885" s="100"/>
      <c r="R885" s="100"/>
      <c r="S885" s="101"/>
      <c r="T885" s="100"/>
      <c r="U885" s="109"/>
      <c r="V885" s="109"/>
      <c r="W885" s="54"/>
      <c r="X885" s="54"/>
      <c r="Y885" s="54"/>
      <c r="Z885" s="54"/>
      <c r="AB885" s="56"/>
      <c r="AD885" s="57"/>
    </row>
    <row r="886" spans="1:30" ht="30" customHeight="1">
      <c r="A886" s="110"/>
      <c r="B886" s="132"/>
      <c r="C886" s="130"/>
      <c r="D886" s="159"/>
      <c r="E886" s="162">
        <f>Tabla33[[#This Row],[PRECIO UNITARIO $]]*$F$6</f>
        <v>0</v>
      </c>
      <c r="F886" s="126"/>
      <c r="G886" s="126"/>
      <c r="H886" s="152"/>
      <c r="I886" s="149"/>
      <c r="J886" s="127"/>
      <c r="K886" s="135"/>
      <c r="L886" s="111"/>
      <c r="M886" s="112">
        <f t="shared" si="26"/>
        <v>0</v>
      </c>
      <c r="N886" s="113">
        <f t="shared" si="27"/>
        <v>0</v>
      </c>
      <c r="O886" s="107"/>
      <c r="P886" s="99"/>
      <c r="Q886" s="100"/>
      <c r="R886" s="100"/>
      <c r="S886" s="101"/>
      <c r="T886" s="100"/>
      <c r="U886" s="109"/>
      <c r="V886" s="109"/>
      <c r="W886" s="54"/>
      <c r="X886" s="54"/>
      <c r="Y886" s="54"/>
      <c r="Z886" s="54"/>
      <c r="AB886" s="56"/>
      <c r="AD886" s="57"/>
    </row>
    <row r="887" spans="1:30" ht="30" customHeight="1">
      <c r="A887" s="110"/>
      <c r="B887" s="132"/>
      <c r="C887" s="130"/>
      <c r="D887" s="159"/>
      <c r="E887" s="162">
        <f>Tabla33[[#This Row],[PRECIO UNITARIO $]]*$F$6</f>
        <v>0</v>
      </c>
      <c r="F887" s="126"/>
      <c r="G887" s="126"/>
      <c r="H887" s="152"/>
      <c r="I887" s="149"/>
      <c r="J887" s="127"/>
      <c r="K887" s="135"/>
      <c r="L887" s="111"/>
      <c r="M887" s="112">
        <f t="shared" si="26"/>
        <v>0</v>
      </c>
      <c r="N887" s="113">
        <f t="shared" si="27"/>
        <v>0</v>
      </c>
      <c r="O887" s="107"/>
      <c r="P887" s="99"/>
      <c r="Q887" s="100"/>
      <c r="R887" s="100"/>
      <c r="S887" s="101"/>
      <c r="T887" s="100"/>
      <c r="U887" s="109"/>
      <c r="V887" s="109"/>
      <c r="W887" s="54"/>
      <c r="X887" s="54"/>
      <c r="Y887" s="54"/>
      <c r="Z887" s="54"/>
      <c r="AB887" s="56"/>
      <c r="AD887" s="57"/>
    </row>
    <row r="888" spans="1:30" ht="30" customHeight="1">
      <c r="A888" s="110"/>
      <c r="B888" s="132"/>
      <c r="C888" s="130"/>
      <c r="D888" s="159"/>
      <c r="E888" s="162">
        <f>Tabla33[[#This Row],[PRECIO UNITARIO $]]*$F$6</f>
        <v>0</v>
      </c>
      <c r="F888" s="126"/>
      <c r="G888" s="126"/>
      <c r="H888" s="152"/>
      <c r="I888" s="149"/>
      <c r="J888" s="127"/>
      <c r="K888" s="135"/>
      <c r="L888" s="111"/>
      <c r="M888" s="112">
        <f t="shared" si="26"/>
        <v>0</v>
      </c>
      <c r="N888" s="113">
        <f t="shared" si="27"/>
        <v>0</v>
      </c>
      <c r="O888" s="107"/>
      <c r="P888" s="99"/>
      <c r="Q888" s="100"/>
      <c r="R888" s="100"/>
      <c r="S888" s="101"/>
      <c r="T888" s="100"/>
      <c r="U888" s="109"/>
      <c r="V888" s="109"/>
      <c r="W888" s="54"/>
      <c r="X888" s="54"/>
      <c r="Y888" s="54"/>
      <c r="Z888" s="54"/>
      <c r="AB888" s="56"/>
      <c r="AD888" s="57"/>
    </row>
    <row r="889" spans="1:30" ht="30" customHeight="1">
      <c r="A889" s="110"/>
      <c r="B889" s="132"/>
      <c r="C889" s="130"/>
      <c r="D889" s="159"/>
      <c r="E889" s="162">
        <f>Tabla33[[#This Row],[PRECIO UNITARIO $]]*$F$6</f>
        <v>0</v>
      </c>
      <c r="F889" s="126"/>
      <c r="G889" s="126"/>
      <c r="H889" s="152"/>
      <c r="I889" s="149"/>
      <c r="J889" s="127"/>
      <c r="K889" s="135"/>
      <c r="L889" s="111"/>
      <c r="M889" s="112">
        <f t="shared" si="26"/>
        <v>0</v>
      </c>
      <c r="N889" s="113">
        <f t="shared" si="27"/>
        <v>0</v>
      </c>
      <c r="O889" s="107"/>
      <c r="P889" s="99"/>
      <c r="Q889" s="100"/>
      <c r="R889" s="100"/>
      <c r="S889" s="101"/>
      <c r="T889" s="100"/>
      <c r="U889" s="109"/>
      <c r="V889" s="109"/>
      <c r="W889" s="54"/>
      <c r="X889" s="54"/>
      <c r="Y889" s="54"/>
      <c r="Z889" s="54"/>
      <c r="AB889" s="56"/>
      <c r="AD889" s="57"/>
    </row>
    <row r="890" spans="1:30" ht="30" customHeight="1">
      <c r="A890" s="110"/>
      <c r="B890" s="132"/>
      <c r="C890" s="130"/>
      <c r="D890" s="159"/>
      <c r="E890" s="162">
        <f>Tabla33[[#This Row],[PRECIO UNITARIO $]]*$F$6</f>
        <v>0</v>
      </c>
      <c r="F890" s="126"/>
      <c r="G890" s="126"/>
      <c r="H890" s="152"/>
      <c r="I890" s="149"/>
      <c r="J890" s="127"/>
      <c r="K890" s="135"/>
      <c r="L890" s="111"/>
      <c r="M890" s="112">
        <f t="shared" si="26"/>
        <v>0</v>
      </c>
      <c r="N890" s="113">
        <f t="shared" si="27"/>
        <v>0</v>
      </c>
      <c r="O890" s="107"/>
      <c r="P890" s="99"/>
      <c r="Q890" s="100"/>
      <c r="R890" s="100"/>
      <c r="S890" s="101"/>
      <c r="T890" s="100"/>
      <c r="U890" s="109"/>
      <c r="V890" s="109"/>
      <c r="W890" s="54"/>
      <c r="X890" s="54"/>
      <c r="Y890" s="54"/>
      <c r="Z890" s="54"/>
      <c r="AB890" s="56"/>
      <c r="AD890" s="57"/>
    </row>
    <row r="891" spans="1:30" ht="30" customHeight="1">
      <c r="A891" s="110"/>
      <c r="B891" s="132"/>
      <c r="C891" s="130"/>
      <c r="D891" s="159"/>
      <c r="E891" s="162">
        <f>Tabla33[[#This Row],[PRECIO UNITARIO $]]*$F$6</f>
        <v>0</v>
      </c>
      <c r="F891" s="126"/>
      <c r="G891" s="126"/>
      <c r="H891" s="152"/>
      <c r="I891" s="149"/>
      <c r="J891" s="127"/>
      <c r="K891" s="135"/>
      <c r="L891" s="111"/>
      <c r="M891" s="112">
        <f t="shared" si="26"/>
        <v>0</v>
      </c>
      <c r="N891" s="113">
        <f t="shared" si="27"/>
        <v>0</v>
      </c>
      <c r="O891" s="107"/>
      <c r="P891" s="99"/>
      <c r="Q891" s="100"/>
      <c r="R891" s="100"/>
      <c r="S891" s="101"/>
      <c r="T891" s="100"/>
      <c r="U891" s="109"/>
      <c r="V891" s="109"/>
      <c r="W891" s="54"/>
      <c r="X891" s="54"/>
      <c r="Y891" s="54"/>
      <c r="Z891" s="54"/>
      <c r="AB891" s="56"/>
      <c r="AD891" s="57"/>
    </row>
    <row r="892" spans="1:30" ht="30" customHeight="1">
      <c r="A892" s="110"/>
      <c r="B892" s="132"/>
      <c r="C892" s="130"/>
      <c r="D892" s="159"/>
      <c r="E892" s="162">
        <f>Tabla33[[#This Row],[PRECIO UNITARIO $]]*$F$6</f>
        <v>0</v>
      </c>
      <c r="F892" s="126"/>
      <c r="G892" s="126"/>
      <c r="H892" s="152"/>
      <c r="I892" s="149"/>
      <c r="J892" s="127"/>
      <c r="K892" s="135"/>
      <c r="L892" s="111"/>
      <c r="M892" s="112">
        <f t="shared" si="26"/>
        <v>0</v>
      </c>
      <c r="N892" s="113">
        <f t="shared" si="27"/>
        <v>0</v>
      </c>
      <c r="O892" s="107"/>
      <c r="P892" s="99"/>
      <c r="Q892" s="100"/>
      <c r="R892" s="100"/>
      <c r="S892" s="101"/>
      <c r="T892" s="100"/>
      <c r="U892" s="109"/>
      <c r="V892" s="109"/>
      <c r="W892" s="54"/>
      <c r="X892" s="54"/>
      <c r="Y892" s="54"/>
      <c r="Z892" s="54"/>
      <c r="AB892" s="56"/>
      <c r="AD892" s="57"/>
    </row>
    <row r="893" spans="1:30" ht="30" customHeight="1">
      <c r="A893" s="110"/>
      <c r="B893" s="132"/>
      <c r="C893" s="130"/>
      <c r="D893" s="159"/>
      <c r="E893" s="162">
        <f>Tabla33[[#This Row],[PRECIO UNITARIO $]]*$F$6</f>
        <v>0</v>
      </c>
      <c r="F893" s="126"/>
      <c r="G893" s="126"/>
      <c r="H893" s="152"/>
      <c r="I893" s="149"/>
      <c r="J893" s="127"/>
      <c r="K893" s="135"/>
      <c r="L893" s="111"/>
      <c r="M893" s="112">
        <f t="shared" si="26"/>
        <v>0</v>
      </c>
      <c r="N893" s="113">
        <f t="shared" si="27"/>
        <v>0</v>
      </c>
      <c r="O893" s="107"/>
      <c r="P893" s="99"/>
      <c r="Q893" s="100"/>
      <c r="R893" s="100"/>
      <c r="S893" s="101"/>
      <c r="T893" s="100"/>
      <c r="U893" s="109"/>
      <c r="V893" s="109"/>
      <c r="W893" s="54"/>
      <c r="X893" s="54"/>
      <c r="Y893" s="54"/>
      <c r="Z893" s="54"/>
      <c r="AB893" s="56"/>
      <c r="AD893" s="57"/>
    </row>
    <row r="894" spans="1:30" ht="30" customHeight="1">
      <c r="A894" s="110"/>
      <c r="B894" s="132"/>
      <c r="C894" s="130"/>
      <c r="D894" s="159"/>
      <c r="E894" s="162">
        <f>Tabla33[[#This Row],[PRECIO UNITARIO $]]*$F$6</f>
        <v>0</v>
      </c>
      <c r="F894" s="126"/>
      <c r="G894" s="126"/>
      <c r="H894" s="152"/>
      <c r="I894" s="149"/>
      <c r="J894" s="127"/>
      <c r="K894" s="135"/>
      <c r="L894" s="111"/>
      <c r="M894" s="112">
        <f t="shared" si="26"/>
        <v>0</v>
      </c>
      <c r="N894" s="113">
        <f t="shared" si="27"/>
        <v>0</v>
      </c>
      <c r="O894" s="107"/>
      <c r="P894" s="99"/>
      <c r="Q894" s="100"/>
      <c r="R894" s="100"/>
      <c r="S894" s="101"/>
      <c r="T894" s="100"/>
      <c r="U894" s="109"/>
      <c r="V894" s="109"/>
      <c r="W894" s="54"/>
      <c r="X894" s="54"/>
      <c r="Y894" s="54"/>
      <c r="Z894" s="54"/>
      <c r="AB894" s="56"/>
      <c r="AD894" s="57"/>
    </row>
    <row r="895" spans="1:30" ht="30" customHeight="1">
      <c r="A895" s="110"/>
      <c r="B895" s="132"/>
      <c r="C895" s="130"/>
      <c r="D895" s="159"/>
      <c r="E895" s="162">
        <f>Tabla33[[#This Row],[PRECIO UNITARIO $]]*$F$6</f>
        <v>0</v>
      </c>
      <c r="F895" s="126"/>
      <c r="G895" s="126"/>
      <c r="H895" s="152"/>
      <c r="I895" s="149"/>
      <c r="J895" s="127"/>
      <c r="K895" s="135"/>
      <c r="L895" s="111"/>
      <c r="M895" s="112">
        <f t="shared" si="26"/>
        <v>0</v>
      </c>
      <c r="N895" s="113">
        <f t="shared" si="27"/>
        <v>0</v>
      </c>
      <c r="O895" s="107"/>
      <c r="P895" s="99"/>
      <c r="Q895" s="100"/>
      <c r="R895" s="100"/>
      <c r="S895" s="101"/>
      <c r="T895" s="100"/>
      <c r="U895" s="109"/>
      <c r="V895" s="109"/>
      <c r="W895" s="54"/>
      <c r="X895" s="54"/>
      <c r="Y895" s="54"/>
      <c r="Z895" s="54"/>
      <c r="AB895" s="56"/>
      <c r="AD895" s="57"/>
    </row>
    <row r="896" spans="1:30" ht="30" customHeight="1">
      <c r="A896" s="110"/>
      <c r="B896" s="132"/>
      <c r="C896" s="130"/>
      <c r="D896" s="159"/>
      <c r="E896" s="162">
        <f>Tabla33[[#This Row],[PRECIO UNITARIO $]]*$F$6</f>
        <v>0</v>
      </c>
      <c r="F896" s="126"/>
      <c r="G896" s="126"/>
      <c r="H896" s="152"/>
      <c r="I896" s="149"/>
      <c r="J896" s="127"/>
      <c r="K896" s="135"/>
      <c r="L896" s="111"/>
      <c r="M896" s="112">
        <f t="shared" si="26"/>
        <v>0</v>
      </c>
      <c r="N896" s="113">
        <f t="shared" si="27"/>
        <v>0</v>
      </c>
      <c r="O896" s="107"/>
      <c r="P896" s="99"/>
      <c r="Q896" s="100"/>
      <c r="R896" s="100"/>
      <c r="S896" s="101"/>
      <c r="T896" s="100"/>
      <c r="U896" s="109"/>
      <c r="V896" s="109"/>
      <c r="W896" s="54"/>
      <c r="X896" s="54"/>
      <c r="Y896" s="54"/>
      <c r="Z896" s="54"/>
      <c r="AB896" s="56"/>
      <c r="AD896" s="57"/>
    </row>
    <row r="897" spans="1:30" ht="30" customHeight="1">
      <c r="A897" s="110"/>
      <c r="B897" s="132"/>
      <c r="C897" s="130"/>
      <c r="D897" s="159"/>
      <c r="E897" s="162">
        <f>Tabla33[[#This Row],[PRECIO UNITARIO $]]*$F$6</f>
        <v>0</v>
      </c>
      <c r="F897" s="126"/>
      <c r="G897" s="126"/>
      <c r="H897" s="152"/>
      <c r="I897" s="149"/>
      <c r="J897" s="127"/>
      <c r="K897" s="135"/>
      <c r="L897" s="111"/>
      <c r="M897" s="112">
        <f t="shared" si="26"/>
        <v>0</v>
      </c>
      <c r="N897" s="113">
        <f t="shared" si="27"/>
        <v>0</v>
      </c>
      <c r="O897" s="107"/>
      <c r="P897" s="99"/>
      <c r="Q897" s="100"/>
      <c r="R897" s="100"/>
      <c r="S897" s="101"/>
      <c r="T897" s="100"/>
      <c r="U897" s="109"/>
      <c r="V897" s="109"/>
      <c r="W897" s="54"/>
      <c r="X897" s="54"/>
      <c r="Y897" s="54"/>
      <c r="Z897" s="54"/>
      <c r="AB897" s="56"/>
      <c r="AD897" s="57"/>
    </row>
    <row r="898" spans="1:30" ht="30" customHeight="1">
      <c r="A898" s="110"/>
      <c r="B898" s="132"/>
      <c r="C898" s="130"/>
      <c r="D898" s="159"/>
      <c r="E898" s="162">
        <f>Tabla33[[#This Row],[PRECIO UNITARIO $]]*$F$6</f>
        <v>0</v>
      </c>
      <c r="F898" s="126"/>
      <c r="G898" s="126"/>
      <c r="H898" s="152"/>
      <c r="I898" s="149"/>
      <c r="J898" s="127"/>
      <c r="K898" s="135"/>
      <c r="L898" s="111"/>
      <c r="M898" s="112">
        <f t="shared" si="26"/>
        <v>0</v>
      </c>
      <c r="N898" s="113">
        <f t="shared" si="27"/>
        <v>0</v>
      </c>
      <c r="O898" s="107"/>
      <c r="P898" s="99"/>
      <c r="Q898" s="100"/>
      <c r="R898" s="100"/>
      <c r="S898" s="101"/>
      <c r="T898" s="100"/>
      <c r="U898" s="109"/>
      <c r="V898" s="109"/>
      <c r="W898" s="54"/>
      <c r="X898" s="54"/>
      <c r="Y898" s="54"/>
      <c r="Z898" s="54"/>
      <c r="AB898" s="56"/>
      <c r="AD898" s="57"/>
    </row>
    <row r="899" spans="1:30" ht="30" customHeight="1">
      <c r="A899" s="110"/>
      <c r="B899" s="132"/>
      <c r="C899" s="130"/>
      <c r="D899" s="159"/>
      <c r="E899" s="162">
        <f>Tabla33[[#This Row],[PRECIO UNITARIO $]]*$F$6</f>
        <v>0</v>
      </c>
      <c r="F899" s="126"/>
      <c r="G899" s="126"/>
      <c r="H899" s="152"/>
      <c r="I899" s="149"/>
      <c r="J899" s="127"/>
      <c r="K899" s="135"/>
      <c r="L899" s="111"/>
      <c r="M899" s="112">
        <f t="shared" si="26"/>
        <v>0</v>
      </c>
      <c r="N899" s="113">
        <f t="shared" si="27"/>
        <v>0</v>
      </c>
      <c r="O899" s="107"/>
      <c r="P899" s="99"/>
      <c r="Q899" s="100"/>
      <c r="R899" s="100"/>
      <c r="S899" s="101"/>
      <c r="T899" s="100"/>
      <c r="U899" s="109"/>
      <c r="V899" s="109"/>
      <c r="W899" s="54"/>
      <c r="X899" s="54"/>
      <c r="Y899" s="54"/>
      <c r="Z899" s="54"/>
      <c r="AB899" s="56"/>
      <c r="AD899" s="57"/>
    </row>
    <row r="900" spans="1:30" ht="30" customHeight="1">
      <c r="A900" s="110"/>
      <c r="B900" s="132"/>
      <c r="C900" s="130"/>
      <c r="D900" s="159"/>
      <c r="E900" s="162">
        <f>Tabla33[[#This Row],[PRECIO UNITARIO $]]*$F$6</f>
        <v>0</v>
      </c>
      <c r="F900" s="126"/>
      <c r="G900" s="126"/>
      <c r="H900" s="152"/>
      <c r="I900" s="149"/>
      <c r="J900" s="127"/>
      <c r="K900" s="135"/>
      <c r="L900" s="111"/>
      <c r="M900" s="112">
        <f t="shared" si="26"/>
        <v>0</v>
      </c>
      <c r="N900" s="113">
        <f t="shared" si="27"/>
        <v>0</v>
      </c>
      <c r="O900" s="107"/>
      <c r="P900" s="99"/>
      <c r="Q900" s="100"/>
      <c r="R900" s="100"/>
      <c r="S900" s="101"/>
      <c r="T900" s="100"/>
      <c r="U900" s="109"/>
      <c r="V900" s="109"/>
      <c r="W900" s="54"/>
      <c r="X900" s="54"/>
      <c r="Y900" s="54"/>
      <c r="Z900" s="54"/>
      <c r="AB900" s="56"/>
      <c r="AD900" s="57"/>
    </row>
    <row r="901" spans="1:30" ht="30" customHeight="1">
      <c r="A901" s="110"/>
      <c r="B901" s="132"/>
      <c r="C901" s="130"/>
      <c r="D901" s="159"/>
      <c r="E901" s="162">
        <f>Tabla33[[#This Row],[PRECIO UNITARIO $]]*$F$6</f>
        <v>0</v>
      </c>
      <c r="F901" s="126"/>
      <c r="G901" s="126"/>
      <c r="H901" s="152"/>
      <c r="I901" s="149"/>
      <c r="J901" s="127"/>
      <c r="K901" s="135"/>
      <c r="L901" s="111"/>
      <c r="M901" s="112">
        <f t="shared" si="26"/>
        <v>0</v>
      </c>
      <c r="N901" s="113">
        <f t="shared" si="27"/>
        <v>0</v>
      </c>
      <c r="O901" s="107"/>
      <c r="P901" s="99"/>
      <c r="Q901" s="100"/>
      <c r="R901" s="100"/>
      <c r="S901" s="101"/>
      <c r="T901" s="100"/>
      <c r="U901" s="109"/>
      <c r="V901" s="109"/>
      <c r="W901" s="54"/>
      <c r="X901" s="54"/>
      <c r="Y901" s="54"/>
      <c r="Z901" s="54"/>
      <c r="AB901" s="56"/>
      <c r="AD901" s="57"/>
    </row>
    <row r="902" spans="1:30" ht="30" customHeight="1">
      <c r="A902" s="110"/>
      <c r="B902" s="132"/>
      <c r="C902" s="130"/>
      <c r="D902" s="159"/>
      <c r="E902" s="162">
        <f>Tabla33[[#This Row],[PRECIO UNITARIO $]]*$F$6</f>
        <v>0</v>
      </c>
      <c r="F902" s="126"/>
      <c r="G902" s="126"/>
      <c r="H902" s="152"/>
      <c r="I902" s="149"/>
      <c r="J902" s="127"/>
      <c r="K902" s="135"/>
      <c r="L902" s="111"/>
      <c r="M902" s="112">
        <f t="shared" si="26"/>
        <v>0</v>
      </c>
      <c r="N902" s="113">
        <f t="shared" si="27"/>
        <v>0</v>
      </c>
      <c r="O902" s="107"/>
      <c r="P902" s="99"/>
      <c r="Q902" s="100"/>
      <c r="R902" s="100"/>
      <c r="S902" s="101"/>
      <c r="T902" s="100"/>
      <c r="U902" s="109"/>
      <c r="V902" s="109"/>
      <c r="W902" s="54"/>
      <c r="X902" s="54"/>
      <c r="Y902" s="54"/>
      <c r="Z902" s="54"/>
      <c r="AB902" s="56"/>
      <c r="AD902" s="57"/>
    </row>
    <row r="903" spans="1:30" ht="30" customHeight="1">
      <c r="A903" s="110"/>
      <c r="B903" s="132"/>
      <c r="C903" s="130"/>
      <c r="D903" s="159"/>
      <c r="E903" s="162">
        <f>Tabla33[[#This Row],[PRECIO UNITARIO $]]*$F$6</f>
        <v>0</v>
      </c>
      <c r="F903" s="126"/>
      <c r="G903" s="126"/>
      <c r="H903" s="152"/>
      <c r="I903" s="149"/>
      <c r="J903" s="127"/>
      <c r="K903" s="135"/>
      <c r="L903" s="111"/>
      <c r="M903" s="112">
        <f t="shared" si="26"/>
        <v>0</v>
      </c>
      <c r="N903" s="113">
        <f t="shared" si="27"/>
        <v>0</v>
      </c>
      <c r="O903" s="107"/>
      <c r="P903" s="99"/>
      <c r="Q903" s="100"/>
      <c r="R903" s="100"/>
      <c r="S903" s="101"/>
      <c r="T903" s="100"/>
      <c r="U903" s="109"/>
      <c r="V903" s="109"/>
      <c r="W903" s="54"/>
      <c r="X903" s="54"/>
      <c r="Y903" s="54"/>
      <c r="Z903" s="54"/>
      <c r="AB903" s="56"/>
      <c r="AD903" s="57"/>
    </row>
    <row r="904" spans="1:30" ht="30" customHeight="1">
      <c r="A904" s="110"/>
      <c r="B904" s="132"/>
      <c r="C904" s="130"/>
      <c r="D904" s="159"/>
      <c r="E904" s="162">
        <f>Tabla33[[#This Row],[PRECIO UNITARIO $]]*$F$6</f>
        <v>0</v>
      </c>
      <c r="F904" s="126"/>
      <c r="G904" s="126"/>
      <c r="H904" s="152"/>
      <c r="I904" s="149"/>
      <c r="J904" s="127"/>
      <c r="K904" s="135"/>
      <c r="L904" s="111"/>
      <c r="M904" s="112">
        <f t="shared" si="26"/>
        <v>0</v>
      </c>
      <c r="N904" s="113">
        <f t="shared" si="27"/>
        <v>0</v>
      </c>
      <c r="O904" s="107"/>
      <c r="P904" s="99"/>
      <c r="Q904" s="100"/>
      <c r="R904" s="100"/>
      <c r="S904" s="101"/>
      <c r="T904" s="100"/>
      <c r="U904" s="109"/>
      <c r="V904" s="109"/>
      <c r="W904" s="54"/>
      <c r="X904" s="54"/>
      <c r="Y904" s="54"/>
      <c r="Z904" s="54"/>
      <c r="AB904" s="56"/>
      <c r="AD904" s="57"/>
    </row>
    <row r="905" spans="1:30" ht="30" customHeight="1">
      <c r="A905" s="110"/>
      <c r="B905" s="132"/>
      <c r="C905" s="130"/>
      <c r="D905" s="159"/>
      <c r="E905" s="162">
        <f>Tabla33[[#This Row],[PRECIO UNITARIO $]]*$F$6</f>
        <v>0</v>
      </c>
      <c r="F905" s="126"/>
      <c r="G905" s="126"/>
      <c r="H905" s="152"/>
      <c r="I905" s="149"/>
      <c r="J905" s="127"/>
      <c r="K905" s="135"/>
      <c r="L905" s="111"/>
      <c r="M905" s="112">
        <f t="shared" si="26"/>
        <v>0</v>
      </c>
      <c r="N905" s="113">
        <f t="shared" si="27"/>
        <v>0</v>
      </c>
      <c r="O905" s="107"/>
      <c r="P905" s="99"/>
      <c r="Q905" s="100"/>
      <c r="R905" s="100"/>
      <c r="S905" s="101"/>
      <c r="T905" s="100"/>
      <c r="U905" s="109"/>
      <c r="V905" s="109"/>
      <c r="W905" s="54"/>
      <c r="X905" s="54"/>
      <c r="Y905" s="54"/>
      <c r="Z905" s="54"/>
      <c r="AB905" s="56"/>
      <c r="AD905" s="57"/>
    </row>
    <row r="906" spans="1:30" ht="30" customHeight="1">
      <c r="A906" s="110"/>
      <c r="B906" s="132"/>
      <c r="C906" s="130"/>
      <c r="D906" s="159"/>
      <c r="E906" s="162">
        <f>Tabla33[[#This Row],[PRECIO UNITARIO $]]*$F$6</f>
        <v>0</v>
      </c>
      <c r="F906" s="126"/>
      <c r="G906" s="126"/>
      <c r="H906" s="152"/>
      <c r="I906" s="149"/>
      <c r="J906" s="127"/>
      <c r="K906" s="135"/>
      <c r="L906" s="111"/>
      <c r="M906" s="112">
        <f t="shared" si="26"/>
        <v>0</v>
      </c>
      <c r="N906" s="113">
        <f t="shared" si="27"/>
        <v>0</v>
      </c>
      <c r="O906" s="107"/>
      <c r="P906" s="99"/>
      <c r="Q906" s="100"/>
      <c r="R906" s="100"/>
      <c r="S906" s="101"/>
      <c r="T906" s="100"/>
      <c r="U906" s="109"/>
      <c r="V906" s="109"/>
      <c r="W906" s="54"/>
      <c r="X906" s="54"/>
      <c r="Y906" s="54"/>
      <c r="Z906" s="54"/>
      <c r="AB906" s="56"/>
      <c r="AD906" s="57"/>
    </row>
    <row r="907" spans="1:30" ht="30" customHeight="1">
      <c r="A907" s="110"/>
      <c r="B907" s="132"/>
      <c r="C907" s="130"/>
      <c r="D907" s="159"/>
      <c r="E907" s="162">
        <f>Tabla33[[#This Row],[PRECIO UNITARIO $]]*$F$6</f>
        <v>0</v>
      </c>
      <c r="F907" s="126"/>
      <c r="G907" s="126"/>
      <c r="H907" s="152"/>
      <c r="I907" s="149"/>
      <c r="J907" s="127"/>
      <c r="K907" s="135"/>
      <c r="L907" s="111"/>
      <c r="M907" s="112">
        <f t="shared" ref="M907:M970" si="28">IFERROR((B907*E907),"")</f>
        <v>0</v>
      </c>
      <c r="N907" s="113">
        <f t="shared" ref="N907:N970" si="29">IFERROR((B907*D907),"")</f>
        <v>0</v>
      </c>
      <c r="O907" s="107"/>
      <c r="P907" s="99"/>
      <c r="Q907" s="100"/>
      <c r="R907" s="100"/>
      <c r="S907" s="101"/>
      <c r="T907" s="100"/>
      <c r="U907" s="109"/>
      <c r="V907" s="109"/>
      <c r="W907" s="54"/>
      <c r="X907" s="54"/>
      <c r="Y907" s="54"/>
      <c r="Z907" s="54"/>
      <c r="AB907" s="56"/>
      <c r="AD907" s="57"/>
    </row>
    <row r="908" spans="1:30" ht="30" customHeight="1">
      <c r="A908" s="110"/>
      <c r="B908" s="132"/>
      <c r="C908" s="130"/>
      <c r="D908" s="159"/>
      <c r="E908" s="162">
        <f>Tabla33[[#This Row],[PRECIO UNITARIO $]]*$F$6</f>
        <v>0</v>
      </c>
      <c r="F908" s="126"/>
      <c r="G908" s="126"/>
      <c r="H908" s="152"/>
      <c r="I908" s="149"/>
      <c r="J908" s="127"/>
      <c r="K908" s="135"/>
      <c r="L908" s="111"/>
      <c r="M908" s="112">
        <f t="shared" si="28"/>
        <v>0</v>
      </c>
      <c r="N908" s="113">
        <f t="shared" si="29"/>
        <v>0</v>
      </c>
      <c r="O908" s="107"/>
      <c r="P908" s="99"/>
      <c r="Q908" s="100"/>
      <c r="R908" s="100"/>
      <c r="S908" s="101"/>
      <c r="T908" s="100"/>
      <c r="U908" s="109"/>
      <c r="V908" s="109"/>
      <c r="W908" s="54"/>
      <c r="X908" s="54"/>
      <c r="Y908" s="54"/>
      <c r="Z908" s="54"/>
      <c r="AB908" s="56"/>
      <c r="AD908" s="57"/>
    </row>
    <row r="909" spans="1:30" ht="30" customHeight="1">
      <c r="A909" s="110"/>
      <c r="B909" s="132"/>
      <c r="C909" s="130"/>
      <c r="D909" s="159"/>
      <c r="E909" s="162">
        <f>Tabla33[[#This Row],[PRECIO UNITARIO $]]*$F$6</f>
        <v>0</v>
      </c>
      <c r="F909" s="126"/>
      <c r="G909" s="126"/>
      <c r="H909" s="152"/>
      <c r="I909" s="149"/>
      <c r="J909" s="127"/>
      <c r="K909" s="135"/>
      <c r="L909" s="111"/>
      <c r="M909" s="112">
        <f t="shared" si="28"/>
        <v>0</v>
      </c>
      <c r="N909" s="113">
        <f t="shared" si="29"/>
        <v>0</v>
      </c>
      <c r="O909" s="107"/>
      <c r="P909" s="99"/>
      <c r="Q909" s="100"/>
      <c r="R909" s="100"/>
      <c r="S909" s="101"/>
      <c r="T909" s="100"/>
      <c r="U909" s="109"/>
      <c r="V909" s="109"/>
      <c r="W909" s="54"/>
      <c r="X909" s="54"/>
      <c r="Y909" s="54"/>
      <c r="Z909" s="54"/>
      <c r="AB909" s="56"/>
      <c r="AD909" s="57"/>
    </row>
    <row r="910" spans="1:30" ht="30" customHeight="1">
      <c r="A910" s="110"/>
      <c r="B910" s="132"/>
      <c r="C910" s="130"/>
      <c r="D910" s="159"/>
      <c r="E910" s="162">
        <f>Tabla33[[#This Row],[PRECIO UNITARIO $]]*$F$6</f>
        <v>0</v>
      </c>
      <c r="F910" s="126"/>
      <c r="G910" s="126"/>
      <c r="H910" s="152"/>
      <c r="I910" s="149"/>
      <c r="J910" s="127"/>
      <c r="K910" s="135"/>
      <c r="L910" s="111"/>
      <c r="M910" s="112">
        <f t="shared" si="28"/>
        <v>0</v>
      </c>
      <c r="N910" s="113">
        <f t="shared" si="29"/>
        <v>0</v>
      </c>
      <c r="O910" s="107"/>
      <c r="P910" s="99"/>
      <c r="Q910" s="100"/>
      <c r="R910" s="100"/>
      <c r="S910" s="101"/>
      <c r="T910" s="100"/>
      <c r="U910" s="109"/>
      <c r="V910" s="109"/>
      <c r="W910" s="54"/>
      <c r="X910" s="54"/>
      <c r="Y910" s="54"/>
      <c r="Z910" s="54"/>
      <c r="AB910" s="56"/>
      <c r="AD910" s="57"/>
    </row>
    <row r="911" spans="1:30" ht="30" customHeight="1">
      <c r="A911" s="110"/>
      <c r="B911" s="132"/>
      <c r="C911" s="130"/>
      <c r="D911" s="159"/>
      <c r="E911" s="162">
        <f>Tabla33[[#This Row],[PRECIO UNITARIO $]]*$F$6</f>
        <v>0</v>
      </c>
      <c r="F911" s="126"/>
      <c r="G911" s="126"/>
      <c r="H911" s="152"/>
      <c r="I911" s="149"/>
      <c r="J911" s="127"/>
      <c r="K911" s="135"/>
      <c r="L911" s="111"/>
      <c r="M911" s="112">
        <f t="shared" si="28"/>
        <v>0</v>
      </c>
      <c r="N911" s="113">
        <f t="shared" si="29"/>
        <v>0</v>
      </c>
      <c r="O911" s="107"/>
      <c r="P911" s="99"/>
      <c r="Q911" s="100"/>
      <c r="R911" s="100"/>
      <c r="S911" s="101"/>
      <c r="T911" s="100"/>
      <c r="U911" s="109"/>
      <c r="V911" s="109"/>
      <c r="W911" s="54"/>
      <c r="X911" s="54"/>
      <c r="Y911" s="54"/>
      <c r="Z911" s="54"/>
      <c r="AB911" s="56"/>
      <c r="AD911" s="57"/>
    </row>
    <row r="912" spans="1:30" ht="30" customHeight="1">
      <c r="A912" s="110"/>
      <c r="B912" s="132"/>
      <c r="C912" s="130"/>
      <c r="D912" s="159"/>
      <c r="E912" s="162">
        <f>Tabla33[[#This Row],[PRECIO UNITARIO $]]*$F$6</f>
        <v>0</v>
      </c>
      <c r="F912" s="126"/>
      <c r="G912" s="126"/>
      <c r="H912" s="152"/>
      <c r="I912" s="149"/>
      <c r="J912" s="127"/>
      <c r="K912" s="135"/>
      <c r="L912" s="111"/>
      <c r="M912" s="112">
        <f t="shared" si="28"/>
        <v>0</v>
      </c>
      <c r="N912" s="113">
        <f t="shared" si="29"/>
        <v>0</v>
      </c>
      <c r="O912" s="107"/>
      <c r="P912" s="99"/>
      <c r="Q912" s="100"/>
      <c r="R912" s="100"/>
      <c r="S912" s="101"/>
      <c r="T912" s="100"/>
      <c r="U912" s="109"/>
      <c r="V912" s="109"/>
      <c r="W912" s="54"/>
      <c r="X912" s="54"/>
      <c r="Y912" s="54"/>
      <c r="Z912" s="54"/>
      <c r="AB912" s="56"/>
      <c r="AD912" s="57"/>
    </row>
    <row r="913" spans="1:30" ht="30" customHeight="1">
      <c r="A913" s="110"/>
      <c r="B913" s="132"/>
      <c r="C913" s="130"/>
      <c r="D913" s="159"/>
      <c r="E913" s="162">
        <f>Tabla33[[#This Row],[PRECIO UNITARIO $]]*$F$6</f>
        <v>0</v>
      </c>
      <c r="F913" s="126"/>
      <c r="G913" s="126"/>
      <c r="H913" s="152"/>
      <c r="I913" s="149"/>
      <c r="J913" s="127"/>
      <c r="K913" s="135"/>
      <c r="L913" s="111"/>
      <c r="M913" s="112">
        <f t="shared" si="28"/>
        <v>0</v>
      </c>
      <c r="N913" s="113">
        <f t="shared" si="29"/>
        <v>0</v>
      </c>
      <c r="O913" s="107"/>
      <c r="P913" s="99"/>
      <c r="Q913" s="100"/>
      <c r="R913" s="100"/>
      <c r="S913" s="101"/>
      <c r="T913" s="100"/>
      <c r="U913" s="109"/>
      <c r="V913" s="109"/>
      <c r="W913" s="54"/>
      <c r="X913" s="54"/>
      <c r="Y913" s="54"/>
      <c r="Z913" s="54"/>
      <c r="AB913" s="56"/>
      <c r="AD913" s="57"/>
    </row>
    <row r="914" spans="1:30" ht="30" customHeight="1">
      <c r="A914" s="110"/>
      <c r="B914" s="132"/>
      <c r="C914" s="130"/>
      <c r="D914" s="159"/>
      <c r="E914" s="162">
        <f>Tabla33[[#This Row],[PRECIO UNITARIO $]]*$F$6</f>
        <v>0</v>
      </c>
      <c r="F914" s="126"/>
      <c r="G914" s="126"/>
      <c r="H914" s="152"/>
      <c r="I914" s="149"/>
      <c r="J914" s="127"/>
      <c r="K914" s="135"/>
      <c r="L914" s="111"/>
      <c r="M914" s="112">
        <f t="shared" si="28"/>
        <v>0</v>
      </c>
      <c r="N914" s="113">
        <f t="shared" si="29"/>
        <v>0</v>
      </c>
      <c r="O914" s="107"/>
      <c r="P914" s="99"/>
      <c r="Q914" s="100"/>
      <c r="R914" s="100"/>
      <c r="S914" s="101"/>
      <c r="T914" s="100"/>
      <c r="U914" s="109"/>
      <c r="V914" s="109"/>
      <c r="W914" s="54"/>
      <c r="X914" s="54"/>
      <c r="Y914" s="54"/>
      <c r="Z914" s="54"/>
      <c r="AB914" s="56"/>
      <c r="AD914" s="57"/>
    </row>
    <row r="915" spans="1:30" ht="30" customHeight="1">
      <c r="A915" s="110"/>
      <c r="B915" s="132"/>
      <c r="C915" s="130"/>
      <c r="D915" s="159"/>
      <c r="E915" s="162">
        <f>Tabla33[[#This Row],[PRECIO UNITARIO $]]*$F$6</f>
        <v>0</v>
      </c>
      <c r="F915" s="126"/>
      <c r="G915" s="126"/>
      <c r="H915" s="152"/>
      <c r="I915" s="149"/>
      <c r="J915" s="127"/>
      <c r="K915" s="135"/>
      <c r="L915" s="111"/>
      <c r="M915" s="112">
        <f t="shared" si="28"/>
        <v>0</v>
      </c>
      <c r="N915" s="113">
        <f t="shared" si="29"/>
        <v>0</v>
      </c>
      <c r="O915" s="107"/>
      <c r="P915" s="99"/>
      <c r="Q915" s="100"/>
      <c r="R915" s="100"/>
      <c r="S915" s="101"/>
      <c r="T915" s="100"/>
      <c r="U915" s="109"/>
      <c r="V915" s="109"/>
      <c r="W915" s="54"/>
      <c r="X915" s="54"/>
      <c r="Y915" s="54"/>
      <c r="Z915" s="54"/>
      <c r="AB915" s="56"/>
      <c r="AD915" s="57"/>
    </row>
    <row r="916" spans="1:30" ht="30" customHeight="1">
      <c r="A916" s="110"/>
      <c r="B916" s="132"/>
      <c r="C916" s="130"/>
      <c r="D916" s="159"/>
      <c r="E916" s="162">
        <f>Tabla33[[#This Row],[PRECIO UNITARIO $]]*$F$6</f>
        <v>0</v>
      </c>
      <c r="F916" s="126"/>
      <c r="G916" s="126"/>
      <c r="H916" s="152"/>
      <c r="I916" s="149"/>
      <c r="J916" s="127"/>
      <c r="K916" s="135"/>
      <c r="L916" s="111"/>
      <c r="M916" s="112">
        <f t="shared" si="28"/>
        <v>0</v>
      </c>
      <c r="N916" s="113">
        <f t="shared" si="29"/>
        <v>0</v>
      </c>
      <c r="O916" s="107"/>
      <c r="P916" s="99"/>
      <c r="Q916" s="100"/>
      <c r="R916" s="100"/>
      <c r="S916" s="101"/>
      <c r="T916" s="100"/>
      <c r="U916" s="109"/>
      <c r="V916" s="109"/>
      <c r="W916" s="54"/>
      <c r="X916" s="54"/>
      <c r="Y916" s="54"/>
      <c r="Z916" s="54"/>
      <c r="AB916" s="56"/>
      <c r="AD916" s="57"/>
    </row>
    <row r="917" spans="1:30" ht="30" customHeight="1">
      <c r="A917" s="110"/>
      <c r="B917" s="132"/>
      <c r="C917" s="130"/>
      <c r="D917" s="159"/>
      <c r="E917" s="162">
        <f>Tabla33[[#This Row],[PRECIO UNITARIO $]]*$F$6</f>
        <v>0</v>
      </c>
      <c r="F917" s="126"/>
      <c r="G917" s="126"/>
      <c r="H917" s="152"/>
      <c r="I917" s="149"/>
      <c r="J917" s="127"/>
      <c r="K917" s="135"/>
      <c r="L917" s="111"/>
      <c r="M917" s="112">
        <f t="shared" si="28"/>
        <v>0</v>
      </c>
      <c r="N917" s="113">
        <f t="shared" si="29"/>
        <v>0</v>
      </c>
      <c r="O917" s="107"/>
      <c r="P917" s="99"/>
      <c r="Q917" s="100"/>
      <c r="R917" s="100"/>
      <c r="S917" s="101"/>
      <c r="T917" s="100"/>
      <c r="U917" s="109"/>
      <c r="V917" s="109"/>
      <c r="W917" s="54"/>
      <c r="X917" s="54"/>
      <c r="Y917" s="54"/>
      <c r="Z917" s="54"/>
      <c r="AB917" s="56"/>
      <c r="AD917" s="57"/>
    </row>
    <row r="918" spans="1:30" ht="30" customHeight="1">
      <c r="A918" s="110"/>
      <c r="B918" s="132"/>
      <c r="C918" s="130"/>
      <c r="D918" s="159"/>
      <c r="E918" s="162">
        <f>Tabla33[[#This Row],[PRECIO UNITARIO $]]*$F$6</f>
        <v>0</v>
      </c>
      <c r="F918" s="126"/>
      <c r="G918" s="126"/>
      <c r="H918" s="152"/>
      <c r="I918" s="149"/>
      <c r="J918" s="127"/>
      <c r="K918" s="135"/>
      <c r="L918" s="111"/>
      <c r="M918" s="112">
        <f t="shared" si="28"/>
        <v>0</v>
      </c>
      <c r="N918" s="113">
        <f t="shared" si="29"/>
        <v>0</v>
      </c>
      <c r="O918" s="107"/>
      <c r="P918" s="99"/>
      <c r="Q918" s="100"/>
      <c r="R918" s="100"/>
      <c r="S918" s="101"/>
      <c r="T918" s="100"/>
      <c r="U918" s="109"/>
      <c r="V918" s="109"/>
      <c r="W918" s="54"/>
      <c r="X918" s="54"/>
      <c r="Y918" s="54"/>
      <c r="Z918" s="54"/>
      <c r="AB918" s="56"/>
      <c r="AD918" s="57"/>
    </row>
    <row r="919" spans="1:30" ht="30" customHeight="1">
      <c r="A919" s="110"/>
      <c r="B919" s="132"/>
      <c r="C919" s="130"/>
      <c r="D919" s="159"/>
      <c r="E919" s="162">
        <f>Tabla33[[#This Row],[PRECIO UNITARIO $]]*$F$6</f>
        <v>0</v>
      </c>
      <c r="F919" s="126"/>
      <c r="G919" s="126"/>
      <c r="H919" s="152"/>
      <c r="I919" s="149"/>
      <c r="J919" s="127"/>
      <c r="K919" s="135"/>
      <c r="L919" s="111"/>
      <c r="M919" s="112">
        <f t="shared" si="28"/>
        <v>0</v>
      </c>
      <c r="N919" s="113">
        <f t="shared" si="29"/>
        <v>0</v>
      </c>
      <c r="O919" s="107"/>
      <c r="P919" s="99"/>
      <c r="Q919" s="100"/>
      <c r="R919" s="100"/>
      <c r="S919" s="101"/>
      <c r="T919" s="100"/>
      <c r="U919" s="109"/>
      <c r="V919" s="109"/>
      <c r="W919" s="54"/>
      <c r="X919" s="54"/>
      <c r="Y919" s="54"/>
      <c r="Z919" s="54"/>
      <c r="AB919" s="56"/>
      <c r="AD919" s="57"/>
    </row>
    <row r="920" spans="1:30" ht="30" customHeight="1">
      <c r="A920" s="110"/>
      <c r="B920" s="132"/>
      <c r="C920" s="130"/>
      <c r="D920" s="159"/>
      <c r="E920" s="162">
        <f>Tabla33[[#This Row],[PRECIO UNITARIO $]]*$F$6</f>
        <v>0</v>
      </c>
      <c r="F920" s="126"/>
      <c r="G920" s="126"/>
      <c r="H920" s="152"/>
      <c r="I920" s="149"/>
      <c r="J920" s="127"/>
      <c r="K920" s="135"/>
      <c r="L920" s="111"/>
      <c r="M920" s="112">
        <f t="shared" si="28"/>
        <v>0</v>
      </c>
      <c r="N920" s="113">
        <f t="shared" si="29"/>
        <v>0</v>
      </c>
      <c r="O920" s="107"/>
      <c r="P920" s="99"/>
      <c r="Q920" s="100"/>
      <c r="R920" s="100"/>
      <c r="S920" s="101"/>
      <c r="T920" s="100"/>
      <c r="U920" s="109"/>
      <c r="V920" s="109"/>
      <c r="W920" s="54"/>
      <c r="X920" s="54"/>
      <c r="Y920" s="54"/>
      <c r="Z920" s="54"/>
      <c r="AB920" s="56"/>
      <c r="AD920" s="57"/>
    </row>
    <row r="921" spans="1:30" ht="30" customHeight="1">
      <c r="A921" s="110"/>
      <c r="B921" s="132"/>
      <c r="C921" s="130"/>
      <c r="D921" s="159"/>
      <c r="E921" s="162">
        <f>Tabla33[[#This Row],[PRECIO UNITARIO $]]*$F$6</f>
        <v>0</v>
      </c>
      <c r="F921" s="126"/>
      <c r="G921" s="126"/>
      <c r="H921" s="152"/>
      <c r="I921" s="149"/>
      <c r="J921" s="127"/>
      <c r="K921" s="135"/>
      <c r="L921" s="111"/>
      <c r="M921" s="112">
        <f t="shared" si="28"/>
        <v>0</v>
      </c>
      <c r="N921" s="113">
        <f t="shared" si="29"/>
        <v>0</v>
      </c>
      <c r="O921" s="107"/>
      <c r="P921" s="99"/>
      <c r="Q921" s="100"/>
      <c r="R921" s="100"/>
      <c r="S921" s="101"/>
      <c r="T921" s="100"/>
      <c r="U921" s="109"/>
      <c r="V921" s="109"/>
      <c r="W921" s="54"/>
      <c r="X921" s="54"/>
      <c r="Y921" s="54"/>
      <c r="Z921" s="54"/>
      <c r="AB921" s="56"/>
      <c r="AD921" s="57"/>
    </row>
    <row r="922" spans="1:30" ht="30" customHeight="1">
      <c r="A922" s="110"/>
      <c r="B922" s="132"/>
      <c r="C922" s="130"/>
      <c r="D922" s="159"/>
      <c r="E922" s="162">
        <f>Tabla33[[#This Row],[PRECIO UNITARIO $]]*$F$6</f>
        <v>0</v>
      </c>
      <c r="F922" s="126"/>
      <c r="G922" s="126"/>
      <c r="H922" s="152"/>
      <c r="I922" s="149"/>
      <c r="J922" s="127"/>
      <c r="K922" s="135"/>
      <c r="L922" s="111"/>
      <c r="M922" s="112">
        <f t="shared" si="28"/>
        <v>0</v>
      </c>
      <c r="N922" s="113">
        <f t="shared" si="29"/>
        <v>0</v>
      </c>
      <c r="O922" s="107"/>
      <c r="P922" s="99"/>
      <c r="Q922" s="100"/>
      <c r="R922" s="100"/>
      <c r="S922" s="101"/>
      <c r="T922" s="100"/>
      <c r="U922" s="109"/>
      <c r="V922" s="109"/>
      <c r="W922" s="54"/>
      <c r="X922" s="54"/>
      <c r="Y922" s="54"/>
      <c r="Z922" s="54"/>
      <c r="AB922" s="56"/>
      <c r="AD922" s="57"/>
    </row>
    <row r="923" spans="1:30" ht="30" customHeight="1">
      <c r="A923" s="110"/>
      <c r="B923" s="132"/>
      <c r="C923" s="130"/>
      <c r="D923" s="159"/>
      <c r="E923" s="162">
        <f>Tabla33[[#This Row],[PRECIO UNITARIO $]]*$F$6</f>
        <v>0</v>
      </c>
      <c r="F923" s="126"/>
      <c r="G923" s="126"/>
      <c r="H923" s="152"/>
      <c r="I923" s="149"/>
      <c r="J923" s="127"/>
      <c r="K923" s="135"/>
      <c r="L923" s="111"/>
      <c r="M923" s="112">
        <f t="shared" si="28"/>
        <v>0</v>
      </c>
      <c r="N923" s="113">
        <f t="shared" si="29"/>
        <v>0</v>
      </c>
      <c r="O923" s="107"/>
      <c r="P923" s="99"/>
      <c r="Q923" s="100"/>
      <c r="R923" s="100"/>
      <c r="S923" s="101"/>
      <c r="T923" s="100"/>
      <c r="U923" s="109"/>
      <c r="V923" s="109"/>
      <c r="W923" s="54"/>
      <c r="X923" s="54"/>
      <c r="Y923" s="54"/>
      <c r="Z923" s="54"/>
      <c r="AB923" s="56"/>
      <c r="AD923" s="57"/>
    </row>
    <row r="924" spans="1:30" ht="30" customHeight="1">
      <c r="A924" s="110"/>
      <c r="B924" s="132"/>
      <c r="C924" s="130"/>
      <c r="D924" s="159"/>
      <c r="E924" s="162">
        <f>Tabla33[[#This Row],[PRECIO UNITARIO $]]*$F$6</f>
        <v>0</v>
      </c>
      <c r="F924" s="126"/>
      <c r="G924" s="126"/>
      <c r="H924" s="152"/>
      <c r="I924" s="149"/>
      <c r="J924" s="127"/>
      <c r="K924" s="135"/>
      <c r="L924" s="111"/>
      <c r="M924" s="112">
        <f t="shared" si="28"/>
        <v>0</v>
      </c>
      <c r="N924" s="113">
        <f t="shared" si="29"/>
        <v>0</v>
      </c>
      <c r="O924" s="107"/>
      <c r="P924" s="99"/>
      <c r="Q924" s="100"/>
      <c r="R924" s="100"/>
      <c r="S924" s="101"/>
      <c r="T924" s="100"/>
      <c r="U924" s="109"/>
      <c r="V924" s="109"/>
      <c r="W924" s="54"/>
      <c r="X924" s="54"/>
      <c r="Y924" s="54"/>
      <c r="Z924" s="54"/>
      <c r="AB924" s="56"/>
      <c r="AD924" s="57"/>
    </row>
    <row r="925" spans="1:30" ht="30" customHeight="1">
      <c r="A925" s="110"/>
      <c r="B925" s="132"/>
      <c r="C925" s="130"/>
      <c r="D925" s="159"/>
      <c r="E925" s="162">
        <f>Tabla33[[#This Row],[PRECIO UNITARIO $]]*$F$6</f>
        <v>0</v>
      </c>
      <c r="F925" s="126"/>
      <c r="G925" s="126"/>
      <c r="H925" s="152"/>
      <c r="I925" s="149"/>
      <c r="J925" s="127"/>
      <c r="K925" s="135"/>
      <c r="L925" s="111"/>
      <c r="M925" s="112">
        <f t="shared" si="28"/>
        <v>0</v>
      </c>
      <c r="N925" s="113">
        <f t="shared" si="29"/>
        <v>0</v>
      </c>
      <c r="O925" s="107"/>
      <c r="P925" s="99"/>
      <c r="Q925" s="100"/>
      <c r="R925" s="100"/>
      <c r="S925" s="101"/>
      <c r="T925" s="100"/>
      <c r="U925" s="109"/>
      <c r="V925" s="109"/>
      <c r="W925" s="54"/>
      <c r="X925" s="54"/>
      <c r="Y925" s="54"/>
      <c r="Z925" s="54"/>
      <c r="AB925" s="56"/>
      <c r="AD925" s="57"/>
    </row>
    <row r="926" spans="1:30" ht="30" customHeight="1">
      <c r="A926" s="110"/>
      <c r="B926" s="132"/>
      <c r="C926" s="130"/>
      <c r="D926" s="159"/>
      <c r="E926" s="162">
        <f>Tabla33[[#This Row],[PRECIO UNITARIO $]]*$F$6</f>
        <v>0</v>
      </c>
      <c r="F926" s="126"/>
      <c r="G926" s="126"/>
      <c r="H926" s="152"/>
      <c r="I926" s="149"/>
      <c r="J926" s="127"/>
      <c r="K926" s="135"/>
      <c r="L926" s="111"/>
      <c r="M926" s="112">
        <f t="shared" si="28"/>
        <v>0</v>
      </c>
      <c r="N926" s="113">
        <f t="shared" si="29"/>
        <v>0</v>
      </c>
      <c r="O926" s="107"/>
      <c r="P926" s="99"/>
      <c r="Q926" s="100"/>
      <c r="R926" s="100"/>
      <c r="S926" s="101"/>
      <c r="T926" s="100"/>
      <c r="U926" s="109"/>
      <c r="V926" s="109"/>
      <c r="W926" s="54"/>
      <c r="X926" s="54"/>
      <c r="Y926" s="54"/>
      <c r="Z926" s="54"/>
      <c r="AB926" s="56"/>
      <c r="AD926" s="57"/>
    </row>
    <row r="927" spans="1:30" ht="30" customHeight="1">
      <c r="A927" s="110"/>
      <c r="B927" s="132"/>
      <c r="C927" s="130"/>
      <c r="D927" s="159"/>
      <c r="E927" s="162">
        <f>Tabla33[[#This Row],[PRECIO UNITARIO $]]*$F$6</f>
        <v>0</v>
      </c>
      <c r="F927" s="126"/>
      <c r="G927" s="126"/>
      <c r="H927" s="152"/>
      <c r="I927" s="149"/>
      <c r="J927" s="127"/>
      <c r="K927" s="135"/>
      <c r="L927" s="111"/>
      <c r="M927" s="112">
        <f t="shared" si="28"/>
        <v>0</v>
      </c>
      <c r="N927" s="113">
        <f t="shared" si="29"/>
        <v>0</v>
      </c>
      <c r="O927" s="107"/>
      <c r="P927" s="99"/>
      <c r="Q927" s="100"/>
      <c r="R927" s="100"/>
      <c r="S927" s="101"/>
      <c r="T927" s="100"/>
      <c r="U927" s="109"/>
      <c r="V927" s="109"/>
      <c r="W927" s="54"/>
      <c r="X927" s="54"/>
      <c r="Y927" s="54"/>
      <c r="Z927" s="54"/>
      <c r="AB927" s="56"/>
      <c r="AD927" s="57"/>
    </row>
    <row r="928" spans="1:30" ht="30" customHeight="1">
      <c r="A928" s="110"/>
      <c r="B928" s="132"/>
      <c r="C928" s="130"/>
      <c r="D928" s="159"/>
      <c r="E928" s="162">
        <f>Tabla33[[#This Row],[PRECIO UNITARIO $]]*$F$6</f>
        <v>0</v>
      </c>
      <c r="F928" s="126"/>
      <c r="G928" s="126"/>
      <c r="H928" s="152"/>
      <c r="I928" s="149"/>
      <c r="J928" s="127"/>
      <c r="K928" s="135"/>
      <c r="L928" s="111"/>
      <c r="M928" s="112">
        <f t="shared" si="28"/>
        <v>0</v>
      </c>
      <c r="N928" s="113">
        <f t="shared" si="29"/>
        <v>0</v>
      </c>
      <c r="O928" s="107"/>
      <c r="P928" s="99"/>
      <c r="Q928" s="100"/>
      <c r="R928" s="100"/>
      <c r="S928" s="101"/>
      <c r="T928" s="100"/>
      <c r="U928" s="109"/>
      <c r="V928" s="109"/>
      <c r="W928" s="54"/>
      <c r="X928" s="54"/>
      <c r="Y928" s="54"/>
      <c r="Z928" s="54"/>
      <c r="AB928" s="56"/>
      <c r="AD928" s="57"/>
    </row>
    <row r="929" spans="1:30" ht="30" customHeight="1">
      <c r="A929" s="110"/>
      <c r="B929" s="132"/>
      <c r="C929" s="130"/>
      <c r="D929" s="159"/>
      <c r="E929" s="162">
        <f>Tabla33[[#This Row],[PRECIO UNITARIO $]]*$F$6</f>
        <v>0</v>
      </c>
      <c r="F929" s="126"/>
      <c r="G929" s="126"/>
      <c r="H929" s="152"/>
      <c r="I929" s="149"/>
      <c r="J929" s="127"/>
      <c r="K929" s="135"/>
      <c r="L929" s="111"/>
      <c r="M929" s="112">
        <f t="shared" si="28"/>
        <v>0</v>
      </c>
      <c r="N929" s="113">
        <f t="shared" si="29"/>
        <v>0</v>
      </c>
      <c r="O929" s="107"/>
      <c r="P929" s="99"/>
      <c r="Q929" s="100"/>
      <c r="R929" s="100"/>
      <c r="S929" s="101"/>
      <c r="T929" s="100"/>
      <c r="U929" s="109"/>
      <c r="V929" s="109"/>
      <c r="W929" s="54"/>
      <c r="X929" s="54"/>
      <c r="Y929" s="54"/>
      <c r="Z929" s="54"/>
      <c r="AB929" s="56"/>
      <c r="AD929" s="57"/>
    </row>
    <row r="930" spans="1:30" ht="30" customHeight="1">
      <c r="A930" s="110"/>
      <c r="B930" s="132"/>
      <c r="C930" s="130"/>
      <c r="D930" s="159"/>
      <c r="E930" s="162">
        <f>Tabla33[[#This Row],[PRECIO UNITARIO $]]*$F$6</f>
        <v>0</v>
      </c>
      <c r="F930" s="126"/>
      <c r="G930" s="126"/>
      <c r="H930" s="152"/>
      <c r="I930" s="149"/>
      <c r="J930" s="127"/>
      <c r="K930" s="135"/>
      <c r="L930" s="111"/>
      <c r="M930" s="112">
        <f t="shared" si="28"/>
        <v>0</v>
      </c>
      <c r="N930" s="113">
        <f t="shared" si="29"/>
        <v>0</v>
      </c>
      <c r="O930" s="107"/>
      <c r="P930" s="99"/>
      <c r="Q930" s="100"/>
      <c r="R930" s="100"/>
      <c r="S930" s="101"/>
      <c r="T930" s="100"/>
      <c r="U930" s="109"/>
      <c r="V930" s="109"/>
      <c r="W930" s="54"/>
      <c r="X930" s="54"/>
      <c r="Y930" s="54"/>
      <c r="Z930" s="54"/>
      <c r="AB930" s="56"/>
      <c r="AD930" s="57"/>
    </row>
    <row r="931" spans="1:30" ht="30" customHeight="1">
      <c r="A931" s="110"/>
      <c r="B931" s="132"/>
      <c r="C931" s="130"/>
      <c r="D931" s="159"/>
      <c r="E931" s="162">
        <f>Tabla33[[#This Row],[PRECIO UNITARIO $]]*$F$6</f>
        <v>0</v>
      </c>
      <c r="F931" s="126"/>
      <c r="G931" s="126"/>
      <c r="H931" s="152"/>
      <c r="I931" s="149"/>
      <c r="J931" s="127"/>
      <c r="K931" s="135"/>
      <c r="L931" s="111"/>
      <c r="M931" s="112">
        <f t="shared" si="28"/>
        <v>0</v>
      </c>
      <c r="N931" s="113">
        <f t="shared" si="29"/>
        <v>0</v>
      </c>
      <c r="O931" s="107"/>
      <c r="P931" s="99"/>
      <c r="Q931" s="100"/>
      <c r="R931" s="100"/>
      <c r="S931" s="101"/>
      <c r="T931" s="100"/>
      <c r="U931" s="109"/>
      <c r="V931" s="109"/>
      <c r="W931" s="54"/>
      <c r="X931" s="54"/>
      <c r="Y931" s="54"/>
      <c r="Z931" s="54"/>
      <c r="AB931" s="56"/>
      <c r="AD931" s="57"/>
    </row>
    <row r="932" spans="1:30" ht="30" customHeight="1">
      <c r="A932" s="110"/>
      <c r="B932" s="132"/>
      <c r="C932" s="130"/>
      <c r="D932" s="159"/>
      <c r="E932" s="162">
        <f>Tabla33[[#This Row],[PRECIO UNITARIO $]]*$F$6</f>
        <v>0</v>
      </c>
      <c r="F932" s="126"/>
      <c r="G932" s="126"/>
      <c r="H932" s="152"/>
      <c r="I932" s="149"/>
      <c r="J932" s="127"/>
      <c r="K932" s="135"/>
      <c r="L932" s="111"/>
      <c r="M932" s="112">
        <f t="shared" si="28"/>
        <v>0</v>
      </c>
      <c r="N932" s="113">
        <f t="shared" si="29"/>
        <v>0</v>
      </c>
      <c r="O932" s="107"/>
      <c r="P932" s="99"/>
      <c r="Q932" s="100"/>
      <c r="R932" s="100"/>
      <c r="S932" s="101"/>
      <c r="T932" s="100"/>
      <c r="U932" s="109"/>
      <c r="V932" s="109"/>
      <c r="W932" s="54"/>
      <c r="X932" s="54"/>
      <c r="Y932" s="54"/>
      <c r="Z932" s="54"/>
      <c r="AB932" s="56"/>
      <c r="AD932" s="57"/>
    </row>
    <row r="933" spans="1:30" ht="30" customHeight="1">
      <c r="A933" s="110"/>
      <c r="B933" s="132"/>
      <c r="C933" s="130"/>
      <c r="D933" s="159"/>
      <c r="E933" s="162">
        <f>Tabla33[[#This Row],[PRECIO UNITARIO $]]*$F$6</f>
        <v>0</v>
      </c>
      <c r="F933" s="126"/>
      <c r="G933" s="126"/>
      <c r="H933" s="152"/>
      <c r="I933" s="149"/>
      <c r="J933" s="127"/>
      <c r="K933" s="135"/>
      <c r="L933" s="111"/>
      <c r="M933" s="112">
        <f t="shared" si="28"/>
        <v>0</v>
      </c>
      <c r="N933" s="113">
        <f t="shared" si="29"/>
        <v>0</v>
      </c>
      <c r="O933" s="107"/>
      <c r="P933" s="99"/>
      <c r="Q933" s="100"/>
      <c r="R933" s="100"/>
      <c r="S933" s="101"/>
      <c r="T933" s="100"/>
      <c r="U933" s="109"/>
      <c r="V933" s="109"/>
      <c r="W933" s="54"/>
      <c r="X933" s="54"/>
      <c r="Y933" s="54"/>
      <c r="Z933" s="54"/>
      <c r="AB933" s="56"/>
      <c r="AD933" s="57"/>
    </row>
    <row r="934" spans="1:30" ht="30" customHeight="1">
      <c r="A934" s="110"/>
      <c r="B934" s="132"/>
      <c r="C934" s="130"/>
      <c r="D934" s="159"/>
      <c r="E934" s="162">
        <f>Tabla33[[#This Row],[PRECIO UNITARIO $]]*$F$6</f>
        <v>0</v>
      </c>
      <c r="F934" s="126"/>
      <c r="G934" s="126"/>
      <c r="H934" s="152"/>
      <c r="I934" s="149"/>
      <c r="J934" s="127"/>
      <c r="K934" s="135"/>
      <c r="L934" s="111"/>
      <c r="M934" s="112">
        <f t="shared" si="28"/>
        <v>0</v>
      </c>
      <c r="N934" s="113">
        <f t="shared" si="29"/>
        <v>0</v>
      </c>
      <c r="O934" s="107"/>
      <c r="P934" s="99"/>
      <c r="Q934" s="100"/>
      <c r="R934" s="100"/>
      <c r="S934" s="101"/>
      <c r="T934" s="100"/>
      <c r="U934" s="109"/>
      <c r="V934" s="109"/>
      <c r="W934" s="54"/>
      <c r="X934" s="54"/>
      <c r="Y934" s="54"/>
      <c r="Z934" s="54"/>
      <c r="AB934" s="56"/>
      <c r="AD934" s="57"/>
    </row>
    <row r="935" spans="1:30" ht="30" customHeight="1">
      <c r="A935" s="110"/>
      <c r="B935" s="132"/>
      <c r="C935" s="130"/>
      <c r="D935" s="159"/>
      <c r="E935" s="162">
        <f>Tabla33[[#This Row],[PRECIO UNITARIO $]]*$F$6</f>
        <v>0</v>
      </c>
      <c r="F935" s="126"/>
      <c r="G935" s="126"/>
      <c r="H935" s="152"/>
      <c r="I935" s="149"/>
      <c r="J935" s="127"/>
      <c r="K935" s="135"/>
      <c r="L935" s="111"/>
      <c r="M935" s="112">
        <f t="shared" si="28"/>
        <v>0</v>
      </c>
      <c r="N935" s="113">
        <f t="shared" si="29"/>
        <v>0</v>
      </c>
      <c r="O935" s="107"/>
      <c r="P935" s="99"/>
      <c r="Q935" s="100"/>
      <c r="R935" s="100"/>
      <c r="S935" s="101"/>
      <c r="T935" s="100"/>
      <c r="U935" s="109"/>
      <c r="V935" s="109"/>
      <c r="W935" s="54"/>
      <c r="X935" s="54"/>
      <c r="Y935" s="54"/>
      <c r="Z935" s="54"/>
      <c r="AB935" s="56"/>
      <c r="AD935" s="57"/>
    </row>
    <row r="936" spans="1:30" ht="30" customHeight="1">
      <c r="A936" s="110"/>
      <c r="B936" s="132"/>
      <c r="C936" s="130"/>
      <c r="D936" s="159"/>
      <c r="E936" s="162">
        <f>Tabla33[[#This Row],[PRECIO UNITARIO $]]*$F$6</f>
        <v>0</v>
      </c>
      <c r="F936" s="126"/>
      <c r="G936" s="126"/>
      <c r="H936" s="152"/>
      <c r="I936" s="149"/>
      <c r="J936" s="127"/>
      <c r="K936" s="135"/>
      <c r="L936" s="111"/>
      <c r="M936" s="112">
        <f t="shared" si="28"/>
        <v>0</v>
      </c>
      <c r="N936" s="113">
        <f t="shared" si="29"/>
        <v>0</v>
      </c>
      <c r="O936" s="107"/>
      <c r="P936" s="99"/>
      <c r="Q936" s="100"/>
      <c r="R936" s="100"/>
      <c r="S936" s="101"/>
      <c r="T936" s="100"/>
      <c r="U936" s="109"/>
      <c r="V936" s="109"/>
      <c r="W936" s="54"/>
      <c r="X936" s="54"/>
      <c r="Y936" s="54"/>
      <c r="Z936" s="54"/>
      <c r="AB936" s="56"/>
      <c r="AD936" s="57"/>
    </row>
    <row r="937" spans="1:30" ht="30" customHeight="1">
      <c r="A937" s="110"/>
      <c r="B937" s="132"/>
      <c r="C937" s="130"/>
      <c r="D937" s="159"/>
      <c r="E937" s="162">
        <f>Tabla33[[#This Row],[PRECIO UNITARIO $]]*$F$6</f>
        <v>0</v>
      </c>
      <c r="F937" s="126"/>
      <c r="G937" s="126"/>
      <c r="H937" s="152"/>
      <c r="I937" s="149"/>
      <c r="J937" s="127"/>
      <c r="K937" s="135"/>
      <c r="L937" s="111"/>
      <c r="M937" s="112">
        <f t="shared" si="28"/>
        <v>0</v>
      </c>
      <c r="N937" s="113">
        <f t="shared" si="29"/>
        <v>0</v>
      </c>
      <c r="O937" s="107"/>
      <c r="P937" s="99"/>
      <c r="Q937" s="100"/>
      <c r="R937" s="100"/>
      <c r="S937" s="101"/>
      <c r="T937" s="100"/>
      <c r="U937" s="109"/>
      <c r="V937" s="109"/>
      <c r="W937" s="54"/>
      <c r="X937" s="54"/>
      <c r="Y937" s="54"/>
      <c r="Z937" s="54"/>
      <c r="AB937" s="56"/>
      <c r="AD937" s="57"/>
    </row>
    <row r="938" spans="1:30" ht="30" customHeight="1">
      <c r="A938" s="110"/>
      <c r="B938" s="132"/>
      <c r="C938" s="130"/>
      <c r="D938" s="159"/>
      <c r="E938" s="162">
        <f>Tabla33[[#This Row],[PRECIO UNITARIO $]]*$F$6</f>
        <v>0</v>
      </c>
      <c r="F938" s="126"/>
      <c r="G938" s="126"/>
      <c r="H938" s="152"/>
      <c r="I938" s="149"/>
      <c r="J938" s="127"/>
      <c r="K938" s="135"/>
      <c r="L938" s="111"/>
      <c r="M938" s="112">
        <f t="shared" si="28"/>
        <v>0</v>
      </c>
      <c r="N938" s="113">
        <f t="shared" si="29"/>
        <v>0</v>
      </c>
      <c r="O938" s="107"/>
      <c r="P938" s="99"/>
      <c r="Q938" s="100"/>
      <c r="R938" s="100"/>
      <c r="S938" s="101"/>
      <c r="T938" s="100"/>
      <c r="U938" s="109"/>
      <c r="V938" s="109"/>
      <c r="W938" s="54"/>
      <c r="X938" s="54"/>
      <c r="Y938" s="54"/>
      <c r="Z938" s="54"/>
      <c r="AB938" s="56"/>
      <c r="AD938" s="57"/>
    </row>
    <row r="939" spans="1:30" ht="30" customHeight="1">
      <c r="A939" s="110"/>
      <c r="B939" s="132"/>
      <c r="C939" s="130"/>
      <c r="D939" s="159"/>
      <c r="E939" s="162">
        <f>Tabla33[[#This Row],[PRECIO UNITARIO $]]*$F$6</f>
        <v>0</v>
      </c>
      <c r="F939" s="126"/>
      <c r="G939" s="126"/>
      <c r="H939" s="152"/>
      <c r="I939" s="149"/>
      <c r="J939" s="127"/>
      <c r="K939" s="135"/>
      <c r="L939" s="111"/>
      <c r="M939" s="112">
        <f t="shared" si="28"/>
        <v>0</v>
      </c>
      <c r="N939" s="113">
        <f t="shared" si="29"/>
        <v>0</v>
      </c>
      <c r="O939" s="107"/>
      <c r="P939" s="99"/>
      <c r="Q939" s="100"/>
      <c r="R939" s="100"/>
      <c r="S939" s="101"/>
      <c r="T939" s="100"/>
      <c r="U939" s="109"/>
      <c r="V939" s="109"/>
      <c r="W939" s="54"/>
      <c r="X939" s="54"/>
      <c r="Y939" s="54"/>
      <c r="Z939" s="54"/>
      <c r="AB939" s="56"/>
      <c r="AD939" s="57"/>
    </row>
    <row r="940" spans="1:30" ht="30" customHeight="1">
      <c r="A940" s="110"/>
      <c r="B940" s="132"/>
      <c r="C940" s="130"/>
      <c r="D940" s="159"/>
      <c r="E940" s="162">
        <f>Tabla33[[#This Row],[PRECIO UNITARIO $]]*$F$6</f>
        <v>0</v>
      </c>
      <c r="F940" s="126"/>
      <c r="G940" s="126"/>
      <c r="H940" s="152"/>
      <c r="I940" s="149"/>
      <c r="J940" s="127"/>
      <c r="K940" s="135"/>
      <c r="L940" s="111"/>
      <c r="M940" s="112">
        <f t="shared" si="28"/>
        <v>0</v>
      </c>
      <c r="N940" s="113">
        <f t="shared" si="29"/>
        <v>0</v>
      </c>
      <c r="O940" s="107"/>
      <c r="P940" s="99"/>
      <c r="Q940" s="100"/>
      <c r="R940" s="100"/>
      <c r="S940" s="101"/>
      <c r="T940" s="100"/>
      <c r="U940" s="109"/>
      <c r="V940" s="109"/>
      <c r="W940" s="54"/>
      <c r="X940" s="54"/>
      <c r="Y940" s="54"/>
      <c r="Z940" s="54"/>
      <c r="AB940" s="56"/>
      <c r="AD940" s="57"/>
    </row>
    <row r="941" spans="1:30" ht="30" customHeight="1">
      <c r="A941" s="110"/>
      <c r="B941" s="132"/>
      <c r="C941" s="130"/>
      <c r="D941" s="159"/>
      <c r="E941" s="162">
        <f>Tabla33[[#This Row],[PRECIO UNITARIO $]]*$F$6</f>
        <v>0</v>
      </c>
      <c r="F941" s="126"/>
      <c r="G941" s="126"/>
      <c r="H941" s="152"/>
      <c r="I941" s="149"/>
      <c r="J941" s="127"/>
      <c r="K941" s="135"/>
      <c r="L941" s="111"/>
      <c r="M941" s="112">
        <f t="shared" si="28"/>
        <v>0</v>
      </c>
      <c r="N941" s="113">
        <f t="shared" si="29"/>
        <v>0</v>
      </c>
      <c r="O941" s="107"/>
      <c r="P941" s="99"/>
      <c r="Q941" s="100"/>
      <c r="R941" s="100"/>
      <c r="S941" s="101"/>
      <c r="T941" s="100"/>
      <c r="U941" s="109"/>
      <c r="V941" s="109"/>
      <c r="W941" s="54"/>
      <c r="X941" s="54"/>
      <c r="Y941" s="54"/>
      <c r="Z941" s="54"/>
      <c r="AB941" s="56"/>
      <c r="AD941" s="57"/>
    </row>
    <row r="942" spans="1:30" ht="30" customHeight="1">
      <c r="A942" s="110"/>
      <c r="B942" s="132"/>
      <c r="C942" s="130"/>
      <c r="D942" s="159"/>
      <c r="E942" s="162">
        <f>Tabla33[[#This Row],[PRECIO UNITARIO $]]*$F$6</f>
        <v>0</v>
      </c>
      <c r="F942" s="126"/>
      <c r="G942" s="126"/>
      <c r="H942" s="152"/>
      <c r="I942" s="149"/>
      <c r="J942" s="127"/>
      <c r="K942" s="135"/>
      <c r="L942" s="111"/>
      <c r="M942" s="112">
        <f t="shared" si="28"/>
        <v>0</v>
      </c>
      <c r="N942" s="113">
        <f t="shared" si="29"/>
        <v>0</v>
      </c>
      <c r="O942" s="107"/>
      <c r="P942" s="99"/>
      <c r="Q942" s="100"/>
      <c r="R942" s="100"/>
      <c r="S942" s="101"/>
      <c r="T942" s="100"/>
      <c r="U942" s="109"/>
      <c r="V942" s="109"/>
      <c r="W942" s="54"/>
      <c r="X942" s="54"/>
      <c r="Y942" s="54"/>
      <c r="Z942" s="54"/>
      <c r="AB942" s="56"/>
      <c r="AD942" s="57"/>
    </row>
    <row r="943" spans="1:30" ht="30" customHeight="1">
      <c r="A943" s="110"/>
      <c r="B943" s="132"/>
      <c r="C943" s="130"/>
      <c r="D943" s="159"/>
      <c r="E943" s="162">
        <f>Tabla33[[#This Row],[PRECIO UNITARIO $]]*$F$6</f>
        <v>0</v>
      </c>
      <c r="F943" s="126"/>
      <c r="G943" s="126"/>
      <c r="H943" s="152"/>
      <c r="I943" s="149"/>
      <c r="J943" s="127"/>
      <c r="K943" s="135"/>
      <c r="L943" s="111"/>
      <c r="M943" s="112">
        <f t="shared" si="28"/>
        <v>0</v>
      </c>
      <c r="N943" s="113">
        <f t="shared" si="29"/>
        <v>0</v>
      </c>
      <c r="O943" s="107"/>
      <c r="P943" s="99"/>
      <c r="Q943" s="100"/>
      <c r="R943" s="100"/>
      <c r="S943" s="101"/>
      <c r="T943" s="100"/>
      <c r="U943" s="109"/>
      <c r="V943" s="109"/>
      <c r="W943" s="54"/>
      <c r="X943" s="54"/>
      <c r="Y943" s="54"/>
      <c r="Z943" s="54"/>
      <c r="AB943" s="56"/>
      <c r="AD943" s="57"/>
    </row>
    <row r="944" spans="1:30" ht="30" customHeight="1">
      <c r="A944" s="110"/>
      <c r="B944" s="132"/>
      <c r="C944" s="130"/>
      <c r="D944" s="159"/>
      <c r="E944" s="162">
        <f>Tabla33[[#This Row],[PRECIO UNITARIO $]]*$F$6</f>
        <v>0</v>
      </c>
      <c r="F944" s="126"/>
      <c r="G944" s="126"/>
      <c r="H944" s="152"/>
      <c r="I944" s="149"/>
      <c r="J944" s="127"/>
      <c r="K944" s="135"/>
      <c r="L944" s="111"/>
      <c r="M944" s="112">
        <f t="shared" si="28"/>
        <v>0</v>
      </c>
      <c r="N944" s="113">
        <f t="shared" si="29"/>
        <v>0</v>
      </c>
      <c r="O944" s="107"/>
      <c r="P944" s="99"/>
      <c r="Q944" s="100"/>
      <c r="R944" s="100"/>
      <c r="S944" s="101"/>
      <c r="T944" s="100"/>
      <c r="U944" s="109"/>
      <c r="V944" s="109"/>
      <c r="W944" s="54"/>
      <c r="X944" s="54"/>
      <c r="Y944" s="54"/>
      <c r="Z944" s="54"/>
      <c r="AB944" s="56"/>
      <c r="AD944" s="57"/>
    </row>
    <row r="945" spans="1:30" ht="30" customHeight="1">
      <c r="A945" s="110"/>
      <c r="B945" s="132"/>
      <c r="C945" s="130"/>
      <c r="D945" s="159"/>
      <c r="E945" s="162">
        <f>Tabla33[[#This Row],[PRECIO UNITARIO $]]*$F$6</f>
        <v>0</v>
      </c>
      <c r="F945" s="126"/>
      <c r="G945" s="126"/>
      <c r="H945" s="152"/>
      <c r="I945" s="149"/>
      <c r="J945" s="127"/>
      <c r="K945" s="135"/>
      <c r="L945" s="111"/>
      <c r="M945" s="112">
        <f t="shared" si="28"/>
        <v>0</v>
      </c>
      <c r="N945" s="113">
        <f t="shared" si="29"/>
        <v>0</v>
      </c>
      <c r="O945" s="107"/>
      <c r="P945" s="99"/>
      <c r="Q945" s="100"/>
      <c r="R945" s="100"/>
      <c r="S945" s="101"/>
      <c r="T945" s="100"/>
      <c r="U945" s="109"/>
      <c r="V945" s="109"/>
      <c r="W945" s="54"/>
      <c r="X945" s="54"/>
      <c r="Y945" s="54"/>
      <c r="Z945" s="54"/>
      <c r="AB945" s="56"/>
      <c r="AD945" s="57"/>
    </row>
    <row r="946" spans="1:30" ht="30" customHeight="1">
      <c r="A946" s="110"/>
      <c r="B946" s="132"/>
      <c r="C946" s="130"/>
      <c r="D946" s="159"/>
      <c r="E946" s="162">
        <f>Tabla33[[#This Row],[PRECIO UNITARIO $]]*$F$6</f>
        <v>0</v>
      </c>
      <c r="F946" s="126"/>
      <c r="G946" s="126"/>
      <c r="H946" s="152"/>
      <c r="I946" s="149"/>
      <c r="J946" s="127"/>
      <c r="K946" s="135"/>
      <c r="L946" s="111"/>
      <c r="M946" s="112">
        <f t="shared" si="28"/>
        <v>0</v>
      </c>
      <c r="N946" s="113">
        <f t="shared" si="29"/>
        <v>0</v>
      </c>
      <c r="O946" s="107"/>
      <c r="P946" s="99"/>
      <c r="Q946" s="100"/>
      <c r="R946" s="100"/>
      <c r="S946" s="101"/>
      <c r="T946" s="100"/>
      <c r="U946" s="109"/>
      <c r="V946" s="109"/>
      <c r="W946" s="54"/>
      <c r="X946" s="54"/>
      <c r="Y946" s="54"/>
      <c r="Z946" s="54"/>
      <c r="AB946" s="56"/>
      <c r="AD946" s="57"/>
    </row>
    <row r="947" spans="1:30" ht="30" customHeight="1">
      <c r="A947" s="110"/>
      <c r="B947" s="132"/>
      <c r="C947" s="130"/>
      <c r="D947" s="159"/>
      <c r="E947" s="162">
        <f>Tabla33[[#This Row],[PRECIO UNITARIO $]]*$F$6</f>
        <v>0</v>
      </c>
      <c r="F947" s="126"/>
      <c r="G947" s="126"/>
      <c r="H947" s="152"/>
      <c r="I947" s="149"/>
      <c r="J947" s="127"/>
      <c r="K947" s="135"/>
      <c r="L947" s="111"/>
      <c r="M947" s="112">
        <f t="shared" si="28"/>
        <v>0</v>
      </c>
      <c r="N947" s="113">
        <f t="shared" si="29"/>
        <v>0</v>
      </c>
      <c r="O947" s="107"/>
      <c r="P947" s="99"/>
      <c r="Q947" s="100"/>
      <c r="R947" s="100"/>
      <c r="S947" s="101"/>
      <c r="T947" s="100"/>
      <c r="U947" s="109"/>
      <c r="V947" s="109"/>
      <c r="W947" s="54"/>
      <c r="X947" s="54"/>
      <c r="Y947" s="54"/>
      <c r="Z947" s="54"/>
      <c r="AB947" s="56"/>
      <c r="AD947" s="57"/>
    </row>
    <row r="948" spans="1:30" ht="30" customHeight="1">
      <c r="A948" s="110"/>
      <c r="B948" s="132"/>
      <c r="C948" s="130"/>
      <c r="D948" s="159"/>
      <c r="E948" s="162">
        <f>Tabla33[[#This Row],[PRECIO UNITARIO $]]*$F$6</f>
        <v>0</v>
      </c>
      <c r="F948" s="126"/>
      <c r="G948" s="126"/>
      <c r="H948" s="152"/>
      <c r="I948" s="149"/>
      <c r="J948" s="127"/>
      <c r="K948" s="135"/>
      <c r="L948" s="111"/>
      <c r="M948" s="112">
        <f t="shared" si="28"/>
        <v>0</v>
      </c>
      <c r="N948" s="113">
        <f t="shared" si="29"/>
        <v>0</v>
      </c>
      <c r="O948" s="107"/>
      <c r="P948" s="99"/>
      <c r="Q948" s="100"/>
      <c r="R948" s="100"/>
      <c r="S948" s="101"/>
      <c r="T948" s="100"/>
      <c r="U948" s="109"/>
      <c r="V948" s="109"/>
      <c r="W948" s="54"/>
      <c r="X948" s="54"/>
      <c r="Y948" s="54"/>
      <c r="Z948" s="54"/>
      <c r="AB948" s="56"/>
      <c r="AD948" s="57"/>
    </row>
    <row r="949" spans="1:30" ht="30" customHeight="1">
      <c r="A949" s="110"/>
      <c r="B949" s="132"/>
      <c r="C949" s="130"/>
      <c r="D949" s="159"/>
      <c r="E949" s="162">
        <f>Tabla33[[#This Row],[PRECIO UNITARIO $]]*$F$6</f>
        <v>0</v>
      </c>
      <c r="F949" s="126"/>
      <c r="G949" s="126"/>
      <c r="H949" s="152"/>
      <c r="I949" s="149"/>
      <c r="J949" s="127"/>
      <c r="K949" s="135"/>
      <c r="L949" s="111"/>
      <c r="M949" s="112">
        <f t="shared" si="28"/>
        <v>0</v>
      </c>
      <c r="N949" s="113">
        <f t="shared" si="29"/>
        <v>0</v>
      </c>
      <c r="O949" s="107"/>
      <c r="P949" s="99"/>
      <c r="Q949" s="100"/>
      <c r="R949" s="100"/>
      <c r="S949" s="101"/>
      <c r="T949" s="100"/>
      <c r="U949" s="109"/>
      <c r="V949" s="109"/>
      <c r="W949" s="54"/>
      <c r="X949" s="54"/>
      <c r="Y949" s="54"/>
      <c r="Z949" s="54"/>
      <c r="AB949" s="56"/>
      <c r="AD949" s="57"/>
    </row>
    <row r="950" spans="1:30" ht="30" customHeight="1">
      <c r="A950" s="110"/>
      <c r="B950" s="132"/>
      <c r="C950" s="130"/>
      <c r="D950" s="159"/>
      <c r="E950" s="162">
        <f>Tabla33[[#This Row],[PRECIO UNITARIO $]]*$F$6</f>
        <v>0</v>
      </c>
      <c r="F950" s="126"/>
      <c r="G950" s="126"/>
      <c r="H950" s="152"/>
      <c r="I950" s="149"/>
      <c r="J950" s="127"/>
      <c r="K950" s="135"/>
      <c r="L950" s="111"/>
      <c r="M950" s="112">
        <f t="shared" si="28"/>
        <v>0</v>
      </c>
      <c r="N950" s="113">
        <f t="shared" si="29"/>
        <v>0</v>
      </c>
      <c r="O950" s="107"/>
      <c r="P950" s="99"/>
      <c r="Q950" s="100"/>
      <c r="R950" s="100"/>
      <c r="S950" s="101"/>
      <c r="T950" s="100"/>
      <c r="U950" s="109"/>
      <c r="V950" s="109"/>
      <c r="W950" s="54"/>
      <c r="X950" s="54"/>
      <c r="Y950" s="54"/>
      <c r="Z950" s="54"/>
      <c r="AB950" s="56"/>
      <c r="AD950" s="57"/>
    </row>
    <row r="951" spans="1:30" ht="30" customHeight="1">
      <c r="A951" s="110"/>
      <c r="B951" s="132"/>
      <c r="C951" s="130"/>
      <c r="D951" s="159"/>
      <c r="E951" s="162">
        <f>Tabla33[[#This Row],[PRECIO UNITARIO $]]*$F$6</f>
        <v>0</v>
      </c>
      <c r="F951" s="126"/>
      <c r="G951" s="126"/>
      <c r="H951" s="152"/>
      <c r="I951" s="149"/>
      <c r="J951" s="127"/>
      <c r="K951" s="135"/>
      <c r="L951" s="111"/>
      <c r="M951" s="112">
        <f t="shared" si="28"/>
        <v>0</v>
      </c>
      <c r="N951" s="113">
        <f t="shared" si="29"/>
        <v>0</v>
      </c>
      <c r="O951" s="107"/>
      <c r="P951" s="99"/>
      <c r="Q951" s="100"/>
      <c r="R951" s="100"/>
      <c r="S951" s="101"/>
      <c r="T951" s="100"/>
      <c r="U951" s="109"/>
      <c r="V951" s="109"/>
      <c r="W951" s="54"/>
      <c r="X951" s="54"/>
      <c r="Y951" s="54"/>
      <c r="Z951" s="54"/>
      <c r="AB951" s="56"/>
      <c r="AD951" s="57"/>
    </row>
    <row r="952" spans="1:30" ht="30" customHeight="1">
      <c r="A952" s="110"/>
      <c r="B952" s="132"/>
      <c r="C952" s="130"/>
      <c r="D952" s="159"/>
      <c r="E952" s="162">
        <f>Tabla33[[#This Row],[PRECIO UNITARIO $]]*$F$6</f>
        <v>0</v>
      </c>
      <c r="F952" s="126"/>
      <c r="G952" s="126"/>
      <c r="H952" s="152"/>
      <c r="I952" s="149"/>
      <c r="J952" s="127"/>
      <c r="K952" s="135"/>
      <c r="L952" s="111"/>
      <c r="M952" s="112">
        <f t="shared" si="28"/>
        <v>0</v>
      </c>
      <c r="N952" s="113">
        <f t="shared" si="29"/>
        <v>0</v>
      </c>
      <c r="O952" s="107"/>
      <c r="P952" s="99"/>
      <c r="Q952" s="100"/>
      <c r="R952" s="100"/>
      <c r="S952" s="101"/>
      <c r="T952" s="100"/>
      <c r="U952" s="109"/>
      <c r="V952" s="109"/>
      <c r="W952" s="54"/>
      <c r="X952" s="54"/>
      <c r="Y952" s="54"/>
      <c r="Z952" s="54"/>
      <c r="AB952" s="56"/>
      <c r="AD952" s="57"/>
    </row>
    <row r="953" spans="1:30" ht="30" customHeight="1">
      <c r="A953" s="110"/>
      <c r="B953" s="132"/>
      <c r="C953" s="130"/>
      <c r="D953" s="159"/>
      <c r="E953" s="162">
        <f>Tabla33[[#This Row],[PRECIO UNITARIO $]]*$F$6</f>
        <v>0</v>
      </c>
      <c r="F953" s="126"/>
      <c r="G953" s="126"/>
      <c r="H953" s="152"/>
      <c r="I953" s="149"/>
      <c r="J953" s="127"/>
      <c r="K953" s="135"/>
      <c r="L953" s="111"/>
      <c r="M953" s="112">
        <f t="shared" si="28"/>
        <v>0</v>
      </c>
      <c r="N953" s="113">
        <f t="shared" si="29"/>
        <v>0</v>
      </c>
      <c r="O953" s="107"/>
      <c r="P953" s="99"/>
      <c r="Q953" s="100"/>
      <c r="R953" s="100"/>
      <c r="S953" s="101"/>
      <c r="T953" s="100"/>
      <c r="U953" s="109"/>
      <c r="V953" s="109"/>
      <c r="W953" s="54"/>
      <c r="X953" s="54"/>
      <c r="Y953" s="54"/>
      <c r="Z953" s="54"/>
      <c r="AB953" s="56"/>
      <c r="AD953" s="57"/>
    </row>
    <row r="954" spans="1:30" ht="30" customHeight="1">
      <c r="A954" s="110"/>
      <c r="B954" s="132"/>
      <c r="C954" s="130"/>
      <c r="D954" s="159"/>
      <c r="E954" s="162">
        <f>Tabla33[[#This Row],[PRECIO UNITARIO $]]*$F$6</f>
        <v>0</v>
      </c>
      <c r="F954" s="126"/>
      <c r="G954" s="126"/>
      <c r="H954" s="152"/>
      <c r="I954" s="149"/>
      <c r="J954" s="127"/>
      <c r="K954" s="135"/>
      <c r="L954" s="111"/>
      <c r="M954" s="112">
        <f t="shared" si="28"/>
        <v>0</v>
      </c>
      <c r="N954" s="113">
        <f t="shared" si="29"/>
        <v>0</v>
      </c>
      <c r="O954" s="107"/>
      <c r="P954" s="99"/>
      <c r="Q954" s="100"/>
      <c r="R954" s="100"/>
      <c r="S954" s="101"/>
      <c r="T954" s="100"/>
      <c r="U954" s="109"/>
      <c r="V954" s="109"/>
      <c r="W954" s="54"/>
      <c r="X954" s="54"/>
      <c r="Y954" s="54"/>
      <c r="Z954" s="54"/>
      <c r="AB954" s="56"/>
      <c r="AD954" s="57"/>
    </row>
    <row r="955" spans="1:30" ht="30" customHeight="1">
      <c r="A955" s="110"/>
      <c r="B955" s="132"/>
      <c r="C955" s="130"/>
      <c r="D955" s="159"/>
      <c r="E955" s="162">
        <f>Tabla33[[#This Row],[PRECIO UNITARIO $]]*$F$6</f>
        <v>0</v>
      </c>
      <c r="F955" s="126"/>
      <c r="G955" s="126"/>
      <c r="H955" s="152"/>
      <c r="I955" s="149"/>
      <c r="J955" s="127"/>
      <c r="K955" s="135"/>
      <c r="L955" s="111"/>
      <c r="M955" s="112">
        <f t="shared" si="28"/>
        <v>0</v>
      </c>
      <c r="N955" s="113">
        <f t="shared" si="29"/>
        <v>0</v>
      </c>
      <c r="O955" s="107"/>
      <c r="P955" s="99"/>
      <c r="Q955" s="100"/>
      <c r="R955" s="100"/>
      <c r="S955" s="101"/>
      <c r="T955" s="100"/>
      <c r="U955" s="109"/>
      <c r="V955" s="109"/>
      <c r="W955" s="54"/>
      <c r="X955" s="54"/>
      <c r="Y955" s="54"/>
      <c r="Z955" s="54"/>
      <c r="AB955" s="56"/>
      <c r="AD955" s="57"/>
    </row>
    <row r="956" spans="1:30" ht="30" customHeight="1">
      <c r="A956" s="110"/>
      <c r="B956" s="132"/>
      <c r="C956" s="130"/>
      <c r="D956" s="159"/>
      <c r="E956" s="162">
        <f>Tabla33[[#This Row],[PRECIO UNITARIO $]]*$F$6</f>
        <v>0</v>
      </c>
      <c r="F956" s="126"/>
      <c r="G956" s="126"/>
      <c r="H956" s="152"/>
      <c r="I956" s="149"/>
      <c r="J956" s="127"/>
      <c r="K956" s="135"/>
      <c r="L956" s="111"/>
      <c r="M956" s="112">
        <f t="shared" si="28"/>
        <v>0</v>
      </c>
      <c r="N956" s="113">
        <f t="shared" si="29"/>
        <v>0</v>
      </c>
      <c r="O956" s="107"/>
      <c r="P956" s="99"/>
      <c r="Q956" s="100"/>
      <c r="R956" s="100"/>
      <c r="S956" s="101"/>
      <c r="T956" s="100"/>
      <c r="U956" s="109"/>
      <c r="V956" s="109"/>
      <c r="W956" s="54"/>
      <c r="X956" s="54"/>
      <c r="Y956" s="54"/>
      <c r="Z956" s="54"/>
      <c r="AB956" s="56"/>
      <c r="AD956" s="57"/>
    </row>
    <row r="957" spans="1:30" ht="30" customHeight="1">
      <c r="A957" s="110"/>
      <c r="B957" s="132"/>
      <c r="C957" s="130"/>
      <c r="D957" s="159"/>
      <c r="E957" s="162">
        <f>Tabla33[[#This Row],[PRECIO UNITARIO $]]*$F$6</f>
        <v>0</v>
      </c>
      <c r="F957" s="126"/>
      <c r="G957" s="126"/>
      <c r="H957" s="152"/>
      <c r="I957" s="149"/>
      <c r="J957" s="127"/>
      <c r="K957" s="135"/>
      <c r="L957" s="111"/>
      <c r="M957" s="112">
        <f t="shared" si="28"/>
        <v>0</v>
      </c>
      <c r="N957" s="113">
        <f t="shared" si="29"/>
        <v>0</v>
      </c>
      <c r="O957" s="107"/>
      <c r="P957" s="99"/>
      <c r="Q957" s="100"/>
      <c r="R957" s="100"/>
      <c r="S957" s="101"/>
      <c r="T957" s="100"/>
      <c r="U957" s="109"/>
      <c r="V957" s="109"/>
      <c r="W957" s="54"/>
      <c r="X957" s="54"/>
      <c r="Y957" s="54"/>
      <c r="Z957" s="54"/>
      <c r="AB957" s="56"/>
      <c r="AD957" s="57"/>
    </row>
    <row r="958" spans="1:30" ht="30" customHeight="1">
      <c r="A958" s="110"/>
      <c r="B958" s="132"/>
      <c r="C958" s="130"/>
      <c r="D958" s="159"/>
      <c r="E958" s="162">
        <f>Tabla33[[#This Row],[PRECIO UNITARIO $]]*$F$6</f>
        <v>0</v>
      </c>
      <c r="F958" s="126"/>
      <c r="G958" s="126"/>
      <c r="H958" s="152"/>
      <c r="I958" s="149"/>
      <c r="J958" s="127"/>
      <c r="K958" s="135"/>
      <c r="L958" s="111"/>
      <c r="M958" s="112">
        <f t="shared" si="28"/>
        <v>0</v>
      </c>
      <c r="N958" s="113">
        <f t="shared" si="29"/>
        <v>0</v>
      </c>
      <c r="O958" s="107"/>
      <c r="P958" s="99"/>
      <c r="Q958" s="100"/>
      <c r="R958" s="100"/>
      <c r="S958" s="101"/>
      <c r="T958" s="100"/>
      <c r="U958" s="109"/>
      <c r="V958" s="109"/>
      <c r="W958" s="54"/>
      <c r="X958" s="54"/>
      <c r="Y958" s="54"/>
      <c r="Z958" s="54"/>
      <c r="AB958" s="56"/>
      <c r="AD958" s="57"/>
    </row>
    <row r="959" spans="1:30" ht="30" customHeight="1">
      <c r="A959" s="110"/>
      <c r="B959" s="132"/>
      <c r="C959" s="130"/>
      <c r="D959" s="159"/>
      <c r="E959" s="162">
        <f>Tabla33[[#This Row],[PRECIO UNITARIO $]]*$F$6</f>
        <v>0</v>
      </c>
      <c r="F959" s="126"/>
      <c r="G959" s="126"/>
      <c r="H959" s="152"/>
      <c r="I959" s="149"/>
      <c r="J959" s="127"/>
      <c r="K959" s="135"/>
      <c r="L959" s="111"/>
      <c r="M959" s="112">
        <f t="shared" si="28"/>
        <v>0</v>
      </c>
      <c r="N959" s="113">
        <f t="shared" si="29"/>
        <v>0</v>
      </c>
      <c r="O959" s="107"/>
      <c r="P959" s="99"/>
      <c r="Q959" s="100"/>
      <c r="R959" s="100"/>
      <c r="S959" s="101"/>
      <c r="T959" s="100"/>
      <c r="U959" s="109"/>
      <c r="V959" s="109"/>
      <c r="W959" s="54"/>
      <c r="X959" s="54"/>
      <c r="Y959" s="54"/>
      <c r="Z959" s="54"/>
      <c r="AB959" s="56"/>
      <c r="AD959" s="57"/>
    </row>
    <row r="960" spans="1:30" ht="30" customHeight="1">
      <c r="A960" s="110"/>
      <c r="B960" s="132"/>
      <c r="C960" s="130"/>
      <c r="D960" s="159"/>
      <c r="E960" s="162">
        <f>Tabla33[[#This Row],[PRECIO UNITARIO $]]*$F$6</f>
        <v>0</v>
      </c>
      <c r="F960" s="126"/>
      <c r="G960" s="126"/>
      <c r="H960" s="152"/>
      <c r="I960" s="149"/>
      <c r="J960" s="127"/>
      <c r="K960" s="135"/>
      <c r="L960" s="111"/>
      <c r="M960" s="112">
        <f t="shared" si="28"/>
        <v>0</v>
      </c>
      <c r="N960" s="113">
        <f t="shared" si="29"/>
        <v>0</v>
      </c>
      <c r="O960" s="107"/>
      <c r="P960" s="99"/>
      <c r="Q960" s="100"/>
      <c r="R960" s="100"/>
      <c r="S960" s="101"/>
      <c r="T960" s="100"/>
      <c r="U960" s="109"/>
      <c r="V960" s="109"/>
      <c r="W960" s="54"/>
      <c r="X960" s="54"/>
      <c r="Y960" s="54"/>
      <c r="Z960" s="54"/>
      <c r="AB960" s="56"/>
      <c r="AD960" s="57"/>
    </row>
    <row r="961" spans="1:30" ht="30" customHeight="1">
      <c r="A961" s="110"/>
      <c r="B961" s="132"/>
      <c r="C961" s="130"/>
      <c r="D961" s="159"/>
      <c r="E961" s="162">
        <f>Tabla33[[#This Row],[PRECIO UNITARIO $]]*$F$6</f>
        <v>0</v>
      </c>
      <c r="F961" s="126"/>
      <c r="G961" s="126"/>
      <c r="H961" s="152"/>
      <c r="I961" s="149"/>
      <c r="J961" s="127"/>
      <c r="K961" s="135"/>
      <c r="L961" s="111"/>
      <c r="M961" s="112">
        <f t="shared" si="28"/>
        <v>0</v>
      </c>
      <c r="N961" s="113">
        <f t="shared" si="29"/>
        <v>0</v>
      </c>
      <c r="O961" s="107"/>
      <c r="P961" s="99"/>
      <c r="Q961" s="100"/>
      <c r="R961" s="100"/>
      <c r="S961" s="101"/>
      <c r="T961" s="100"/>
      <c r="U961" s="109"/>
      <c r="V961" s="109"/>
      <c r="W961" s="54"/>
      <c r="X961" s="54"/>
      <c r="Y961" s="54"/>
      <c r="Z961" s="54"/>
      <c r="AB961" s="56"/>
      <c r="AD961" s="57"/>
    </row>
    <row r="962" spans="1:30" ht="30" customHeight="1">
      <c r="A962" s="110"/>
      <c r="B962" s="132"/>
      <c r="C962" s="130"/>
      <c r="D962" s="159"/>
      <c r="E962" s="162">
        <f>Tabla33[[#This Row],[PRECIO UNITARIO $]]*$F$6</f>
        <v>0</v>
      </c>
      <c r="F962" s="126"/>
      <c r="G962" s="126"/>
      <c r="H962" s="152"/>
      <c r="I962" s="149"/>
      <c r="J962" s="127"/>
      <c r="K962" s="135"/>
      <c r="L962" s="111"/>
      <c r="M962" s="112">
        <f t="shared" si="28"/>
        <v>0</v>
      </c>
      <c r="N962" s="113">
        <f t="shared" si="29"/>
        <v>0</v>
      </c>
      <c r="O962" s="107"/>
      <c r="P962" s="99"/>
      <c r="Q962" s="100"/>
      <c r="R962" s="100"/>
      <c r="S962" s="101"/>
      <c r="T962" s="100"/>
      <c r="U962" s="109"/>
      <c r="V962" s="109"/>
      <c r="W962" s="54"/>
      <c r="X962" s="54"/>
      <c r="Y962" s="54"/>
      <c r="Z962" s="54"/>
      <c r="AB962" s="56"/>
      <c r="AD962" s="57"/>
    </row>
    <row r="963" spans="1:30" ht="30" customHeight="1">
      <c r="A963" s="114"/>
      <c r="B963" s="132"/>
      <c r="C963" s="130"/>
      <c r="D963" s="159"/>
      <c r="E963" s="162">
        <f>Tabla33[[#This Row],[PRECIO UNITARIO $]]*$F$6</f>
        <v>0</v>
      </c>
      <c r="F963" s="126"/>
      <c r="G963" s="126"/>
      <c r="H963" s="152"/>
      <c r="I963" s="149"/>
      <c r="J963" s="127"/>
      <c r="K963" s="135"/>
      <c r="L963" s="111"/>
      <c r="M963" s="115">
        <f t="shared" si="28"/>
        <v>0</v>
      </c>
      <c r="N963" s="113">
        <f t="shared" si="29"/>
        <v>0</v>
      </c>
      <c r="O963" s="107"/>
      <c r="P963" s="99"/>
      <c r="Q963" s="100"/>
      <c r="R963" s="100"/>
      <c r="S963" s="101"/>
      <c r="T963" s="100"/>
      <c r="U963" s="109"/>
      <c r="V963" s="109"/>
      <c r="W963" s="54"/>
      <c r="X963" s="54"/>
      <c r="Y963" s="54"/>
      <c r="Z963" s="54"/>
      <c r="AB963" s="56"/>
      <c r="AD963" s="57"/>
    </row>
    <row r="964" spans="1:30" ht="30" customHeight="1">
      <c r="A964" s="110"/>
      <c r="B964" s="132"/>
      <c r="C964" s="130"/>
      <c r="D964" s="159"/>
      <c r="E964" s="162">
        <f>Tabla33[[#This Row],[PRECIO UNITARIO $]]*$F$6</f>
        <v>0</v>
      </c>
      <c r="F964" s="126"/>
      <c r="G964" s="126"/>
      <c r="H964" s="152"/>
      <c r="I964" s="149"/>
      <c r="J964" s="127"/>
      <c r="K964" s="135"/>
      <c r="L964" s="111"/>
      <c r="M964" s="112">
        <f t="shared" si="28"/>
        <v>0</v>
      </c>
      <c r="N964" s="113">
        <f t="shared" si="29"/>
        <v>0</v>
      </c>
      <c r="O964" s="107"/>
      <c r="P964" s="99"/>
      <c r="Q964" s="100"/>
      <c r="R964" s="100"/>
      <c r="S964" s="101"/>
      <c r="T964" s="100"/>
      <c r="U964" s="109"/>
      <c r="V964" s="109"/>
      <c r="W964" s="54"/>
      <c r="X964" s="54"/>
      <c r="Y964" s="54"/>
      <c r="Z964" s="54"/>
      <c r="AB964" s="56"/>
      <c r="AD964" s="57"/>
    </row>
    <row r="965" spans="1:30" ht="30" customHeight="1">
      <c r="A965" s="114"/>
      <c r="B965" s="132"/>
      <c r="C965" s="130"/>
      <c r="D965" s="159"/>
      <c r="E965" s="162">
        <f>Tabla33[[#This Row],[PRECIO UNITARIO $]]*$F$6</f>
        <v>0</v>
      </c>
      <c r="F965" s="126"/>
      <c r="G965" s="126"/>
      <c r="H965" s="152"/>
      <c r="I965" s="149"/>
      <c r="J965" s="127"/>
      <c r="K965" s="135"/>
      <c r="L965" s="111"/>
      <c r="M965" s="115">
        <f t="shared" si="28"/>
        <v>0</v>
      </c>
      <c r="N965" s="113">
        <f t="shared" si="29"/>
        <v>0</v>
      </c>
      <c r="O965" s="107"/>
      <c r="P965" s="99"/>
      <c r="Q965" s="100"/>
      <c r="R965" s="100"/>
      <c r="S965" s="101"/>
      <c r="T965" s="100"/>
      <c r="U965" s="109"/>
      <c r="V965" s="109"/>
      <c r="W965" s="54"/>
      <c r="X965" s="54"/>
      <c r="Y965" s="54"/>
      <c r="Z965" s="54"/>
      <c r="AB965" s="56"/>
      <c r="AD965" s="57"/>
    </row>
    <row r="966" spans="1:30" ht="30" customHeight="1">
      <c r="A966" s="110"/>
      <c r="B966" s="132"/>
      <c r="C966" s="130"/>
      <c r="D966" s="159"/>
      <c r="E966" s="162">
        <f>Tabla33[[#This Row],[PRECIO UNITARIO $]]*$F$6</f>
        <v>0</v>
      </c>
      <c r="F966" s="126"/>
      <c r="G966" s="126"/>
      <c r="H966" s="152"/>
      <c r="I966" s="149"/>
      <c r="J966" s="127"/>
      <c r="K966" s="135"/>
      <c r="L966" s="111"/>
      <c r="M966" s="112">
        <f t="shared" si="28"/>
        <v>0</v>
      </c>
      <c r="N966" s="113">
        <f t="shared" si="29"/>
        <v>0</v>
      </c>
      <c r="O966" s="107"/>
      <c r="P966" s="99"/>
      <c r="Q966" s="100"/>
      <c r="R966" s="100"/>
      <c r="S966" s="101"/>
      <c r="T966" s="100"/>
      <c r="U966" s="109"/>
      <c r="V966" s="109"/>
      <c r="W966" s="54"/>
      <c r="X966" s="54"/>
      <c r="Y966" s="54"/>
      <c r="Z966" s="54"/>
      <c r="AB966" s="56"/>
      <c r="AD966" s="57"/>
    </row>
    <row r="967" spans="1:30" ht="30" customHeight="1">
      <c r="A967" s="114"/>
      <c r="B967" s="132"/>
      <c r="C967" s="130"/>
      <c r="D967" s="159"/>
      <c r="E967" s="162">
        <f>Tabla33[[#This Row],[PRECIO UNITARIO $]]*$F$6</f>
        <v>0</v>
      </c>
      <c r="F967" s="126"/>
      <c r="G967" s="126"/>
      <c r="H967" s="152"/>
      <c r="I967" s="149"/>
      <c r="J967" s="127"/>
      <c r="K967" s="135"/>
      <c r="L967" s="111"/>
      <c r="M967" s="115">
        <f t="shared" si="28"/>
        <v>0</v>
      </c>
      <c r="N967" s="113">
        <f t="shared" si="29"/>
        <v>0</v>
      </c>
      <c r="O967" s="107"/>
      <c r="P967" s="99"/>
      <c r="Q967" s="100"/>
      <c r="R967" s="100"/>
      <c r="S967" s="101"/>
      <c r="T967" s="100"/>
      <c r="U967" s="109"/>
      <c r="V967" s="109"/>
      <c r="W967" s="54"/>
      <c r="X967" s="54"/>
      <c r="Y967" s="54"/>
      <c r="Z967" s="54"/>
      <c r="AB967" s="56"/>
      <c r="AD967" s="57"/>
    </row>
    <row r="968" spans="1:30" ht="30" customHeight="1">
      <c r="A968" s="110"/>
      <c r="B968" s="132"/>
      <c r="C968" s="130"/>
      <c r="D968" s="159"/>
      <c r="E968" s="162">
        <f>Tabla33[[#This Row],[PRECIO UNITARIO $]]*$F$6</f>
        <v>0</v>
      </c>
      <c r="F968" s="126"/>
      <c r="G968" s="126"/>
      <c r="H968" s="152"/>
      <c r="I968" s="149"/>
      <c r="J968" s="127"/>
      <c r="K968" s="135"/>
      <c r="L968" s="111"/>
      <c r="M968" s="112">
        <f t="shared" si="28"/>
        <v>0</v>
      </c>
      <c r="N968" s="113">
        <f t="shared" si="29"/>
        <v>0</v>
      </c>
      <c r="O968" s="107"/>
      <c r="P968" s="99"/>
      <c r="Q968" s="100"/>
      <c r="R968" s="100"/>
      <c r="S968" s="101"/>
      <c r="T968" s="100"/>
      <c r="U968" s="109"/>
      <c r="V968" s="109"/>
      <c r="W968" s="54"/>
      <c r="X968" s="54"/>
      <c r="Y968" s="54"/>
      <c r="Z968" s="54"/>
      <c r="AB968" s="56"/>
      <c r="AD968" s="57"/>
    </row>
    <row r="969" spans="1:30" ht="30" customHeight="1">
      <c r="A969" s="114"/>
      <c r="B969" s="132"/>
      <c r="C969" s="130"/>
      <c r="D969" s="159"/>
      <c r="E969" s="162">
        <f>Tabla33[[#This Row],[PRECIO UNITARIO $]]*$F$6</f>
        <v>0</v>
      </c>
      <c r="F969" s="126"/>
      <c r="G969" s="126"/>
      <c r="H969" s="152"/>
      <c r="I969" s="149"/>
      <c r="J969" s="127"/>
      <c r="K969" s="135"/>
      <c r="L969" s="111"/>
      <c r="M969" s="115">
        <f t="shared" si="28"/>
        <v>0</v>
      </c>
      <c r="N969" s="113">
        <f t="shared" si="29"/>
        <v>0</v>
      </c>
      <c r="O969" s="107"/>
      <c r="P969" s="99"/>
      <c r="Q969" s="100"/>
      <c r="R969" s="100"/>
      <c r="S969" s="101"/>
      <c r="T969" s="100"/>
      <c r="U969" s="109"/>
      <c r="V969" s="109"/>
      <c r="W969" s="54"/>
      <c r="X969" s="54"/>
      <c r="Y969" s="54"/>
      <c r="Z969" s="54"/>
      <c r="AB969" s="56"/>
      <c r="AD969" s="57"/>
    </row>
    <row r="970" spans="1:30" ht="30" customHeight="1">
      <c r="A970" s="110"/>
      <c r="B970" s="132"/>
      <c r="C970" s="130"/>
      <c r="D970" s="159"/>
      <c r="E970" s="162">
        <f>Tabla33[[#This Row],[PRECIO UNITARIO $]]*$F$6</f>
        <v>0</v>
      </c>
      <c r="F970" s="126"/>
      <c r="G970" s="126"/>
      <c r="H970" s="152"/>
      <c r="I970" s="149"/>
      <c r="J970" s="127"/>
      <c r="K970" s="135"/>
      <c r="L970" s="111"/>
      <c r="M970" s="112">
        <f t="shared" si="28"/>
        <v>0</v>
      </c>
      <c r="N970" s="113">
        <f t="shared" si="29"/>
        <v>0</v>
      </c>
      <c r="O970" s="107"/>
      <c r="P970" s="99"/>
      <c r="Q970" s="100"/>
      <c r="R970" s="100"/>
      <c r="S970" s="101"/>
      <c r="T970" s="100"/>
      <c r="U970" s="109"/>
      <c r="V970" s="109"/>
      <c r="W970" s="54"/>
      <c r="X970" s="54"/>
      <c r="Y970" s="54"/>
      <c r="Z970" s="54"/>
      <c r="AB970" s="56"/>
      <c r="AD970" s="57"/>
    </row>
    <row r="971" spans="1:30" ht="30" customHeight="1">
      <c r="A971" s="114"/>
      <c r="B971" s="132"/>
      <c r="C971" s="130"/>
      <c r="D971" s="159"/>
      <c r="E971" s="162">
        <f>Tabla33[[#This Row],[PRECIO UNITARIO $]]*$F$6</f>
        <v>0</v>
      </c>
      <c r="F971" s="126"/>
      <c r="G971" s="126"/>
      <c r="H971" s="152"/>
      <c r="I971" s="149"/>
      <c r="J971" s="127"/>
      <c r="K971" s="135"/>
      <c r="L971" s="111"/>
      <c r="M971" s="115">
        <f t="shared" ref="M971:M999" si="30">IFERROR((B971*E971),"")</f>
        <v>0</v>
      </c>
      <c r="N971" s="113">
        <f t="shared" ref="N971:N999" si="31">IFERROR((B971*D971),"")</f>
        <v>0</v>
      </c>
      <c r="O971" s="107"/>
      <c r="P971" s="99"/>
      <c r="Q971" s="100"/>
      <c r="R971" s="100"/>
      <c r="S971" s="101"/>
      <c r="T971" s="100"/>
      <c r="U971" s="109"/>
      <c r="V971" s="109"/>
      <c r="W971" s="54"/>
      <c r="X971" s="54"/>
      <c r="Y971" s="54"/>
      <c r="Z971" s="54"/>
      <c r="AB971" s="56"/>
      <c r="AD971" s="57"/>
    </row>
    <row r="972" spans="1:30" ht="30" customHeight="1">
      <c r="A972" s="110"/>
      <c r="B972" s="132"/>
      <c r="C972" s="130"/>
      <c r="D972" s="159"/>
      <c r="E972" s="162">
        <f>Tabla33[[#This Row],[PRECIO UNITARIO $]]*$F$6</f>
        <v>0</v>
      </c>
      <c r="F972" s="126"/>
      <c r="G972" s="126"/>
      <c r="H972" s="152"/>
      <c r="I972" s="149"/>
      <c r="J972" s="127"/>
      <c r="K972" s="135"/>
      <c r="L972" s="111"/>
      <c r="M972" s="112">
        <f t="shared" si="30"/>
        <v>0</v>
      </c>
      <c r="N972" s="113">
        <f t="shared" si="31"/>
        <v>0</v>
      </c>
      <c r="O972" s="107"/>
      <c r="P972" s="99"/>
      <c r="Q972" s="100"/>
      <c r="R972" s="100"/>
      <c r="S972" s="101"/>
      <c r="T972" s="100"/>
      <c r="U972" s="109"/>
      <c r="V972" s="109"/>
      <c r="W972" s="54"/>
      <c r="X972" s="54"/>
      <c r="Y972" s="54"/>
      <c r="Z972" s="54"/>
      <c r="AB972" s="56"/>
      <c r="AD972" s="57"/>
    </row>
    <row r="973" spans="1:30" ht="30" customHeight="1">
      <c r="A973" s="114"/>
      <c r="B973" s="132"/>
      <c r="C973" s="130"/>
      <c r="D973" s="159"/>
      <c r="E973" s="162">
        <f>Tabla33[[#This Row],[PRECIO UNITARIO $]]*$F$6</f>
        <v>0</v>
      </c>
      <c r="F973" s="126"/>
      <c r="G973" s="126"/>
      <c r="H973" s="152"/>
      <c r="I973" s="149"/>
      <c r="J973" s="127"/>
      <c r="K973" s="135"/>
      <c r="L973" s="111"/>
      <c r="M973" s="115">
        <f t="shared" si="30"/>
        <v>0</v>
      </c>
      <c r="N973" s="113">
        <f t="shared" si="31"/>
        <v>0</v>
      </c>
      <c r="O973" s="107"/>
      <c r="P973" s="99"/>
      <c r="Q973" s="100"/>
      <c r="R973" s="100"/>
      <c r="S973" s="101"/>
      <c r="T973" s="100"/>
      <c r="U973" s="109"/>
      <c r="V973" s="109"/>
      <c r="W973" s="54"/>
      <c r="X973" s="54"/>
      <c r="Y973" s="54"/>
      <c r="Z973" s="54"/>
      <c r="AB973" s="56"/>
      <c r="AD973" s="57"/>
    </row>
    <row r="974" spans="1:30" ht="30" customHeight="1">
      <c r="A974" s="110"/>
      <c r="B974" s="132"/>
      <c r="C974" s="130"/>
      <c r="D974" s="159"/>
      <c r="E974" s="162">
        <f>Tabla33[[#This Row],[PRECIO UNITARIO $]]*$F$6</f>
        <v>0</v>
      </c>
      <c r="F974" s="126"/>
      <c r="G974" s="126"/>
      <c r="H974" s="152"/>
      <c r="I974" s="149"/>
      <c r="J974" s="127"/>
      <c r="K974" s="135"/>
      <c r="L974" s="111"/>
      <c r="M974" s="112">
        <f t="shared" si="30"/>
        <v>0</v>
      </c>
      <c r="N974" s="113">
        <f t="shared" si="31"/>
        <v>0</v>
      </c>
      <c r="O974" s="107"/>
      <c r="P974" s="99"/>
      <c r="Q974" s="100"/>
      <c r="R974" s="100"/>
      <c r="S974" s="101"/>
      <c r="T974" s="100"/>
      <c r="U974" s="109"/>
      <c r="V974" s="109"/>
      <c r="W974" s="54"/>
      <c r="X974" s="54"/>
      <c r="Y974" s="54"/>
      <c r="Z974" s="54"/>
      <c r="AB974" s="56"/>
      <c r="AD974" s="57"/>
    </row>
    <row r="975" spans="1:30" ht="30" customHeight="1">
      <c r="A975" s="114"/>
      <c r="B975" s="132"/>
      <c r="C975" s="130"/>
      <c r="D975" s="159"/>
      <c r="E975" s="162">
        <f>Tabla33[[#This Row],[PRECIO UNITARIO $]]*$F$6</f>
        <v>0</v>
      </c>
      <c r="F975" s="126"/>
      <c r="G975" s="126"/>
      <c r="H975" s="152"/>
      <c r="I975" s="149"/>
      <c r="J975" s="127"/>
      <c r="K975" s="135"/>
      <c r="L975" s="111"/>
      <c r="M975" s="115">
        <f t="shared" si="30"/>
        <v>0</v>
      </c>
      <c r="N975" s="113">
        <f t="shared" si="31"/>
        <v>0</v>
      </c>
      <c r="O975" s="107"/>
      <c r="P975" s="99"/>
      <c r="Q975" s="100"/>
      <c r="R975" s="100"/>
      <c r="S975" s="101"/>
      <c r="T975" s="100"/>
      <c r="U975" s="109"/>
      <c r="V975" s="109"/>
      <c r="W975" s="54"/>
      <c r="X975" s="54"/>
      <c r="Y975" s="54"/>
      <c r="Z975" s="54"/>
      <c r="AB975" s="56"/>
      <c r="AD975" s="57"/>
    </row>
    <row r="976" spans="1:30" ht="30" customHeight="1">
      <c r="A976" s="110"/>
      <c r="B976" s="132"/>
      <c r="C976" s="130"/>
      <c r="D976" s="159"/>
      <c r="E976" s="162">
        <f>Tabla33[[#This Row],[PRECIO UNITARIO $]]*$F$6</f>
        <v>0</v>
      </c>
      <c r="F976" s="126"/>
      <c r="G976" s="126"/>
      <c r="H976" s="152"/>
      <c r="I976" s="149"/>
      <c r="J976" s="127"/>
      <c r="K976" s="135"/>
      <c r="L976" s="111"/>
      <c r="M976" s="112">
        <f t="shared" si="30"/>
        <v>0</v>
      </c>
      <c r="N976" s="113">
        <f t="shared" si="31"/>
        <v>0</v>
      </c>
      <c r="O976" s="107"/>
      <c r="P976" s="99"/>
      <c r="Q976" s="100"/>
      <c r="R976" s="100"/>
      <c r="S976" s="101"/>
      <c r="T976" s="100"/>
      <c r="U976" s="109"/>
      <c r="V976" s="109"/>
      <c r="W976" s="54"/>
      <c r="X976" s="54"/>
      <c r="Y976" s="54"/>
      <c r="Z976" s="54"/>
      <c r="AB976" s="56"/>
      <c r="AD976" s="57"/>
    </row>
    <row r="977" spans="1:30" ht="30" customHeight="1">
      <c r="A977" s="114"/>
      <c r="B977" s="132"/>
      <c r="C977" s="130"/>
      <c r="D977" s="159"/>
      <c r="E977" s="162">
        <f>Tabla33[[#This Row],[PRECIO UNITARIO $]]*$F$6</f>
        <v>0</v>
      </c>
      <c r="F977" s="126"/>
      <c r="G977" s="126"/>
      <c r="H977" s="152"/>
      <c r="I977" s="149"/>
      <c r="J977" s="127"/>
      <c r="K977" s="135"/>
      <c r="L977" s="111"/>
      <c r="M977" s="115">
        <f t="shared" si="30"/>
        <v>0</v>
      </c>
      <c r="N977" s="113">
        <f t="shared" si="31"/>
        <v>0</v>
      </c>
      <c r="O977" s="107"/>
      <c r="P977" s="99"/>
      <c r="Q977" s="100"/>
      <c r="R977" s="100"/>
      <c r="S977" s="101"/>
      <c r="T977" s="100"/>
      <c r="U977" s="109"/>
      <c r="V977" s="109"/>
      <c r="W977" s="54"/>
      <c r="X977" s="54"/>
      <c r="Y977" s="54"/>
      <c r="Z977" s="54"/>
      <c r="AB977" s="56"/>
      <c r="AD977" s="57"/>
    </row>
    <row r="978" spans="1:30" ht="30" customHeight="1">
      <c r="A978" s="110"/>
      <c r="B978" s="132"/>
      <c r="C978" s="130"/>
      <c r="D978" s="159"/>
      <c r="E978" s="162">
        <f>Tabla33[[#This Row],[PRECIO UNITARIO $]]*$F$6</f>
        <v>0</v>
      </c>
      <c r="F978" s="126"/>
      <c r="G978" s="126"/>
      <c r="H978" s="152"/>
      <c r="I978" s="149"/>
      <c r="J978" s="127"/>
      <c r="K978" s="135"/>
      <c r="L978" s="111"/>
      <c r="M978" s="112">
        <f t="shared" si="30"/>
        <v>0</v>
      </c>
      <c r="N978" s="113">
        <f t="shared" si="31"/>
        <v>0</v>
      </c>
      <c r="O978" s="107"/>
      <c r="P978" s="99"/>
      <c r="Q978" s="100"/>
      <c r="R978" s="100"/>
      <c r="S978" s="101"/>
      <c r="T978" s="100"/>
      <c r="U978" s="109"/>
      <c r="V978" s="109"/>
      <c r="W978" s="54"/>
      <c r="X978" s="54"/>
      <c r="Y978" s="54"/>
      <c r="Z978" s="54"/>
      <c r="AB978" s="56"/>
      <c r="AD978" s="57"/>
    </row>
    <row r="979" spans="1:30" ht="30" customHeight="1">
      <c r="A979" s="114"/>
      <c r="B979" s="132"/>
      <c r="C979" s="130"/>
      <c r="D979" s="159"/>
      <c r="E979" s="162">
        <f>Tabla33[[#This Row],[PRECIO UNITARIO $]]*$F$6</f>
        <v>0</v>
      </c>
      <c r="F979" s="126"/>
      <c r="G979" s="126"/>
      <c r="H979" s="152"/>
      <c r="I979" s="149"/>
      <c r="J979" s="127"/>
      <c r="K979" s="135"/>
      <c r="L979" s="111"/>
      <c r="M979" s="115">
        <f t="shared" si="30"/>
        <v>0</v>
      </c>
      <c r="N979" s="113">
        <f t="shared" si="31"/>
        <v>0</v>
      </c>
      <c r="O979" s="107"/>
      <c r="P979" s="99"/>
      <c r="Q979" s="100"/>
      <c r="R979" s="100"/>
      <c r="S979" s="101"/>
      <c r="T979" s="100"/>
      <c r="U979" s="109"/>
      <c r="V979" s="109"/>
      <c r="W979" s="54"/>
      <c r="X979" s="54"/>
      <c r="Y979" s="54"/>
      <c r="Z979" s="54"/>
      <c r="AB979" s="56"/>
      <c r="AD979" s="57"/>
    </row>
    <row r="980" spans="1:30" ht="30" customHeight="1">
      <c r="A980" s="110"/>
      <c r="B980" s="132"/>
      <c r="C980" s="130"/>
      <c r="D980" s="159"/>
      <c r="E980" s="162">
        <f>Tabla33[[#This Row],[PRECIO UNITARIO $]]*$F$6</f>
        <v>0</v>
      </c>
      <c r="F980" s="126"/>
      <c r="G980" s="126"/>
      <c r="H980" s="152"/>
      <c r="I980" s="149"/>
      <c r="J980" s="127"/>
      <c r="K980" s="135"/>
      <c r="L980" s="111"/>
      <c r="M980" s="112">
        <f t="shared" si="30"/>
        <v>0</v>
      </c>
      <c r="N980" s="113">
        <f t="shared" si="31"/>
        <v>0</v>
      </c>
      <c r="O980" s="107"/>
      <c r="P980" s="99"/>
      <c r="Q980" s="100"/>
      <c r="R980" s="100"/>
      <c r="S980" s="101"/>
      <c r="T980" s="100"/>
      <c r="U980" s="109"/>
      <c r="V980" s="109"/>
      <c r="W980" s="54"/>
      <c r="X980" s="54"/>
      <c r="Y980" s="54"/>
      <c r="Z980" s="54"/>
      <c r="AB980" s="56"/>
      <c r="AD980" s="57"/>
    </row>
    <row r="981" spans="1:30" ht="30" customHeight="1">
      <c r="A981" s="114"/>
      <c r="B981" s="132"/>
      <c r="C981" s="130"/>
      <c r="D981" s="159"/>
      <c r="E981" s="162">
        <f>Tabla33[[#This Row],[PRECIO UNITARIO $]]*$F$6</f>
        <v>0</v>
      </c>
      <c r="F981" s="126"/>
      <c r="G981" s="126"/>
      <c r="H981" s="152"/>
      <c r="I981" s="149"/>
      <c r="J981" s="127"/>
      <c r="K981" s="135"/>
      <c r="L981" s="111"/>
      <c r="M981" s="115">
        <f t="shared" si="30"/>
        <v>0</v>
      </c>
      <c r="N981" s="113">
        <f t="shared" si="31"/>
        <v>0</v>
      </c>
      <c r="O981" s="107"/>
      <c r="P981" s="99"/>
      <c r="Q981" s="100"/>
      <c r="R981" s="100"/>
      <c r="S981" s="101"/>
      <c r="T981" s="100"/>
      <c r="U981" s="109"/>
      <c r="V981" s="109"/>
      <c r="W981" s="54"/>
      <c r="X981" s="54"/>
      <c r="Y981" s="54"/>
      <c r="Z981" s="54"/>
      <c r="AB981" s="56"/>
      <c r="AD981" s="57"/>
    </row>
    <row r="982" spans="1:30" ht="30" customHeight="1">
      <c r="A982" s="110"/>
      <c r="B982" s="132"/>
      <c r="C982" s="130"/>
      <c r="D982" s="159"/>
      <c r="E982" s="162">
        <f>Tabla33[[#This Row],[PRECIO UNITARIO $]]*$F$6</f>
        <v>0</v>
      </c>
      <c r="F982" s="126"/>
      <c r="G982" s="126"/>
      <c r="H982" s="152"/>
      <c r="I982" s="149"/>
      <c r="J982" s="127"/>
      <c r="K982" s="135"/>
      <c r="L982" s="111"/>
      <c r="M982" s="112">
        <f t="shared" si="30"/>
        <v>0</v>
      </c>
      <c r="N982" s="113">
        <f t="shared" si="31"/>
        <v>0</v>
      </c>
      <c r="O982" s="107"/>
      <c r="P982" s="99"/>
      <c r="Q982" s="100"/>
      <c r="R982" s="100"/>
      <c r="S982" s="101"/>
      <c r="T982" s="100"/>
      <c r="U982" s="109"/>
      <c r="V982" s="109"/>
      <c r="W982" s="54"/>
      <c r="X982" s="54"/>
      <c r="Y982" s="54"/>
      <c r="Z982" s="54"/>
      <c r="AB982" s="56"/>
      <c r="AD982" s="57"/>
    </row>
    <row r="983" spans="1:30" ht="30" customHeight="1">
      <c r="A983" s="114"/>
      <c r="B983" s="132"/>
      <c r="C983" s="130"/>
      <c r="D983" s="159"/>
      <c r="E983" s="162">
        <f>Tabla33[[#This Row],[PRECIO UNITARIO $]]*$F$6</f>
        <v>0</v>
      </c>
      <c r="F983" s="126"/>
      <c r="G983" s="126"/>
      <c r="H983" s="152"/>
      <c r="I983" s="149"/>
      <c r="J983" s="127"/>
      <c r="K983" s="135"/>
      <c r="L983" s="111"/>
      <c r="M983" s="115">
        <f t="shared" si="30"/>
        <v>0</v>
      </c>
      <c r="N983" s="113">
        <f t="shared" si="31"/>
        <v>0</v>
      </c>
      <c r="O983" s="107"/>
      <c r="P983" s="99"/>
      <c r="Q983" s="100"/>
      <c r="R983" s="100"/>
      <c r="S983" s="101"/>
      <c r="T983" s="100"/>
      <c r="U983" s="109"/>
      <c r="V983" s="109"/>
      <c r="W983" s="54"/>
      <c r="X983" s="54"/>
      <c r="Y983" s="54"/>
      <c r="Z983" s="54"/>
      <c r="AB983" s="56"/>
      <c r="AD983" s="57"/>
    </row>
    <row r="984" spans="1:30" ht="30" customHeight="1">
      <c r="A984" s="110"/>
      <c r="B984" s="132"/>
      <c r="C984" s="130"/>
      <c r="D984" s="159"/>
      <c r="E984" s="162">
        <f>Tabla33[[#This Row],[PRECIO UNITARIO $]]*$F$6</f>
        <v>0</v>
      </c>
      <c r="F984" s="126"/>
      <c r="G984" s="126"/>
      <c r="H984" s="152"/>
      <c r="I984" s="149"/>
      <c r="J984" s="127"/>
      <c r="K984" s="135"/>
      <c r="L984" s="111"/>
      <c r="M984" s="112">
        <f t="shared" si="30"/>
        <v>0</v>
      </c>
      <c r="N984" s="113">
        <f t="shared" si="31"/>
        <v>0</v>
      </c>
      <c r="O984" s="107"/>
      <c r="P984" s="99"/>
      <c r="Q984" s="100"/>
      <c r="R984" s="100"/>
      <c r="S984" s="101"/>
      <c r="T984" s="100"/>
      <c r="U984" s="109"/>
      <c r="V984" s="109"/>
      <c r="W984" s="54"/>
      <c r="X984" s="54"/>
      <c r="Y984" s="54"/>
      <c r="Z984" s="54"/>
      <c r="AB984" s="56"/>
      <c r="AD984" s="57"/>
    </row>
    <row r="985" spans="1:30" ht="30" customHeight="1">
      <c r="A985" s="114"/>
      <c r="B985" s="132"/>
      <c r="C985" s="130"/>
      <c r="D985" s="159"/>
      <c r="E985" s="162">
        <f>Tabla33[[#This Row],[PRECIO UNITARIO $]]*$F$6</f>
        <v>0</v>
      </c>
      <c r="F985" s="126"/>
      <c r="G985" s="126"/>
      <c r="H985" s="152"/>
      <c r="I985" s="149"/>
      <c r="J985" s="127"/>
      <c r="K985" s="135"/>
      <c r="L985" s="111"/>
      <c r="M985" s="115">
        <f t="shared" si="30"/>
        <v>0</v>
      </c>
      <c r="N985" s="113">
        <f t="shared" si="31"/>
        <v>0</v>
      </c>
      <c r="O985" s="107"/>
      <c r="P985" s="99"/>
      <c r="Q985" s="100"/>
      <c r="R985" s="100"/>
      <c r="S985" s="101"/>
      <c r="T985" s="100"/>
      <c r="U985" s="109"/>
      <c r="V985" s="109"/>
      <c r="W985" s="54"/>
      <c r="X985" s="54"/>
      <c r="Y985" s="54"/>
      <c r="Z985" s="54"/>
      <c r="AB985" s="56"/>
      <c r="AD985" s="57"/>
    </row>
    <row r="986" spans="1:30" ht="30" customHeight="1">
      <c r="A986" s="110"/>
      <c r="B986" s="132"/>
      <c r="C986" s="130"/>
      <c r="D986" s="159"/>
      <c r="E986" s="162">
        <f>Tabla33[[#This Row],[PRECIO UNITARIO $]]*$F$6</f>
        <v>0</v>
      </c>
      <c r="F986" s="126"/>
      <c r="G986" s="126"/>
      <c r="H986" s="152"/>
      <c r="I986" s="149"/>
      <c r="J986" s="127"/>
      <c r="K986" s="135"/>
      <c r="L986" s="111"/>
      <c r="M986" s="112">
        <f t="shared" si="30"/>
        <v>0</v>
      </c>
      <c r="N986" s="113">
        <f t="shared" si="31"/>
        <v>0</v>
      </c>
      <c r="O986" s="107"/>
      <c r="P986" s="99"/>
      <c r="Q986" s="100"/>
      <c r="R986" s="100"/>
      <c r="S986" s="101"/>
      <c r="T986" s="100"/>
      <c r="U986" s="109"/>
      <c r="V986" s="109"/>
      <c r="W986" s="54"/>
      <c r="X986" s="54"/>
      <c r="Y986" s="54"/>
      <c r="Z986" s="54"/>
      <c r="AB986" s="56"/>
      <c r="AD986" s="57"/>
    </row>
    <row r="987" spans="1:30" ht="30" customHeight="1">
      <c r="A987" s="114"/>
      <c r="B987" s="132"/>
      <c r="C987" s="130"/>
      <c r="D987" s="159"/>
      <c r="E987" s="162">
        <f>Tabla33[[#This Row],[PRECIO UNITARIO $]]*$F$6</f>
        <v>0</v>
      </c>
      <c r="F987" s="126"/>
      <c r="G987" s="126"/>
      <c r="H987" s="152"/>
      <c r="I987" s="149"/>
      <c r="J987" s="127"/>
      <c r="K987" s="135"/>
      <c r="L987" s="111"/>
      <c r="M987" s="115">
        <f t="shared" si="30"/>
        <v>0</v>
      </c>
      <c r="N987" s="113">
        <f t="shared" si="31"/>
        <v>0</v>
      </c>
      <c r="O987" s="107"/>
      <c r="P987" s="99"/>
      <c r="Q987" s="100"/>
      <c r="R987" s="100"/>
      <c r="S987" s="101"/>
      <c r="T987" s="100"/>
      <c r="U987" s="109"/>
      <c r="V987" s="109"/>
      <c r="W987" s="54"/>
      <c r="X987" s="54"/>
      <c r="Y987" s="54"/>
      <c r="Z987" s="54"/>
      <c r="AB987" s="56"/>
      <c r="AD987" s="57"/>
    </row>
    <row r="988" spans="1:30" ht="30" customHeight="1">
      <c r="A988" s="110"/>
      <c r="B988" s="132"/>
      <c r="C988" s="130"/>
      <c r="D988" s="159"/>
      <c r="E988" s="162">
        <f>Tabla33[[#This Row],[PRECIO UNITARIO $]]*$F$6</f>
        <v>0</v>
      </c>
      <c r="F988" s="126"/>
      <c r="G988" s="126"/>
      <c r="H988" s="152"/>
      <c r="I988" s="149"/>
      <c r="J988" s="127"/>
      <c r="K988" s="135"/>
      <c r="L988" s="111"/>
      <c r="M988" s="112">
        <f t="shared" si="30"/>
        <v>0</v>
      </c>
      <c r="N988" s="113">
        <f t="shared" si="31"/>
        <v>0</v>
      </c>
      <c r="O988" s="107"/>
      <c r="P988" s="99"/>
      <c r="Q988" s="100"/>
      <c r="R988" s="100"/>
      <c r="S988" s="101"/>
      <c r="T988" s="100"/>
      <c r="U988" s="109"/>
      <c r="V988" s="109"/>
      <c r="W988" s="54"/>
      <c r="X988" s="54"/>
      <c r="Y988" s="54"/>
      <c r="Z988" s="54"/>
      <c r="AB988" s="56"/>
      <c r="AD988" s="57"/>
    </row>
    <row r="989" spans="1:30" ht="30" customHeight="1">
      <c r="A989" s="114"/>
      <c r="B989" s="132"/>
      <c r="C989" s="130"/>
      <c r="D989" s="159"/>
      <c r="E989" s="162">
        <f>Tabla33[[#This Row],[PRECIO UNITARIO $]]*$F$6</f>
        <v>0</v>
      </c>
      <c r="F989" s="126"/>
      <c r="G989" s="126"/>
      <c r="H989" s="152"/>
      <c r="I989" s="149"/>
      <c r="J989" s="127"/>
      <c r="K989" s="135"/>
      <c r="L989" s="111"/>
      <c r="M989" s="115">
        <f t="shared" si="30"/>
        <v>0</v>
      </c>
      <c r="N989" s="113">
        <f t="shared" si="31"/>
        <v>0</v>
      </c>
      <c r="O989" s="107"/>
      <c r="P989" s="99"/>
      <c r="Q989" s="100"/>
      <c r="R989" s="100"/>
      <c r="S989" s="101"/>
      <c r="T989" s="100"/>
      <c r="U989" s="109"/>
      <c r="V989" s="109"/>
      <c r="W989" s="54"/>
      <c r="X989" s="54"/>
      <c r="Y989" s="54"/>
      <c r="Z989" s="54"/>
      <c r="AB989" s="56"/>
      <c r="AD989" s="57"/>
    </row>
    <row r="990" spans="1:30" ht="30" customHeight="1">
      <c r="A990" s="110"/>
      <c r="B990" s="132"/>
      <c r="C990" s="130"/>
      <c r="D990" s="159"/>
      <c r="E990" s="162">
        <f>Tabla33[[#This Row],[PRECIO UNITARIO $]]*$F$6</f>
        <v>0</v>
      </c>
      <c r="F990" s="126"/>
      <c r="G990" s="126"/>
      <c r="H990" s="152"/>
      <c r="I990" s="149"/>
      <c r="J990" s="127"/>
      <c r="K990" s="135"/>
      <c r="L990" s="111"/>
      <c r="M990" s="112">
        <f t="shared" si="30"/>
        <v>0</v>
      </c>
      <c r="N990" s="113">
        <f t="shared" si="31"/>
        <v>0</v>
      </c>
      <c r="O990" s="107"/>
      <c r="P990" s="99"/>
      <c r="Q990" s="100"/>
      <c r="R990" s="100"/>
      <c r="S990" s="101"/>
      <c r="T990" s="100"/>
      <c r="U990" s="109"/>
      <c r="V990" s="109"/>
      <c r="W990" s="54"/>
      <c r="X990" s="54"/>
      <c r="Y990" s="54"/>
      <c r="Z990" s="54"/>
      <c r="AB990" s="56"/>
      <c r="AD990" s="57"/>
    </row>
    <row r="991" spans="1:30" ht="30" customHeight="1">
      <c r="A991" s="114"/>
      <c r="B991" s="132"/>
      <c r="C991" s="130"/>
      <c r="D991" s="159"/>
      <c r="E991" s="162">
        <f>Tabla33[[#This Row],[PRECIO UNITARIO $]]*$F$6</f>
        <v>0</v>
      </c>
      <c r="F991" s="126"/>
      <c r="G991" s="126"/>
      <c r="H991" s="152"/>
      <c r="I991" s="149"/>
      <c r="J991" s="127"/>
      <c r="K991" s="135"/>
      <c r="L991" s="111"/>
      <c r="M991" s="115">
        <f t="shared" si="30"/>
        <v>0</v>
      </c>
      <c r="N991" s="113">
        <f t="shared" si="31"/>
        <v>0</v>
      </c>
      <c r="O991" s="107"/>
      <c r="P991" s="99"/>
      <c r="Q991" s="100"/>
      <c r="R991" s="100"/>
      <c r="S991" s="101"/>
      <c r="T991" s="100"/>
      <c r="U991" s="109"/>
      <c r="V991" s="109"/>
      <c r="W991" s="54"/>
      <c r="X991" s="54"/>
      <c r="Y991" s="54"/>
      <c r="Z991" s="54"/>
      <c r="AB991" s="56"/>
      <c r="AD991" s="57"/>
    </row>
    <row r="992" spans="1:30" ht="30" customHeight="1">
      <c r="A992" s="110"/>
      <c r="B992" s="132"/>
      <c r="C992" s="130"/>
      <c r="D992" s="159"/>
      <c r="E992" s="162">
        <f>Tabla33[[#This Row],[PRECIO UNITARIO $]]*$F$6</f>
        <v>0</v>
      </c>
      <c r="F992" s="126"/>
      <c r="G992" s="126"/>
      <c r="H992" s="152"/>
      <c r="I992" s="149"/>
      <c r="J992" s="127"/>
      <c r="K992" s="135"/>
      <c r="L992" s="111"/>
      <c r="M992" s="112">
        <f t="shared" si="30"/>
        <v>0</v>
      </c>
      <c r="N992" s="113">
        <f t="shared" si="31"/>
        <v>0</v>
      </c>
      <c r="O992" s="107"/>
      <c r="P992" s="99"/>
      <c r="Q992" s="100"/>
      <c r="R992" s="100"/>
      <c r="S992" s="101"/>
      <c r="T992" s="100"/>
      <c r="U992" s="109"/>
      <c r="V992" s="109"/>
      <c r="W992" s="54"/>
      <c r="X992" s="54"/>
      <c r="Y992" s="54"/>
      <c r="Z992" s="54"/>
      <c r="AB992" s="56"/>
      <c r="AD992" s="57"/>
    </row>
    <row r="993" spans="1:30" ht="30" customHeight="1">
      <c r="A993" s="114"/>
      <c r="B993" s="132"/>
      <c r="C993" s="130"/>
      <c r="D993" s="159"/>
      <c r="E993" s="162">
        <f>Tabla33[[#This Row],[PRECIO UNITARIO $]]*$F$6</f>
        <v>0</v>
      </c>
      <c r="F993" s="126"/>
      <c r="G993" s="126"/>
      <c r="H993" s="152"/>
      <c r="I993" s="149"/>
      <c r="J993" s="127"/>
      <c r="K993" s="135"/>
      <c r="L993" s="111"/>
      <c r="M993" s="115">
        <f t="shared" si="30"/>
        <v>0</v>
      </c>
      <c r="N993" s="113">
        <f t="shared" si="31"/>
        <v>0</v>
      </c>
      <c r="O993" s="107"/>
      <c r="P993" s="99"/>
      <c r="Q993" s="100"/>
      <c r="R993" s="100"/>
      <c r="S993" s="101"/>
      <c r="T993" s="100"/>
      <c r="U993" s="109"/>
      <c r="V993" s="109"/>
      <c r="W993" s="54"/>
      <c r="X993" s="54"/>
      <c r="Y993" s="54"/>
      <c r="Z993" s="54"/>
      <c r="AB993" s="56"/>
      <c r="AD993" s="57"/>
    </row>
    <row r="994" spans="1:30" ht="30" customHeight="1">
      <c r="A994" s="110"/>
      <c r="B994" s="132"/>
      <c r="C994" s="130"/>
      <c r="D994" s="159"/>
      <c r="E994" s="162">
        <f>Tabla33[[#This Row],[PRECIO UNITARIO $]]*$F$6</f>
        <v>0</v>
      </c>
      <c r="F994" s="126"/>
      <c r="G994" s="126"/>
      <c r="H994" s="152"/>
      <c r="I994" s="149"/>
      <c r="J994" s="127"/>
      <c r="K994" s="135"/>
      <c r="L994" s="111"/>
      <c r="M994" s="112">
        <f t="shared" si="30"/>
        <v>0</v>
      </c>
      <c r="N994" s="113">
        <f t="shared" si="31"/>
        <v>0</v>
      </c>
      <c r="O994" s="107"/>
      <c r="P994" s="99"/>
      <c r="Q994" s="100"/>
      <c r="R994" s="100"/>
      <c r="S994" s="101"/>
      <c r="T994" s="100"/>
      <c r="U994" s="109"/>
      <c r="V994" s="109"/>
      <c r="W994" s="54"/>
      <c r="X994" s="54"/>
      <c r="Y994" s="54"/>
      <c r="Z994" s="54"/>
      <c r="AB994" s="56"/>
      <c r="AD994" s="57"/>
    </row>
    <row r="995" spans="1:30" ht="30" customHeight="1">
      <c r="A995" s="114"/>
      <c r="B995" s="132"/>
      <c r="C995" s="130"/>
      <c r="D995" s="159"/>
      <c r="E995" s="162">
        <f>Tabla33[[#This Row],[PRECIO UNITARIO $]]*$F$6</f>
        <v>0</v>
      </c>
      <c r="F995" s="126"/>
      <c r="G995" s="126"/>
      <c r="H995" s="152"/>
      <c r="I995" s="149"/>
      <c r="J995" s="127"/>
      <c r="K995" s="135"/>
      <c r="L995" s="111"/>
      <c r="M995" s="115">
        <f t="shared" si="30"/>
        <v>0</v>
      </c>
      <c r="N995" s="113">
        <f t="shared" si="31"/>
        <v>0</v>
      </c>
      <c r="O995" s="107"/>
      <c r="P995" s="99"/>
      <c r="Q995" s="100"/>
      <c r="R995" s="100"/>
      <c r="S995" s="101"/>
      <c r="T995" s="100"/>
      <c r="U995" s="109"/>
      <c r="V995" s="109"/>
      <c r="W995" s="54"/>
      <c r="X995" s="54"/>
      <c r="Y995" s="54"/>
      <c r="Z995" s="54"/>
      <c r="AB995" s="56"/>
      <c r="AD995" s="57"/>
    </row>
    <row r="996" spans="1:30" ht="30" customHeight="1">
      <c r="A996" s="110"/>
      <c r="B996" s="132"/>
      <c r="C996" s="130"/>
      <c r="D996" s="159"/>
      <c r="E996" s="162">
        <f>Tabla33[[#This Row],[PRECIO UNITARIO $]]*$F$6</f>
        <v>0</v>
      </c>
      <c r="F996" s="126"/>
      <c r="G996" s="126"/>
      <c r="H996" s="152"/>
      <c r="I996" s="149"/>
      <c r="J996" s="127"/>
      <c r="K996" s="135"/>
      <c r="L996" s="111"/>
      <c r="M996" s="112">
        <f t="shared" si="30"/>
        <v>0</v>
      </c>
      <c r="N996" s="113">
        <f t="shared" si="31"/>
        <v>0</v>
      </c>
      <c r="O996" s="107"/>
      <c r="P996" s="99"/>
      <c r="Q996" s="100"/>
      <c r="R996" s="100"/>
      <c r="S996" s="101"/>
      <c r="T996" s="100"/>
      <c r="U996" s="109"/>
      <c r="V996" s="109"/>
      <c r="W996" s="54"/>
      <c r="X996" s="54"/>
      <c r="Y996" s="54"/>
      <c r="Z996" s="54"/>
      <c r="AB996" s="56"/>
      <c r="AD996" s="57"/>
    </row>
    <row r="997" spans="1:30" ht="30" customHeight="1">
      <c r="A997" s="114"/>
      <c r="B997" s="132"/>
      <c r="C997" s="130"/>
      <c r="D997" s="159"/>
      <c r="E997" s="162">
        <f>Tabla33[[#This Row],[PRECIO UNITARIO $]]*$F$6</f>
        <v>0</v>
      </c>
      <c r="F997" s="126"/>
      <c r="G997" s="126"/>
      <c r="H997" s="152"/>
      <c r="I997" s="149"/>
      <c r="J997" s="127"/>
      <c r="K997" s="135"/>
      <c r="L997" s="111"/>
      <c r="M997" s="115">
        <f t="shared" si="30"/>
        <v>0</v>
      </c>
      <c r="N997" s="113">
        <f t="shared" si="31"/>
        <v>0</v>
      </c>
      <c r="O997" s="107"/>
      <c r="P997" s="99"/>
      <c r="Q997" s="100"/>
      <c r="R997" s="100"/>
      <c r="S997" s="101"/>
      <c r="T997" s="100"/>
      <c r="U997" s="109"/>
      <c r="V997" s="109"/>
      <c r="W997" s="54"/>
      <c r="X997" s="54"/>
      <c r="Y997" s="54"/>
      <c r="Z997" s="54"/>
      <c r="AB997" s="56"/>
      <c r="AD997" s="57"/>
    </row>
    <row r="998" spans="1:30" ht="30" customHeight="1">
      <c r="A998" s="110"/>
      <c r="B998" s="132"/>
      <c r="C998" s="130"/>
      <c r="D998" s="159"/>
      <c r="E998" s="162">
        <f>Tabla33[[#This Row],[PRECIO UNITARIO $]]*$F$6</f>
        <v>0</v>
      </c>
      <c r="F998" s="126"/>
      <c r="G998" s="126"/>
      <c r="H998" s="152"/>
      <c r="I998" s="149"/>
      <c r="J998" s="127"/>
      <c r="K998" s="135"/>
      <c r="L998" s="111"/>
      <c r="M998" s="112">
        <f t="shared" si="30"/>
        <v>0</v>
      </c>
      <c r="N998" s="113">
        <f t="shared" si="31"/>
        <v>0</v>
      </c>
      <c r="O998" s="107"/>
      <c r="P998" s="99"/>
      <c r="Q998" s="100"/>
      <c r="R998" s="100"/>
      <c r="S998" s="101"/>
      <c r="T998" s="100"/>
      <c r="U998" s="109"/>
      <c r="V998" s="109"/>
      <c r="W998" s="54"/>
      <c r="X998" s="54"/>
      <c r="Y998" s="54"/>
      <c r="Z998" s="54"/>
      <c r="AB998" s="56"/>
      <c r="AD998" s="57"/>
    </row>
    <row r="999" spans="1:30" ht="30" customHeight="1">
      <c r="A999" s="114"/>
      <c r="B999" s="132"/>
      <c r="C999" s="130"/>
      <c r="D999" s="159"/>
      <c r="E999" s="162">
        <f>Tabla33[[#This Row],[PRECIO UNITARIO $]]*$F$6</f>
        <v>0</v>
      </c>
      <c r="F999" s="126"/>
      <c r="G999" s="126"/>
      <c r="H999" s="152"/>
      <c r="I999" s="149"/>
      <c r="J999" s="127"/>
      <c r="K999" s="135"/>
      <c r="L999" s="111"/>
      <c r="M999" s="115">
        <f t="shared" si="30"/>
        <v>0</v>
      </c>
      <c r="N999" s="113">
        <f t="shared" si="31"/>
        <v>0</v>
      </c>
      <c r="O999" s="107"/>
      <c r="P999" s="99"/>
      <c r="Q999" s="100"/>
      <c r="R999" s="100"/>
      <c r="S999" s="101"/>
      <c r="T999" s="100"/>
      <c r="U999" s="109"/>
      <c r="V999" s="109"/>
      <c r="W999" s="54"/>
      <c r="X999" s="54"/>
      <c r="Y999" s="54"/>
      <c r="Z999" s="54"/>
      <c r="AB999" s="56"/>
      <c r="AD999" s="57"/>
    </row>
  </sheetData>
  <sheetProtection algorithmName="SHA-512" hashValue="Y3M9icewXq34CiWFWR0P+81qnQkulJABa52K5Rzy1zCagzNug3DXdDNJC1V+zM4EXmm3cfJkobi5HovspcPtKw==" saltValue="Zjhe9ixDWKbzMme8WQVoEA==" spinCount="100000" sheet="1" sort="0" autoFilter="0"/>
  <mergeCells count="9">
    <mergeCell ref="U13:V13"/>
    <mergeCell ref="U10:V10"/>
    <mergeCell ref="U12:V12"/>
    <mergeCell ref="U11:V11"/>
    <mergeCell ref="I2:J2"/>
    <mergeCell ref="A7:B7"/>
    <mergeCell ref="A8:B8"/>
    <mergeCell ref="W10:X10"/>
    <mergeCell ref="I3:J3"/>
  </mergeCells>
  <conditionalFormatting sqref="D2 N2:O2">
    <cfRule type="cellIs" dxfId="346" priority="11" operator="greaterThan">
      <formula>#REF!&gt;0</formula>
    </cfRule>
  </conditionalFormatting>
  <conditionalFormatting sqref="C3:D3">
    <cfRule type="top10" priority="67" rank="15"/>
  </conditionalFormatting>
  <conditionalFormatting sqref="C7:D7">
    <cfRule type="cellIs" dxfId="345" priority="7" operator="equal">
      <formula>0</formula>
    </cfRule>
  </conditionalFormatting>
  <conditionalFormatting sqref="I2:I3">
    <cfRule type="cellIs" dxfId="344" priority="1" operator="greaterThan">
      <formula>#REF!&gt;0</formula>
    </cfRule>
  </conditionalFormatting>
  <dataValidations count="3">
    <dataValidation type="custom" allowBlank="1" showInputMessage="1" showErrorMessage="1" error="Favor, Solo introducir valores en MAYUSCULA" sqref="W11" xr:uid="{00000000-0002-0000-0000-000000000000}">
      <formula1>EXACT(W11,UPPER(W11))</formula1>
    </dataValidation>
    <dataValidation type="list" allowBlank="1" showInputMessage="1" showErrorMessage="1" sqref="S2" xr:uid="{00000000-0002-0000-0000-000002000000}">
      <formula1>R1:R3</formula1>
    </dataValidation>
    <dataValidation type="list" allowBlank="1" showInputMessage="1" showErrorMessage="1" sqref="C8" xr:uid="{469A0197-A9B7-4F79-AC83-CA939ABD024C}">
      <formula1>NombreCliente</formula1>
    </dataValidation>
  </dataValidations>
  <pageMargins left="0.25" right="0.25" top="0.22" bottom="0.75" header="0.19" footer="0.3"/>
  <pageSetup scale="60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2:AE440"/>
  <sheetViews>
    <sheetView workbookViewId="0">
      <pane ySplit="2" topLeftCell="A62" activePane="bottomLeft" state="frozen"/>
      <selection pane="bottomLeft" activeCell="Q2" sqref="Q2"/>
    </sheetView>
  </sheetViews>
  <sheetFormatPr baseColWidth="10" defaultRowHeight="15" outlineLevelCol="1"/>
  <cols>
    <col min="1" max="1" width="13.85546875" style="5" hidden="1" customWidth="1" outlineLevel="1"/>
    <col min="2" max="2" width="35.7109375" style="2" hidden="1" customWidth="1" outlineLevel="1"/>
    <col min="3" max="3" width="22.42578125" style="2" hidden="1" customWidth="1" outlineLevel="1"/>
    <col min="4" max="4" width="18.140625" style="2" hidden="1" customWidth="1" outlineLevel="1"/>
    <col min="5" max="5" width="10.7109375" style="12" hidden="1" customWidth="1" outlineLevel="1"/>
    <col min="6" max="6" width="15.5703125" style="2" hidden="1" customWidth="1" outlineLevel="1"/>
    <col min="7" max="7" width="18.5703125" style="2" hidden="1" customWidth="1" outlineLevel="1"/>
    <col min="8" max="8" width="41.85546875" style="2" hidden="1" customWidth="1" outlineLevel="1"/>
    <col min="9" max="9" width="10.140625" style="2" hidden="1" customWidth="1" outlineLevel="1"/>
    <col min="10" max="10" width="18.28515625" style="12" hidden="1" customWidth="1" outlineLevel="1"/>
    <col min="11" max="11" width="17.42578125" style="2" hidden="1" customWidth="1" outlineLevel="1"/>
    <col min="12" max="12" width="18.42578125" style="12" hidden="1" customWidth="1" outlineLevel="1"/>
    <col min="13" max="13" width="22.42578125" style="2" hidden="1" customWidth="1" outlineLevel="1"/>
    <col min="14" max="14" width="19.42578125" style="7" hidden="1" customWidth="1" outlineLevel="1"/>
    <col min="15" max="15" width="36.42578125" style="2" hidden="1" customWidth="1" outlineLevel="1"/>
    <col min="16" max="16" width="16.85546875" style="2" hidden="1" customWidth="1" outlineLevel="1"/>
    <col min="17" max="17" width="11.42578125" style="2" collapsed="1"/>
    <col min="18" max="26" width="11.42578125" style="2"/>
    <col min="27" max="31" width="11.42578125" style="2" hidden="1" customWidth="1"/>
    <col min="32" max="255" width="11.42578125" style="2"/>
    <col min="256" max="256" width="17.42578125" style="2" customWidth="1"/>
    <col min="257" max="257" width="21.7109375" style="2" customWidth="1"/>
    <col min="258" max="258" width="9.7109375" style="2" customWidth="1"/>
    <col min="259" max="259" width="9.5703125" style="2" customWidth="1"/>
    <col min="260" max="260" width="10.85546875" style="2" customWidth="1"/>
    <col min="261" max="261" width="11" style="2" customWidth="1"/>
    <col min="262" max="262" width="15.7109375" style="2" customWidth="1"/>
    <col min="263" max="263" width="10.140625" style="2" customWidth="1"/>
    <col min="264" max="264" width="9.5703125" style="2" customWidth="1"/>
    <col min="265" max="265" width="0" style="2" hidden="1" customWidth="1"/>
    <col min="266" max="266" width="10" style="2" customWidth="1"/>
    <col min="267" max="267" width="9.42578125" style="2" customWidth="1"/>
    <col min="268" max="511" width="11.42578125" style="2"/>
    <col min="512" max="512" width="17.42578125" style="2" customWidth="1"/>
    <col min="513" max="513" width="21.7109375" style="2" customWidth="1"/>
    <col min="514" max="514" width="9.7109375" style="2" customWidth="1"/>
    <col min="515" max="515" width="9.5703125" style="2" customWidth="1"/>
    <col min="516" max="516" width="10.85546875" style="2" customWidth="1"/>
    <col min="517" max="517" width="11" style="2" customWidth="1"/>
    <col min="518" max="518" width="15.7109375" style="2" customWidth="1"/>
    <col min="519" max="519" width="10.140625" style="2" customWidth="1"/>
    <col min="520" max="520" width="9.5703125" style="2" customWidth="1"/>
    <col min="521" max="521" width="0" style="2" hidden="1" customWidth="1"/>
    <col min="522" max="522" width="10" style="2" customWidth="1"/>
    <col min="523" max="523" width="9.42578125" style="2" customWidth="1"/>
    <col min="524" max="767" width="11.42578125" style="2"/>
    <col min="768" max="768" width="17.42578125" style="2" customWidth="1"/>
    <col min="769" max="769" width="21.7109375" style="2" customWidth="1"/>
    <col min="770" max="770" width="9.7109375" style="2" customWidth="1"/>
    <col min="771" max="771" width="9.5703125" style="2" customWidth="1"/>
    <col min="772" max="772" width="10.85546875" style="2" customWidth="1"/>
    <col min="773" max="773" width="11" style="2" customWidth="1"/>
    <col min="774" max="774" width="15.7109375" style="2" customWidth="1"/>
    <col min="775" max="775" width="10.140625" style="2" customWidth="1"/>
    <col min="776" max="776" width="9.5703125" style="2" customWidth="1"/>
    <col min="777" max="777" width="0" style="2" hidden="1" customWidth="1"/>
    <col min="778" max="778" width="10" style="2" customWidth="1"/>
    <col min="779" max="779" width="9.42578125" style="2" customWidth="1"/>
    <col min="780" max="1023" width="11.42578125" style="2"/>
    <col min="1024" max="1024" width="17.42578125" style="2" customWidth="1"/>
    <col min="1025" max="1025" width="21.7109375" style="2" customWidth="1"/>
    <col min="1026" max="1026" width="9.7109375" style="2" customWidth="1"/>
    <col min="1027" max="1027" width="9.5703125" style="2" customWidth="1"/>
    <col min="1028" max="1028" width="10.85546875" style="2" customWidth="1"/>
    <col min="1029" max="1029" width="11" style="2" customWidth="1"/>
    <col min="1030" max="1030" width="15.7109375" style="2" customWidth="1"/>
    <col min="1031" max="1031" width="10.140625" style="2" customWidth="1"/>
    <col min="1032" max="1032" width="9.5703125" style="2" customWidth="1"/>
    <col min="1033" max="1033" width="0" style="2" hidden="1" customWidth="1"/>
    <col min="1034" max="1034" width="10" style="2" customWidth="1"/>
    <col min="1035" max="1035" width="9.42578125" style="2" customWidth="1"/>
    <col min="1036" max="1279" width="11.42578125" style="2"/>
    <col min="1280" max="1280" width="17.42578125" style="2" customWidth="1"/>
    <col min="1281" max="1281" width="21.7109375" style="2" customWidth="1"/>
    <col min="1282" max="1282" width="9.7109375" style="2" customWidth="1"/>
    <col min="1283" max="1283" width="9.5703125" style="2" customWidth="1"/>
    <col min="1284" max="1284" width="10.85546875" style="2" customWidth="1"/>
    <col min="1285" max="1285" width="11" style="2" customWidth="1"/>
    <col min="1286" max="1286" width="15.7109375" style="2" customWidth="1"/>
    <col min="1287" max="1287" width="10.140625" style="2" customWidth="1"/>
    <col min="1288" max="1288" width="9.5703125" style="2" customWidth="1"/>
    <col min="1289" max="1289" width="0" style="2" hidden="1" customWidth="1"/>
    <col min="1290" max="1290" width="10" style="2" customWidth="1"/>
    <col min="1291" max="1291" width="9.42578125" style="2" customWidth="1"/>
    <col min="1292" max="1535" width="11.42578125" style="2"/>
    <col min="1536" max="1536" width="17.42578125" style="2" customWidth="1"/>
    <col min="1537" max="1537" width="21.7109375" style="2" customWidth="1"/>
    <col min="1538" max="1538" width="9.7109375" style="2" customWidth="1"/>
    <col min="1539" max="1539" width="9.5703125" style="2" customWidth="1"/>
    <col min="1540" max="1540" width="10.85546875" style="2" customWidth="1"/>
    <col min="1541" max="1541" width="11" style="2" customWidth="1"/>
    <col min="1542" max="1542" width="15.7109375" style="2" customWidth="1"/>
    <col min="1543" max="1543" width="10.140625" style="2" customWidth="1"/>
    <col min="1544" max="1544" width="9.5703125" style="2" customWidth="1"/>
    <col min="1545" max="1545" width="0" style="2" hidden="1" customWidth="1"/>
    <col min="1546" max="1546" width="10" style="2" customWidth="1"/>
    <col min="1547" max="1547" width="9.42578125" style="2" customWidth="1"/>
    <col min="1548" max="1791" width="11.42578125" style="2"/>
    <col min="1792" max="1792" width="17.42578125" style="2" customWidth="1"/>
    <col min="1793" max="1793" width="21.7109375" style="2" customWidth="1"/>
    <col min="1794" max="1794" width="9.7109375" style="2" customWidth="1"/>
    <col min="1795" max="1795" width="9.5703125" style="2" customWidth="1"/>
    <col min="1796" max="1796" width="10.85546875" style="2" customWidth="1"/>
    <col min="1797" max="1797" width="11" style="2" customWidth="1"/>
    <col min="1798" max="1798" width="15.7109375" style="2" customWidth="1"/>
    <col min="1799" max="1799" width="10.140625" style="2" customWidth="1"/>
    <col min="1800" max="1800" width="9.5703125" style="2" customWidth="1"/>
    <col min="1801" max="1801" width="0" style="2" hidden="1" customWidth="1"/>
    <col min="1802" max="1802" width="10" style="2" customWidth="1"/>
    <col min="1803" max="1803" width="9.42578125" style="2" customWidth="1"/>
    <col min="1804" max="2047" width="11.42578125" style="2"/>
    <col min="2048" max="2048" width="17.42578125" style="2" customWidth="1"/>
    <col min="2049" max="2049" width="21.7109375" style="2" customWidth="1"/>
    <col min="2050" max="2050" width="9.7109375" style="2" customWidth="1"/>
    <col min="2051" max="2051" width="9.5703125" style="2" customWidth="1"/>
    <col min="2052" max="2052" width="10.85546875" style="2" customWidth="1"/>
    <col min="2053" max="2053" width="11" style="2" customWidth="1"/>
    <col min="2054" max="2054" width="15.7109375" style="2" customWidth="1"/>
    <col min="2055" max="2055" width="10.140625" style="2" customWidth="1"/>
    <col min="2056" max="2056" width="9.5703125" style="2" customWidth="1"/>
    <col min="2057" max="2057" width="0" style="2" hidden="1" customWidth="1"/>
    <col min="2058" max="2058" width="10" style="2" customWidth="1"/>
    <col min="2059" max="2059" width="9.42578125" style="2" customWidth="1"/>
    <col min="2060" max="2303" width="11.42578125" style="2"/>
    <col min="2304" max="2304" width="17.42578125" style="2" customWidth="1"/>
    <col min="2305" max="2305" width="21.7109375" style="2" customWidth="1"/>
    <col min="2306" max="2306" width="9.7109375" style="2" customWidth="1"/>
    <col min="2307" max="2307" width="9.5703125" style="2" customWidth="1"/>
    <col min="2308" max="2308" width="10.85546875" style="2" customWidth="1"/>
    <col min="2309" max="2309" width="11" style="2" customWidth="1"/>
    <col min="2310" max="2310" width="15.7109375" style="2" customWidth="1"/>
    <col min="2311" max="2311" width="10.140625" style="2" customWidth="1"/>
    <col min="2312" max="2312" width="9.5703125" style="2" customWidth="1"/>
    <col min="2313" max="2313" width="0" style="2" hidden="1" customWidth="1"/>
    <col min="2314" max="2314" width="10" style="2" customWidth="1"/>
    <col min="2315" max="2315" width="9.42578125" style="2" customWidth="1"/>
    <col min="2316" max="2559" width="11.42578125" style="2"/>
    <col min="2560" max="2560" width="17.42578125" style="2" customWidth="1"/>
    <col min="2561" max="2561" width="21.7109375" style="2" customWidth="1"/>
    <col min="2562" max="2562" width="9.7109375" style="2" customWidth="1"/>
    <col min="2563" max="2563" width="9.5703125" style="2" customWidth="1"/>
    <col min="2564" max="2564" width="10.85546875" style="2" customWidth="1"/>
    <col min="2565" max="2565" width="11" style="2" customWidth="1"/>
    <col min="2566" max="2566" width="15.7109375" style="2" customWidth="1"/>
    <col min="2567" max="2567" width="10.140625" style="2" customWidth="1"/>
    <col min="2568" max="2568" width="9.5703125" style="2" customWidth="1"/>
    <col min="2569" max="2569" width="0" style="2" hidden="1" customWidth="1"/>
    <col min="2570" max="2570" width="10" style="2" customWidth="1"/>
    <col min="2571" max="2571" width="9.42578125" style="2" customWidth="1"/>
    <col min="2572" max="2815" width="11.42578125" style="2"/>
    <col min="2816" max="2816" width="17.42578125" style="2" customWidth="1"/>
    <col min="2817" max="2817" width="21.7109375" style="2" customWidth="1"/>
    <col min="2818" max="2818" width="9.7109375" style="2" customWidth="1"/>
    <col min="2819" max="2819" width="9.5703125" style="2" customWidth="1"/>
    <col min="2820" max="2820" width="10.85546875" style="2" customWidth="1"/>
    <col min="2821" max="2821" width="11" style="2" customWidth="1"/>
    <col min="2822" max="2822" width="15.7109375" style="2" customWidth="1"/>
    <col min="2823" max="2823" width="10.140625" style="2" customWidth="1"/>
    <col min="2824" max="2824" width="9.5703125" style="2" customWidth="1"/>
    <col min="2825" max="2825" width="0" style="2" hidden="1" customWidth="1"/>
    <col min="2826" max="2826" width="10" style="2" customWidth="1"/>
    <col min="2827" max="2827" width="9.42578125" style="2" customWidth="1"/>
    <col min="2828" max="3071" width="11.42578125" style="2"/>
    <col min="3072" max="3072" width="17.42578125" style="2" customWidth="1"/>
    <col min="3073" max="3073" width="21.7109375" style="2" customWidth="1"/>
    <col min="3074" max="3074" width="9.7109375" style="2" customWidth="1"/>
    <col min="3075" max="3075" width="9.5703125" style="2" customWidth="1"/>
    <col min="3076" max="3076" width="10.85546875" style="2" customWidth="1"/>
    <col min="3077" max="3077" width="11" style="2" customWidth="1"/>
    <col min="3078" max="3078" width="15.7109375" style="2" customWidth="1"/>
    <col min="3079" max="3079" width="10.140625" style="2" customWidth="1"/>
    <col min="3080" max="3080" width="9.5703125" style="2" customWidth="1"/>
    <col min="3081" max="3081" width="0" style="2" hidden="1" customWidth="1"/>
    <col min="3082" max="3082" width="10" style="2" customWidth="1"/>
    <col min="3083" max="3083" width="9.42578125" style="2" customWidth="1"/>
    <col min="3084" max="3327" width="11.42578125" style="2"/>
    <col min="3328" max="3328" width="17.42578125" style="2" customWidth="1"/>
    <col min="3329" max="3329" width="21.7109375" style="2" customWidth="1"/>
    <col min="3330" max="3330" width="9.7109375" style="2" customWidth="1"/>
    <col min="3331" max="3331" width="9.5703125" style="2" customWidth="1"/>
    <col min="3332" max="3332" width="10.85546875" style="2" customWidth="1"/>
    <col min="3333" max="3333" width="11" style="2" customWidth="1"/>
    <col min="3334" max="3334" width="15.7109375" style="2" customWidth="1"/>
    <col min="3335" max="3335" width="10.140625" style="2" customWidth="1"/>
    <col min="3336" max="3336" width="9.5703125" style="2" customWidth="1"/>
    <col min="3337" max="3337" width="0" style="2" hidden="1" customWidth="1"/>
    <col min="3338" max="3338" width="10" style="2" customWidth="1"/>
    <col min="3339" max="3339" width="9.42578125" style="2" customWidth="1"/>
    <col min="3340" max="3583" width="11.42578125" style="2"/>
    <col min="3584" max="3584" width="17.42578125" style="2" customWidth="1"/>
    <col min="3585" max="3585" width="21.7109375" style="2" customWidth="1"/>
    <col min="3586" max="3586" width="9.7109375" style="2" customWidth="1"/>
    <col min="3587" max="3587" width="9.5703125" style="2" customWidth="1"/>
    <col min="3588" max="3588" width="10.85546875" style="2" customWidth="1"/>
    <col min="3589" max="3589" width="11" style="2" customWidth="1"/>
    <col min="3590" max="3590" width="15.7109375" style="2" customWidth="1"/>
    <col min="3591" max="3591" width="10.140625" style="2" customWidth="1"/>
    <col min="3592" max="3592" width="9.5703125" style="2" customWidth="1"/>
    <col min="3593" max="3593" width="0" style="2" hidden="1" customWidth="1"/>
    <col min="3594" max="3594" width="10" style="2" customWidth="1"/>
    <col min="3595" max="3595" width="9.42578125" style="2" customWidth="1"/>
    <col min="3596" max="3839" width="11.42578125" style="2"/>
    <col min="3840" max="3840" width="17.42578125" style="2" customWidth="1"/>
    <col min="3841" max="3841" width="21.7109375" style="2" customWidth="1"/>
    <col min="3842" max="3842" width="9.7109375" style="2" customWidth="1"/>
    <col min="3843" max="3843" width="9.5703125" style="2" customWidth="1"/>
    <col min="3844" max="3844" width="10.85546875" style="2" customWidth="1"/>
    <col min="3845" max="3845" width="11" style="2" customWidth="1"/>
    <col min="3846" max="3846" width="15.7109375" style="2" customWidth="1"/>
    <col min="3847" max="3847" width="10.140625" style="2" customWidth="1"/>
    <col min="3848" max="3848" width="9.5703125" style="2" customWidth="1"/>
    <col min="3849" max="3849" width="0" style="2" hidden="1" customWidth="1"/>
    <col min="3850" max="3850" width="10" style="2" customWidth="1"/>
    <col min="3851" max="3851" width="9.42578125" style="2" customWidth="1"/>
    <col min="3852" max="4095" width="11.42578125" style="2"/>
    <col min="4096" max="4096" width="17.42578125" style="2" customWidth="1"/>
    <col min="4097" max="4097" width="21.7109375" style="2" customWidth="1"/>
    <col min="4098" max="4098" width="9.7109375" style="2" customWidth="1"/>
    <col min="4099" max="4099" width="9.5703125" style="2" customWidth="1"/>
    <col min="4100" max="4100" width="10.85546875" style="2" customWidth="1"/>
    <col min="4101" max="4101" width="11" style="2" customWidth="1"/>
    <col min="4102" max="4102" width="15.7109375" style="2" customWidth="1"/>
    <col min="4103" max="4103" width="10.140625" style="2" customWidth="1"/>
    <col min="4104" max="4104" width="9.5703125" style="2" customWidth="1"/>
    <col min="4105" max="4105" width="0" style="2" hidden="1" customWidth="1"/>
    <col min="4106" max="4106" width="10" style="2" customWidth="1"/>
    <col min="4107" max="4107" width="9.42578125" style="2" customWidth="1"/>
    <col min="4108" max="4351" width="11.42578125" style="2"/>
    <col min="4352" max="4352" width="17.42578125" style="2" customWidth="1"/>
    <col min="4353" max="4353" width="21.7109375" style="2" customWidth="1"/>
    <col min="4354" max="4354" width="9.7109375" style="2" customWidth="1"/>
    <col min="4355" max="4355" width="9.5703125" style="2" customWidth="1"/>
    <col min="4356" max="4356" width="10.85546875" style="2" customWidth="1"/>
    <col min="4357" max="4357" width="11" style="2" customWidth="1"/>
    <col min="4358" max="4358" width="15.7109375" style="2" customWidth="1"/>
    <col min="4359" max="4359" width="10.140625" style="2" customWidth="1"/>
    <col min="4360" max="4360" width="9.5703125" style="2" customWidth="1"/>
    <col min="4361" max="4361" width="0" style="2" hidden="1" customWidth="1"/>
    <col min="4362" max="4362" width="10" style="2" customWidth="1"/>
    <col min="4363" max="4363" width="9.42578125" style="2" customWidth="1"/>
    <col min="4364" max="4607" width="11.42578125" style="2"/>
    <col min="4608" max="4608" width="17.42578125" style="2" customWidth="1"/>
    <col min="4609" max="4609" width="21.7109375" style="2" customWidth="1"/>
    <col min="4610" max="4610" width="9.7109375" style="2" customWidth="1"/>
    <col min="4611" max="4611" width="9.5703125" style="2" customWidth="1"/>
    <col min="4612" max="4612" width="10.85546875" style="2" customWidth="1"/>
    <col min="4613" max="4613" width="11" style="2" customWidth="1"/>
    <col min="4614" max="4614" width="15.7109375" style="2" customWidth="1"/>
    <col min="4615" max="4615" width="10.140625" style="2" customWidth="1"/>
    <col min="4616" max="4616" width="9.5703125" style="2" customWidth="1"/>
    <col min="4617" max="4617" width="0" style="2" hidden="1" customWidth="1"/>
    <col min="4618" max="4618" width="10" style="2" customWidth="1"/>
    <col min="4619" max="4619" width="9.42578125" style="2" customWidth="1"/>
    <col min="4620" max="4863" width="11.42578125" style="2"/>
    <col min="4864" max="4864" width="17.42578125" style="2" customWidth="1"/>
    <col min="4865" max="4865" width="21.7109375" style="2" customWidth="1"/>
    <col min="4866" max="4866" width="9.7109375" style="2" customWidth="1"/>
    <col min="4867" max="4867" width="9.5703125" style="2" customWidth="1"/>
    <col min="4868" max="4868" width="10.85546875" style="2" customWidth="1"/>
    <col min="4869" max="4869" width="11" style="2" customWidth="1"/>
    <col min="4870" max="4870" width="15.7109375" style="2" customWidth="1"/>
    <col min="4871" max="4871" width="10.140625" style="2" customWidth="1"/>
    <col min="4872" max="4872" width="9.5703125" style="2" customWidth="1"/>
    <col min="4873" max="4873" width="0" style="2" hidden="1" customWidth="1"/>
    <col min="4874" max="4874" width="10" style="2" customWidth="1"/>
    <col min="4875" max="4875" width="9.42578125" style="2" customWidth="1"/>
    <col min="4876" max="5119" width="11.42578125" style="2"/>
    <col min="5120" max="5120" width="17.42578125" style="2" customWidth="1"/>
    <col min="5121" max="5121" width="21.7109375" style="2" customWidth="1"/>
    <col min="5122" max="5122" width="9.7109375" style="2" customWidth="1"/>
    <col min="5123" max="5123" width="9.5703125" style="2" customWidth="1"/>
    <col min="5124" max="5124" width="10.85546875" style="2" customWidth="1"/>
    <col min="5125" max="5125" width="11" style="2" customWidth="1"/>
    <col min="5126" max="5126" width="15.7109375" style="2" customWidth="1"/>
    <col min="5127" max="5127" width="10.140625" style="2" customWidth="1"/>
    <col min="5128" max="5128" width="9.5703125" style="2" customWidth="1"/>
    <col min="5129" max="5129" width="0" style="2" hidden="1" customWidth="1"/>
    <col min="5130" max="5130" width="10" style="2" customWidth="1"/>
    <col min="5131" max="5131" width="9.42578125" style="2" customWidth="1"/>
    <col min="5132" max="5375" width="11.42578125" style="2"/>
    <col min="5376" max="5376" width="17.42578125" style="2" customWidth="1"/>
    <col min="5377" max="5377" width="21.7109375" style="2" customWidth="1"/>
    <col min="5378" max="5378" width="9.7109375" style="2" customWidth="1"/>
    <col min="5379" max="5379" width="9.5703125" style="2" customWidth="1"/>
    <col min="5380" max="5380" width="10.85546875" style="2" customWidth="1"/>
    <col min="5381" max="5381" width="11" style="2" customWidth="1"/>
    <col min="5382" max="5382" width="15.7109375" style="2" customWidth="1"/>
    <col min="5383" max="5383" width="10.140625" style="2" customWidth="1"/>
    <col min="5384" max="5384" width="9.5703125" style="2" customWidth="1"/>
    <col min="5385" max="5385" width="0" style="2" hidden="1" customWidth="1"/>
    <col min="5386" max="5386" width="10" style="2" customWidth="1"/>
    <col min="5387" max="5387" width="9.42578125" style="2" customWidth="1"/>
    <col min="5388" max="5631" width="11.42578125" style="2"/>
    <col min="5632" max="5632" width="17.42578125" style="2" customWidth="1"/>
    <col min="5633" max="5633" width="21.7109375" style="2" customWidth="1"/>
    <col min="5634" max="5634" width="9.7109375" style="2" customWidth="1"/>
    <col min="5635" max="5635" width="9.5703125" style="2" customWidth="1"/>
    <col min="5636" max="5636" width="10.85546875" style="2" customWidth="1"/>
    <col min="5637" max="5637" width="11" style="2" customWidth="1"/>
    <col min="5638" max="5638" width="15.7109375" style="2" customWidth="1"/>
    <col min="5639" max="5639" width="10.140625" style="2" customWidth="1"/>
    <col min="5640" max="5640" width="9.5703125" style="2" customWidth="1"/>
    <col min="5641" max="5641" width="0" style="2" hidden="1" customWidth="1"/>
    <col min="5642" max="5642" width="10" style="2" customWidth="1"/>
    <col min="5643" max="5643" width="9.42578125" style="2" customWidth="1"/>
    <col min="5644" max="5887" width="11.42578125" style="2"/>
    <col min="5888" max="5888" width="17.42578125" style="2" customWidth="1"/>
    <col min="5889" max="5889" width="21.7109375" style="2" customWidth="1"/>
    <col min="5890" max="5890" width="9.7109375" style="2" customWidth="1"/>
    <col min="5891" max="5891" width="9.5703125" style="2" customWidth="1"/>
    <col min="5892" max="5892" width="10.85546875" style="2" customWidth="1"/>
    <col min="5893" max="5893" width="11" style="2" customWidth="1"/>
    <col min="5894" max="5894" width="15.7109375" style="2" customWidth="1"/>
    <col min="5895" max="5895" width="10.140625" style="2" customWidth="1"/>
    <col min="5896" max="5896" width="9.5703125" style="2" customWidth="1"/>
    <col min="5897" max="5897" width="0" style="2" hidden="1" customWidth="1"/>
    <col min="5898" max="5898" width="10" style="2" customWidth="1"/>
    <col min="5899" max="5899" width="9.42578125" style="2" customWidth="1"/>
    <col min="5900" max="6143" width="11.42578125" style="2"/>
    <col min="6144" max="6144" width="17.42578125" style="2" customWidth="1"/>
    <col min="6145" max="6145" width="21.7109375" style="2" customWidth="1"/>
    <col min="6146" max="6146" width="9.7109375" style="2" customWidth="1"/>
    <col min="6147" max="6147" width="9.5703125" style="2" customWidth="1"/>
    <col min="6148" max="6148" width="10.85546875" style="2" customWidth="1"/>
    <col min="6149" max="6149" width="11" style="2" customWidth="1"/>
    <col min="6150" max="6150" width="15.7109375" style="2" customWidth="1"/>
    <col min="6151" max="6151" width="10.140625" style="2" customWidth="1"/>
    <col min="6152" max="6152" width="9.5703125" style="2" customWidth="1"/>
    <col min="6153" max="6153" width="0" style="2" hidden="1" customWidth="1"/>
    <col min="6154" max="6154" width="10" style="2" customWidth="1"/>
    <col min="6155" max="6155" width="9.42578125" style="2" customWidth="1"/>
    <col min="6156" max="6399" width="11.42578125" style="2"/>
    <col min="6400" max="6400" width="17.42578125" style="2" customWidth="1"/>
    <col min="6401" max="6401" width="21.7109375" style="2" customWidth="1"/>
    <col min="6402" max="6402" width="9.7109375" style="2" customWidth="1"/>
    <col min="6403" max="6403" width="9.5703125" style="2" customWidth="1"/>
    <col min="6404" max="6404" width="10.85546875" style="2" customWidth="1"/>
    <col min="6405" max="6405" width="11" style="2" customWidth="1"/>
    <col min="6406" max="6406" width="15.7109375" style="2" customWidth="1"/>
    <col min="6407" max="6407" width="10.140625" style="2" customWidth="1"/>
    <col min="6408" max="6408" width="9.5703125" style="2" customWidth="1"/>
    <col min="6409" max="6409" width="0" style="2" hidden="1" customWidth="1"/>
    <col min="6410" max="6410" width="10" style="2" customWidth="1"/>
    <col min="6411" max="6411" width="9.42578125" style="2" customWidth="1"/>
    <col min="6412" max="6655" width="11.42578125" style="2"/>
    <col min="6656" max="6656" width="17.42578125" style="2" customWidth="1"/>
    <col min="6657" max="6657" width="21.7109375" style="2" customWidth="1"/>
    <col min="6658" max="6658" width="9.7109375" style="2" customWidth="1"/>
    <col min="6659" max="6659" width="9.5703125" style="2" customWidth="1"/>
    <col min="6660" max="6660" width="10.85546875" style="2" customWidth="1"/>
    <col min="6661" max="6661" width="11" style="2" customWidth="1"/>
    <col min="6662" max="6662" width="15.7109375" style="2" customWidth="1"/>
    <col min="6663" max="6663" width="10.140625" style="2" customWidth="1"/>
    <col min="6664" max="6664" width="9.5703125" style="2" customWidth="1"/>
    <col min="6665" max="6665" width="0" style="2" hidden="1" customWidth="1"/>
    <col min="6666" max="6666" width="10" style="2" customWidth="1"/>
    <col min="6667" max="6667" width="9.42578125" style="2" customWidth="1"/>
    <col min="6668" max="6911" width="11.42578125" style="2"/>
    <col min="6912" max="6912" width="17.42578125" style="2" customWidth="1"/>
    <col min="6913" max="6913" width="21.7109375" style="2" customWidth="1"/>
    <col min="6914" max="6914" width="9.7109375" style="2" customWidth="1"/>
    <col min="6915" max="6915" width="9.5703125" style="2" customWidth="1"/>
    <col min="6916" max="6916" width="10.85546875" style="2" customWidth="1"/>
    <col min="6917" max="6917" width="11" style="2" customWidth="1"/>
    <col min="6918" max="6918" width="15.7109375" style="2" customWidth="1"/>
    <col min="6919" max="6919" width="10.140625" style="2" customWidth="1"/>
    <col min="6920" max="6920" width="9.5703125" style="2" customWidth="1"/>
    <col min="6921" max="6921" width="0" style="2" hidden="1" customWidth="1"/>
    <col min="6922" max="6922" width="10" style="2" customWidth="1"/>
    <col min="6923" max="6923" width="9.42578125" style="2" customWidth="1"/>
    <col min="6924" max="7167" width="11.42578125" style="2"/>
    <col min="7168" max="7168" width="17.42578125" style="2" customWidth="1"/>
    <col min="7169" max="7169" width="21.7109375" style="2" customWidth="1"/>
    <col min="7170" max="7170" width="9.7109375" style="2" customWidth="1"/>
    <col min="7171" max="7171" width="9.5703125" style="2" customWidth="1"/>
    <col min="7172" max="7172" width="10.85546875" style="2" customWidth="1"/>
    <col min="7173" max="7173" width="11" style="2" customWidth="1"/>
    <col min="7174" max="7174" width="15.7109375" style="2" customWidth="1"/>
    <col min="7175" max="7175" width="10.140625" style="2" customWidth="1"/>
    <col min="7176" max="7176" width="9.5703125" style="2" customWidth="1"/>
    <col min="7177" max="7177" width="0" style="2" hidden="1" customWidth="1"/>
    <col min="7178" max="7178" width="10" style="2" customWidth="1"/>
    <col min="7179" max="7179" width="9.42578125" style="2" customWidth="1"/>
    <col min="7180" max="7423" width="11.42578125" style="2"/>
    <col min="7424" max="7424" width="17.42578125" style="2" customWidth="1"/>
    <col min="7425" max="7425" width="21.7109375" style="2" customWidth="1"/>
    <col min="7426" max="7426" width="9.7109375" style="2" customWidth="1"/>
    <col min="7427" max="7427" width="9.5703125" style="2" customWidth="1"/>
    <col min="7428" max="7428" width="10.85546875" style="2" customWidth="1"/>
    <col min="7429" max="7429" width="11" style="2" customWidth="1"/>
    <col min="7430" max="7430" width="15.7109375" style="2" customWidth="1"/>
    <col min="7431" max="7431" width="10.140625" style="2" customWidth="1"/>
    <col min="7432" max="7432" width="9.5703125" style="2" customWidth="1"/>
    <col min="7433" max="7433" width="0" style="2" hidden="1" customWidth="1"/>
    <col min="7434" max="7434" width="10" style="2" customWidth="1"/>
    <col min="7435" max="7435" width="9.42578125" style="2" customWidth="1"/>
    <col min="7436" max="7679" width="11.42578125" style="2"/>
    <col min="7680" max="7680" width="17.42578125" style="2" customWidth="1"/>
    <col min="7681" max="7681" width="21.7109375" style="2" customWidth="1"/>
    <col min="7682" max="7682" width="9.7109375" style="2" customWidth="1"/>
    <col min="7683" max="7683" width="9.5703125" style="2" customWidth="1"/>
    <col min="7684" max="7684" width="10.85546875" style="2" customWidth="1"/>
    <col min="7685" max="7685" width="11" style="2" customWidth="1"/>
    <col min="7686" max="7686" width="15.7109375" style="2" customWidth="1"/>
    <col min="7687" max="7687" width="10.140625" style="2" customWidth="1"/>
    <col min="7688" max="7688" width="9.5703125" style="2" customWidth="1"/>
    <col min="7689" max="7689" width="0" style="2" hidden="1" customWidth="1"/>
    <col min="7690" max="7690" width="10" style="2" customWidth="1"/>
    <col min="7691" max="7691" width="9.42578125" style="2" customWidth="1"/>
    <col min="7692" max="7935" width="11.42578125" style="2"/>
    <col min="7936" max="7936" width="17.42578125" style="2" customWidth="1"/>
    <col min="7937" max="7937" width="21.7109375" style="2" customWidth="1"/>
    <col min="7938" max="7938" width="9.7109375" style="2" customWidth="1"/>
    <col min="7939" max="7939" width="9.5703125" style="2" customWidth="1"/>
    <col min="7940" max="7940" width="10.85546875" style="2" customWidth="1"/>
    <col min="7941" max="7941" width="11" style="2" customWidth="1"/>
    <col min="7942" max="7942" width="15.7109375" style="2" customWidth="1"/>
    <col min="7943" max="7943" width="10.140625" style="2" customWidth="1"/>
    <col min="7944" max="7944" width="9.5703125" style="2" customWidth="1"/>
    <col min="7945" max="7945" width="0" style="2" hidden="1" customWidth="1"/>
    <col min="7946" max="7946" width="10" style="2" customWidth="1"/>
    <col min="7947" max="7947" width="9.42578125" style="2" customWidth="1"/>
    <col min="7948" max="8191" width="11.42578125" style="2"/>
    <col min="8192" max="8192" width="17.42578125" style="2" customWidth="1"/>
    <col min="8193" max="8193" width="21.7109375" style="2" customWidth="1"/>
    <col min="8194" max="8194" width="9.7109375" style="2" customWidth="1"/>
    <col min="8195" max="8195" width="9.5703125" style="2" customWidth="1"/>
    <col min="8196" max="8196" width="10.85546875" style="2" customWidth="1"/>
    <col min="8197" max="8197" width="11" style="2" customWidth="1"/>
    <col min="8198" max="8198" width="15.7109375" style="2" customWidth="1"/>
    <col min="8199" max="8199" width="10.140625" style="2" customWidth="1"/>
    <col min="8200" max="8200" width="9.5703125" style="2" customWidth="1"/>
    <col min="8201" max="8201" width="0" style="2" hidden="1" customWidth="1"/>
    <col min="8202" max="8202" width="10" style="2" customWidth="1"/>
    <col min="8203" max="8203" width="9.42578125" style="2" customWidth="1"/>
    <col min="8204" max="8447" width="11.42578125" style="2"/>
    <col min="8448" max="8448" width="17.42578125" style="2" customWidth="1"/>
    <col min="8449" max="8449" width="21.7109375" style="2" customWidth="1"/>
    <col min="8450" max="8450" width="9.7109375" style="2" customWidth="1"/>
    <col min="8451" max="8451" width="9.5703125" style="2" customWidth="1"/>
    <col min="8452" max="8452" width="10.85546875" style="2" customWidth="1"/>
    <col min="8453" max="8453" width="11" style="2" customWidth="1"/>
    <col min="8454" max="8454" width="15.7109375" style="2" customWidth="1"/>
    <col min="8455" max="8455" width="10.140625" style="2" customWidth="1"/>
    <col min="8456" max="8456" width="9.5703125" style="2" customWidth="1"/>
    <col min="8457" max="8457" width="0" style="2" hidden="1" customWidth="1"/>
    <col min="8458" max="8458" width="10" style="2" customWidth="1"/>
    <col min="8459" max="8459" width="9.42578125" style="2" customWidth="1"/>
    <col min="8460" max="8703" width="11.42578125" style="2"/>
    <col min="8704" max="8704" width="17.42578125" style="2" customWidth="1"/>
    <col min="8705" max="8705" width="21.7109375" style="2" customWidth="1"/>
    <col min="8706" max="8706" width="9.7109375" style="2" customWidth="1"/>
    <col min="8707" max="8707" width="9.5703125" style="2" customWidth="1"/>
    <col min="8708" max="8708" width="10.85546875" style="2" customWidth="1"/>
    <col min="8709" max="8709" width="11" style="2" customWidth="1"/>
    <col min="8710" max="8710" width="15.7109375" style="2" customWidth="1"/>
    <col min="8711" max="8711" width="10.140625" style="2" customWidth="1"/>
    <col min="8712" max="8712" width="9.5703125" style="2" customWidth="1"/>
    <col min="8713" max="8713" width="0" style="2" hidden="1" customWidth="1"/>
    <col min="8714" max="8714" width="10" style="2" customWidth="1"/>
    <col min="8715" max="8715" width="9.42578125" style="2" customWidth="1"/>
    <col min="8716" max="8959" width="11.42578125" style="2"/>
    <col min="8960" max="8960" width="17.42578125" style="2" customWidth="1"/>
    <col min="8961" max="8961" width="21.7109375" style="2" customWidth="1"/>
    <col min="8962" max="8962" width="9.7109375" style="2" customWidth="1"/>
    <col min="8963" max="8963" width="9.5703125" style="2" customWidth="1"/>
    <col min="8964" max="8964" width="10.85546875" style="2" customWidth="1"/>
    <col min="8965" max="8965" width="11" style="2" customWidth="1"/>
    <col min="8966" max="8966" width="15.7109375" style="2" customWidth="1"/>
    <col min="8967" max="8967" width="10.140625" style="2" customWidth="1"/>
    <col min="8968" max="8968" width="9.5703125" style="2" customWidth="1"/>
    <col min="8969" max="8969" width="0" style="2" hidden="1" customWidth="1"/>
    <col min="8970" max="8970" width="10" style="2" customWidth="1"/>
    <col min="8971" max="8971" width="9.42578125" style="2" customWidth="1"/>
    <col min="8972" max="9215" width="11.42578125" style="2"/>
    <col min="9216" max="9216" width="17.42578125" style="2" customWidth="1"/>
    <col min="9217" max="9217" width="21.7109375" style="2" customWidth="1"/>
    <col min="9218" max="9218" width="9.7109375" style="2" customWidth="1"/>
    <col min="9219" max="9219" width="9.5703125" style="2" customWidth="1"/>
    <col min="9220" max="9220" width="10.85546875" style="2" customWidth="1"/>
    <col min="9221" max="9221" width="11" style="2" customWidth="1"/>
    <col min="9222" max="9222" width="15.7109375" style="2" customWidth="1"/>
    <col min="9223" max="9223" width="10.140625" style="2" customWidth="1"/>
    <col min="9224" max="9224" width="9.5703125" style="2" customWidth="1"/>
    <col min="9225" max="9225" width="0" style="2" hidden="1" customWidth="1"/>
    <col min="9226" max="9226" width="10" style="2" customWidth="1"/>
    <col min="9227" max="9227" width="9.42578125" style="2" customWidth="1"/>
    <col min="9228" max="9471" width="11.42578125" style="2"/>
    <col min="9472" max="9472" width="17.42578125" style="2" customWidth="1"/>
    <col min="9473" max="9473" width="21.7109375" style="2" customWidth="1"/>
    <col min="9474" max="9474" width="9.7109375" style="2" customWidth="1"/>
    <col min="9475" max="9475" width="9.5703125" style="2" customWidth="1"/>
    <col min="9476" max="9476" width="10.85546875" style="2" customWidth="1"/>
    <col min="9477" max="9477" width="11" style="2" customWidth="1"/>
    <col min="9478" max="9478" width="15.7109375" style="2" customWidth="1"/>
    <col min="9479" max="9479" width="10.140625" style="2" customWidth="1"/>
    <col min="9480" max="9480" width="9.5703125" style="2" customWidth="1"/>
    <col min="9481" max="9481" width="0" style="2" hidden="1" customWidth="1"/>
    <col min="9482" max="9482" width="10" style="2" customWidth="1"/>
    <col min="9483" max="9483" width="9.42578125" style="2" customWidth="1"/>
    <col min="9484" max="9727" width="11.42578125" style="2"/>
    <col min="9728" max="9728" width="17.42578125" style="2" customWidth="1"/>
    <col min="9729" max="9729" width="21.7109375" style="2" customWidth="1"/>
    <col min="9730" max="9730" width="9.7109375" style="2" customWidth="1"/>
    <col min="9731" max="9731" width="9.5703125" style="2" customWidth="1"/>
    <col min="9732" max="9732" width="10.85546875" style="2" customWidth="1"/>
    <col min="9733" max="9733" width="11" style="2" customWidth="1"/>
    <col min="9734" max="9734" width="15.7109375" style="2" customWidth="1"/>
    <col min="9735" max="9735" width="10.140625" style="2" customWidth="1"/>
    <col min="9736" max="9736" width="9.5703125" style="2" customWidth="1"/>
    <col min="9737" max="9737" width="0" style="2" hidden="1" customWidth="1"/>
    <col min="9738" max="9738" width="10" style="2" customWidth="1"/>
    <col min="9739" max="9739" width="9.42578125" style="2" customWidth="1"/>
    <col min="9740" max="9983" width="11.42578125" style="2"/>
    <col min="9984" max="9984" width="17.42578125" style="2" customWidth="1"/>
    <col min="9985" max="9985" width="21.7109375" style="2" customWidth="1"/>
    <col min="9986" max="9986" width="9.7109375" style="2" customWidth="1"/>
    <col min="9987" max="9987" width="9.5703125" style="2" customWidth="1"/>
    <col min="9988" max="9988" width="10.85546875" style="2" customWidth="1"/>
    <col min="9989" max="9989" width="11" style="2" customWidth="1"/>
    <col min="9990" max="9990" width="15.7109375" style="2" customWidth="1"/>
    <col min="9991" max="9991" width="10.140625" style="2" customWidth="1"/>
    <col min="9992" max="9992" width="9.5703125" style="2" customWidth="1"/>
    <col min="9993" max="9993" width="0" style="2" hidden="1" customWidth="1"/>
    <col min="9994" max="9994" width="10" style="2" customWidth="1"/>
    <col min="9995" max="9995" width="9.42578125" style="2" customWidth="1"/>
    <col min="9996" max="10239" width="11.42578125" style="2"/>
    <col min="10240" max="10240" width="17.42578125" style="2" customWidth="1"/>
    <col min="10241" max="10241" width="21.7109375" style="2" customWidth="1"/>
    <col min="10242" max="10242" width="9.7109375" style="2" customWidth="1"/>
    <col min="10243" max="10243" width="9.5703125" style="2" customWidth="1"/>
    <col min="10244" max="10244" width="10.85546875" style="2" customWidth="1"/>
    <col min="10245" max="10245" width="11" style="2" customWidth="1"/>
    <col min="10246" max="10246" width="15.7109375" style="2" customWidth="1"/>
    <col min="10247" max="10247" width="10.140625" style="2" customWidth="1"/>
    <col min="10248" max="10248" width="9.5703125" style="2" customWidth="1"/>
    <col min="10249" max="10249" width="0" style="2" hidden="1" customWidth="1"/>
    <col min="10250" max="10250" width="10" style="2" customWidth="1"/>
    <col min="10251" max="10251" width="9.42578125" style="2" customWidth="1"/>
    <col min="10252" max="10495" width="11.42578125" style="2"/>
    <col min="10496" max="10496" width="17.42578125" style="2" customWidth="1"/>
    <col min="10497" max="10497" width="21.7109375" style="2" customWidth="1"/>
    <col min="10498" max="10498" width="9.7109375" style="2" customWidth="1"/>
    <col min="10499" max="10499" width="9.5703125" style="2" customWidth="1"/>
    <col min="10500" max="10500" width="10.85546875" style="2" customWidth="1"/>
    <col min="10501" max="10501" width="11" style="2" customWidth="1"/>
    <col min="10502" max="10502" width="15.7109375" style="2" customWidth="1"/>
    <col min="10503" max="10503" width="10.140625" style="2" customWidth="1"/>
    <col min="10504" max="10504" width="9.5703125" style="2" customWidth="1"/>
    <col min="10505" max="10505" width="0" style="2" hidden="1" customWidth="1"/>
    <col min="10506" max="10506" width="10" style="2" customWidth="1"/>
    <col min="10507" max="10507" width="9.42578125" style="2" customWidth="1"/>
    <col min="10508" max="10751" width="11.42578125" style="2"/>
    <col min="10752" max="10752" width="17.42578125" style="2" customWidth="1"/>
    <col min="10753" max="10753" width="21.7109375" style="2" customWidth="1"/>
    <col min="10754" max="10754" width="9.7109375" style="2" customWidth="1"/>
    <col min="10755" max="10755" width="9.5703125" style="2" customWidth="1"/>
    <col min="10756" max="10756" width="10.85546875" style="2" customWidth="1"/>
    <col min="10757" max="10757" width="11" style="2" customWidth="1"/>
    <col min="10758" max="10758" width="15.7109375" style="2" customWidth="1"/>
    <col min="10759" max="10759" width="10.140625" style="2" customWidth="1"/>
    <col min="10760" max="10760" width="9.5703125" style="2" customWidth="1"/>
    <col min="10761" max="10761" width="0" style="2" hidden="1" customWidth="1"/>
    <col min="10762" max="10762" width="10" style="2" customWidth="1"/>
    <col min="10763" max="10763" width="9.42578125" style="2" customWidth="1"/>
    <col min="10764" max="11007" width="11.42578125" style="2"/>
    <col min="11008" max="11008" width="17.42578125" style="2" customWidth="1"/>
    <col min="11009" max="11009" width="21.7109375" style="2" customWidth="1"/>
    <col min="11010" max="11010" width="9.7109375" style="2" customWidth="1"/>
    <col min="11011" max="11011" width="9.5703125" style="2" customWidth="1"/>
    <col min="11012" max="11012" width="10.85546875" style="2" customWidth="1"/>
    <col min="11013" max="11013" width="11" style="2" customWidth="1"/>
    <col min="11014" max="11014" width="15.7109375" style="2" customWidth="1"/>
    <col min="11015" max="11015" width="10.140625" style="2" customWidth="1"/>
    <col min="11016" max="11016" width="9.5703125" style="2" customWidth="1"/>
    <col min="11017" max="11017" width="0" style="2" hidden="1" customWidth="1"/>
    <col min="11018" max="11018" width="10" style="2" customWidth="1"/>
    <col min="11019" max="11019" width="9.42578125" style="2" customWidth="1"/>
    <col min="11020" max="11263" width="11.42578125" style="2"/>
    <col min="11264" max="11264" width="17.42578125" style="2" customWidth="1"/>
    <col min="11265" max="11265" width="21.7109375" style="2" customWidth="1"/>
    <col min="11266" max="11266" width="9.7109375" style="2" customWidth="1"/>
    <col min="11267" max="11267" width="9.5703125" style="2" customWidth="1"/>
    <col min="11268" max="11268" width="10.85546875" style="2" customWidth="1"/>
    <col min="11269" max="11269" width="11" style="2" customWidth="1"/>
    <col min="11270" max="11270" width="15.7109375" style="2" customWidth="1"/>
    <col min="11271" max="11271" width="10.140625" style="2" customWidth="1"/>
    <col min="11272" max="11272" width="9.5703125" style="2" customWidth="1"/>
    <col min="11273" max="11273" width="0" style="2" hidden="1" customWidth="1"/>
    <col min="11274" max="11274" width="10" style="2" customWidth="1"/>
    <col min="11275" max="11275" width="9.42578125" style="2" customWidth="1"/>
    <col min="11276" max="11519" width="11.42578125" style="2"/>
    <col min="11520" max="11520" width="17.42578125" style="2" customWidth="1"/>
    <col min="11521" max="11521" width="21.7109375" style="2" customWidth="1"/>
    <col min="11522" max="11522" width="9.7109375" style="2" customWidth="1"/>
    <col min="11523" max="11523" width="9.5703125" style="2" customWidth="1"/>
    <col min="11524" max="11524" width="10.85546875" style="2" customWidth="1"/>
    <col min="11525" max="11525" width="11" style="2" customWidth="1"/>
    <col min="11526" max="11526" width="15.7109375" style="2" customWidth="1"/>
    <col min="11527" max="11527" width="10.140625" style="2" customWidth="1"/>
    <col min="11528" max="11528" width="9.5703125" style="2" customWidth="1"/>
    <col min="11529" max="11529" width="0" style="2" hidden="1" customWidth="1"/>
    <col min="11530" max="11530" width="10" style="2" customWidth="1"/>
    <col min="11531" max="11531" width="9.42578125" style="2" customWidth="1"/>
    <col min="11532" max="11775" width="11.42578125" style="2"/>
    <col min="11776" max="11776" width="17.42578125" style="2" customWidth="1"/>
    <col min="11777" max="11777" width="21.7109375" style="2" customWidth="1"/>
    <col min="11778" max="11778" width="9.7109375" style="2" customWidth="1"/>
    <col min="11779" max="11779" width="9.5703125" style="2" customWidth="1"/>
    <col min="11780" max="11780" width="10.85546875" style="2" customWidth="1"/>
    <col min="11781" max="11781" width="11" style="2" customWidth="1"/>
    <col min="11782" max="11782" width="15.7109375" style="2" customWidth="1"/>
    <col min="11783" max="11783" width="10.140625" style="2" customWidth="1"/>
    <col min="11784" max="11784" width="9.5703125" style="2" customWidth="1"/>
    <col min="11785" max="11785" width="0" style="2" hidden="1" customWidth="1"/>
    <col min="11786" max="11786" width="10" style="2" customWidth="1"/>
    <col min="11787" max="11787" width="9.42578125" style="2" customWidth="1"/>
    <col min="11788" max="12031" width="11.42578125" style="2"/>
    <col min="12032" max="12032" width="17.42578125" style="2" customWidth="1"/>
    <col min="12033" max="12033" width="21.7109375" style="2" customWidth="1"/>
    <col min="12034" max="12034" width="9.7109375" style="2" customWidth="1"/>
    <col min="12035" max="12035" width="9.5703125" style="2" customWidth="1"/>
    <col min="12036" max="12036" width="10.85546875" style="2" customWidth="1"/>
    <col min="12037" max="12037" width="11" style="2" customWidth="1"/>
    <col min="12038" max="12038" width="15.7109375" style="2" customWidth="1"/>
    <col min="12039" max="12039" width="10.140625" style="2" customWidth="1"/>
    <col min="12040" max="12040" width="9.5703125" style="2" customWidth="1"/>
    <col min="12041" max="12041" width="0" style="2" hidden="1" customWidth="1"/>
    <col min="12042" max="12042" width="10" style="2" customWidth="1"/>
    <col min="12043" max="12043" width="9.42578125" style="2" customWidth="1"/>
    <col min="12044" max="12287" width="11.42578125" style="2"/>
    <col min="12288" max="12288" width="17.42578125" style="2" customWidth="1"/>
    <col min="12289" max="12289" width="21.7109375" style="2" customWidth="1"/>
    <col min="12290" max="12290" width="9.7109375" style="2" customWidth="1"/>
    <col min="12291" max="12291" width="9.5703125" style="2" customWidth="1"/>
    <col min="12292" max="12292" width="10.85546875" style="2" customWidth="1"/>
    <col min="12293" max="12293" width="11" style="2" customWidth="1"/>
    <col min="12294" max="12294" width="15.7109375" style="2" customWidth="1"/>
    <col min="12295" max="12295" width="10.140625" style="2" customWidth="1"/>
    <col min="12296" max="12296" width="9.5703125" style="2" customWidth="1"/>
    <col min="12297" max="12297" width="0" style="2" hidden="1" customWidth="1"/>
    <col min="12298" max="12298" width="10" style="2" customWidth="1"/>
    <col min="12299" max="12299" width="9.42578125" style="2" customWidth="1"/>
    <col min="12300" max="12543" width="11.42578125" style="2"/>
    <col min="12544" max="12544" width="17.42578125" style="2" customWidth="1"/>
    <col min="12545" max="12545" width="21.7109375" style="2" customWidth="1"/>
    <col min="12546" max="12546" width="9.7109375" style="2" customWidth="1"/>
    <col min="12547" max="12547" width="9.5703125" style="2" customWidth="1"/>
    <col min="12548" max="12548" width="10.85546875" style="2" customWidth="1"/>
    <col min="12549" max="12549" width="11" style="2" customWidth="1"/>
    <col min="12550" max="12550" width="15.7109375" style="2" customWidth="1"/>
    <col min="12551" max="12551" width="10.140625" style="2" customWidth="1"/>
    <col min="12552" max="12552" width="9.5703125" style="2" customWidth="1"/>
    <col min="12553" max="12553" width="0" style="2" hidden="1" customWidth="1"/>
    <col min="12554" max="12554" width="10" style="2" customWidth="1"/>
    <col min="12555" max="12555" width="9.42578125" style="2" customWidth="1"/>
    <col min="12556" max="12799" width="11.42578125" style="2"/>
    <col min="12800" max="12800" width="17.42578125" style="2" customWidth="1"/>
    <col min="12801" max="12801" width="21.7109375" style="2" customWidth="1"/>
    <col min="12802" max="12802" width="9.7109375" style="2" customWidth="1"/>
    <col min="12803" max="12803" width="9.5703125" style="2" customWidth="1"/>
    <col min="12804" max="12804" width="10.85546875" style="2" customWidth="1"/>
    <col min="12805" max="12805" width="11" style="2" customWidth="1"/>
    <col min="12806" max="12806" width="15.7109375" style="2" customWidth="1"/>
    <col min="12807" max="12807" width="10.140625" style="2" customWidth="1"/>
    <col min="12808" max="12808" width="9.5703125" style="2" customWidth="1"/>
    <col min="12809" max="12809" width="0" style="2" hidden="1" customWidth="1"/>
    <col min="12810" max="12810" width="10" style="2" customWidth="1"/>
    <col min="12811" max="12811" width="9.42578125" style="2" customWidth="1"/>
    <col min="12812" max="13055" width="11.42578125" style="2"/>
    <col min="13056" max="13056" width="17.42578125" style="2" customWidth="1"/>
    <col min="13057" max="13057" width="21.7109375" style="2" customWidth="1"/>
    <col min="13058" max="13058" width="9.7109375" style="2" customWidth="1"/>
    <col min="13059" max="13059" width="9.5703125" style="2" customWidth="1"/>
    <col min="13060" max="13060" width="10.85546875" style="2" customWidth="1"/>
    <col min="13061" max="13061" width="11" style="2" customWidth="1"/>
    <col min="13062" max="13062" width="15.7109375" style="2" customWidth="1"/>
    <col min="13063" max="13063" width="10.140625" style="2" customWidth="1"/>
    <col min="13064" max="13064" width="9.5703125" style="2" customWidth="1"/>
    <col min="13065" max="13065" width="0" style="2" hidden="1" customWidth="1"/>
    <col min="13066" max="13066" width="10" style="2" customWidth="1"/>
    <col min="13067" max="13067" width="9.42578125" style="2" customWidth="1"/>
    <col min="13068" max="13311" width="11.42578125" style="2"/>
    <col min="13312" max="13312" width="17.42578125" style="2" customWidth="1"/>
    <col min="13313" max="13313" width="21.7109375" style="2" customWidth="1"/>
    <col min="13314" max="13314" width="9.7109375" style="2" customWidth="1"/>
    <col min="13315" max="13315" width="9.5703125" style="2" customWidth="1"/>
    <col min="13316" max="13316" width="10.85546875" style="2" customWidth="1"/>
    <col min="13317" max="13317" width="11" style="2" customWidth="1"/>
    <col min="13318" max="13318" width="15.7109375" style="2" customWidth="1"/>
    <col min="13319" max="13319" width="10.140625" style="2" customWidth="1"/>
    <col min="13320" max="13320" width="9.5703125" style="2" customWidth="1"/>
    <col min="13321" max="13321" width="0" style="2" hidden="1" customWidth="1"/>
    <col min="13322" max="13322" width="10" style="2" customWidth="1"/>
    <col min="13323" max="13323" width="9.42578125" style="2" customWidth="1"/>
    <col min="13324" max="13567" width="11.42578125" style="2"/>
    <col min="13568" max="13568" width="17.42578125" style="2" customWidth="1"/>
    <col min="13569" max="13569" width="21.7109375" style="2" customWidth="1"/>
    <col min="13570" max="13570" width="9.7109375" style="2" customWidth="1"/>
    <col min="13571" max="13571" width="9.5703125" style="2" customWidth="1"/>
    <col min="13572" max="13572" width="10.85546875" style="2" customWidth="1"/>
    <col min="13573" max="13573" width="11" style="2" customWidth="1"/>
    <col min="13574" max="13574" width="15.7109375" style="2" customWidth="1"/>
    <col min="13575" max="13575" width="10.140625" style="2" customWidth="1"/>
    <col min="13576" max="13576" width="9.5703125" style="2" customWidth="1"/>
    <col min="13577" max="13577" width="0" style="2" hidden="1" customWidth="1"/>
    <col min="13578" max="13578" width="10" style="2" customWidth="1"/>
    <col min="13579" max="13579" width="9.42578125" style="2" customWidth="1"/>
    <col min="13580" max="13823" width="11.42578125" style="2"/>
    <col min="13824" max="13824" width="17.42578125" style="2" customWidth="1"/>
    <col min="13825" max="13825" width="21.7109375" style="2" customWidth="1"/>
    <col min="13826" max="13826" width="9.7109375" style="2" customWidth="1"/>
    <col min="13827" max="13827" width="9.5703125" style="2" customWidth="1"/>
    <col min="13828" max="13828" width="10.85546875" style="2" customWidth="1"/>
    <col min="13829" max="13829" width="11" style="2" customWidth="1"/>
    <col min="13830" max="13830" width="15.7109375" style="2" customWidth="1"/>
    <col min="13831" max="13831" width="10.140625" style="2" customWidth="1"/>
    <col min="13832" max="13832" width="9.5703125" style="2" customWidth="1"/>
    <col min="13833" max="13833" width="0" style="2" hidden="1" customWidth="1"/>
    <col min="13834" max="13834" width="10" style="2" customWidth="1"/>
    <col min="13835" max="13835" width="9.42578125" style="2" customWidth="1"/>
    <col min="13836" max="14079" width="11.42578125" style="2"/>
    <col min="14080" max="14080" width="17.42578125" style="2" customWidth="1"/>
    <col min="14081" max="14081" width="21.7109375" style="2" customWidth="1"/>
    <col min="14082" max="14082" width="9.7109375" style="2" customWidth="1"/>
    <col min="14083" max="14083" width="9.5703125" style="2" customWidth="1"/>
    <col min="14084" max="14084" width="10.85546875" style="2" customWidth="1"/>
    <col min="14085" max="14085" width="11" style="2" customWidth="1"/>
    <col min="14086" max="14086" width="15.7109375" style="2" customWidth="1"/>
    <col min="14087" max="14087" width="10.140625" style="2" customWidth="1"/>
    <col min="14088" max="14088" width="9.5703125" style="2" customWidth="1"/>
    <col min="14089" max="14089" width="0" style="2" hidden="1" customWidth="1"/>
    <col min="14090" max="14090" width="10" style="2" customWidth="1"/>
    <col min="14091" max="14091" width="9.42578125" style="2" customWidth="1"/>
    <col min="14092" max="14335" width="11.42578125" style="2"/>
    <col min="14336" max="14336" width="17.42578125" style="2" customWidth="1"/>
    <col min="14337" max="14337" width="21.7109375" style="2" customWidth="1"/>
    <col min="14338" max="14338" width="9.7109375" style="2" customWidth="1"/>
    <col min="14339" max="14339" width="9.5703125" style="2" customWidth="1"/>
    <col min="14340" max="14340" width="10.85546875" style="2" customWidth="1"/>
    <col min="14341" max="14341" width="11" style="2" customWidth="1"/>
    <col min="14342" max="14342" width="15.7109375" style="2" customWidth="1"/>
    <col min="14343" max="14343" width="10.140625" style="2" customWidth="1"/>
    <col min="14344" max="14344" width="9.5703125" style="2" customWidth="1"/>
    <col min="14345" max="14345" width="0" style="2" hidden="1" customWidth="1"/>
    <col min="14346" max="14346" width="10" style="2" customWidth="1"/>
    <col min="14347" max="14347" width="9.42578125" style="2" customWidth="1"/>
    <col min="14348" max="14591" width="11.42578125" style="2"/>
    <col min="14592" max="14592" width="17.42578125" style="2" customWidth="1"/>
    <col min="14593" max="14593" width="21.7109375" style="2" customWidth="1"/>
    <col min="14594" max="14594" width="9.7109375" style="2" customWidth="1"/>
    <col min="14595" max="14595" width="9.5703125" style="2" customWidth="1"/>
    <col min="14596" max="14596" width="10.85546875" style="2" customWidth="1"/>
    <col min="14597" max="14597" width="11" style="2" customWidth="1"/>
    <col min="14598" max="14598" width="15.7109375" style="2" customWidth="1"/>
    <col min="14599" max="14599" width="10.140625" style="2" customWidth="1"/>
    <col min="14600" max="14600" width="9.5703125" style="2" customWidth="1"/>
    <col min="14601" max="14601" width="0" style="2" hidden="1" customWidth="1"/>
    <col min="14602" max="14602" width="10" style="2" customWidth="1"/>
    <col min="14603" max="14603" width="9.42578125" style="2" customWidth="1"/>
    <col min="14604" max="14847" width="11.42578125" style="2"/>
    <col min="14848" max="14848" width="17.42578125" style="2" customWidth="1"/>
    <col min="14849" max="14849" width="21.7109375" style="2" customWidth="1"/>
    <col min="14850" max="14850" width="9.7109375" style="2" customWidth="1"/>
    <col min="14851" max="14851" width="9.5703125" style="2" customWidth="1"/>
    <col min="14852" max="14852" width="10.85546875" style="2" customWidth="1"/>
    <col min="14853" max="14853" width="11" style="2" customWidth="1"/>
    <col min="14854" max="14854" width="15.7109375" style="2" customWidth="1"/>
    <col min="14855" max="14855" width="10.140625" style="2" customWidth="1"/>
    <col min="14856" max="14856" width="9.5703125" style="2" customWidth="1"/>
    <col min="14857" max="14857" width="0" style="2" hidden="1" customWidth="1"/>
    <col min="14858" max="14858" width="10" style="2" customWidth="1"/>
    <col min="14859" max="14859" width="9.42578125" style="2" customWidth="1"/>
    <col min="14860" max="15103" width="11.42578125" style="2"/>
    <col min="15104" max="15104" width="17.42578125" style="2" customWidth="1"/>
    <col min="15105" max="15105" width="21.7109375" style="2" customWidth="1"/>
    <col min="15106" max="15106" width="9.7109375" style="2" customWidth="1"/>
    <col min="15107" max="15107" width="9.5703125" style="2" customWidth="1"/>
    <col min="15108" max="15108" width="10.85546875" style="2" customWidth="1"/>
    <col min="15109" max="15109" width="11" style="2" customWidth="1"/>
    <col min="15110" max="15110" width="15.7109375" style="2" customWidth="1"/>
    <col min="15111" max="15111" width="10.140625" style="2" customWidth="1"/>
    <col min="15112" max="15112" width="9.5703125" style="2" customWidth="1"/>
    <col min="15113" max="15113" width="0" style="2" hidden="1" customWidth="1"/>
    <col min="15114" max="15114" width="10" style="2" customWidth="1"/>
    <col min="15115" max="15115" width="9.42578125" style="2" customWidth="1"/>
    <col min="15116" max="15359" width="11.42578125" style="2"/>
    <col min="15360" max="15360" width="17.42578125" style="2" customWidth="1"/>
    <col min="15361" max="15361" width="21.7109375" style="2" customWidth="1"/>
    <col min="15362" max="15362" width="9.7109375" style="2" customWidth="1"/>
    <col min="15363" max="15363" width="9.5703125" style="2" customWidth="1"/>
    <col min="15364" max="15364" width="10.85546875" style="2" customWidth="1"/>
    <col min="15365" max="15365" width="11" style="2" customWidth="1"/>
    <col min="15366" max="15366" width="15.7109375" style="2" customWidth="1"/>
    <col min="15367" max="15367" width="10.140625" style="2" customWidth="1"/>
    <col min="15368" max="15368" width="9.5703125" style="2" customWidth="1"/>
    <col min="15369" max="15369" width="0" style="2" hidden="1" customWidth="1"/>
    <col min="15370" max="15370" width="10" style="2" customWidth="1"/>
    <col min="15371" max="15371" width="9.42578125" style="2" customWidth="1"/>
    <col min="15372" max="15615" width="11.42578125" style="2"/>
    <col min="15616" max="15616" width="17.42578125" style="2" customWidth="1"/>
    <col min="15617" max="15617" width="21.7109375" style="2" customWidth="1"/>
    <col min="15618" max="15618" width="9.7109375" style="2" customWidth="1"/>
    <col min="15619" max="15619" width="9.5703125" style="2" customWidth="1"/>
    <col min="15620" max="15620" width="10.85546875" style="2" customWidth="1"/>
    <col min="15621" max="15621" width="11" style="2" customWidth="1"/>
    <col min="15622" max="15622" width="15.7109375" style="2" customWidth="1"/>
    <col min="15623" max="15623" width="10.140625" style="2" customWidth="1"/>
    <col min="15624" max="15624" width="9.5703125" style="2" customWidth="1"/>
    <col min="15625" max="15625" width="0" style="2" hidden="1" customWidth="1"/>
    <col min="15626" max="15626" width="10" style="2" customWidth="1"/>
    <col min="15627" max="15627" width="9.42578125" style="2" customWidth="1"/>
    <col min="15628" max="15871" width="11.42578125" style="2"/>
    <col min="15872" max="15872" width="17.42578125" style="2" customWidth="1"/>
    <col min="15873" max="15873" width="21.7109375" style="2" customWidth="1"/>
    <col min="15874" max="15874" width="9.7109375" style="2" customWidth="1"/>
    <col min="15875" max="15875" width="9.5703125" style="2" customWidth="1"/>
    <col min="15876" max="15876" width="10.85546875" style="2" customWidth="1"/>
    <col min="15877" max="15877" width="11" style="2" customWidth="1"/>
    <col min="15878" max="15878" width="15.7109375" style="2" customWidth="1"/>
    <col min="15879" max="15879" width="10.140625" style="2" customWidth="1"/>
    <col min="15880" max="15880" width="9.5703125" style="2" customWidth="1"/>
    <col min="15881" max="15881" width="0" style="2" hidden="1" customWidth="1"/>
    <col min="15882" max="15882" width="10" style="2" customWidth="1"/>
    <col min="15883" max="15883" width="9.42578125" style="2" customWidth="1"/>
    <col min="15884" max="16127" width="11.42578125" style="2"/>
    <col min="16128" max="16128" width="17.42578125" style="2" customWidth="1"/>
    <col min="16129" max="16129" width="21.7109375" style="2" customWidth="1"/>
    <col min="16130" max="16130" width="9.7109375" style="2" customWidth="1"/>
    <col min="16131" max="16131" width="9.5703125" style="2" customWidth="1"/>
    <col min="16132" max="16132" width="10.85546875" style="2" customWidth="1"/>
    <col min="16133" max="16133" width="11" style="2" customWidth="1"/>
    <col min="16134" max="16134" width="15.7109375" style="2" customWidth="1"/>
    <col min="16135" max="16135" width="10.140625" style="2" customWidth="1"/>
    <col min="16136" max="16136" width="9.5703125" style="2" customWidth="1"/>
    <col min="16137" max="16137" width="0" style="2" hidden="1" customWidth="1"/>
    <col min="16138" max="16138" width="10" style="2" customWidth="1"/>
    <col min="16139" max="16139" width="9.42578125" style="2" customWidth="1"/>
    <col min="16140" max="16384" width="11.42578125" style="2"/>
  </cols>
  <sheetData>
    <row r="2" spans="1:30" ht="44.25" customHeight="1" thickBot="1">
      <c r="A2" s="41" t="s">
        <v>17</v>
      </c>
      <c r="B2" s="42" t="s">
        <v>8</v>
      </c>
      <c r="C2" s="42" t="s">
        <v>1</v>
      </c>
      <c r="D2" s="42" t="s">
        <v>2</v>
      </c>
      <c r="E2" s="42" t="s">
        <v>3</v>
      </c>
      <c r="F2" s="42" t="s">
        <v>9</v>
      </c>
      <c r="G2" s="42" t="s">
        <v>10</v>
      </c>
      <c r="H2" s="42" t="s">
        <v>18</v>
      </c>
      <c r="I2" s="42" t="s">
        <v>0</v>
      </c>
      <c r="J2" s="42" t="s">
        <v>19</v>
      </c>
      <c r="K2" s="42" t="s">
        <v>11</v>
      </c>
      <c r="L2" s="42" t="s">
        <v>12</v>
      </c>
      <c r="M2" s="42" t="s">
        <v>20</v>
      </c>
      <c r="N2" s="42" t="s">
        <v>21</v>
      </c>
      <c r="O2" s="42" t="s">
        <v>22</v>
      </c>
      <c r="P2" s="43" t="s">
        <v>23</v>
      </c>
      <c r="AA2" s="2" t="s">
        <v>24</v>
      </c>
      <c r="AD2" s="2" t="s">
        <v>25</v>
      </c>
    </row>
    <row r="3" spans="1:30" ht="45" customHeight="1">
      <c r="A3" s="44" t="s">
        <v>1061</v>
      </c>
      <c r="B3" s="16" t="s">
        <v>1050</v>
      </c>
      <c r="C3" s="14" t="s">
        <v>1051</v>
      </c>
      <c r="D3" s="15" t="s">
        <v>29</v>
      </c>
      <c r="E3" s="15" t="s">
        <v>30</v>
      </c>
      <c r="F3" s="15"/>
      <c r="G3" s="14" t="s">
        <v>1052</v>
      </c>
      <c r="H3" s="17" t="s">
        <v>126</v>
      </c>
      <c r="I3" s="16" t="s">
        <v>1053</v>
      </c>
      <c r="J3" s="15" t="s">
        <v>128</v>
      </c>
      <c r="K3" s="15"/>
      <c r="L3" s="15" t="s">
        <v>37</v>
      </c>
      <c r="M3" s="18">
        <v>44771</v>
      </c>
      <c r="N3" s="27" t="s">
        <v>49</v>
      </c>
      <c r="O3" s="19"/>
      <c r="P3" s="29" t="s">
        <v>40</v>
      </c>
      <c r="AA3" s="20"/>
      <c r="AD3" s="20"/>
    </row>
    <row r="4" spans="1:30" ht="45" customHeight="1">
      <c r="A4" s="45" t="s">
        <v>305</v>
      </c>
      <c r="B4" s="21" t="s">
        <v>306</v>
      </c>
      <c r="C4" s="3" t="s">
        <v>307</v>
      </c>
      <c r="D4" s="4" t="s">
        <v>29</v>
      </c>
      <c r="E4" s="4" t="s">
        <v>30</v>
      </c>
      <c r="F4" s="4" t="s">
        <v>308</v>
      </c>
      <c r="G4" s="3" t="s">
        <v>309</v>
      </c>
      <c r="H4" s="22" t="s">
        <v>310</v>
      </c>
      <c r="I4" s="21" t="s">
        <v>311</v>
      </c>
      <c r="J4" s="4" t="s">
        <v>312</v>
      </c>
      <c r="K4" s="4"/>
      <c r="L4" s="4" t="s">
        <v>37</v>
      </c>
      <c r="M4" s="23">
        <v>43778</v>
      </c>
      <c r="N4" s="25" t="s">
        <v>38</v>
      </c>
      <c r="O4" s="24"/>
      <c r="P4" s="30" t="s">
        <v>67</v>
      </c>
      <c r="AA4" s="20" t="s">
        <v>49</v>
      </c>
      <c r="AD4" s="20" t="s">
        <v>40</v>
      </c>
    </row>
    <row r="5" spans="1:30" ht="45" customHeight="1">
      <c r="A5" s="45" t="s">
        <v>191</v>
      </c>
      <c r="B5" s="21" t="s">
        <v>192</v>
      </c>
      <c r="C5" s="3" t="s">
        <v>193</v>
      </c>
      <c r="D5" s="4" t="s">
        <v>29</v>
      </c>
      <c r="E5" s="4" t="s">
        <v>30</v>
      </c>
      <c r="F5" s="4" t="s">
        <v>194</v>
      </c>
      <c r="G5" s="3" t="s">
        <v>195</v>
      </c>
      <c r="H5" s="22" t="s">
        <v>196</v>
      </c>
      <c r="I5" s="21" t="s">
        <v>197</v>
      </c>
      <c r="J5" s="4" t="s">
        <v>198</v>
      </c>
      <c r="K5" s="4"/>
      <c r="L5" s="4" t="s">
        <v>37</v>
      </c>
      <c r="M5" s="23">
        <v>43371</v>
      </c>
      <c r="N5" s="25" t="s">
        <v>49</v>
      </c>
      <c r="O5" s="24"/>
      <c r="P5" s="30" t="s">
        <v>59</v>
      </c>
      <c r="AA5" s="20" t="s">
        <v>38</v>
      </c>
      <c r="AD5" s="20" t="s">
        <v>59</v>
      </c>
    </row>
    <row r="6" spans="1:30" ht="45" customHeight="1">
      <c r="A6" s="45" t="s">
        <v>139</v>
      </c>
      <c r="B6" s="21" t="s">
        <v>140</v>
      </c>
      <c r="C6" s="3" t="s">
        <v>141</v>
      </c>
      <c r="D6" s="4" t="s">
        <v>29</v>
      </c>
      <c r="E6" s="4" t="s">
        <v>30</v>
      </c>
      <c r="F6" s="4" t="s">
        <v>142</v>
      </c>
      <c r="G6" s="3" t="s">
        <v>143</v>
      </c>
      <c r="H6" s="22" t="s">
        <v>144</v>
      </c>
      <c r="I6" s="21" t="s">
        <v>145</v>
      </c>
      <c r="J6" s="4" t="s">
        <v>146</v>
      </c>
      <c r="K6" s="4"/>
      <c r="L6" s="4" t="s">
        <v>37</v>
      </c>
      <c r="M6" s="23">
        <v>43314</v>
      </c>
      <c r="N6" s="25" t="s">
        <v>38</v>
      </c>
      <c r="O6" s="24"/>
      <c r="P6" s="30" t="s">
        <v>40</v>
      </c>
      <c r="AD6" s="20" t="s">
        <v>67</v>
      </c>
    </row>
    <row r="7" spans="1:30" ht="45" customHeight="1">
      <c r="A7" s="45" t="s">
        <v>273</v>
      </c>
      <c r="B7" s="21" t="s">
        <v>274</v>
      </c>
      <c r="C7" s="3" t="s">
        <v>275</v>
      </c>
      <c r="D7" s="4" t="s">
        <v>29</v>
      </c>
      <c r="E7" s="4" t="s">
        <v>30</v>
      </c>
      <c r="F7" s="4" t="s">
        <v>276</v>
      </c>
      <c r="G7" s="3" t="s">
        <v>277</v>
      </c>
      <c r="H7" s="22" t="s">
        <v>278</v>
      </c>
      <c r="I7" s="21" t="s">
        <v>279</v>
      </c>
      <c r="J7" s="4" t="s">
        <v>280</v>
      </c>
      <c r="K7" s="4"/>
      <c r="L7" s="4" t="s">
        <v>37</v>
      </c>
      <c r="M7" s="23">
        <v>43650</v>
      </c>
      <c r="N7" s="25" t="s">
        <v>38</v>
      </c>
      <c r="O7" s="24"/>
      <c r="P7" s="30" t="s">
        <v>59</v>
      </c>
    </row>
    <row r="8" spans="1:30" ht="45" customHeight="1">
      <c r="A8" s="45" t="s">
        <v>265</v>
      </c>
      <c r="B8" s="21" t="s">
        <v>266</v>
      </c>
      <c r="C8" s="3" t="s">
        <v>267</v>
      </c>
      <c r="D8" s="4" t="s">
        <v>29</v>
      </c>
      <c r="E8" s="4" t="s">
        <v>30</v>
      </c>
      <c r="F8" s="4" t="s">
        <v>268</v>
      </c>
      <c r="G8" s="3" t="s">
        <v>269</v>
      </c>
      <c r="H8" s="22" t="s">
        <v>270</v>
      </c>
      <c r="I8" s="21" t="s">
        <v>271</v>
      </c>
      <c r="J8" s="4" t="s">
        <v>272</v>
      </c>
      <c r="K8" s="4"/>
      <c r="L8" s="4" t="s">
        <v>37</v>
      </c>
      <c r="M8" s="23">
        <v>43650</v>
      </c>
      <c r="N8" s="25" t="s">
        <v>38</v>
      </c>
      <c r="O8" s="24"/>
      <c r="P8" s="30" t="s">
        <v>40</v>
      </c>
    </row>
    <row r="9" spans="1:30" ht="45" customHeight="1">
      <c r="A9" s="45" t="s">
        <v>871</v>
      </c>
      <c r="B9" s="21" t="s">
        <v>861</v>
      </c>
      <c r="C9" s="3" t="s">
        <v>862</v>
      </c>
      <c r="D9" s="4" t="s">
        <v>351</v>
      </c>
      <c r="E9" s="4" t="s">
        <v>351</v>
      </c>
      <c r="F9" s="4"/>
      <c r="G9" s="3" t="s">
        <v>863</v>
      </c>
      <c r="H9" s="22" t="s">
        <v>864</v>
      </c>
      <c r="I9" s="21" t="s">
        <v>865</v>
      </c>
      <c r="J9" s="4" t="s">
        <v>866</v>
      </c>
      <c r="K9" s="4"/>
      <c r="L9" s="4" t="s">
        <v>37</v>
      </c>
      <c r="M9" s="23">
        <v>44015</v>
      </c>
      <c r="N9" s="25" t="s">
        <v>38</v>
      </c>
      <c r="O9" s="24"/>
      <c r="P9" s="30" t="s">
        <v>67</v>
      </c>
    </row>
    <row r="10" spans="1:30" ht="45" customHeight="1">
      <c r="A10" s="45" t="s">
        <v>970</v>
      </c>
      <c r="B10" s="21" t="s">
        <v>971</v>
      </c>
      <c r="C10" s="3" t="s">
        <v>972</v>
      </c>
      <c r="D10" s="4" t="s">
        <v>29</v>
      </c>
      <c r="E10" s="4" t="s">
        <v>30</v>
      </c>
      <c r="F10" s="4"/>
      <c r="G10" s="3" t="s">
        <v>831</v>
      </c>
      <c r="H10" s="22"/>
      <c r="I10" s="21" t="s">
        <v>973</v>
      </c>
      <c r="J10" s="4" t="s">
        <v>834</v>
      </c>
      <c r="K10" s="4"/>
      <c r="L10" s="4" t="s">
        <v>37</v>
      </c>
      <c r="M10" s="23">
        <v>44526</v>
      </c>
      <c r="N10" s="25" t="s">
        <v>38</v>
      </c>
      <c r="O10" s="24"/>
      <c r="P10" s="30" t="s">
        <v>40</v>
      </c>
    </row>
    <row r="11" spans="1:30" ht="45" customHeight="1">
      <c r="A11" s="45" t="s">
        <v>488</v>
      </c>
      <c r="B11" s="21" t="s">
        <v>489</v>
      </c>
      <c r="C11" s="3" t="s">
        <v>490</v>
      </c>
      <c r="D11" s="4" t="s">
        <v>473</v>
      </c>
      <c r="E11" s="4" t="s">
        <v>360</v>
      </c>
      <c r="F11" s="4" t="s">
        <v>491</v>
      </c>
      <c r="G11" s="3" t="s">
        <v>492</v>
      </c>
      <c r="H11" s="22" t="s">
        <v>493</v>
      </c>
      <c r="I11" s="21" t="s">
        <v>494</v>
      </c>
      <c r="J11" s="4" t="s">
        <v>495</v>
      </c>
      <c r="K11" s="4"/>
      <c r="L11" s="4" t="s">
        <v>37</v>
      </c>
      <c r="M11" s="23">
        <v>43796</v>
      </c>
      <c r="N11" s="25" t="s">
        <v>38</v>
      </c>
      <c r="O11" s="24" t="s">
        <v>469</v>
      </c>
      <c r="P11" s="30" t="s">
        <v>67</v>
      </c>
    </row>
    <row r="12" spans="1:30" ht="45" customHeight="1">
      <c r="A12" s="45" t="s">
        <v>479</v>
      </c>
      <c r="B12" s="21" t="s">
        <v>480</v>
      </c>
      <c r="C12" s="3" t="s">
        <v>481</v>
      </c>
      <c r="D12" s="4" t="s">
        <v>473</v>
      </c>
      <c r="E12" s="4" t="s">
        <v>360</v>
      </c>
      <c r="F12" s="4" t="s">
        <v>482</v>
      </c>
      <c r="G12" s="3" t="s">
        <v>483</v>
      </c>
      <c r="H12" s="22" t="s">
        <v>484</v>
      </c>
      <c r="I12" s="21" t="s">
        <v>485</v>
      </c>
      <c r="J12" s="4" t="s">
        <v>486</v>
      </c>
      <c r="K12" s="4" t="s">
        <v>487</v>
      </c>
      <c r="L12" s="4" t="s">
        <v>37</v>
      </c>
      <c r="M12" s="23">
        <v>43782</v>
      </c>
      <c r="N12" s="25" t="s">
        <v>49</v>
      </c>
      <c r="O12" s="24" t="s">
        <v>469</v>
      </c>
      <c r="P12" s="30" t="s">
        <v>59</v>
      </c>
    </row>
    <row r="13" spans="1:30" ht="45" customHeight="1">
      <c r="A13" s="45" t="s">
        <v>933</v>
      </c>
      <c r="B13" s="21" t="s">
        <v>934</v>
      </c>
      <c r="C13" s="3" t="s">
        <v>935</v>
      </c>
      <c r="D13" s="4" t="s">
        <v>29</v>
      </c>
      <c r="E13" s="4" t="s">
        <v>30</v>
      </c>
      <c r="F13" s="4" t="s">
        <v>936</v>
      </c>
      <c r="G13" s="3" t="s">
        <v>937</v>
      </c>
      <c r="H13" s="22" t="s">
        <v>938</v>
      </c>
      <c r="I13" s="21" t="s">
        <v>939</v>
      </c>
      <c r="J13" s="4" t="s">
        <v>772</v>
      </c>
      <c r="K13" s="4" t="s">
        <v>355</v>
      </c>
      <c r="L13" s="4" t="s">
        <v>37</v>
      </c>
      <c r="M13" s="23">
        <v>44230</v>
      </c>
      <c r="N13" s="25" t="s">
        <v>49</v>
      </c>
      <c r="O13" s="24" t="s">
        <v>944</v>
      </c>
      <c r="P13" s="30" t="s">
        <v>40</v>
      </c>
    </row>
    <row r="14" spans="1:30" ht="45" customHeight="1">
      <c r="A14" s="45" t="s">
        <v>470</v>
      </c>
      <c r="B14" s="21" t="s">
        <v>471</v>
      </c>
      <c r="C14" s="3" t="s">
        <v>472</v>
      </c>
      <c r="D14" s="4" t="s">
        <v>473</v>
      </c>
      <c r="E14" s="4" t="s">
        <v>360</v>
      </c>
      <c r="F14" s="4"/>
      <c r="G14" s="3" t="s">
        <v>474</v>
      </c>
      <c r="H14" s="22" t="s">
        <v>475</v>
      </c>
      <c r="I14" s="21" t="s">
        <v>476</v>
      </c>
      <c r="J14" s="4" t="s">
        <v>477</v>
      </c>
      <c r="K14" s="4"/>
      <c r="L14" s="4" t="s">
        <v>37</v>
      </c>
      <c r="M14" s="23">
        <v>43777</v>
      </c>
      <c r="N14" s="25" t="s">
        <v>38</v>
      </c>
      <c r="O14" s="24" t="s">
        <v>478</v>
      </c>
      <c r="P14" s="30" t="s">
        <v>67</v>
      </c>
    </row>
    <row r="15" spans="1:30" ht="45" customHeight="1">
      <c r="A15" s="45" t="s">
        <v>942</v>
      </c>
      <c r="B15" s="21" t="s">
        <v>929</v>
      </c>
      <c r="C15" s="3" t="s">
        <v>930</v>
      </c>
      <c r="D15" s="4" t="s">
        <v>396</v>
      </c>
      <c r="E15" s="4" t="s">
        <v>331</v>
      </c>
      <c r="F15" s="4"/>
      <c r="G15" s="3" t="s">
        <v>430</v>
      </c>
      <c r="H15" s="22" t="s">
        <v>931</v>
      </c>
      <c r="I15" s="21" t="s">
        <v>932</v>
      </c>
      <c r="J15" s="4" t="s">
        <v>433</v>
      </c>
      <c r="K15" s="4" t="s">
        <v>940</v>
      </c>
      <c r="L15" s="4" t="s">
        <v>37</v>
      </c>
      <c r="M15" s="23">
        <v>44222</v>
      </c>
      <c r="N15" s="25" t="s">
        <v>38</v>
      </c>
      <c r="O15" s="24" t="s">
        <v>941</v>
      </c>
      <c r="P15" s="30" t="s">
        <v>40</v>
      </c>
    </row>
    <row r="16" spans="1:30" ht="45" customHeight="1">
      <c r="A16" s="45" t="s">
        <v>835</v>
      </c>
      <c r="B16" s="21" t="s">
        <v>824</v>
      </c>
      <c r="C16" s="3" t="s">
        <v>825</v>
      </c>
      <c r="D16" s="4" t="s">
        <v>473</v>
      </c>
      <c r="E16" s="4" t="s">
        <v>360</v>
      </c>
      <c r="F16" s="4" t="s">
        <v>482</v>
      </c>
      <c r="G16" s="3" t="s">
        <v>826</v>
      </c>
      <c r="H16" s="22" t="s">
        <v>484</v>
      </c>
      <c r="I16" s="21" t="s">
        <v>827</v>
      </c>
      <c r="J16" s="4" t="s">
        <v>486</v>
      </c>
      <c r="K16" s="4" t="s">
        <v>487</v>
      </c>
      <c r="L16" s="4" t="s">
        <v>37</v>
      </c>
      <c r="M16" s="23">
        <v>43910</v>
      </c>
      <c r="N16" s="25" t="s">
        <v>38</v>
      </c>
      <c r="O16" s="24"/>
      <c r="P16" s="30" t="s">
        <v>40</v>
      </c>
    </row>
    <row r="17" spans="1:16" ht="45" customHeight="1">
      <c r="A17" s="45" t="s">
        <v>86</v>
      </c>
      <c r="B17" s="21" t="s">
        <v>87</v>
      </c>
      <c r="C17" s="3" t="s">
        <v>88</v>
      </c>
      <c r="D17" s="4" t="s">
        <v>79</v>
      </c>
      <c r="E17" s="4" t="s">
        <v>30</v>
      </c>
      <c r="F17" s="4"/>
      <c r="G17" s="3" t="s">
        <v>89</v>
      </c>
      <c r="H17" s="22" t="s">
        <v>90</v>
      </c>
      <c r="I17" s="21" t="s">
        <v>91</v>
      </c>
      <c r="J17" s="4" t="s">
        <v>92</v>
      </c>
      <c r="K17" s="4"/>
      <c r="L17" s="4" t="s">
        <v>37</v>
      </c>
      <c r="M17" s="23">
        <v>43297</v>
      </c>
      <c r="N17" s="25" t="s">
        <v>49</v>
      </c>
      <c r="O17" s="24"/>
      <c r="P17" s="30" t="s">
        <v>67</v>
      </c>
    </row>
    <row r="18" spans="1:16" ht="45" customHeight="1">
      <c r="A18" s="45" t="s">
        <v>207</v>
      </c>
      <c r="B18" s="21" t="s">
        <v>208</v>
      </c>
      <c r="C18" s="3" t="s">
        <v>209</v>
      </c>
      <c r="D18" s="4" t="s">
        <v>29</v>
      </c>
      <c r="E18" s="4" t="s">
        <v>30</v>
      </c>
      <c r="F18" s="4" t="s">
        <v>210</v>
      </c>
      <c r="G18" s="3" t="s">
        <v>211</v>
      </c>
      <c r="H18" s="22" t="s">
        <v>212</v>
      </c>
      <c r="I18" s="21" t="s">
        <v>213</v>
      </c>
      <c r="J18" s="4" t="s">
        <v>214</v>
      </c>
      <c r="K18" s="4"/>
      <c r="L18" s="4" t="s">
        <v>37</v>
      </c>
      <c r="M18" s="23">
        <v>43413</v>
      </c>
      <c r="N18" s="25" t="s">
        <v>49</v>
      </c>
      <c r="O18" s="24"/>
      <c r="P18" s="30" t="s">
        <v>67</v>
      </c>
    </row>
    <row r="19" spans="1:16" ht="45" customHeight="1">
      <c r="A19" s="45" t="s">
        <v>178</v>
      </c>
      <c r="B19" s="21" t="s">
        <v>179</v>
      </c>
      <c r="C19" s="3" t="s">
        <v>180</v>
      </c>
      <c r="D19" s="4" t="s">
        <v>29</v>
      </c>
      <c r="E19" s="4" t="s">
        <v>30</v>
      </c>
      <c r="F19" s="4" t="s">
        <v>181</v>
      </c>
      <c r="G19" s="3" t="s">
        <v>135</v>
      </c>
      <c r="H19" s="22" t="s">
        <v>126</v>
      </c>
      <c r="I19" s="21" t="s">
        <v>182</v>
      </c>
      <c r="J19" s="4" t="s">
        <v>128</v>
      </c>
      <c r="K19" s="4" t="s">
        <v>129</v>
      </c>
      <c r="L19" s="4" t="s">
        <v>37</v>
      </c>
      <c r="M19" s="23">
        <v>43364</v>
      </c>
      <c r="N19" s="25" t="s">
        <v>38</v>
      </c>
      <c r="O19" s="24" t="s">
        <v>130</v>
      </c>
      <c r="P19" s="30" t="s">
        <v>40</v>
      </c>
    </row>
    <row r="20" spans="1:16" ht="45" customHeight="1">
      <c r="A20" s="45" t="s">
        <v>905</v>
      </c>
      <c r="B20" s="21" t="s">
        <v>889</v>
      </c>
      <c r="C20" s="3" t="s">
        <v>890</v>
      </c>
      <c r="D20" s="4" t="s">
        <v>891</v>
      </c>
      <c r="E20" s="4" t="s">
        <v>331</v>
      </c>
      <c r="F20" s="4"/>
      <c r="G20" s="3" t="s">
        <v>892</v>
      </c>
      <c r="H20" s="22" t="s">
        <v>1017</v>
      </c>
      <c r="I20" s="21" t="s">
        <v>893</v>
      </c>
      <c r="J20" s="4" t="s">
        <v>894</v>
      </c>
      <c r="K20" s="4"/>
      <c r="L20" s="4" t="s">
        <v>37</v>
      </c>
      <c r="M20" s="23">
        <v>44146</v>
      </c>
      <c r="N20" s="25" t="s">
        <v>49</v>
      </c>
      <c r="O20" s="24"/>
      <c r="P20" s="30" t="s">
        <v>40</v>
      </c>
    </row>
    <row r="21" spans="1:16" ht="45" customHeight="1">
      <c r="A21" s="45" t="s">
        <v>418</v>
      </c>
      <c r="B21" s="21" t="s">
        <v>419</v>
      </c>
      <c r="C21" s="3" t="s">
        <v>420</v>
      </c>
      <c r="D21" s="4" t="s">
        <v>396</v>
      </c>
      <c r="E21" s="4" t="s">
        <v>397</v>
      </c>
      <c r="F21" s="4" t="s">
        <v>421</v>
      </c>
      <c r="G21" s="3" t="s">
        <v>422</v>
      </c>
      <c r="H21" s="22" t="s">
        <v>423</v>
      </c>
      <c r="I21" s="21" t="s">
        <v>424</v>
      </c>
      <c r="J21" s="4" t="s">
        <v>425</v>
      </c>
      <c r="K21" s="4"/>
      <c r="L21" s="4" t="s">
        <v>37</v>
      </c>
      <c r="M21" s="23">
        <v>43360</v>
      </c>
      <c r="N21" s="25" t="s">
        <v>38</v>
      </c>
      <c r="O21" s="24" t="s">
        <v>403</v>
      </c>
      <c r="P21" s="30" t="s">
        <v>40</v>
      </c>
    </row>
    <row r="22" spans="1:16" ht="45" customHeight="1">
      <c r="A22" s="45" t="s">
        <v>155</v>
      </c>
      <c r="B22" s="21" t="s">
        <v>156</v>
      </c>
      <c r="C22" s="3" t="s">
        <v>157</v>
      </c>
      <c r="D22" s="4" t="s">
        <v>29</v>
      </c>
      <c r="E22" s="4" t="s">
        <v>30</v>
      </c>
      <c r="F22" s="4" t="s">
        <v>158</v>
      </c>
      <c r="G22" s="3" t="s">
        <v>125</v>
      </c>
      <c r="H22" s="22" t="s">
        <v>126</v>
      </c>
      <c r="I22" s="21" t="s">
        <v>159</v>
      </c>
      <c r="J22" s="4" t="s">
        <v>128</v>
      </c>
      <c r="K22" s="4" t="s">
        <v>129</v>
      </c>
      <c r="L22" s="4" t="s">
        <v>37</v>
      </c>
      <c r="M22" s="23">
        <v>43325</v>
      </c>
      <c r="N22" s="25" t="s">
        <v>38</v>
      </c>
      <c r="O22" s="24" t="s">
        <v>130</v>
      </c>
      <c r="P22" s="30" t="s">
        <v>40</v>
      </c>
    </row>
    <row r="23" spans="1:16" ht="45" customHeight="1">
      <c r="A23" s="45" t="s">
        <v>837</v>
      </c>
      <c r="B23" s="21" t="s">
        <v>838</v>
      </c>
      <c r="C23" s="3" t="s">
        <v>839</v>
      </c>
      <c r="D23" s="4" t="s">
        <v>29</v>
      </c>
      <c r="E23" s="4" t="s">
        <v>30</v>
      </c>
      <c r="F23" s="4" t="s">
        <v>840</v>
      </c>
      <c r="G23" s="3" t="s">
        <v>841</v>
      </c>
      <c r="H23" s="22" t="s">
        <v>842</v>
      </c>
      <c r="I23" s="21" t="s">
        <v>843</v>
      </c>
      <c r="J23" s="4" t="s">
        <v>853</v>
      </c>
      <c r="K23" s="4"/>
      <c r="L23" s="4" t="s">
        <v>37</v>
      </c>
      <c r="M23" s="23">
        <v>43938</v>
      </c>
      <c r="N23" s="25" t="s">
        <v>49</v>
      </c>
      <c r="O23" s="24"/>
      <c r="P23" s="30" t="s">
        <v>67</v>
      </c>
    </row>
    <row r="24" spans="1:16" ht="45" customHeight="1">
      <c r="A24" s="45" t="s">
        <v>945</v>
      </c>
      <c r="B24" s="21" t="s">
        <v>946</v>
      </c>
      <c r="C24" s="3" t="s">
        <v>947</v>
      </c>
      <c r="D24" s="4" t="s">
        <v>29</v>
      </c>
      <c r="E24" s="4" t="s">
        <v>30</v>
      </c>
      <c r="F24" s="4"/>
      <c r="G24" s="3" t="s">
        <v>948</v>
      </c>
      <c r="H24" s="22" t="s">
        <v>949</v>
      </c>
      <c r="I24" s="21" t="s">
        <v>950</v>
      </c>
      <c r="J24" s="4" t="s">
        <v>951</v>
      </c>
      <c r="K24" s="4" t="s">
        <v>952</v>
      </c>
      <c r="L24" s="4" t="s">
        <v>37</v>
      </c>
      <c r="M24" s="23">
        <v>44431</v>
      </c>
      <c r="N24" s="25" t="s">
        <v>49</v>
      </c>
      <c r="O24" s="24"/>
      <c r="P24" s="30" t="s">
        <v>40</v>
      </c>
    </row>
    <row r="25" spans="1:16" ht="45" customHeight="1">
      <c r="A25" s="45" t="s">
        <v>912</v>
      </c>
      <c r="B25" s="21" t="s">
        <v>906</v>
      </c>
      <c r="C25" s="3" t="s">
        <v>907</v>
      </c>
      <c r="D25" s="4" t="s">
        <v>473</v>
      </c>
      <c r="E25" s="4" t="s">
        <v>360</v>
      </c>
      <c r="F25" s="4" t="s">
        <v>913</v>
      </c>
      <c r="G25" s="3" t="s">
        <v>826</v>
      </c>
      <c r="H25" s="22" t="s">
        <v>914</v>
      </c>
      <c r="I25" s="21" t="s">
        <v>908</v>
      </c>
      <c r="J25" s="4" t="s">
        <v>486</v>
      </c>
      <c r="K25" s="4"/>
      <c r="L25" s="4" t="s">
        <v>37</v>
      </c>
      <c r="M25" s="23">
        <v>44168</v>
      </c>
      <c r="N25" s="25" t="s">
        <v>49</v>
      </c>
      <c r="O25" s="24"/>
      <c r="P25" s="30" t="s">
        <v>40</v>
      </c>
    </row>
    <row r="26" spans="1:16" ht="45" customHeight="1">
      <c r="A26" s="45" t="s">
        <v>669</v>
      </c>
      <c r="B26" s="21" t="s">
        <v>670</v>
      </c>
      <c r="C26" s="3" t="s">
        <v>671</v>
      </c>
      <c r="D26" s="4" t="s">
        <v>473</v>
      </c>
      <c r="E26" s="4" t="s">
        <v>360</v>
      </c>
      <c r="F26" s="4" t="s">
        <v>672</v>
      </c>
      <c r="G26" s="3" t="s">
        <v>673</v>
      </c>
      <c r="H26" s="22" t="s">
        <v>674</v>
      </c>
      <c r="I26" s="21" t="s">
        <v>675</v>
      </c>
      <c r="J26" s="4" t="s">
        <v>676</v>
      </c>
      <c r="K26" s="4"/>
      <c r="L26" s="4" t="s">
        <v>37</v>
      </c>
      <c r="M26" s="23">
        <v>43685</v>
      </c>
      <c r="N26" s="25" t="s">
        <v>38</v>
      </c>
      <c r="O26" s="24" t="s">
        <v>677</v>
      </c>
      <c r="P26" s="30" t="s">
        <v>67</v>
      </c>
    </row>
    <row r="27" spans="1:16" ht="45" customHeight="1">
      <c r="A27" s="45" t="s">
        <v>595</v>
      </c>
      <c r="B27" s="21" t="s">
        <v>596</v>
      </c>
      <c r="C27" s="3" t="s">
        <v>597</v>
      </c>
      <c r="D27" s="4" t="s">
        <v>473</v>
      </c>
      <c r="E27" s="4" t="s">
        <v>360</v>
      </c>
      <c r="F27" s="4"/>
      <c r="G27" s="3" t="s">
        <v>598</v>
      </c>
      <c r="H27" s="22" t="s">
        <v>599</v>
      </c>
      <c r="I27" s="21" t="s">
        <v>600</v>
      </c>
      <c r="J27" s="4" t="s">
        <v>601</v>
      </c>
      <c r="K27" s="4"/>
      <c r="L27" s="4" t="s">
        <v>37</v>
      </c>
      <c r="M27" s="23">
        <v>43579</v>
      </c>
      <c r="N27" s="25" t="s">
        <v>38</v>
      </c>
      <c r="O27" s="24" t="s">
        <v>602</v>
      </c>
      <c r="P27" s="30" t="s">
        <v>67</v>
      </c>
    </row>
    <row r="28" spans="1:16" ht="45" customHeight="1">
      <c r="A28" s="45" t="s">
        <v>563</v>
      </c>
      <c r="B28" s="21" t="s">
        <v>564</v>
      </c>
      <c r="C28" s="3" t="s">
        <v>565</v>
      </c>
      <c r="D28" s="4" t="s">
        <v>473</v>
      </c>
      <c r="E28" s="4" t="s">
        <v>360</v>
      </c>
      <c r="F28" s="4"/>
      <c r="G28" s="3" t="s">
        <v>566</v>
      </c>
      <c r="H28" s="22" t="s">
        <v>567</v>
      </c>
      <c r="I28" s="21" t="s">
        <v>568</v>
      </c>
      <c r="J28" s="4" t="s">
        <v>569</v>
      </c>
      <c r="K28" s="4"/>
      <c r="L28" s="4" t="s">
        <v>37</v>
      </c>
      <c r="M28" s="23">
        <v>43572</v>
      </c>
      <c r="N28" s="25" t="s">
        <v>49</v>
      </c>
      <c r="O28" s="24" t="s">
        <v>570</v>
      </c>
      <c r="P28" s="30" t="s">
        <v>67</v>
      </c>
    </row>
    <row r="29" spans="1:16" ht="45" customHeight="1">
      <c r="A29" s="45" t="s">
        <v>375</v>
      </c>
      <c r="B29" s="21" t="s">
        <v>376</v>
      </c>
      <c r="C29" s="3" t="s">
        <v>377</v>
      </c>
      <c r="D29" s="4" t="s">
        <v>359</v>
      </c>
      <c r="E29" s="4" t="s">
        <v>360</v>
      </c>
      <c r="F29" s="4"/>
      <c r="G29" s="3" t="s">
        <v>378</v>
      </c>
      <c r="H29" s="22" t="s">
        <v>379</v>
      </c>
      <c r="I29" s="21" t="s">
        <v>380</v>
      </c>
      <c r="J29" s="4" t="s">
        <v>381</v>
      </c>
      <c r="K29" s="4" t="s">
        <v>382</v>
      </c>
      <c r="L29" s="4" t="s">
        <v>37</v>
      </c>
      <c r="M29" s="23">
        <v>43686</v>
      </c>
      <c r="N29" s="25" t="s">
        <v>38</v>
      </c>
      <c r="O29" s="24" t="s">
        <v>383</v>
      </c>
      <c r="P29" s="30" t="s">
        <v>67</v>
      </c>
    </row>
    <row r="30" spans="1:16" ht="45" customHeight="1">
      <c r="A30" s="45" t="s">
        <v>690</v>
      </c>
      <c r="B30" s="21" t="s">
        <v>691</v>
      </c>
      <c r="C30" s="3" t="s">
        <v>692</v>
      </c>
      <c r="D30" s="4" t="s">
        <v>473</v>
      </c>
      <c r="E30" s="4" t="s">
        <v>360</v>
      </c>
      <c r="F30" s="4"/>
      <c r="G30" s="3" t="s">
        <v>693</v>
      </c>
      <c r="H30" s="22" t="s">
        <v>694</v>
      </c>
      <c r="I30" s="21" t="s">
        <v>695</v>
      </c>
      <c r="J30" s="4" t="s">
        <v>696</v>
      </c>
      <c r="K30" s="4"/>
      <c r="L30" s="4" t="s">
        <v>37</v>
      </c>
      <c r="M30" s="23">
        <v>43756</v>
      </c>
      <c r="N30" s="25" t="s">
        <v>38</v>
      </c>
      <c r="O30" s="24"/>
      <c r="P30" s="30" t="s">
        <v>40</v>
      </c>
    </row>
    <row r="31" spans="1:16" ht="45" customHeight="1">
      <c r="A31" s="45" t="s">
        <v>410</v>
      </c>
      <c r="B31" s="21" t="s">
        <v>411</v>
      </c>
      <c r="C31" s="3" t="s">
        <v>412</v>
      </c>
      <c r="D31" s="4" t="s">
        <v>396</v>
      </c>
      <c r="E31" s="4" t="s">
        <v>397</v>
      </c>
      <c r="F31" s="4" t="s">
        <v>413</v>
      </c>
      <c r="G31" s="3" t="s">
        <v>414</v>
      </c>
      <c r="H31" s="22" t="s">
        <v>415</v>
      </c>
      <c r="I31" s="21" t="s">
        <v>416</v>
      </c>
      <c r="J31" s="4" t="s">
        <v>417</v>
      </c>
      <c r="K31" s="4"/>
      <c r="L31" s="4" t="s">
        <v>37</v>
      </c>
      <c r="M31" s="23">
        <v>43360</v>
      </c>
      <c r="N31" s="25" t="s">
        <v>38</v>
      </c>
      <c r="O31" s="24" t="s">
        <v>403</v>
      </c>
      <c r="P31" s="30" t="s">
        <v>40</v>
      </c>
    </row>
    <row r="32" spans="1:16" ht="45" customHeight="1">
      <c r="A32" s="45" t="s">
        <v>426</v>
      </c>
      <c r="B32" s="21" t="s">
        <v>427</v>
      </c>
      <c r="C32" s="3" t="s">
        <v>428</v>
      </c>
      <c r="D32" s="4" t="s">
        <v>396</v>
      </c>
      <c r="E32" s="4" t="s">
        <v>397</v>
      </c>
      <c r="F32" s="4" t="s">
        <v>429</v>
      </c>
      <c r="G32" s="3" t="s">
        <v>430</v>
      </c>
      <c r="H32" s="22" t="s">
        <v>431</v>
      </c>
      <c r="I32" s="21" t="s">
        <v>432</v>
      </c>
      <c r="J32" s="4" t="s">
        <v>433</v>
      </c>
      <c r="K32" s="4"/>
      <c r="L32" s="4" t="s">
        <v>37</v>
      </c>
      <c r="M32" s="23">
        <v>43360</v>
      </c>
      <c r="N32" s="25" t="s">
        <v>38</v>
      </c>
      <c r="O32" s="24" t="s">
        <v>403</v>
      </c>
      <c r="P32" s="30" t="s">
        <v>40</v>
      </c>
    </row>
    <row r="33" spans="1:16" ht="45" customHeight="1">
      <c r="A33" s="45" t="s">
        <v>393</v>
      </c>
      <c r="B33" s="21" t="s">
        <v>394</v>
      </c>
      <c r="C33" s="3" t="s">
        <v>395</v>
      </c>
      <c r="D33" s="4" t="s">
        <v>396</v>
      </c>
      <c r="E33" s="4" t="s">
        <v>397</v>
      </c>
      <c r="F33" s="4" t="s">
        <v>398</v>
      </c>
      <c r="G33" s="3" t="s">
        <v>399</v>
      </c>
      <c r="H33" s="22" t="s">
        <v>400</v>
      </c>
      <c r="I33" s="21" t="s">
        <v>401</v>
      </c>
      <c r="J33" s="4" t="s">
        <v>402</v>
      </c>
      <c r="K33" s="4"/>
      <c r="L33" s="4" t="s">
        <v>37</v>
      </c>
      <c r="M33" s="23">
        <v>43360</v>
      </c>
      <c r="N33" s="25" t="s">
        <v>38</v>
      </c>
      <c r="O33" s="24" t="s">
        <v>403</v>
      </c>
      <c r="P33" s="30" t="s">
        <v>40</v>
      </c>
    </row>
    <row r="34" spans="1:16" ht="45" customHeight="1">
      <c r="A34" s="45" t="s">
        <v>348</v>
      </c>
      <c r="B34" s="21" t="s">
        <v>349</v>
      </c>
      <c r="C34" s="3" t="s">
        <v>350</v>
      </c>
      <c r="D34" s="4" t="s">
        <v>351</v>
      </c>
      <c r="E34" s="4" t="s">
        <v>351</v>
      </c>
      <c r="F34" s="4"/>
      <c r="G34" s="3" t="s">
        <v>352</v>
      </c>
      <c r="H34" s="22" t="s">
        <v>353</v>
      </c>
      <c r="I34" s="21" t="s">
        <v>354</v>
      </c>
      <c r="J34" s="4" t="s">
        <v>355</v>
      </c>
      <c r="K34" s="4"/>
      <c r="L34" s="4" t="s">
        <v>37</v>
      </c>
      <c r="M34" s="23">
        <v>43649</v>
      </c>
      <c r="N34" s="25" t="s">
        <v>49</v>
      </c>
      <c r="O34" s="24" t="s">
        <v>221</v>
      </c>
      <c r="P34" s="30" t="s">
        <v>67</v>
      </c>
    </row>
    <row r="35" spans="1:16" ht="45" customHeight="1">
      <c r="A35" s="45" t="s">
        <v>281</v>
      </c>
      <c r="B35" s="21" t="s">
        <v>282</v>
      </c>
      <c r="C35" s="3" t="s">
        <v>283</v>
      </c>
      <c r="D35" s="4" t="s">
        <v>29</v>
      </c>
      <c r="E35" s="4" t="s">
        <v>30</v>
      </c>
      <c r="F35" s="4" t="s">
        <v>284</v>
      </c>
      <c r="G35" s="3" t="s">
        <v>285</v>
      </c>
      <c r="H35" s="22" t="s">
        <v>286</v>
      </c>
      <c r="I35" s="21" t="s">
        <v>287</v>
      </c>
      <c r="J35" s="4" t="s">
        <v>288</v>
      </c>
      <c r="K35" s="4" t="s">
        <v>289</v>
      </c>
      <c r="L35" s="4" t="s">
        <v>37</v>
      </c>
      <c r="M35" s="23">
        <v>43714</v>
      </c>
      <c r="N35" s="25" t="s">
        <v>38</v>
      </c>
      <c r="O35" s="24"/>
      <c r="P35" s="30" t="s">
        <v>40</v>
      </c>
    </row>
    <row r="36" spans="1:16" ht="45" customHeight="1">
      <c r="A36" s="45" t="s">
        <v>924</v>
      </c>
      <c r="B36" s="21" t="s">
        <v>915</v>
      </c>
      <c r="C36" s="3" t="s">
        <v>916</v>
      </c>
      <c r="D36" s="4" t="s">
        <v>473</v>
      </c>
      <c r="E36" s="4" t="s">
        <v>360</v>
      </c>
      <c r="F36" s="4"/>
      <c r="G36" s="3" t="s">
        <v>900</v>
      </c>
      <c r="H36" s="22" t="s">
        <v>917</v>
      </c>
      <c r="I36" s="21" t="s">
        <v>918</v>
      </c>
      <c r="J36" s="4" t="s">
        <v>903</v>
      </c>
      <c r="K36" s="4"/>
      <c r="L36" s="4" t="s">
        <v>37</v>
      </c>
      <c r="M36" s="23">
        <v>44187</v>
      </c>
      <c r="N36" s="25" t="s">
        <v>38</v>
      </c>
      <c r="O36" s="24"/>
      <c r="P36" s="30" t="s">
        <v>40</v>
      </c>
    </row>
    <row r="37" spans="1:16" ht="45" customHeight="1">
      <c r="A37" s="45" t="s">
        <v>697</v>
      </c>
      <c r="B37" s="21" t="s">
        <v>698</v>
      </c>
      <c r="C37" s="3" t="s">
        <v>699</v>
      </c>
      <c r="D37" s="4" t="s">
        <v>473</v>
      </c>
      <c r="E37" s="4" t="s">
        <v>360</v>
      </c>
      <c r="F37" s="4"/>
      <c r="G37" s="3" t="s">
        <v>700</v>
      </c>
      <c r="H37" s="22" t="s">
        <v>701</v>
      </c>
      <c r="I37" s="21" t="s">
        <v>702</v>
      </c>
      <c r="J37" s="4" t="s">
        <v>703</v>
      </c>
      <c r="K37" s="4"/>
      <c r="L37" s="4" t="s">
        <v>37</v>
      </c>
      <c r="M37" s="23">
        <v>43775</v>
      </c>
      <c r="N37" s="25" t="s">
        <v>38</v>
      </c>
      <c r="O37" s="24" t="s">
        <v>704</v>
      </c>
      <c r="P37" s="30" t="s">
        <v>67</v>
      </c>
    </row>
    <row r="38" spans="1:16" ht="45" customHeight="1">
      <c r="A38" s="45" t="s">
        <v>539</v>
      </c>
      <c r="B38" s="21" t="s">
        <v>540</v>
      </c>
      <c r="C38" s="3" t="s">
        <v>895</v>
      </c>
      <c r="D38" s="4" t="s">
        <v>473</v>
      </c>
      <c r="E38" s="4" t="s">
        <v>360</v>
      </c>
      <c r="F38" s="4" t="s">
        <v>541</v>
      </c>
      <c r="G38" s="3" t="s">
        <v>542</v>
      </c>
      <c r="H38" s="22" t="s">
        <v>543</v>
      </c>
      <c r="I38" s="21" t="s">
        <v>544</v>
      </c>
      <c r="J38" s="4" t="s">
        <v>545</v>
      </c>
      <c r="K38" s="4"/>
      <c r="L38" s="4" t="s">
        <v>37</v>
      </c>
      <c r="M38" s="23">
        <v>43571</v>
      </c>
      <c r="N38" s="25" t="s">
        <v>38</v>
      </c>
      <c r="O38" s="24" t="s">
        <v>546</v>
      </c>
      <c r="P38" s="30" t="s">
        <v>40</v>
      </c>
    </row>
    <row r="39" spans="1:16" ht="45" customHeight="1">
      <c r="A39" s="45" t="s">
        <v>451</v>
      </c>
      <c r="B39" s="21" t="s">
        <v>452</v>
      </c>
      <c r="C39" s="3" t="s">
        <v>453</v>
      </c>
      <c r="D39" s="4" t="s">
        <v>396</v>
      </c>
      <c r="E39" s="4" t="s">
        <v>397</v>
      </c>
      <c r="F39" s="4" t="s">
        <v>454</v>
      </c>
      <c r="G39" s="3" t="s">
        <v>446</v>
      </c>
      <c r="H39" s="22" t="s">
        <v>447</v>
      </c>
      <c r="I39" s="21" t="s">
        <v>455</v>
      </c>
      <c r="J39" s="4" t="s">
        <v>449</v>
      </c>
      <c r="K39" s="4" t="s">
        <v>7</v>
      </c>
      <c r="L39" s="4" t="s">
        <v>37</v>
      </c>
      <c r="M39" s="23">
        <v>43531</v>
      </c>
      <c r="N39" s="25" t="s">
        <v>38</v>
      </c>
      <c r="O39" s="24" t="s">
        <v>450</v>
      </c>
      <c r="P39" s="30" t="s">
        <v>40</v>
      </c>
    </row>
    <row r="40" spans="1:16" ht="45" customHeight="1">
      <c r="A40" s="45" t="s">
        <v>710</v>
      </c>
      <c r="B40" s="21" t="s">
        <v>711</v>
      </c>
      <c r="C40" s="3" t="s">
        <v>712</v>
      </c>
      <c r="D40" s="4" t="s">
        <v>713</v>
      </c>
      <c r="E40" s="4" t="s">
        <v>331</v>
      </c>
      <c r="F40" s="4" t="s">
        <v>714</v>
      </c>
      <c r="G40" s="3" t="s">
        <v>715</v>
      </c>
      <c r="H40" s="22" t="s">
        <v>716</v>
      </c>
      <c r="I40" s="21" t="s">
        <v>717</v>
      </c>
      <c r="J40" s="4" t="s">
        <v>718</v>
      </c>
      <c r="K40" s="4" t="s">
        <v>719</v>
      </c>
      <c r="L40" s="4" t="s">
        <v>37</v>
      </c>
      <c r="M40" s="23">
        <v>43691</v>
      </c>
      <c r="N40" s="25" t="s">
        <v>38</v>
      </c>
      <c r="O40" s="24"/>
      <c r="P40" s="30" t="s">
        <v>40</v>
      </c>
    </row>
    <row r="41" spans="1:16" ht="45" customHeight="1">
      <c r="A41" s="45" t="s">
        <v>229</v>
      </c>
      <c r="B41" s="21" t="s">
        <v>230</v>
      </c>
      <c r="C41" s="3" t="s">
        <v>231</v>
      </c>
      <c r="D41" s="4" t="s">
        <v>29</v>
      </c>
      <c r="E41" s="4" t="s">
        <v>30</v>
      </c>
      <c r="F41" s="4" t="s">
        <v>232</v>
      </c>
      <c r="G41" s="3" t="s">
        <v>233</v>
      </c>
      <c r="H41" s="22" t="s">
        <v>234</v>
      </c>
      <c r="I41" s="21" t="s">
        <v>235</v>
      </c>
      <c r="J41" s="4" t="s">
        <v>236</v>
      </c>
      <c r="K41" s="4"/>
      <c r="L41" s="4" t="s">
        <v>37</v>
      </c>
      <c r="M41" s="23">
        <v>43531</v>
      </c>
      <c r="N41" s="25" t="s">
        <v>38</v>
      </c>
      <c r="O41" s="24" t="s">
        <v>237</v>
      </c>
      <c r="P41" s="30" t="s">
        <v>40</v>
      </c>
    </row>
    <row r="42" spans="1:16" ht="45" customHeight="1">
      <c r="A42" s="45" t="s">
        <v>821</v>
      </c>
      <c r="B42" s="21" t="s">
        <v>814</v>
      </c>
      <c r="C42" s="3" t="s">
        <v>815</v>
      </c>
      <c r="D42" s="4" t="s">
        <v>359</v>
      </c>
      <c r="E42" s="4" t="s">
        <v>360</v>
      </c>
      <c r="F42" s="4" t="s">
        <v>816</v>
      </c>
      <c r="G42" s="3" t="s">
        <v>817</v>
      </c>
      <c r="H42" s="22" t="s">
        <v>818</v>
      </c>
      <c r="I42" s="21" t="s">
        <v>819</v>
      </c>
      <c r="J42" s="4" t="s">
        <v>820</v>
      </c>
      <c r="K42" s="4"/>
      <c r="L42" s="4" t="s">
        <v>37</v>
      </c>
      <c r="M42" s="23">
        <v>43896</v>
      </c>
      <c r="N42" s="25" t="s">
        <v>49</v>
      </c>
      <c r="O42" s="24"/>
      <c r="P42" s="30" t="s">
        <v>67</v>
      </c>
    </row>
    <row r="43" spans="1:16" ht="45" customHeight="1">
      <c r="A43" s="45" t="s">
        <v>1084</v>
      </c>
      <c r="B43" s="21" t="s">
        <v>1085</v>
      </c>
      <c r="C43" s="3" t="s">
        <v>1086</v>
      </c>
      <c r="D43" s="4" t="s">
        <v>351</v>
      </c>
      <c r="E43" s="4" t="s">
        <v>1087</v>
      </c>
      <c r="F43" s="4" t="s">
        <v>1088</v>
      </c>
      <c r="G43" s="3" t="s">
        <v>1089</v>
      </c>
      <c r="H43" s="22" t="s">
        <v>1090</v>
      </c>
      <c r="I43" s="21" t="s">
        <v>1091</v>
      </c>
      <c r="J43" s="4" t="s">
        <v>1092</v>
      </c>
      <c r="K43" s="4" t="s">
        <v>1093</v>
      </c>
      <c r="L43" s="4" t="s">
        <v>37</v>
      </c>
      <c r="M43" s="23">
        <v>44831</v>
      </c>
      <c r="N43" s="25" t="s">
        <v>49</v>
      </c>
      <c r="O43" s="24"/>
      <c r="P43" s="30" t="s">
        <v>40</v>
      </c>
    </row>
    <row r="44" spans="1:16" ht="45" customHeight="1">
      <c r="A44" s="45" t="s">
        <v>1072</v>
      </c>
      <c r="B44" s="21" t="s">
        <v>1073</v>
      </c>
      <c r="C44" s="3"/>
      <c r="D44" s="4" t="s">
        <v>473</v>
      </c>
      <c r="E44" s="4" t="s">
        <v>360</v>
      </c>
      <c r="F44" s="4"/>
      <c r="G44" s="3" t="s">
        <v>1074</v>
      </c>
      <c r="H44" s="22" t="s">
        <v>1075</v>
      </c>
      <c r="I44" s="21"/>
      <c r="J44" s="4" t="s">
        <v>1076</v>
      </c>
      <c r="K44" s="4" t="s">
        <v>1077</v>
      </c>
      <c r="L44" s="4" t="s">
        <v>37</v>
      </c>
      <c r="M44" s="23">
        <v>44826</v>
      </c>
      <c r="N44" s="25" t="s">
        <v>38</v>
      </c>
      <c r="O44" s="24"/>
      <c r="P44" s="30" t="s">
        <v>40</v>
      </c>
    </row>
    <row r="45" spans="1:16" ht="45" customHeight="1">
      <c r="A45" s="45" t="s">
        <v>547</v>
      </c>
      <c r="B45" s="21" t="s">
        <v>548</v>
      </c>
      <c r="C45" s="3" t="s">
        <v>549</v>
      </c>
      <c r="D45" s="4" t="s">
        <v>473</v>
      </c>
      <c r="E45" s="4" t="s">
        <v>360</v>
      </c>
      <c r="F45" s="4"/>
      <c r="G45" s="3" t="s">
        <v>550</v>
      </c>
      <c r="H45" s="22" t="s">
        <v>551</v>
      </c>
      <c r="I45" s="21" t="s">
        <v>552</v>
      </c>
      <c r="J45" s="4" t="s">
        <v>553</v>
      </c>
      <c r="K45" s="4"/>
      <c r="L45" s="4" t="s">
        <v>37</v>
      </c>
      <c r="M45" s="23">
        <v>43571</v>
      </c>
      <c r="N45" s="25" t="s">
        <v>38</v>
      </c>
      <c r="O45" s="24" t="s">
        <v>554</v>
      </c>
      <c r="P45" s="30" t="s">
        <v>59</v>
      </c>
    </row>
    <row r="46" spans="1:16" ht="45" customHeight="1">
      <c r="A46" s="45" t="s">
        <v>50</v>
      </c>
      <c r="B46" s="21" t="s">
        <v>51</v>
      </c>
      <c r="C46" s="3" t="s">
        <v>52</v>
      </c>
      <c r="D46" s="4" t="s">
        <v>29</v>
      </c>
      <c r="E46" s="4" t="s">
        <v>30</v>
      </c>
      <c r="F46" s="4" t="s">
        <v>53</v>
      </c>
      <c r="G46" s="3" t="s">
        <v>54</v>
      </c>
      <c r="H46" s="22" t="s">
        <v>55</v>
      </c>
      <c r="I46" s="21" t="s">
        <v>56</v>
      </c>
      <c r="J46" s="4" t="s">
        <v>57</v>
      </c>
      <c r="K46" s="4"/>
      <c r="L46" s="4" t="s">
        <v>37</v>
      </c>
      <c r="M46" s="23">
        <v>43290</v>
      </c>
      <c r="N46" s="25" t="s">
        <v>38</v>
      </c>
      <c r="O46" s="24" t="s">
        <v>58</v>
      </c>
      <c r="P46" s="30" t="s">
        <v>40</v>
      </c>
    </row>
    <row r="47" spans="1:16" ht="45" customHeight="1">
      <c r="A47" s="45" t="s">
        <v>404</v>
      </c>
      <c r="B47" s="21" t="s">
        <v>405</v>
      </c>
      <c r="C47" s="3" t="s">
        <v>406</v>
      </c>
      <c r="D47" s="4" t="s">
        <v>396</v>
      </c>
      <c r="E47" s="4" t="s">
        <v>397</v>
      </c>
      <c r="F47" s="4" t="s">
        <v>407</v>
      </c>
      <c r="G47" s="3"/>
      <c r="H47" s="22" t="s">
        <v>408</v>
      </c>
      <c r="I47" s="21" t="s">
        <v>409</v>
      </c>
      <c r="J47" s="4" t="s">
        <v>766</v>
      </c>
      <c r="K47" s="4"/>
      <c r="L47" s="4" t="s">
        <v>37</v>
      </c>
      <c r="M47" s="23">
        <v>43360</v>
      </c>
      <c r="N47" s="25" t="s">
        <v>38</v>
      </c>
      <c r="O47" s="24" t="s">
        <v>403</v>
      </c>
      <c r="P47" s="30" t="s">
        <v>40</v>
      </c>
    </row>
    <row r="48" spans="1:16" ht="45" customHeight="1">
      <c r="A48" s="45" t="s">
        <v>883</v>
      </c>
      <c r="B48" s="21" t="s">
        <v>884</v>
      </c>
      <c r="C48" s="3" t="s">
        <v>885</v>
      </c>
      <c r="D48" s="4" t="s">
        <v>886</v>
      </c>
      <c r="E48" s="4" t="s">
        <v>30</v>
      </c>
      <c r="F48" s="4"/>
      <c r="G48" s="3" t="s">
        <v>1018</v>
      </c>
      <c r="H48" s="22" t="s">
        <v>887</v>
      </c>
      <c r="I48" s="21" t="s">
        <v>888</v>
      </c>
      <c r="J48" s="4" t="s">
        <v>1019</v>
      </c>
      <c r="K48" s="4"/>
      <c r="L48" s="4" t="s">
        <v>37</v>
      </c>
      <c r="M48" s="23">
        <v>44077</v>
      </c>
      <c r="N48" s="25" t="s">
        <v>49</v>
      </c>
      <c r="O48" s="24"/>
      <c r="P48" s="30" t="s">
        <v>40</v>
      </c>
    </row>
    <row r="49" spans="1:16" ht="45" customHeight="1">
      <c r="A49" s="45" t="s">
        <v>612</v>
      </c>
      <c r="B49" s="21" t="s">
        <v>613</v>
      </c>
      <c r="C49" s="3" t="s">
        <v>614</v>
      </c>
      <c r="D49" s="4" t="s">
        <v>473</v>
      </c>
      <c r="E49" s="4" t="s">
        <v>360</v>
      </c>
      <c r="F49" s="4" t="s">
        <v>615</v>
      </c>
      <c r="G49" s="3" t="s">
        <v>616</v>
      </c>
      <c r="H49" s="22" t="s">
        <v>617</v>
      </c>
      <c r="I49" s="21" t="s">
        <v>618</v>
      </c>
      <c r="J49" s="4" t="s">
        <v>619</v>
      </c>
      <c r="K49" s="4" t="s">
        <v>620</v>
      </c>
      <c r="L49" s="4" t="s">
        <v>37</v>
      </c>
      <c r="M49" s="23">
        <v>43587</v>
      </c>
      <c r="N49" s="25" t="s">
        <v>38</v>
      </c>
      <c r="O49" s="24" t="s">
        <v>896</v>
      </c>
      <c r="P49" s="30" t="s">
        <v>40</v>
      </c>
    </row>
    <row r="50" spans="1:16" ht="45" customHeight="1">
      <c r="A50" s="45" t="s">
        <v>199</v>
      </c>
      <c r="B50" s="21" t="s">
        <v>200</v>
      </c>
      <c r="C50" s="3" t="s">
        <v>201</v>
      </c>
      <c r="D50" s="4" t="s">
        <v>29</v>
      </c>
      <c r="E50" s="4" t="s">
        <v>30</v>
      </c>
      <c r="F50" s="4" t="s">
        <v>202</v>
      </c>
      <c r="G50" s="3" t="s">
        <v>203</v>
      </c>
      <c r="H50" s="22" t="s">
        <v>204</v>
      </c>
      <c r="I50" s="21" t="s">
        <v>205</v>
      </c>
      <c r="J50" s="4" t="s">
        <v>206</v>
      </c>
      <c r="K50" s="4"/>
      <c r="L50" s="4" t="s">
        <v>37</v>
      </c>
      <c r="M50" s="23">
        <v>43378</v>
      </c>
      <c r="N50" s="25" t="s">
        <v>38</v>
      </c>
      <c r="O50" s="24"/>
      <c r="P50" s="30" t="s">
        <v>40</v>
      </c>
    </row>
    <row r="51" spans="1:16" ht="45" customHeight="1">
      <c r="A51" s="45" t="s">
        <v>2645</v>
      </c>
      <c r="B51" s="21" t="s">
        <v>2646</v>
      </c>
      <c r="C51" s="3" t="s">
        <v>2647</v>
      </c>
      <c r="D51" s="4" t="s">
        <v>2648</v>
      </c>
      <c r="E51" s="4" t="s">
        <v>1082</v>
      </c>
      <c r="F51" s="4"/>
      <c r="G51" s="3" t="s">
        <v>2649</v>
      </c>
      <c r="H51" s="22" t="s">
        <v>2650</v>
      </c>
      <c r="I51" s="21" t="s">
        <v>2651</v>
      </c>
      <c r="J51" s="4" t="s">
        <v>2652</v>
      </c>
      <c r="K51" s="4"/>
      <c r="L51" s="4"/>
      <c r="M51" s="23">
        <v>44844</v>
      </c>
      <c r="N51" s="25" t="s">
        <v>38</v>
      </c>
      <c r="O51" s="24"/>
      <c r="P51" s="30" t="s">
        <v>40</v>
      </c>
    </row>
    <row r="52" spans="1:16" ht="45" customHeight="1">
      <c r="A52" s="45" t="s">
        <v>587</v>
      </c>
      <c r="B52" s="21" t="s">
        <v>588</v>
      </c>
      <c r="C52" s="3" t="s">
        <v>589</v>
      </c>
      <c r="D52" s="4" t="s">
        <v>473</v>
      </c>
      <c r="E52" s="4" t="s">
        <v>360</v>
      </c>
      <c r="F52" s="4"/>
      <c r="G52" s="3" t="s">
        <v>590</v>
      </c>
      <c r="H52" s="22" t="s">
        <v>591</v>
      </c>
      <c r="I52" s="21" t="s">
        <v>592</v>
      </c>
      <c r="J52" s="4" t="s">
        <v>961</v>
      </c>
      <c r="K52" s="4" t="s">
        <v>593</v>
      </c>
      <c r="L52" s="4" t="s">
        <v>37</v>
      </c>
      <c r="M52" s="23">
        <v>43574</v>
      </c>
      <c r="N52" s="25" t="s">
        <v>38</v>
      </c>
      <c r="O52" s="24" t="s">
        <v>594</v>
      </c>
      <c r="P52" s="30" t="s">
        <v>40</v>
      </c>
    </row>
    <row r="53" spans="1:16" ht="45" customHeight="1">
      <c r="A53" s="45" t="s">
        <v>579</v>
      </c>
      <c r="B53" s="21" t="s">
        <v>580</v>
      </c>
      <c r="C53" s="3" t="s">
        <v>581</v>
      </c>
      <c r="D53" s="4" t="s">
        <v>473</v>
      </c>
      <c r="E53" s="4" t="s">
        <v>360</v>
      </c>
      <c r="F53" s="4"/>
      <c r="G53" s="3" t="s">
        <v>582</v>
      </c>
      <c r="H53" s="22" t="s">
        <v>583</v>
      </c>
      <c r="I53" s="21" t="s">
        <v>584</v>
      </c>
      <c r="J53" s="4" t="s">
        <v>962</v>
      </c>
      <c r="K53" s="4"/>
      <c r="L53" s="4" t="s">
        <v>37</v>
      </c>
      <c r="M53" s="23">
        <v>43572</v>
      </c>
      <c r="N53" s="25" t="s">
        <v>38</v>
      </c>
      <c r="O53" s="24" t="s">
        <v>586</v>
      </c>
      <c r="P53" s="30" t="s">
        <v>40</v>
      </c>
    </row>
    <row r="54" spans="1:16" ht="45" customHeight="1">
      <c r="A54" s="45" t="s">
        <v>1033</v>
      </c>
      <c r="B54" s="21" t="s">
        <v>1014</v>
      </c>
      <c r="C54" s="3" t="s">
        <v>1015</v>
      </c>
      <c r="D54" s="4" t="s">
        <v>473</v>
      </c>
      <c r="E54" s="4" t="s">
        <v>360</v>
      </c>
      <c r="F54" s="4"/>
      <c r="G54" s="3" t="s">
        <v>582</v>
      </c>
      <c r="H54" s="22" t="s">
        <v>1020</v>
      </c>
      <c r="I54" s="21" t="s">
        <v>1016</v>
      </c>
      <c r="J54" s="4" t="s">
        <v>585</v>
      </c>
      <c r="K54" s="4"/>
      <c r="L54" s="4" t="s">
        <v>37</v>
      </c>
      <c r="M54" s="23">
        <v>44707</v>
      </c>
      <c r="N54" s="25" t="s">
        <v>49</v>
      </c>
      <c r="O54" s="24"/>
      <c r="P54" s="30" t="s">
        <v>40</v>
      </c>
    </row>
    <row r="55" spans="1:16" ht="45" customHeight="1">
      <c r="A55" s="45" t="s">
        <v>147</v>
      </c>
      <c r="B55" s="21" t="s">
        <v>148</v>
      </c>
      <c r="C55" s="3" t="s">
        <v>149</v>
      </c>
      <c r="D55" s="4" t="s">
        <v>29</v>
      </c>
      <c r="E55" s="4" t="s">
        <v>30</v>
      </c>
      <c r="F55" s="4" t="s">
        <v>150</v>
      </c>
      <c r="G55" s="3" t="s">
        <v>151</v>
      </c>
      <c r="H55" s="22" t="s">
        <v>152</v>
      </c>
      <c r="I55" s="21" t="s">
        <v>153</v>
      </c>
      <c r="J55" s="4" t="s">
        <v>154</v>
      </c>
      <c r="K55" s="4"/>
      <c r="L55" s="4" t="s">
        <v>37</v>
      </c>
      <c r="M55" s="23">
        <v>43322</v>
      </c>
      <c r="N55" s="25" t="s">
        <v>38</v>
      </c>
      <c r="O55" s="24"/>
      <c r="P55" s="30" t="s">
        <v>40</v>
      </c>
    </row>
    <row r="56" spans="1:16" ht="45" customHeight="1">
      <c r="A56" s="45" t="s">
        <v>637</v>
      </c>
      <c r="B56" s="21" t="s">
        <v>638</v>
      </c>
      <c r="C56" s="3" t="s">
        <v>639</v>
      </c>
      <c r="D56" s="4" t="s">
        <v>473</v>
      </c>
      <c r="E56" s="4" t="s">
        <v>360</v>
      </c>
      <c r="F56" s="4"/>
      <c r="G56" s="3" t="s">
        <v>474</v>
      </c>
      <c r="H56" s="22" t="s">
        <v>475</v>
      </c>
      <c r="I56" s="21" t="s">
        <v>640</v>
      </c>
      <c r="J56" s="4" t="s">
        <v>477</v>
      </c>
      <c r="K56" s="4"/>
      <c r="L56" s="4" t="s">
        <v>37</v>
      </c>
      <c r="M56" s="23">
        <v>43637</v>
      </c>
      <c r="N56" s="25" t="s">
        <v>38</v>
      </c>
      <c r="O56" s="24" t="s">
        <v>641</v>
      </c>
      <c r="P56" s="30" t="s">
        <v>40</v>
      </c>
    </row>
    <row r="57" spans="1:16" ht="45" customHeight="1">
      <c r="A57" s="45" t="s">
        <v>662</v>
      </c>
      <c r="B57" s="21" t="s">
        <v>663</v>
      </c>
      <c r="C57" s="3" t="s">
        <v>664</v>
      </c>
      <c r="D57" s="4" t="s">
        <v>359</v>
      </c>
      <c r="E57" s="4" t="s">
        <v>360</v>
      </c>
      <c r="F57" s="4"/>
      <c r="G57" s="3" t="s">
        <v>665</v>
      </c>
      <c r="H57" s="22" t="s">
        <v>666</v>
      </c>
      <c r="I57" s="21" t="s">
        <v>667</v>
      </c>
      <c r="J57" s="4" t="s">
        <v>668</v>
      </c>
      <c r="K57" s="4"/>
      <c r="L57" s="4" t="s">
        <v>37</v>
      </c>
      <c r="M57" s="23">
        <v>43644</v>
      </c>
      <c r="N57" s="25" t="s">
        <v>38</v>
      </c>
      <c r="O57" s="24"/>
      <c r="P57" s="30" t="s">
        <v>59</v>
      </c>
    </row>
    <row r="58" spans="1:16" ht="45" customHeight="1">
      <c r="A58" s="45" t="s">
        <v>122</v>
      </c>
      <c r="B58" s="21" t="s">
        <v>123</v>
      </c>
      <c r="C58" s="3" t="s">
        <v>124</v>
      </c>
      <c r="D58" s="4" t="s">
        <v>29</v>
      </c>
      <c r="E58" s="4" t="s">
        <v>30</v>
      </c>
      <c r="F58" s="4" t="s">
        <v>44</v>
      </c>
      <c r="G58" s="3" t="s">
        <v>125</v>
      </c>
      <c r="H58" s="22" t="s">
        <v>126</v>
      </c>
      <c r="I58" s="21" t="s">
        <v>127</v>
      </c>
      <c r="J58" s="4" t="s">
        <v>128</v>
      </c>
      <c r="K58" s="4" t="s">
        <v>129</v>
      </c>
      <c r="L58" s="4" t="s">
        <v>37</v>
      </c>
      <c r="M58" s="23">
        <v>43314</v>
      </c>
      <c r="N58" s="25" t="s">
        <v>38</v>
      </c>
      <c r="O58" s="24" t="s">
        <v>130</v>
      </c>
      <c r="P58" s="30" t="s">
        <v>40</v>
      </c>
    </row>
    <row r="59" spans="1:16" ht="45" customHeight="1">
      <c r="A59" s="45" t="s">
        <v>897</v>
      </c>
      <c r="B59" s="21" t="s">
        <v>898</v>
      </c>
      <c r="C59" s="3" t="s">
        <v>899</v>
      </c>
      <c r="D59" s="4" t="s">
        <v>473</v>
      </c>
      <c r="E59" s="4" t="s">
        <v>360</v>
      </c>
      <c r="F59" s="4"/>
      <c r="G59" s="3" t="s">
        <v>900</v>
      </c>
      <c r="H59" s="22" t="s">
        <v>901</v>
      </c>
      <c r="I59" s="21" t="s">
        <v>902</v>
      </c>
      <c r="J59" s="4" t="s">
        <v>903</v>
      </c>
      <c r="K59" s="4"/>
      <c r="L59" s="4" t="s">
        <v>37</v>
      </c>
      <c r="M59" s="23">
        <v>44089</v>
      </c>
      <c r="N59" s="25" t="s">
        <v>38</v>
      </c>
      <c r="O59" s="24" t="s">
        <v>904</v>
      </c>
      <c r="P59" s="30" t="s">
        <v>40</v>
      </c>
    </row>
    <row r="60" spans="1:16" ht="45" customHeight="1">
      <c r="A60" s="45" t="s">
        <v>337</v>
      </c>
      <c r="B60" s="21" t="s">
        <v>338</v>
      </c>
      <c r="C60" s="3" t="s">
        <v>339</v>
      </c>
      <c r="D60" s="4" t="s">
        <v>340</v>
      </c>
      <c r="E60" s="4" t="s">
        <v>341</v>
      </c>
      <c r="F60" s="4" t="s">
        <v>342</v>
      </c>
      <c r="G60" s="3" t="s">
        <v>343</v>
      </c>
      <c r="H60" s="22" t="s">
        <v>344</v>
      </c>
      <c r="I60" s="21" t="s">
        <v>345</v>
      </c>
      <c r="J60" s="4" t="s">
        <v>346</v>
      </c>
      <c r="K60" s="4"/>
      <c r="L60" s="4" t="s">
        <v>37</v>
      </c>
      <c r="M60" s="23">
        <v>43705</v>
      </c>
      <c r="N60" s="25" t="s">
        <v>49</v>
      </c>
      <c r="O60" s="24" t="s">
        <v>347</v>
      </c>
      <c r="P60" s="30" t="s">
        <v>67</v>
      </c>
    </row>
    <row r="61" spans="1:16" ht="45" customHeight="1">
      <c r="A61" s="45" t="s">
        <v>804</v>
      </c>
      <c r="B61" s="21" t="s">
        <v>798</v>
      </c>
      <c r="C61" s="3" t="s">
        <v>799</v>
      </c>
      <c r="D61" s="4" t="s">
        <v>713</v>
      </c>
      <c r="E61" s="4" t="s">
        <v>397</v>
      </c>
      <c r="F61" s="4"/>
      <c r="G61" s="3" t="s">
        <v>800</v>
      </c>
      <c r="H61" s="22" t="s">
        <v>801</v>
      </c>
      <c r="I61" s="21" t="s">
        <v>802</v>
      </c>
      <c r="J61" s="4" t="s">
        <v>803</v>
      </c>
      <c r="K61" s="4"/>
      <c r="L61" s="4" t="s">
        <v>37</v>
      </c>
      <c r="M61" s="23">
        <v>43881</v>
      </c>
      <c r="N61" s="25" t="s">
        <v>38</v>
      </c>
      <c r="O61" s="24"/>
      <c r="P61" s="30" t="s">
        <v>40</v>
      </c>
    </row>
    <row r="62" spans="1:16" ht="45" customHeight="1">
      <c r="A62" s="45" t="s">
        <v>836</v>
      </c>
      <c r="B62" s="21" t="s">
        <v>828</v>
      </c>
      <c r="C62" s="3" t="s">
        <v>829</v>
      </c>
      <c r="D62" s="4" t="s">
        <v>29</v>
      </c>
      <c r="E62" s="4" t="s">
        <v>30</v>
      </c>
      <c r="F62" s="4" t="s">
        <v>830</v>
      </c>
      <c r="G62" s="3" t="s">
        <v>831</v>
      </c>
      <c r="H62" s="22" t="s">
        <v>832</v>
      </c>
      <c r="I62" s="21" t="s">
        <v>833</v>
      </c>
      <c r="J62" s="4" t="s">
        <v>834</v>
      </c>
      <c r="K62" s="4" t="s">
        <v>247</v>
      </c>
      <c r="L62" s="4" t="s">
        <v>37</v>
      </c>
      <c r="M62" s="23">
        <v>43910</v>
      </c>
      <c r="N62" s="25" t="s">
        <v>38</v>
      </c>
      <c r="O62" s="24"/>
      <c r="P62" s="30" t="s">
        <v>40</v>
      </c>
    </row>
    <row r="63" spans="1:16" ht="45" customHeight="1">
      <c r="A63" s="45" t="s">
        <v>241</v>
      </c>
      <c r="B63" s="21" t="s">
        <v>242</v>
      </c>
      <c r="C63" s="3" t="s">
        <v>243</v>
      </c>
      <c r="D63" s="4" t="s">
        <v>29</v>
      </c>
      <c r="E63" s="4" t="s">
        <v>30</v>
      </c>
      <c r="F63" s="4"/>
      <c r="G63" s="3" t="s">
        <v>244</v>
      </c>
      <c r="H63" s="22" t="s">
        <v>245</v>
      </c>
      <c r="I63" s="21" t="s">
        <v>246</v>
      </c>
      <c r="J63" s="4" t="s">
        <v>247</v>
      </c>
      <c r="K63" s="4"/>
      <c r="L63" s="4" t="s">
        <v>37</v>
      </c>
      <c r="M63" s="23">
        <v>43572</v>
      </c>
      <c r="N63" s="25" t="s">
        <v>38</v>
      </c>
      <c r="O63" s="24" t="s">
        <v>237</v>
      </c>
      <c r="P63" s="30" t="s">
        <v>40</v>
      </c>
    </row>
    <row r="64" spans="1:16" ht="45" customHeight="1">
      <c r="A64" s="45" t="s">
        <v>2804</v>
      </c>
      <c r="B64" s="21" t="s">
        <v>2800</v>
      </c>
      <c r="C64" s="3" t="s">
        <v>2801</v>
      </c>
      <c r="D64" s="4" t="s">
        <v>1081</v>
      </c>
      <c r="E64" s="4" t="s">
        <v>1082</v>
      </c>
      <c r="F64" s="4"/>
      <c r="G64" s="3" t="s">
        <v>2802</v>
      </c>
      <c r="H64" s="22" t="s">
        <v>344</v>
      </c>
      <c r="I64" s="21" t="s">
        <v>2803</v>
      </c>
      <c r="J64" s="4" t="s">
        <v>346</v>
      </c>
      <c r="K64" s="4"/>
      <c r="L64" s="4" t="s">
        <v>37</v>
      </c>
      <c r="M64" s="23">
        <v>44862</v>
      </c>
      <c r="N64" s="25" t="s">
        <v>38</v>
      </c>
      <c r="O64" s="24"/>
      <c r="P64" s="30" t="s">
        <v>40</v>
      </c>
    </row>
    <row r="65" spans="1:16" ht="45" customHeight="1">
      <c r="A65" s="45" t="s">
        <v>754</v>
      </c>
      <c r="B65" s="21" t="s">
        <v>755</v>
      </c>
      <c r="C65" s="3" t="s">
        <v>756</v>
      </c>
      <c r="D65" s="4" t="s">
        <v>757</v>
      </c>
      <c r="E65" s="4" t="s">
        <v>758</v>
      </c>
      <c r="F65" s="4" t="s">
        <v>342</v>
      </c>
      <c r="G65" s="3" t="s">
        <v>343</v>
      </c>
      <c r="H65" s="22" t="s">
        <v>344</v>
      </c>
      <c r="I65" s="21" t="s">
        <v>759</v>
      </c>
      <c r="J65" s="4" t="s">
        <v>346</v>
      </c>
      <c r="K65" s="4"/>
      <c r="L65" s="4" t="s">
        <v>37</v>
      </c>
      <c r="M65" s="23">
        <v>43705</v>
      </c>
      <c r="N65" s="25" t="s">
        <v>49</v>
      </c>
      <c r="O65" s="24" t="s">
        <v>347</v>
      </c>
      <c r="P65" s="30" t="s">
        <v>67</v>
      </c>
    </row>
    <row r="66" spans="1:16" ht="45" customHeight="1">
      <c r="A66" s="45" t="s">
        <v>170</v>
      </c>
      <c r="B66" s="21" t="s">
        <v>171</v>
      </c>
      <c r="C66" s="3" t="s">
        <v>172</v>
      </c>
      <c r="D66" s="4" t="s">
        <v>29</v>
      </c>
      <c r="E66" s="4" t="s">
        <v>30</v>
      </c>
      <c r="F66" s="4" t="s">
        <v>173</v>
      </c>
      <c r="G66" s="3" t="s">
        <v>174</v>
      </c>
      <c r="H66" s="22" t="s">
        <v>175</v>
      </c>
      <c r="I66" s="21" t="s">
        <v>176</v>
      </c>
      <c r="J66" s="4" t="s">
        <v>177</v>
      </c>
      <c r="K66" s="4"/>
      <c r="L66" s="4" t="s">
        <v>37</v>
      </c>
      <c r="M66" s="23">
        <v>43360</v>
      </c>
      <c r="N66" s="25" t="s">
        <v>38</v>
      </c>
      <c r="O66" s="24"/>
      <c r="P66" s="30" t="s">
        <v>40</v>
      </c>
    </row>
    <row r="67" spans="1:16" ht="45" customHeight="1">
      <c r="A67" s="45" t="s">
        <v>366</v>
      </c>
      <c r="B67" s="21" t="s">
        <v>367</v>
      </c>
      <c r="C67" s="3" t="s">
        <v>368</v>
      </c>
      <c r="D67" s="4" t="s">
        <v>359</v>
      </c>
      <c r="E67" s="4" t="s">
        <v>360</v>
      </c>
      <c r="F67" s="4" t="s">
        <v>369</v>
      </c>
      <c r="G67" s="3" t="s">
        <v>370</v>
      </c>
      <c r="H67" s="22" t="s">
        <v>371</v>
      </c>
      <c r="I67" s="21" t="s">
        <v>372</v>
      </c>
      <c r="J67" s="4" t="s">
        <v>373</v>
      </c>
      <c r="K67" s="4" t="s">
        <v>374</v>
      </c>
      <c r="L67" s="4" t="s">
        <v>37</v>
      </c>
      <c r="M67" s="23">
        <v>43685</v>
      </c>
      <c r="N67" s="25" t="s">
        <v>38</v>
      </c>
      <c r="O67" s="24"/>
      <c r="P67" s="30" t="s">
        <v>59</v>
      </c>
    </row>
    <row r="68" spans="1:16" ht="45" customHeight="1">
      <c r="A68" s="45" t="s">
        <v>456</v>
      </c>
      <c r="B68" s="21" t="s">
        <v>457</v>
      </c>
      <c r="C68" s="3" t="s">
        <v>458</v>
      </c>
      <c r="D68" s="4" t="s">
        <v>396</v>
      </c>
      <c r="E68" s="4" t="s">
        <v>397</v>
      </c>
      <c r="F68" s="4" t="s">
        <v>459</v>
      </c>
      <c r="G68" s="3" t="s">
        <v>446</v>
      </c>
      <c r="H68" s="22" t="s">
        <v>447</v>
      </c>
      <c r="I68" s="21" t="s">
        <v>460</v>
      </c>
      <c r="J68" s="4" t="s">
        <v>449</v>
      </c>
      <c r="K68" s="4"/>
      <c r="L68" s="4" t="s">
        <v>37</v>
      </c>
      <c r="M68" s="23">
        <v>43531</v>
      </c>
      <c r="N68" s="25" t="s">
        <v>38</v>
      </c>
      <c r="O68" s="24" t="s">
        <v>450</v>
      </c>
      <c r="P68" s="30" t="s">
        <v>40</v>
      </c>
    </row>
    <row r="69" spans="1:16" ht="45" customHeight="1">
      <c r="A69" s="45" t="s">
        <v>2654</v>
      </c>
      <c r="B69" s="21" t="s">
        <v>2655</v>
      </c>
      <c r="C69" s="3" t="s">
        <v>2656</v>
      </c>
      <c r="D69" s="4" t="s">
        <v>2657</v>
      </c>
      <c r="E69" s="4" t="s">
        <v>1082</v>
      </c>
      <c r="F69" s="4"/>
      <c r="G69" s="3" t="s">
        <v>2658</v>
      </c>
      <c r="H69" s="22" t="s">
        <v>2659</v>
      </c>
      <c r="I69" s="21" t="s">
        <v>2660</v>
      </c>
      <c r="J69" s="4" t="s">
        <v>2661</v>
      </c>
      <c r="K69" s="4"/>
      <c r="L69" s="4" t="s">
        <v>37</v>
      </c>
      <c r="M69" s="23"/>
      <c r="N69" s="25" t="s">
        <v>49</v>
      </c>
      <c r="O69" s="24"/>
      <c r="P69" s="30" t="s">
        <v>40</v>
      </c>
    </row>
    <row r="70" spans="1:16" ht="45" customHeight="1">
      <c r="A70" s="45" t="s">
        <v>998</v>
      </c>
      <c r="B70" s="21" t="s">
        <v>999</v>
      </c>
      <c r="C70" s="3" t="s">
        <v>1000</v>
      </c>
      <c r="D70" s="4" t="s">
        <v>473</v>
      </c>
      <c r="E70" s="4" t="s">
        <v>30</v>
      </c>
      <c r="F70" s="4"/>
      <c r="G70" s="3" t="s">
        <v>1001</v>
      </c>
      <c r="H70" s="22" t="s">
        <v>994</v>
      </c>
      <c r="I70" s="21" t="s">
        <v>1002</v>
      </c>
      <c r="J70" s="4" t="s">
        <v>996</v>
      </c>
      <c r="K70" s="4"/>
      <c r="L70" s="4" t="s">
        <v>37</v>
      </c>
      <c r="M70" s="23">
        <v>44651</v>
      </c>
      <c r="N70" s="25" t="s">
        <v>49</v>
      </c>
      <c r="O70" s="24" t="s">
        <v>997</v>
      </c>
      <c r="P70" s="30" t="s">
        <v>40</v>
      </c>
    </row>
    <row r="71" spans="1:16" ht="45" customHeight="1">
      <c r="A71" s="45" t="s">
        <v>1003</v>
      </c>
      <c r="B71" s="21" t="s">
        <v>985</v>
      </c>
      <c r="C71" s="3" t="s">
        <v>1021</v>
      </c>
      <c r="D71" s="4" t="s">
        <v>473</v>
      </c>
      <c r="E71" s="4" t="s">
        <v>360</v>
      </c>
      <c r="F71" s="4"/>
      <c r="G71" s="3" t="s">
        <v>986</v>
      </c>
      <c r="H71" s="22" t="s">
        <v>987</v>
      </c>
      <c r="I71" s="21" t="s">
        <v>988</v>
      </c>
      <c r="J71" s="4" t="s">
        <v>989</v>
      </c>
      <c r="K71" s="4"/>
      <c r="L71" s="4" t="s">
        <v>37</v>
      </c>
      <c r="M71" s="23">
        <v>44651</v>
      </c>
      <c r="N71" s="25" t="s">
        <v>49</v>
      </c>
      <c r="O71" s="24"/>
      <c r="P71" s="30" t="s">
        <v>40</v>
      </c>
    </row>
    <row r="72" spans="1:16" ht="45" customHeight="1">
      <c r="A72" s="45" t="s">
        <v>1034</v>
      </c>
      <c r="B72" s="21" t="s">
        <v>1054</v>
      </c>
      <c r="C72" s="3" t="s">
        <v>1035</v>
      </c>
      <c r="D72" s="4" t="s">
        <v>713</v>
      </c>
      <c r="E72" s="4" t="s">
        <v>397</v>
      </c>
      <c r="F72" s="4" t="s">
        <v>1036</v>
      </c>
      <c r="G72" s="3" t="s">
        <v>1037</v>
      </c>
      <c r="H72" s="22" t="s">
        <v>1038</v>
      </c>
      <c r="I72" s="21" t="s">
        <v>1039</v>
      </c>
      <c r="J72" s="4" t="s">
        <v>1040</v>
      </c>
      <c r="K72" s="4"/>
      <c r="L72" s="4" t="s">
        <v>37</v>
      </c>
      <c r="M72" s="23">
        <v>44712</v>
      </c>
      <c r="N72" s="25" t="s">
        <v>38</v>
      </c>
      <c r="O72" s="24"/>
      <c r="P72" s="30" t="s">
        <v>40</v>
      </c>
    </row>
    <row r="73" spans="1:16" ht="45" customHeight="1">
      <c r="A73" s="45" t="s">
        <v>60</v>
      </c>
      <c r="B73" s="21" t="s">
        <v>61</v>
      </c>
      <c r="C73" s="3" t="s">
        <v>1022</v>
      </c>
      <c r="D73" s="4" t="s">
        <v>29</v>
      </c>
      <c r="E73" s="4" t="s">
        <v>30</v>
      </c>
      <c r="F73" s="4" t="s">
        <v>62</v>
      </c>
      <c r="G73" s="3" t="s">
        <v>63</v>
      </c>
      <c r="H73" s="22" t="s">
        <v>64</v>
      </c>
      <c r="I73" s="21" t="s">
        <v>65</v>
      </c>
      <c r="J73" s="4" t="s">
        <v>66</v>
      </c>
      <c r="K73" s="4"/>
      <c r="L73" s="4" t="s">
        <v>37</v>
      </c>
      <c r="M73" s="23">
        <v>43290</v>
      </c>
      <c r="N73" s="25" t="s">
        <v>38</v>
      </c>
      <c r="O73" s="24" t="s">
        <v>58</v>
      </c>
      <c r="P73" s="30" t="s">
        <v>40</v>
      </c>
    </row>
    <row r="74" spans="1:16" ht="45" customHeight="1">
      <c r="A74" s="45" t="s">
        <v>682</v>
      </c>
      <c r="B74" s="21" t="s">
        <v>683</v>
      </c>
      <c r="C74" s="3" t="s">
        <v>684</v>
      </c>
      <c r="D74" s="4" t="s">
        <v>473</v>
      </c>
      <c r="E74" s="4" t="s">
        <v>360</v>
      </c>
      <c r="F74" s="4"/>
      <c r="G74" s="3" t="s">
        <v>685</v>
      </c>
      <c r="H74" s="22" t="s">
        <v>686</v>
      </c>
      <c r="I74" s="21" t="s">
        <v>687</v>
      </c>
      <c r="J74" s="4" t="s">
        <v>688</v>
      </c>
      <c r="K74" s="4"/>
      <c r="L74" s="4" t="s">
        <v>37</v>
      </c>
      <c r="M74" s="23">
        <v>43755</v>
      </c>
      <c r="N74" s="25" t="s">
        <v>38</v>
      </c>
      <c r="O74" s="24" t="s">
        <v>689</v>
      </c>
      <c r="P74" s="30" t="s">
        <v>67</v>
      </c>
    </row>
    <row r="75" spans="1:16" ht="45" customHeight="1">
      <c r="A75" s="45" t="s">
        <v>555</v>
      </c>
      <c r="B75" s="21" t="s">
        <v>556</v>
      </c>
      <c r="C75" s="3" t="s">
        <v>557</v>
      </c>
      <c r="D75" s="4" t="s">
        <v>473</v>
      </c>
      <c r="E75" s="4" t="s">
        <v>360</v>
      </c>
      <c r="F75" s="4"/>
      <c r="G75" s="3" t="s">
        <v>558</v>
      </c>
      <c r="H75" s="22" t="s">
        <v>559</v>
      </c>
      <c r="I75" s="21" t="s">
        <v>560</v>
      </c>
      <c r="J75" s="4" t="s">
        <v>561</v>
      </c>
      <c r="K75" s="4" t="s">
        <v>562</v>
      </c>
      <c r="L75" s="4" t="s">
        <v>37</v>
      </c>
      <c r="M75" s="23">
        <v>43571</v>
      </c>
      <c r="N75" s="25" t="s">
        <v>49</v>
      </c>
      <c r="O75" s="24"/>
      <c r="P75" s="30" t="s">
        <v>67</v>
      </c>
    </row>
    <row r="76" spans="1:16" ht="45" customHeight="1">
      <c r="A76" s="45" t="s">
        <v>101</v>
      </c>
      <c r="B76" s="21" t="s">
        <v>102</v>
      </c>
      <c r="C76" s="3" t="s">
        <v>103</v>
      </c>
      <c r="D76" s="4" t="s">
        <v>29</v>
      </c>
      <c r="E76" s="4" t="s">
        <v>30</v>
      </c>
      <c r="F76" s="4" t="s">
        <v>104</v>
      </c>
      <c r="G76" s="3" t="s">
        <v>767</v>
      </c>
      <c r="H76" s="22" t="s">
        <v>105</v>
      </c>
      <c r="I76" s="21" t="s">
        <v>106</v>
      </c>
      <c r="J76" s="4" t="s">
        <v>768</v>
      </c>
      <c r="K76" s="4" t="s">
        <v>769</v>
      </c>
      <c r="L76" s="4" t="s">
        <v>37</v>
      </c>
      <c r="M76" s="23">
        <v>43297</v>
      </c>
      <c r="N76" s="25" t="s">
        <v>38</v>
      </c>
      <c r="O76" s="24"/>
      <c r="P76" s="30" t="s">
        <v>40</v>
      </c>
    </row>
    <row r="77" spans="1:16" ht="45" customHeight="1">
      <c r="A77" s="45" t="s">
        <v>384</v>
      </c>
      <c r="B77" s="21" t="s">
        <v>385</v>
      </c>
      <c r="C77" s="3" t="s">
        <v>386</v>
      </c>
      <c r="D77" s="4" t="s">
        <v>359</v>
      </c>
      <c r="E77" s="4" t="s">
        <v>360</v>
      </c>
      <c r="F77" s="4" t="s">
        <v>387</v>
      </c>
      <c r="G77" s="3" t="s">
        <v>388</v>
      </c>
      <c r="H77" s="22" t="s">
        <v>389</v>
      </c>
      <c r="I77" s="21" t="s">
        <v>390</v>
      </c>
      <c r="J77" s="4" t="s">
        <v>391</v>
      </c>
      <c r="K77" s="4"/>
      <c r="L77" s="4" t="s">
        <v>37</v>
      </c>
      <c r="M77" s="23">
        <v>43728</v>
      </c>
      <c r="N77" s="25" t="s">
        <v>38</v>
      </c>
      <c r="O77" s="24" t="s">
        <v>392</v>
      </c>
      <c r="P77" s="30" t="s">
        <v>40</v>
      </c>
    </row>
    <row r="78" spans="1:16" ht="45" customHeight="1">
      <c r="A78" s="45" t="s">
        <v>530</v>
      </c>
      <c r="B78" s="21" t="s">
        <v>531</v>
      </c>
      <c r="C78" s="3" t="s">
        <v>532</v>
      </c>
      <c r="D78" s="4" t="s">
        <v>499</v>
      </c>
      <c r="E78" s="4" t="s">
        <v>360</v>
      </c>
      <c r="F78" s="4" t="s">
        <v>533</v>
      </c>
      <c r="G78" s="3" t="s">
        <v>534</v>
      </c>
      <c r="H78" s="22" t="s">
        <v>535</v>
      </c>
      <c r="I78" s="21" t="s">
        <v>536</v>
      </c>
      <c r="J78" s="4" t="s">
        <v>537</v>
      </c>
      <c r="K78" s="4"/>
      <c r="L78" s="4" t="s">
        <v>37</v>
      </c>
      <c r="M78" s="23">
        <v>43571</v>
      </c>
      <c r="N78" s="25" t="s">
        <v>38</v>
      </c>
      <c r="O78" s="24" t="s">
        <v>538</v>
      </c>
      <c r="P78" s="30" t="s">
        <v>67</v>
      </c>
    </row>
    <row r="79" spans="1:16" ht="45" customHeight="1">
      <c r="A79" s="45" t="s">
        <v>107</v>
      </c>
      <c r="B79" s="21" t="s">
        <v>108</v>
      </c>
      <c r="C79" s="3" t="s">
        <v>109</v>
      </c>
      <c r="D79" s="4" t="s">
        <v>95</v>
      </c>
      <c r="E79" s="4" t="s">
        <v>30</v>
      </c>
      <c r="F79" s="4" t="s">
        <v>110</v>
      </c>
      <c r="G79" s="3" t="s">
        <v>111</v>
      </c>
      <c r="H79" s="22" t="s">
        <v>112</v>
      </c>
      <c r="I79" s="21" t="s">
        <v>113</v>
      </c>
      <c r="J79" s="4" t="s">
        <v>114</v>
      </c>
      <c r="K79" s="4" t="s">
        <v>115</v>
      </c>
      <c r="L79" s="4" t="s">
        <v>37</v>
      </c>
      <c r="M79" s="23">
        <v>43298</v>
      </c>
      <c r="N79" s="25" t="s">
        <v>49</v>
      </c>
      <c r="O79" s="24"/>
      <c r="P79" s="30" t="s">
        <v>40</v>
      </c>
    </row>
    <row r="80" spans="1:16" ht="45" customHeight="1">
      <c r="A80" s="45" t="s">
        <v>248</v>
      </c>
      <c r="B80" s="21" t="s">
        <v>249</v>
      </c>
      <c r="C80" s="3" t="s">
        <v>250</v>
      </c>
      <c r="D80" s="4" t="s">
        <v>29</v>
      </c>
      <c r="E80" s="4" t="s">
        <v>30</v>
      </c>
      <c r="F80" s="4"/>
      <c r="G80" s="3" t="s">
        <v>251</v>
      </c>
      <c r="H80" s="22" t="s">
        <v>252</v>
      </c>
      <c r="I80" s="21" t="s">
        <v>253</v>
      </c>
      <c r="J80" s="4" t="s">
        <v>254</v>
      </c>
      <c r="K80" s="4" t="s">
        <v>255</v>
      </c>
      <c r="L80" s="4" t="s">
        <v>37</v>
      </c>
      <c r="M80" s="23">
        <v>43602</v>
      </c>
      <c r="N80" s="25" t="s">
        <v>49</v>
      </c>
      <c r="O80" s="24" t="s">
        <v>237</v>
      </c>
      <c r="P80" s="30" t="s">
        <v>67</v>
      </c>
    </row>
    <row r="81" spans="1:16" ht="45" customHeight="1">
      <c r="A81" s="45" t="s">
        <v>222</v>
      </c>
      <c r="B81" s="21" t="s">
        <v>223</v>
      </c>
      <c r="C81" s="3" t="s">
        <v>224</v>
      </c>
      <c r="D81" s="4" t="s">
        <v>29</v>
      </c>
      <c r="E81" s="4" t="s">
        <v>30</v>
      </c>
      <c r="F81" s="4"/>
      <c r="G81" s="3" t="s">
        <v>770</v>
      </c>
      <c r="H81" s="22" t="s">
        <v>771</v>
      </c>
      <c r="I81" s="21" t="s">
        <v>227</v>
      </c>
      <c r="J81" s="4" t="s">
        <v>772</v>
      </c>
      <c r="K81" s="4" t="s">
        <v>773</v>
      </c>
      <c r="L81" s="4" t="s">
        <v>37</v>
      </c>
      <c r="M81" s="23">
        <v>43501</v>
      </c>
      <c r="N81" s="25" t="s">
        <v>38</v>
      </c>
      <c r="O81" s="24" t="s">
        <v>221</v>
      </c>
      <c r="P81" s="30" t="s">
        <v>40</v>
      </c>
    </row>
    <row r="82" spans="1:16" ht="45" customHeight="1">
      <c r="A82" s="45" t="s">
        <v>238</v>
      </c>
      <c r="B82" s="21" t="s">
        <v>239</v>
      </c>
      <c r="C82" s="3" t="s">
        <v>224</v>
      </c>
      <c r="D82" s="4" t="s">
        <v>29</v>
      </c>
      <c r="E82" s="4" t="s">
        <v>30</v>
      </c>
      <c r="F82" s="4" t="s">
        <v>240</v>
      </c>
      <c r="G82" s="3" t="s">
        <v>225</v>
      </c>
      <c r="H82" s="22" t="s">
        <v>226</v>
      </c>
      <c r="I82" s="21" t="s">
        <v>227</v>
      </c>
      <c r="J82" s="4" t="s">
        <v>228</v>
      </c>
      <c r="K82" s="4"/>
      <c r="L82" s="4" t="s">
        <v>37</v>
      </c>
      <c r="M82" s="23">
        <v>43501</v>
      </c>
      <c r="N82" s="25" t="s">
        <v>38</v>
      </c>
      <c r="O82" s="24" t="s">
        <v>221</v>
      </c>
      <c r="P82" s="30" t="s">
        <v>40</v>
      </c>
    </row>
    <row r="83" spans="1:16" ht="45" customHeight="1">
      <c r="A83" s="45" t="s">
        <v>720</v>
      </c>
      <c r="B83" s="21" t="s">
        <v>721</v>
      </c>
      <c r="C83" s="3" t="s">
        <v>722</v>
      </c>
      <c r="D83" s="4" t="s">
        <v>713</v>
      </c>
      <c r="E83" s="4" t="s">
        <v>331</v>
      </c>
      <c r="F83" s="4" t="s">
        <v>723</v>
      </c>
      <c r="G83" s="3" t="s">
        <v>724</v>
      </c>
      <c r="H83" s="22" t="s">
        <v>725</v>
      </c>
      <c r="I83" s="21" t="s">
        <v>726</v>
      </c>
      <c r="J83" s="4" t="s">
        <v>727</v>
      </c>
      <c r="K83" s="4"/>
      <c r="L83" s="4" t="s">
        <v>37</v>
      </c>
      <c r="M83" s="23">
        <v>43718</v>
      </c>
      <c r="N83" s="25" t="s">
        <v>38</v>
      </c>
      <c r="O83" s="24"/>
      <c r="P83" s="30" t="s">
        <v>40</v>
      </c>
    </row>
    <row r="84" spans="1:16" ht="45" customHeight="1">
      <c r="A84" s="45" t="s">
        <v>523</v>
      </c>
      <c r="B84" s="21" t="s">
        <v>524</v>
      </c>
      <c r="C84" s="3" t="s">
        <v>525</v>
      </c>
      <c r="D84" s="4" t="s">
        <v>473</v>
      </c>
      <c r="E84" s="4" t="s">
        <v>360</v>
      </c>
      <c r="F84" s="4"/>
      <c r="G84" s="3" t="s">
        <v>526</v>
      </c>
      <c r="H84" s="22" t="s">
        <v>527</v>
      </c>
      <c r="I84" s="21" t="s">
        <v>528</v>
      </c>
      <c r="J84" s="4" t="s">
        <v>529</v>
      </c>
      <c r="K84" s="4"/>
      <c r="L84" s="4" t="s">
        <v>37</v>
      </c>
      <c r="M84" s="23">
        <v>43566</v>
      </c>
      <c r="N84" s="25" t="s">
        <v>49</v>
      </c>
      <c r="O84" s="24" t="s">
        <v>522</v>
      </c>
      <c r="P84" s="30" t="s">
        <v>67</v>
      </c>
    </row>
    <row r="85" spans="1:16" ht="45" customHeight="1">
      <c r="A85" s="45" t="s">
        <v>738</v>
      </c>
      <c r="B85" s="21" t="s">
        <v>739</v>
      </c>
      <c r="C85" s="3" t="s">
        <v>740</v>
      </c>
      <c r="D85" s="4" t="s">
        <v>655</v>
      </c>
      <c r="E85" s="4" t="s">
        <v>360</v>
      </c>
      <c r="F85" s="4"/>
      <c r="G85" s="3" t="s">
        <v>741</v>
      </c>
      <c r="H85" s="22" t="s">
        <v>742</v>
      </c>
      <c r="I85" s="21" t="s">
        <v>743</v>
      </c>
      <c r="J85" s="4" t="s">
        <v>919</v>
      </c>
      <c r="K85" s="4"/>
      <c r="L85" s="4" t="s">
        <v>37</v>
      </c>
      <c r="M85" s="23">
        <v>43662</v>
      </c>
      <c r="N85" s="25" t="s">
        <v>38</v>
      </c>
      <c r="O85" s="24" t="s">
        <v>745</v>
      </c>
      <c r="P85" s="30" t="s">
        <v>40</v>
      </c>
    </row>
    <row r="86" spans="1:16" ht="45" customHeight="1">
      <c r="A86" s="45" t="s">
        <v>256</v>
      </c>
      <c r="B86" s="21" t="s">
        <v>257</v>
      </c>
      <c r="C86" s="3" t="s">
        <v>258</v>
      </c>
      <c r="D86" s="4" t="s">
        <v>29</v>
      </c>
      <c r="E86" s="4" t="s">
        <v>30</v>
      </c>
      <c r="F86" s="4" t="s">
        <v>259</v>
      </c>
      <c r="G86" s="3" t="s">
        <v>260</v>
      </c>
      <c r="H86" s="22" t="s">
        <v>261</v>
      </c>
      <c r="I86" s="21" t="s">
        <v>262</v>
      </c>
      <c r="J86" s="4" t="s">
        <v>263</v>
      </c>
      <c r="K86" s="4" t="s">
        <v>264</v>
      </c>
      <c r="L86" s="4" t="s">
        <v>37</v>
      </c>
      <c r="M86" s="23">
        <v>43622</v>
      </c>
      <c r="N86" s="25" t="s">
        <v>38</v>
      </c>
      <c r="O86" s="24"/>
      <c r="P86" s="30" t="s">
        <v>40</v>
      </c>
    </row>
    <row r="87" spans="1:16" ht="45" customHeight="1">
      <c r="A87" s="45" t="s">
        <v>642</v>
      </c>
      <c r="B87" s="21" t="s">
        <v>643</v>
      </c>
      <c r="C87" s="3" t="s">
        <v>644</v>
      </c>
      <c r="D87" s="4" t="s">
        <v>359</v>
      </c>
      <c r="E87" s="4" t="s">
        <v>360</v>
      </c>
      <c r="F87" s="4" t="s">
        <v>645</v>
      </c>
      <c r="G87" s="3" t="s">
        <v>646</v>
      </c>
      <c r="H87" s="22" t="s">
        <v>647</v>
      </c>
      <c r="I87" s="21" t="s">
        <v>648</v>
      </c>
      <c r="J87" s="4" t="s">
        <v>649</v>
      </c>
      <c r="K87" s="4" t="s">
        <v>650</v>
      </c>
      <c r="L87" s="4" t="s">
        <v>37</v>
      </c>
      <c r="M87" s="23">
        <v>43643</v>
      </c>
      <c r="N87" s="25" t="s">
        <v>38</v>
      </c>
      <c r="O87" s="24" t="s">
        <v>651</v>
      </c>
      <c r="P87" s="30" t="s">
        <v>40</v>
      </c>
    </row>
    <row r="88" spans="1:16" ht="45" customHeight="1">
      <c r="A88" s="45" t="s">
        <v>93</v>
      </c>
      <c r="B88" s="21" t="s">
        <v>94</v>
      </c>
      <c r="C88" s="3" t="s">
        <v>1023</v>
      </c>
      <c r="D88" s="4" t="s">
        <v>95</v>
      </c>
      <c r="E88" s="4" t="s">
        <v>30</v>
      </c>
      <c r="F88" s="4" t="s">
        <v>96</v>
      </c>
      <c r="G88" s="3" t="s">
        <v>97</v>
      </c>
      <c r="H88" s="22" t="s">
        <v>98</v>
      </c>
      <c r="I88" s="21" t="s">
        <v>99</v>
      </c>
      <c r="J88" s="4" t="s">
        <v>100</v>
      </c>
      <c r="K88" s="4" t="s">
        <v>774</v>
      </c>
      <c r="L88" s="4" t="s">
        <v>37</v>
      </c>
      <c r="M88" s="23">
        <v>43297</v>
      </c>
      <c r="N88" s="25" t="s">
        <v>49</v>
      </c>
      <c r="O88" s="24"/>
      <c r="P88" s="30" t="s">
        <v>40</v>
      </c>
    </row>
    <row r="89" spans="1:16" ht="45" customHeight="1">
      <c r="A89" s="45" t="s">
        <v>867</v>
      </c>
      <c r="B89" s="21" t="s">
        <v>868</v>
      </c>
      <c r="C89" s="3" t="s">
        <v>869</v>
      </c>
      <c r="D89" s="4" t="s">
        <v>29</v>
      </c>
      <c r="E89" s="4" t="s">
        <v>30</v>
      </c>
      <c r="F89" s="4"/>
      <c r="G89" s="3" t="s">
        <v>872</v>
      </c>
      <c r="H89" s="22" t="s">
        <v>873</v>
      </c>
      <c r="I89" s="21" t="s">
        <v>870</v>
      </c>
      <c r="J89" s="4" t="s">
        <v>874</v>
      </c>
      <c r="K89" s="4"/>
      <c r="L89" s="4" t="s">
        <v>37</v>
      </c>
      <c r="M89" s="23">
        <v>44015</v>
      </c>
      <c r="N89" s="25" t="s">
        <v>38</v>
      </c>
      <c r="O89" s="24"/>
      <c r="P89" s="30" t="s">
        <v>40</v>
      </c>
    </row>
    <row r="90" spans="1:16" ht="45" customHeight="1">
      <c r="A90" s="45" t="s">
        <v>68</v>
      </c>
      <c r="B90" s="21" t="s">
        <v>69</v>
      </c>
      <c r="C90" s="3" t="s">
        <v>70</v>
      </c>
      <c r="D90" s="4" t="s">
        <v>29</v>
      </c>
      <c r="E90" s="4" t="s">
        <v>30</v>
      </c>
      <c r="F90" s="4" t="s">
        <v>71</v>
      </c>
      <c r="G90" s="3" t="s">
        <v>72</v>
      </c>
      <c r="H90" s="22" t="s">
        <v>73</v>
      </c>
      <c r="I90" s="21" t="s">
        <v>74</v>
      </c>
      <c r="J90" s="4" t="s">
        <v>75</v>
      </c>
      <c r="K90" s="4"/>
      <c r="L90" s="4" t="s">
        <v>37</v>
      </c>
      <c r="M90" s="23">
        <v>43291</v>
      </c>
      <c r="N90" s="25" t="s">
        <v>38</v>
      </c>
      <c r="O90" s="24"/>
      <c r="P90" s="30" t="s">
        <v>59</v>
      </c>
    </row>
    <row r="91" spans="1:16" ht="45" customHeight="1">
      <c r="A91" s="45" t="s">
        <v>652</v>
      </c>
      <c r="B91" s="21" t="s">
        <v>653</v>
      </c>
      <c r="C91" s="3" t="s">
        <v>654</v>
      </c>
      <c r="D91" s="4" t="s">
        <v>655</v>
      </c>
      <c r="E91" s="4" t="s">
        <v>360</v>
      </c>
      <c r="F91" s="4"/>
      <c r="G91" s="3" t="s">
        <v>656</v>
      </c>
      <c r="H91" s="22" t="s">
        <v>657</v>
      </c>
      <c r="I91" s="21" t="s">
        <v>658</v>
      </c>
      <c r="J91" s="4" t="s">
        <v>659</v>
      </c>
      <c r="K91" s="4" t="s">
        <v>660</v>
      </c>
      <c r="L91" s="4" t="s">
        <v>37</v>
      </c>
      <c r="M91" s="23">
        <v>43644</v>
      </c>
      <c r="N91" s="25" t="s">
        <v>38</v>
      </c>
      <c r="O91" s="24" t="s">
        <v>661</v>
      </c>
      <c r="P91" s="30" t="s">
        <v>59</v>
      </c>
    </row>
    <row r="92" spans="1:16" ht="45" customHeight="1">
      <c r="A92" s="45" t="s">
        <v>41</v>
      </c>
      <c r="B92" s="21" t="s">
        <v>42</v>
      </c>
      <c r="C92" s="3" t="s">
        <v>43</v>
      </c>
      <c r="D92" s="4" t="s">
        <v>29</v>
      </c>
      <c r="E92" s="4" t="s">
        <v>30</v>
      </c>
      <c r="F92" s="4" t="s">
        <v>44</v>
      </c>
      <c r="G92" s="3" t="s">
        <v>45</v>
      </c>
      <c r="H92" s="22" t="s">
        <v>46</v>
      </c>
      <c r="I92" s="21" t="s">
        <v>47</v>
      </c>
      <c r="J92" s="4" t="s">
        <v>48</v>
      </c>
      <c r="K92" s="4"/>
      <c r="L92" s="4" t="s">
        <v>37</v>
      </c>
      <c r="M92" s="23">
        <v>43287</v>
      </c>
      <c r="N92" s="25" t="s">
        <v>38</v>
      </c>
      <c r="O92" s="24" t="s">
        <v>39</v>
      </c>
      <c r="P92" s="30" t="s">
        <v>40</v>
      </c>
    </row>
    <row r="93" spans="1:16" ht="45" customHeight="1">
      <c r="A93" s="45" t="s">
        <v>320</v>
      </c>
      <c r="B93" s="21" t="s">
        <v>321</v>
      </c>
      <c r="C93" s="3" t="s">
        <v>322</v>
      </c>
      <c r="D93" s="4" t="s">
        <v>29</v>
      </c>
      <c r="E93" s="4" t="s">
        <v>30</v>
      </c>
      <c r="F93" s="4"/>
      <c r="G93" s="3" t="s">
        <v>323</v>
      </c>
      <c r="H93" s="22" t="s">
        <v>324</v>
      </c>
      <c r="I93" s="21" t="s">
        <v>325</v>
      </c>
      <c r="J93" s="4" t="s">
        <v>326</v>
      </c>
      <c r="K93" s="4"/>
      <c r="L93" s="4" t="s">
        <v>37</v>
      </c>
      <c r="M93" s="23">
        <v>43801</v>
      </c>
      <c r="N93" s="25" t="s">
        <v>38</v>
      </c>
      <c r="O93" s="24" t="s">
        <v>39</v>
      </c>
      <c r="P93" s="30" t="s">
        <v>40</v>
      </c>
    </row>
    <row r="94" spans="1:16" ht="45" customHeight="1">
      <c r="A94" s="45" t="s">
        <v>26</v>
      </c>
      <c r="B94" s="21" t="s">
        <v>27</v>
      </c>
      <c r="C94" s="3" t="s">
        <v>28</v>
      </c>
      <c r="D94" s="4" t="s">
        <v>29</v>
      </c>
      <c r="E94" s="4" t="s">
        <v>30</v>
      </c>
      <c r="F94" s="4" t="s">
        <v>31</v>
      </c>
      <c r="G94" s="3" t="s">
        <v>32</v>
      </c>
      <c r="H94" s="22" t="s">
        <v>33</v>
      </c>
      <c r="I94" s="21" t="s">
        <v>34</v>
      </c>
      <c r="J94" s="4" t="s">
        <v>35</v>
      </c>
      <c r="K94" s="4" t="s">
        <v>36</v>
      </c>
      <c r="L94" s="4" t="s">
        <v>37</v>
      </c>
      <c r="M94" s="23">
        <v>43287</v>
      </c>
      <c r="N94" s="25" t="s">
        <v>38</v>
      </c>
      <c r="O94" s="24" t="s">
        <v>39</v>
      </c>
      <c r="P94" s="30" t="s">
        <v>40</v>
      </c>
    </row>
    <row r="95" spans="1:16" ht="45" customHeight="1">
      <c r="A95" s="45" t="s">
        <v>442</v>
      </c>
      <c r="B95" s="21" t="s">
        <v>443</v>
      </c>
      <c r="C95" s="3" t="s">
        <v>444</v>
      </c>
      <c r="D95" s="4" t="s">
        <v>396</v>
      </c>
      <c r="E95" s="4" t="s">
        <v>397</v>
      </c>
      <c r="F95" s="4" t="s">
        <v>445</v>
      </c>
      <c r="G95" s="3" t="s">
        <v>446</v>
      </c>
      <c r="H95" s="22" t="s">
        <v>447</v>
      </c>
      <c r="I95" s="21" t="s">
        <v>448</v>
      </c>
      <c r="J95" s="4" t="s">
        <v>449</v>
      </c>
      <c r="K95" s="4"/>
      <c r="L95" s="4" t="s">
        <v>37</v>
      </c>
      <c r="M95" s="23">
        <v>43531</v>
      </c>
      <c r="N95" s="25" t="s">
        <v>38</v>
      </c>
      <c r="O95" s="24" t="s">
        <v>450</v>
      </c>
      <c r="P95" s="30" t="s">
        <v>40</v>
      </c>
    </row>
    <row r="96" spans="1:16" ht="45" customHeight="1">
      <c r="A96" s="45" t="s">
        <v>515</v>
      </c>
      <c r="B96" s="21" t="s">
        <v>516</v>
      </c>
      <c r="C96" s="3" t="s">
        <v>517</v>
      </c>
      <c r="D96" s="4" t="s">
        <v>473</v>
      </c>
      <c r="E96" s="4" t="s">
        <v>360</v>
      </c>
      <c r="F96" s="4"/>
      <c r="G96" s="3" t="s">
        <v>518</v>
      </c>
      <c r="H96" s="22" t="s">
        <v>519</v>
      </c>
      <c r="I96" s="21" t="s">
        <v>520</v>
      </c>
      <c r="J96" s="4" t="s">
        <v>521</v>
      </c>
      <c r="K96" s="4"/>
      <c r="L96" s="4" t="s">
        <v>37</v>
      </c>
      <c r="M96" s="23">
        <v>43564</v>
      </c>
      <c r="N96" s="25" t="s">
        <v>49</v>
      </c>
      <c r="O96" s="24" t="s">
        <v>522</v>
      </c>
      <c r="P96" s="30" t="s">
        <v>67</v>
      </c>
    </row>
    <row r="97" spans="1:16" ht="45" customHeight="1">
      <c r="A97" s="45" t="s">
        <v>1041</v>
      </c>
      <c r="B97" s="21" t="s">
        <v>1024</v>
      </c>
      <c r="C97" s="3" t="s">
        <v>1025</v>
      </c>
      <c r="D97" s="4" t="s">
        <v>473</v>
      </c>
      <c r="E97" s="4" t="s">
        <v>360</v>
      </c>
      <c r="F97" s="4"/>
      <c r="G97" s="3" t="s">
        <v>1026</v>
      </c>
      <c r="H97" s="22" t="s">
        <v>1027</v>
      </c>
      <c r="I97" s="21" t="s">
        <v>1028</v>
      </c>
      <c r="J97" s="4" t="s">
        <v>1029</v>
      </c>
      <c r="K97" s="4"/>
      <c r="L97" s="4" t="s">
        <v>37</v>
      </c>
      <c r="M97" s="23">
        <v>44707</v>
      </c>
      <c r="N97" s="25" t="s">
        <v>38</v>
      </c>
      <c r="O97" s="24"/>
      <c r="P97" s="30" t="s">
        <v>40</v>
      </c>
    </row>
    <row r="98" spans="1:16" ht="45" customHeight="1">
      <c r="A98" s="45" t="s">
        <v>1009</v>
      </c>
      <c r="B98" s="21" t="s">
        <v>1004</v>
      </c>
      <c r="C98" s="3" t="s">
        <v>1005</v>
      </c>
      <c r="D98" s="4" t="s">
        <v>29</v>
      </c>
      <c r="E98" s="4" t="s">
        <v>30</v>
      </c>
      <c r="F98" s="4"/>
      <c r="G98" s="3" t="s">
        <v>1006</v>
      </c>
      <c r="H98" s="22" t="s">
        <v>310</v>
      </c>
      <c r="I98" s="21" t="s">
        <v>1007</v>
      </c>
      <c r="J98" s="4" t="s">
        <v>1008</v>
      </c>
      <c r="K98" s="4" t="s">
        <v>312</v>
      </c>
      <c r="L98" s="4" t="s">
        <v>37</v>
      </c>
      <c r="M98" s="23">
        <v>44659</v>
      </c>
      <c r="N98" s="25" t="s">
        <v>49</v>
      </c>
      <c r="O98" s="24"/>
      <c r="P98" s="30" t="s">
        <v>40</v>
      </c>
    </row>
    <row r="99" spans="1:16" ht="45" customHeight="1">
      <c r="A99" s="45" t="s">
        <v>629</v>
      </c>
      <c r="B99" s="21" t="s">
        <v>630</v>
      </c>
      <c r="C99" s="3" t="s">
        <v>631</v>
      </c>
      <c r="D99" s="4" t="s">
        <v>473</v>
      </c>
      <c r="E99" s="4" t="s">
        <v>360</v>
      </c>
      <c r="F99" s="4" t="s">
        <v>632</v>
      </c>
      <c r="G99" s="3" t="s">
        <v>633</v>
      </c>
      <c r="H99" s="22" t="s">
        <v>634</v>
      </c>
      <c r="I99" s="21" t="s">
        <v>635</v>
      </c>
      <c r="J99" s="4" t="s">
        <v>636</v>
      </c>
      <c r="K99" s="4"/>
      <c r="L99" s="4" t="s">
        <v>37</v>
      </c>
      <c r="M99" s="23">
        <v>43614</v>
      </c>
      <c r="N99" s="25" t="s">
        <v>49</v>
      </c>
      <c r="O99" s="24"/>
      <c r="P99" s="30" t="s">
        <v>40</v>
      </c>
    </row>
    <row r="100" spans="1:16" ht="45" customHeight="1">
      <c r="A100" s="45" t="s">
        <v>805</v>
      </c>
      <c r="B100" s="21" t="s">
        <v>791</v>
      </c>
      <c r="C100" s="3" t="s">
        <v>792</v>
      </c>
      <c r="D100" s="4" t="s">
        <v>359</v>
      </c>
      <c r="E100" s="4" t="s">
        <v>331</v>
      </c>
      <c r="F100" s="4" t="s">
        <v>793</v>
      </c>
      <c r="G100" s="3" t="s">
        <v>794</v>
      </c>
      <c r="H100" s="22" t="s">
        <v>795</v>
      </c>
      <c r="I100" s="21" t="s">
        <v>796</v>
      </c>
      <c r="J100" s="4" t="s">
        <v>797</v>
      </c>
      <c r="K100" s="4"/>
      <c r="L100" s="4" t="s">
        <v>37</v>
      </c>
      <c r="M100" s="23">
        <v>43879</v>
      </c>
      <c r="N100" s="25" t="s">
        <v>38</v>
      </c>
      <c r="O100" s="24"/>
      <c r="P100" s="30" t="s">
        <v>40</v>
      </c>
    </row>
    <row r="101" spans="1:16" ht="45" customHeight="1">
      <c r="A101" s="45" t="s">
        <v>1094</v>
      </c>
      <c r="B101" s="21" t="s">
        <v>1095</v>
      </c>
      <c r="C101" s="3" t="s">
        <v>1096</v>
      </c>
      <c r="D101" s="4" t="s">
        <v>1097</v>
      </c>
      <c r="E101" s="4" t="s">
        <v>1082</v>
      </c>
      <c r="F101" s="4"/>
      <c r="G101" s="3" t="s">
        <v>1098</v>
      </c>
      <c r="H101" s="22" t="s">
        <v>1099</v>
      </c>
      <c r="I101" s="21" t="s">
        <v>1100</v>
      </c>
      <c r="J101" s="4" t="s">
        <v>1101</v>
      </c>
      <c r="K101" s="4"/>
      <c r="L101" s="4" t="s">
        <v>37</v>
      </c>
      <c r="M101" s="23">
        <v>44831</v>
      </c>
      <c r="N101" s="25" t="s">
        <v>49</v>
      </c>
      <c r="O101" s="24"/>
      <c r="P101" s="30" t="s">
        <v>40</v>
      </c>
    </row>
    <row r="102" spans="1:16" ht="45" customHeight="1">
      <c r="A102" s="45" t="s">
        <v>981</v>
      </c>
      <c r="B102" s="21" t="s">
        <v>974</v>
      </c>
      <c r="C102" s="3" t="s">
        <v>975</v>
      </c>
      <c r="D102" s="4" t="s">
        <v>499</v>
      </c>
      <c r="E102" s="4" t="s">
        <v>360</v>
      </c>
      <c r="F102" s="4" t="s">
        <v>976</v>
      </c>
      <c r="G102" s="3" t="s">
        <v>977</v>
      </c>
      <c r="H102" s="22" t="s">
        <v>978</v>
      </c>
      <c r="I102" s="21" t="s">
        <v>979</v>
      </c>
      <c r="J102" s="4" t="s">
        <v>980</v>
      </c>
      <c r="K102" s="4"/>
      <c r="L102" s="4" t="s">
        <v>37</v>
      </c>
      <c r="M102" s="23">
        <v>44530</v>
      </c>
      <c r="N102" s="25" t="s">
        <v>49</v>
      </c>
      <c r="O102" s="24"/>
      <c r="P102" s="30" t="s">
        <v>40</v>
      </c>
    </row>
    <row r="103" spans="1:16" ht="45" customHeight="1">
      <c r="A103" s="45" t="s">
        <v>603</v>
      </c>
      <c r="B103" s="21" t="s">
        <v>604</v>
      </c>
      <c r="C103" s="3" t="s">
        <v>605</v>
      </c>
      <c r="D103" s="4" t="s">
        <v>473</v>
      </c>
      <c r="E103" s="4" t="s">
        <v>360</v>
      </c>
      <c r="F103" s="4"/>
      <c r="G103" s="3" t="s">
        <v>606</v>
      </c>
      <c r="H103" s="22" t="s">
        <v>607</v>
      </c>
      <c r="I103" s="21" t="s">
        <v>608</v>
      </c>
      <c r="J103" s="4" t="s">
        <v>609</v>
      </c>
      <c r="K103" s="4" t="s">
        <v>610</v>
      </c>
      <c r="L103" s="4" t="s">
        <v>37</v>
      </c>
      <c r="M103" s="23">
        <v>43587</v>
      </c>
      <c r="N103" s="25" t="s">
        <v>38</v>
      </c>
      <c r="O103" s="24" t="s">
        <v>611</v>
      </c>
      <c r="P103" s="30" t="s">
        <v>40</v>
      </c>
    </row>
    <row r="104" spans="1:16" ht="45" customHeight="1">
      <c r="A104" s="45" t="s">
        <v>783</v>
      </c>
      <c r="B104" s="21" t="s">
        <v>775</v>
      </c>
      <c r="C104" s="3" t="s">
        <v>776</v>
      </c>
      <c r="D104" s="4" t="s">
        <v>473</v>
      </c>
      <c r="E104" s="4" t="s">
        <v>360</v>
      </c>
      <c r="F104" s="4" t="s">
        <v>777</v>
      </c>
      <c r="G104" s="3" t="s">
        <v>778</v>
      </c>
      <c r="H104" s="22" t="s">
        <v>779</v>
      </c>
      <c r="I104" s="21" t="s">
        <v>780</v>
      </c>
      <c r="J104" s="4" t="s">
        <v>781</v>
      </c>
      <c r="K104" s="4"/>
      <c r="L104" s="4" t="s">
        <v>37</v>
      </c>
      <c r="M104" s="23">
        <v>43864</v>
      </c>
      <c r="N104" s="25" t="s">
        <v>38</v>
      </c>
      <c r="O104" s="24" t="s">
        <v>782</v>
      </c>
      <c r="P104" s="30" t="s">
        <v>40</v>
      </c>
    </row>
    <row r="105" spans="1:16" ht="45" customHeight="1">
      <c r="A105" s="45" t="s">
        <v>327</v>
      </c>
      <c r="B105" s="21" t="s">
        <v>328</v>
      </c>
      <c r="C105" s="3" t="s">
        <v>329</v>
      </c>
      <c r="D105" s="4" t="s">
        <v>330</v>
      </c>
      <c r="E105" s="4" t="s">
        <v>331</v>
      </c>
      <c r="F105" s="4" t="s">
        <v>332</v>
      </c>
      <c r="G105" s="3" t="s">
        <v>333</v>
      </c>
      <c r="H105" s="22" t="s">
        <v>334</v>
      </c>
      <c r="I105" s="21" t="s">
        <v>335</v>
      </c>
      <c r="J105" s="4" t="s">
        <v>336</v>
      </c>
      <c r="K105" s="4"/>
      <c r="L105" s="4" t="s">
        <v>37</v>
      </c>
      <c r="M105" s="23">
        <v>43662</v>
      </c>
      <c r="N105" s="25" t="s">
        <v>49</v>
      </c>
      <c r="O105" s="24"/>
      <c r="P105" s="30" t="s">
        <v>40</v>
      </c>
    </row>
    <row r="106" spans="1:16" ht="45" customHeight="1">
      <c r="A106" s="45" t="s">
        <v>925</v>
      </c>
      <c r="B106" s="21" t="s">
        <v>926</v>
      </c>
      <c r="C106" s="3" t="s">
        <v>920</v>
      </c>
      <c r="D106" s="4" t="s">
        <v>655</v>
      </c>
      <c r="E106" s="4" t="s">
        <v>360</v>
      </c>
      <c r="F106" s="4"/>
      <c r="G106" s="3" t="s">
        <v>921</v>
      </c>
      <c r="H106" s="22" t="s">
        <v>922</v>
      </c>
      <c r="I106" s="21" t="s">
        <v>923</v>
      </c>
      <c r="J106" s="4" t="s">
        <v>744</v>
      </c>
      <c r="K106" s="4"/>
      <c r="L106" s="4" t="s">
        <v>37</v>
      </c>
      <c r="M106" s="23">
        <v>44188</v>
      </c>
      <c r="N106" s="25" t="s">
        <v>49</v>
      </c>
      <c r="O106" s="24"/>
      <c r="P106" s="30" t="s">
        <v>40</v>
      </c>
    </row>
    <row r="107" spans="1:16" ht="45" customHeight="1">
      <c r="A107" s="45" t="s">
        <v>1102</v>
      </c>
      <c r="B107" s="21" t="s">
        <v>1103</v>
      </c>
      <c r="C107" s="3" t="s">
        <v>1104</v>
      </c>
      <c r="D107" s="4" t="s">
        <v>351</v>
      </c>
      <c r="E107" s="4" t="s">
        <v>1105</v>
      </c>
      <c r="F107" s="4"/>
      <c r="G107" s="3" t="s">
        <v>1106</v>
      </c>
      <c r="H107" s="22" t="s">
        <v>1107</v>
      </c>
      <c r="I107" s="21" t="s">
        <v>1108</v>
      </c>
      <c r="J107" s="4" t="s">
        <v>1109</v>
      </c>
      <c r="K107" s="4"/>
      <c r="L107" s="4" t="s">
        <v>37</v>
      </c>
      <c r="M107" s="23">
        <v>44831</v>
      </c>
      <c r="N107" s="25" t="s">
        <v>49</v>
      </c>
      <c r="O107" s="24"/>
      <c r="P107" s="30" t="s">
        <v>40</v>
      </c>
    </row>
    <row r="108" spans="1:16" ht="45" customHeight="1">
      <c r="A108" s="45" t="s">
        <v>1063</v>
      </c>
      <c r="B108" s="21" t="s">
        <v>1064</v>
      </c>
      <c r="C108" s="3" t="s">
        <v>1065</v>
      </c>
      <c r="D108" s="4" t="s">
        <v>473</v>
      </c>
      <c r="E108" s="4" t="s">
        <v>360</v>
      </c>
      <c r="F108" s="4" t="s">
        <v>1066</v>
      </c>
      <c r="G108" s="3" t="s">
        <v>1067</v>
      </c>
      <c r="H108" s="22" t="s">
        <v>1068</v>
      </c>
      <c r="I108" s="21" t="s">
        <v>1069</v>
      </c>
      <c r="J108" s="4" t="s">
        <v>1070</v>
      </c>
      <c r="K108" s="4"/>
      <c r="L108" s="4" t="s">
        <v>37</v>
      </c>
      <c r="M108" s="23">
        <v>44783</v>
      </c>
      <c r="N108" s="25" t="s">
        <v>38</v>
      </c>
      <c r="O108" s="24"/>
      <c r="P108" s="30" t="s">
        <v>40</v>
      </c>
    </row>
    <row r="109" spans="1:16" ht="45" customHeight="1">
      <c r="A109" s="45" t="s">
        <v>501</v>
      </c>
      <c r="B109" s="21" t="s">
        <v>502</v>
      </c>
      <c r="C109" s="3" t="s">
        <v>503</v>
      </c>
      <c r="D109" s="4" t="s">
        <v>473</v>
      </c>
      <c r="E109" s="4" t="s">
        <v>360</v>
      </c>
      <c r="F109" s="4" t="s">
        <v>504</v>
      </c>
      <c r="G109" s="3" t="s">
        <v>505</v>
      </c>
      <c r="H109" s="22" t="s">
        <v>506</v>
      </c>
      <c r="I109" s="21" t="s">
        <v>507</v>
      </c>
      <c r="J109" s="4" t="s">
        <v>508</v>
      </c>
      <c r="K109" s="4"/>
      <c r="L109" s="4" t="s">
        <v>37</v>
      </c>
      <c r="M109" s="23">
        <v>43565</v>
      </c>
      <c r="N109" s="25" t="s">
        <v>38</v>
      </c>
      <c r="O109" s="24" t="s">
        <v>509</v>
      </c>
      <c r="P109" s="30" t="s">
        <v>59</v>
      </c>
    </row>
    <row r="110" spans="1:16" ht="45" customHeight="1">
      <c r="A110" s="45" t="s">
        <v>850</v>
      </c>
      <c r="B110" s="21" t="s">
        <v>844</v>
      </c>
      <c r="C110" s="3" t="s">
        <v>845</v>
      </c>
      <c r="D110" s="4" t="s">
        <v>473</v>
      </c>
      <c r="E110" s="4" t="s">
        <v>360</v>
      </c>
      <c r="F110" s="4"/>
      <c r="G110" s="3" t="s">
        <v>505</v>
      </c>
      <c r="H110" s="22" t="s">
        <v>506</v>
      </c>
      <c r="I110" s="21" t="s">
        <v>846</v>
      </c>
      <c r="J110" s="4" t="s">
        <v>508</v>
      </c>
      <c r="K110" s="4"/>
      <c r="L110" s="4" t="s">
        <v>37</v>
      </c>
      <c r="M110" s="23">
        <v>43948</v>
      </c>
      <c r="N110" s="25" t="s">
        <v>49</v>
      </c>
      <c r="O110" s="24"/>
      <c r="P110" s="30" t="s">
        <v>59</v>
      </c>
    </row>
    <row r="111" spans="1:16" ht="45" customHeight="1">
      <c r="A111" s="45" t="s">
        <v>851</v>
      </c>
      <c r="B111" s="21" t="s">
        <v>847</v>
      </c>
      <c r="C111" s="3" t="s">
        <v>848</v>
      </c>
      <c r="D111" s="4" t="s">
        <v>473</v>
      </c>
      <c r="E111" s="4" t="s">
        <v>360</v>
      </c>
      <c r="F111" s="4"/>
      <c r="G111" s="3" t="s">
        <v>505</v>
      </c>
      <c r="H111" s="22" t="s">
        <v>506</v>
      </c>
      <c r="I111" s="21" t="s">
        <v>849</v>
      </c>
      <c r="J111" s="4" t="s">
        <v>508</v>
      </c>
      <c r="K111" s="4"/>
      <c r="L111" s="4" t="s">
        <v>37</v>
      </c>
      <c r="M111" s="23">
        <v>43948</v>
      </c>
      <c r="N111" s="25" t="s">
        <v>49</v>
      </c>
      <c r="O111" s="24"/>
      <c r="P111" s="30" t="s">
        <v>59</v>
      </c>
    </row>
    <row r="112" spans="1:16" ht="45" customHeight="1">
      <c r="A112" s="45" t="s">
        <v>510</v>
      </c>
      <c r="B112" s="21" t="s">
        <v>511</v>
      </c>
      <c r="C112" s="3" t="s">
        <v>512</v>
      </c>
      <c r="D112" s="4" t="s">
        <v>473</v>
      </c>
      <c r="E112" s="4" t="s">
        <v>360</v>
      </c>
      <c r="F112" s="4" t="s">
        <v>513</v>
      </c>
      <c r="G112" s="3" t="s">
        <v>505</v>
      </c>
      <c r="H112" s="22" t="s">
        <v>506</v>
      </c>
      <c r="I112" s="21" t="s">
        <v>514</v>
      </c>
      <c r="J112" s="4" t="s">
        <v>508</v>
      </c>
      <c r="K112" s="4"/>
      <c r="L112" s="4" t="s">
        <v>37</v>
      </c>
      <c r="M112" s="23">
        <v>43565</v>
      </c>
      <c r="N112" s="25" t="s">
        <v>38</v>
      </c>
      <c r="O112" s="24" t="s">
        <v>509</v>
      </c>
      <c r="P112" s="30" t="s">
        <v>59</v>
      </c>
    </row>
    <row r="113" spans="1:16" ht="45" customHeight="1">
      <c r="A113" s="45" t="s">
        <v>160</v>
      </c>
      <c r="B113" s="21" t="s">
        <v>161</v>
      </c>
      <c r="C113" s="3" t="s">
        <v>162</v>
      </c>
      <c r="D113" s="4" t="s">
        <v>95</v>
      </c>
      <c r="E113" s="4" t="s">
        <v>30</v>
      </c>
      <c r="F113" s="4" t="s">
        <v>163</v>
      </c>
      <c r="G113" s="3" t="s">
        <v>164</v>
      </c>
      <c r="H113" s="22" t="s">
        <v>165</v>
      </c>
      <c r="I113" s="21" t="s">
        <v>166</v>
      </c>
      <c r="J113" s="4" t="s">
        <v>167</v>
      </c>
      <c r="K113" s="4" t="s">
        <v>168</v>
      </c>
      <c r="L113" s="4" t="s">
        <v>37</v>
      </c>
      <c r="M113" s="23">
        <v>43343</v>
      </c>
      <c r="N113" s="25" t="s">
        <v>49</v>
      </c>
      <c r="O113" s="24" t="s">
        <v>169</v>
      </c>
      <c r="P113" s="30" t="s">
        <v>40</v>
      </c>
    </row>
    <row r="114" spans="1:16" ht="45" customHeight="1">
      <c r="A114" s="45" t="s">
        <v>953</v>
      </c>
      <c r="B114" s="21" t="s">
        <v>954</v>
      </c>
      <c r="C114" s="3" t="s">
        <v>955</v>
      </c>
      <c r="D114" s="4" t="s">
        <v>29</v>
      </c>
      <c r="E114" s="4" t="s">
        <v>30</v>
      </c>
      <c r="F114" s="4"/>
      <c r="G114" s="3" t="s">
        <v>956</v>
      </c>
      <c r="H114" s="22" t="s">
        <v>957</v>
      </c>
      <c r="I114" s="21" t="s">
        <v>958</v>
      </c>
      <c r="J114" s="4" t="s">
        <v>959</v>
      </c>
      <c r="K114" s="4"/>
      <c r="L114" s="4" t="s">
        <v>37</v>
      </c>
      <c r="M114" s="23">
        <v>44435</v>
      </c>
      <c r="N114" s="25" t="s">
        <v>49</v>
      </c>
      <c r="O114" s="24"/>
      <c r="P114" s="30" t="s">
        <v>40</v>
      </c>
    </row>
    <row r="115" spans="1:16" ht="45" customHeight="1">
      <c r="A115" s="45" t="s">
        <v>728</v>
      </c>
      <c r="B115" s="21" t="s">
        <v>729</v>
      </c>
      <c r="C115" s="3" t="s">
        <v>730</v>
      </c>
      <c r="D115" s="4" t="s">
        <v>731</v>
      </c>
      <c r="E115" s="4" t="s">
        <v>360</v>
      </c>
      <c r="F115" s="4" t="s">
        <v>342</v>
      </c>
      <c r="G115" s="3" t="s">
        <v>343</v>
      </c>
      <c r="H115" s="22" t="s">
        <v>344</v>
      </c>
      <c r="I115" s="21" t="s">
        <v>732</v>
      </c>
      <c r="J115" s="4" t="s">
        <v>346</v>
      </c>
      <c r="K115" s="4"/>
      <c r="L115" s="4" t="s">
        <v>37</v>
      </c>
      <c r="M115" s="23">
        <v>43705</v>
      </c>
      <c r="N115" s="25" t="s">
        <v>38</v>
      </c>
      <c r="O115" s="24" t="s">
        <v>347</v>
      </c>
      <c r="P115" s="30" t="s">
        <v>67</v>
      </c>
    </row>
    <row r="116" spans="1:16" ht="45" customHeight="1">
      <c r="A116" s="45" t="s">
        <v>496</v>
      </c>
      <c r="B116" s="21" t="s">
        <v>497</v>
      </c>
      <c r="C116" s="3" t="s">
        <v>498</v>
      </c>
      <c r="D116" s="4" t="s">
        <v>499</v>
      </c>
      <c r="E116" s="4" t="s">
        <v>360</v>
      </c>
      <c r="F116" s="4" t="s">
        <v>342</v>
      </c>
      <c r="G116" s="3" t="s">
        <v>343</v>
      </c>
      <c r="H116" s="22" t="s">
        <v>344</v>
      </c>
      <c r="I116" s="21" t="s">
        <v>500</v>
      </c>
      <c r="J116" s="4" t="s">
        <v>346</v>
      </c>
      <c r="K116" s="4"/>
      <c r="L116" s="4" t="s">
        <v>37</v>
      </c>
      <c r="M116" s="23">
        <v>43705</v>
      </c>
      <c r="N116" s="25" t="s">
        <v>38</v>
      </c>
      <c r="O116" s="24" t="s">
        <v>347</v>
      </c>
      <c r="P116" s="30" t="s">
        <v>67</v>
      </c>
    </row>
    <row r="117" spans="1:16" ht="45" customHeight="1">
      <c r="A117" s="45" t="s">
        <v>733</v>
      </c>
      <c r="B117" s="21" t="s">
        <v>734</v>
      </c>
      <c r="C117" s="3" t="s">
        <v>735</v>
      </c>
      <c r="D117" s="4" t="s">
        <v>736</v>
      </c>
      <c r="E117" s="4" t="s">
        <v>360</v>
      </c>
      <c r="F117" s="4" t="s">
        <v>342</v>
      </c>
      <c r="G117" s="3" t="s">
        <v>343</v>
      </c>
      <c r="H117" s="22" t="s">
        <v>344</v>
      </c>
      <c r="I117" s="21" t="s">
        <v>737</v>
      </c>
      <c r="J117" s="4" t="s">
        <v>346</v>
      </c>
      <c r="K117" s="4"/>
      <c r="L117" s="4" t="s">
        <v>37</v>
      </c>
      <c r="M117" s="23">
        <v>43705</v>
      </c>
      <c r="N117" s="25" t="s">
        <v>38</v>
      </c>
      <c r="O117" s="24" t="s">
        <v>347</v>
      </c>
      <c r="P117" s="30" t="s">
        <v>67</v>
      </c>
    </row>
    <row r="118" spans="1:16" ht="45" customHeight="1">
      <c r="A118" s="45" t="s">
        <v>705</v>
      </c>
      <c r="B118" s="21" t="s">
        <v>706</v>
      </c>
      <c r="C118" s="3" t="s">
        <v>707</v>
      </c>
      <c r="D118" s="4" t="s">
        <v>708</v>
      </c>
      <c r="E118" s="4" t="s">
        <v>360</v>
      </c>
      <c r="F118" s="4" t="s">
        <v>342</v>
      </c>
      <c r="G118" s="3" t="s">
        <v>343</v>
      </c>
      <c r="H118" s="22" t="s">
        <v>344</v>
      </c>
      <c r="I118" s="21" t="s">
        <v>709</v>
      </c>
      <c r="J118" s="4" t="s">
        <v>346</v>
      </c>
      <c r="K118" s="4"/>
      <c r="L118" s="4" t="s">
        <v>37</v>
      </c>
      <c r="M118" s="23">
        <v>43705</v>
      </c>
      <c r="N118" s="25" t="s">
        <v>38</v>
      </c>
      <c r="O118" s="24" t="s">
        <v>347</v>
      </c>
      <c r="P118" s="30" t="s">
        <v>67</v>
      </c>
    </row>
    <row r="119" spans="1:16" ht="45" customHeight="1">
      <c r="A119" s="45" t="s">
        <v>678</v>
      </c>
      <c r="B119" s="21" t="s">
        <v>679</v>
      </c>
      <c r="C119" s="3" t="s">
        <v>680</v>
      </c>
      <c r="D119" s="4" t="s">
        <v>473</v>
      </c>
      <c r="E119" s="4" t="s">
        <v>360</v>
      </c>
      <c r="F119" s="4" t="s">
        <v>342</v>
      </c>
      <c r="G119" s="3" t="s">
        <v>343</v>
      </c>
      <c r="H119" s="22" t="s">
        <v>344</v>
      </c>
      <c r="I119" s="21" t="s">
        <v>681</v>
      </c>
      <c r="J119" s="4" t="s">
        <v>346</v>
      </c>
      <c r="K119" s="4"/>
      <c r="L119" s="4" t="s">
        <v>37</v>
      </c>
      <c r="M119" s="23">
        <v>43705</v>
      </c>
      <c r="N119" s="25" t="s">
        <v>38</v>
      </c>
      <c r="O119" s="24" t="s">
        <v>347</v>
      </c>
      <c r="P119" s="30" t="s">
        <v>67</v>
      </c>
    </row>
    <row r="120" spans="1:16" ht="45" customHeight="1">
      <c r="A120" s="45" t="s">
        <v>822</v>
      </c>
      <c r="B120" s="21" t="s">
        <v>806</v>
      </c>
      <c r="C120" s="3" t="s">
        <v>807</v>
      </c>
      <c r="D120" s="4" t="s">
        <v>808</v>
      </c>
      <c r="E120" s="4" t="s">
        <v>397</v>
      </c>
      <c r="F120" s="4" t="s">
        <v>809</v>
      </c>
      <c r="G120" s="3" t="s">
        <v>810</v>
      </c>
      <c r="H120" s="22" t="s">
        <v>811</v>
      </c>
      <c r="I120" s="21" t="s">
        <v>812</v>
      </c>
      <c r="J120" s="4" t="s">
        <v>813</v>
      </c>
      <c r="K120" s="4"/>
      <c r="L120" s="4" t="s">
        <v>37</v>
      </c>
      <c r="M120" s="23">
        <v>43893</v>
      </c>
      <c r="N120" s="25" t="s">
        <v>38</v>
      </c>
      <c r="O120" s="24"/>
      <c r="P120" s="30" t="s">
        <v>40</v>
      </c>
    </row>
    <row r="121" spans="1:16" ht="45" customHeight="1">
      <c r="A121" s="45" t="s">
        <v>621</v>
      </c>
      <c r="B121" s="21" t="s">
        <v>622</v>
      </c>
      <c r="C121" s="3" t="s">
        <v>623</v>
      </c>
      <c r="D121" s="4" t="s">
        <v>473</v>
      </c>
      <c r="E121" s="4" t="s">
        <v>360</v>
      </c>
      <c r="F121" s="4"/>
      <c r="G121" s="3" t="s">
        <v>624</v>
      </c>
      <c r="H121" s="22" t="s">
        <v>625</v>
      </c>
      <c r="I121" s="21" t="s">
        <v>626</v>
      </c>
      <c r="J121" s="4" t="s">
        <v>627</v>
      </c>
      <c r="K121" s="4"/>
      <c r="L121" s="4" t="s">
        <v>37</v>
      </c>
      <c r="M121" s="23">
        <v>43592</v>
      </c>
      <c r="N121" s="25" t="s">
        <v>49</v>
      </c>
      <c r="O121" s="24" t="s">
        <v>628</v>
      </c>
      <c r="P121" s="30" t="s">
        <v>67</v>
      </c>
    </row>
    <row r="122" spans="1:16" ht="45" customHeight="1">
      <c r="A122" s="45" t="s">
        <v>1062</v>
      </c>
      <c r="B122" s="21" t="s">
        <v>1055</v>
      </c>
      <c r="C122" s="3" t="s">
        <v>1056</v>
      </c>
      <c r="D122" s="4" t="s">
        <v>473</v>
      </c>
      <c r="E122" s="4" t="s">
        <v>360</v>
      </c>
      <c r="F122" s="4"/>
      <c r="G122" s="3" t="s">
        <v>1057</v>
      </c>
      <c r="H122" s="22" t="s">
        <v>1058</v>
      </c>
      <c r="I122" s="21" t="s">
        <v>1059</v>
      </c>
      <c r="J122" s="4" t="s">
        <v>585</v>
      </c>
      <c r="K122" s="4" t="s">
        <v>1060</v>
      </c>
      <c r="L122" s="4" t="s">
        <v>37</v>
      </c>
      <c r="M122" s="23">
        <v>44771</v>
      </c>
      <c r="N122" s="25" t="s">
        <v>38</v>
      </c>
      <c r="O122" s="24"/>
      <c r="P122" s="30" t="s">
        <v>40</v>
      </c>
    </row>
    <row r="123" spans="1:16" ht="45" customHeight="1">
      <c r="A123" s="45" t="s">
        <v>131</v>
      </c>
      <c r="B123" s="21" t="s">
        <v>132</v>
      </c>
      <c r="C123" s="3" t="s">
        <v>133</v>
      </c>
      <c r="D123" s="4" t="s">
        <v>29</v>
      </c>
      <c r="E123" s="4" t="s">
        <v>30</v>
      </c>
      <c r="F123" s="4" t="s">
        <v>134</v>
      </c>
      <c r="G123" s="3" t="s">
        <v>135</v>
      </c>
      <c r="H123" s="22" t="s">
        <v>126</v>
      </c>
      <c r="I123" s="21" t="s">
        <v>136</v>
      </c>
      <c r="J123" s="4" t="s">
        <v>137</v>
      </c>
      <c r="K123" s="4" t="s">
        <v>129</v>
      </c>
      <c r="L123" s="4" t="s">
        <v>37</v>
      </c>
      <c r="M123" s="23">
        <v>43314</v>
      </c>
      <c r="N123" s="25" t="s">
        <v>38</v>
      </c>
      <c r="O123" s="24" t="s">
        <v>138</v>
      </c>
      <c r="P123" s="30" t="s">
        <v>40</v>
      </c>
    </row>
    <row r="124" spans="1:16" ht="45" customHeight="1">
      <c r="A124" s="45" t="s">
        <v>215</v>
      </c>
      <c r="B124" s="21" t="s">
        <v>216</v>
      </c>
      <c r="C124" s="3" t="s">
        <v>217</v>
      </c>
      <c r="D124" s="4" t="s">
        <v>29</v>
      </c>
      <c r="E124" s="4" t="s">
        <v>30</v>
      </c>
      <c r="F124" s="4" t="s">
        <v>218</v>
      </c>
      <c r="G124" s="3" t="s">
        <v>909</v>
      </c>
      <c r="H124" s="22" t="s">
        <v>910</v>
      </c>
      <c r="I124" s="21" t="s">
        <v>219</v>
      </c>
      <c r="J124" s="4" t="s">
        <v>911</v>
      </c>
      <c r="K124" s="4"/>
      <c r="L124" s="4" t="s">
        <v>37</v>
      </c>
      <c r="M124" s="23">
        <v>43437</v>
      </c>
      <c r="N124" s="25" t="s">
        <v>38</v>
      </c>
      <c r="O124" s="24" t="s">
        <v>854</v>
      </c>
      <c r="P124" s="30" t="s">
        <v>40</v>
      </c>
    </row>
    <row r="125" spans="1:16" ht="45" customHeight="1">
      <c r="A125" s="45" t="s">
        <v>855</v>
      </c>
      <c r="B125" s="21" t="s">
        <v>856</v>
      </c>
      <c r="C125" s="3" t="s">
        <v>857</v>
      </c>
      <c r="D125" s="4" t="s">
        <v>29</v>
      </c>
      <c r="E125" s="4" t="s">
        <v>30</v>
      </c>
      <c r="F125" s="4"/>
      <c r="G125" s="3" t="s">
        <v>858</v>
      </c>
      <c r="H125" s="22" t="s">
        <v>859</v>
      </c>
      <c r="I125" s="21" t="s">
        <v>219</v>
      </c>
      <c r="J125" s="4" t="s">
        <v>220</v>
      </c>
      <c r="K125" s="4" t="s">
        <v>860</v>
      </c>
      <c r="L125" s="4" t="s">
        <v>37</v>
      </c>
      <c r="M125" s="23">
        <v>44007</v>
      </c>
      <c r="N125" s="25" t="s">
        <v>38</v>
      </c>
      <c r="O125" s="24" t="s">
        <v>854</v>
      </c>
      <c r="P125" s="30" t="s">
        <v>40</v>
      </c>
    </row>
    <row r="126" spans="1:16" ht="45" customHeight="1">
      <c r="A126" s="45" t="s">
        <v>116</v>
      </c>
      <c r="B126" s="21" t="s">
        <v>117</v>
      </c>
      <c r="C126" s="3" t="s">
        <v>118</v>
      </c>
      <c r="D126" s="4" t="s">
        <v>29</v>
      </c>
      <c r="E126" s="4" t="s">
        <v>30</v>
      </c>
      <c r="F126" s="4" t="s">
        <v>119</v>
      </c>
      <c r="G126" s="3" t="s">
        <v>1030</v>
      </c>
      <c r="H126" s="22" t="s">
        <v>120</v>
      </c>
      <c r="I126" s="21" t="s">
        <v>121</v>
      </c>
      <c r="J126" s="4" t="s">
        <v>1031</v>
      </c>
      <c r="K126" s="4" t="s">
        <v>1032</v>
      </c>
      <c r="L126" s="4" t="s">
        <v>37</v>
      </c>
      <c r="M126" s="23">
        <v>43314</v>
      </c>
      <c r="N126" s="25" t="s">
        <v>38</v>
      </c>
      <c r="O126" s="24"/>
      <c r="P126" s="30" t="s">
        <v>40</v>
      </c>
    </row>
    <row r="127" spans="1:16" ht="45" customHeight="1">
      <c r="A127" s="45" t="s">
        <v>784</v>
      </c>
      <c r="B127" s="21" t="s">
        <v>785</v>
      </c>
      <c r="C127" s="3" t="s">
        <v>786</v>
      </c>
      <c r="D127" s="4" t="s">
        <v>29</v>
      </c>
      <c r="E127" s="4" t="s">
        <v>30</v>
      </c>
      <c r="F127" s="4"/>
      <c r="G127" s="3" t="s">
        <v>787</v>
      </c>
      <c r="H127" s="22" t="s">
        <v>788</v>
      </c>
      <c r="I127" s="21" t="s">
        <v>789</v>
      </c>
      <c r="J127" s="4" t="s">
        <v>790</v>
      </c>
      <c r="K127" s="4"/>
      <c r="L127" s="4" t="s">
        <v>37</v>
      </c>
      <c r="M127" s="23">
        <v>43875</v>
      </c>
      <c r="N127" s="25" t="s">
        <v>38</v>
      </c>
      <c r="O127" s="24"/>
      <c r="P127" s="30" t="s">
        <v>40</v>
      </c>
    </row>
    <row r="128" spans="1:16" ht="45" customHeight="1">
      <c r="A128" s="45" t="s">
        <v>1010</v>
      </c>
      <c r="B128" s="21" t="s">
        <v>1011</v>
      </c>
      <c r="C128" s="3" t="s">
        <v>1012</v>
      </c>
      <c r="D128" s="4" t="s">
        <v>473</v>
      </c>
      <c r="E128" s="4" t="s">
        <v>360</v>
      </c>
      <c r="F128" s="4"/>
      <c r="G128" s="3" t="s">
        <v>1001</v>
      </c>
      <c r="H128" s="22" t="s">
        <v>994</v>
      </c>
      <c r="I128" s="21" t="s">
        <v>1013</v>
      </c>
      <c r="J128" s="4" t="s">
        <v>996</v>
      </c>
      <c r="K128" s="4"/>
      <c r="L128" s="4" t="s">
        <v>37</v>
      </c>
      <c r="M128" s="23">
        <v>44678</v>
      </c>
      <c r="N128" s="25" t="s">
        <v>38</v>
      </c>
      <c r="O128" s="24"/>
      <c r="P128" s="30" t="s">
        <v>40</v>
      </c>
    </row>
    <row r="129" spans="1:16" ht="45" customHeight="1">
      <c r="A129" s="45" t="s">
        <v>313</v>
      </c>
      <c r="B129" s="21" t="s">
        <v>314</v>
      </c>
      <c r="C129" s="3" t="s">
        <v>315</v>
      </c>
      <c r="D129" s="4" t="s">
        <v>29</v>
      </c>
      <c r="E129" s="4" t="s">
        <v>30</v>
      </c>
      <c r="F129" s="4"/>
      <c r="G129" s="3" t="s">
        <v>316</v>
      </c>
      <c r="H129" s="22" t="s">
        <v>317</v>
      </c>
      <c r="I129" s="21" t="s">
        <v>318</v>
      </c>
      <c r="J129" s="4" t="s">
        <v>319</v>
      </c>
      <c r="K129" s="4"/>
      <c r="L129" s="4" t="s">
        <v>37</v>
      </c>
      <c r="M129" s="23">
        <v>43791</v>
      </c>
      <c r="N129" s="25" t="s">
        <v>38</v>
      </c>
      <c r="O129" s="24"/>
      <c r="P129" s="30" t="s">
        <v>40</v>
      </c>
    </row>
    <row r="130" spans="1:16" ht="45" customHeight="1">
      <c r="A130" s="45" t="s">
        <v>434</v>
      </c>
      <c r="B130" s="21" t="s">
        <v>435</v>
      </c>
      <c r="C130" s="3" t="s">
        <v>436</v>
      </c>
      <c r="D130" s="4" t="s">
        <v>396</v>
      </c>
      <c r="E130" s="4" t="s">
        <v>397</v>
      </c>
      <c r="F130" s="4" t="s">
        <v>437</v>
      </c>
      <c r="G130" s="3" t="s">
        <v>438</v>
      </c>
      <c r="H130" s="22" t="s">
        <v>439</v>
      </c>
      <c r="I130" s="21" t="s">
        <v>440</v>
      </c>
      <c r="J130" s="4" t="s">
        <v>441</v>
      </c>
      <c r="K130" s="4"/>
      <c r="L130" s="4" t="s">
        <v>37</v>
      </c>
      <c r="M130" s="23">
        <v>43364</v>
      </c>
      <c r="N130" s="25" t="s">
        <v>38</v>
      </c>
      <c r="O130" s="24" t="s">
        <v>403</v>
      </c>
      <c r="P130" s="30" t="s">
        <v>40</v>
      </c>
    </row>
    <row r="131" spans="1:16" ht="45" customHeight="1">
      <c r="A131" s="45" t="s">
        <v>990</v>
      </c>
      <c r="B131" s="21" t="s">
        <v>991</v>
      </c>
      <c r="C131" s="3" t="s">
        <v>992</v>
      </c>
      <c r="D131" s="4" t="s">
        <v>473</v>
      </c>
      <c r="E131" s="4" t="s">
        <v>360</v>
      </c>
      <c r="F131" s="4"/>
      <c r="G131" s="3" t="s">
        <v>993</v>
      </c>
      <c r="H131" s="22" t="s">
        <v>994</v>
      </c>
      <c r="I131" s="21" t="s">
        <v>995</v>
      </c>
      <c r="J131" s="4" t="s">
        <v>996</v>
      </c>
      <c r="K131" s="4"/>
      <c r="L131" s="4" t="s">
        <v>37</v>
      </c>
      <c r="M131" s="23">
        <v>44651</v>
      </c>
      <c r="N131" s="25" t="s">
        <v>49</v>
      </c>
      <c r="O131" s="24" t="s">
        <v>997</v>
      </c>
      <c r="P131" s="30" t="s">
        <v>40</v>
      </c>
    </row>
    <row r="132" spans="1:16" ht="45" customHeight="1">
      <c r="A132" s="45" t="s">
        <v>571</v>
      </c>
      <c r="B132" s="21" t="s">
        <v>572</v>
      </c>
      <c r="C132" s="3" t="s">
        <v>573</v>
      </c>
      <c r="D132" s="4" t="s">
        <v>473</v>
      </c>
      <c r="E132" s="4" t="s">
        <v>360</v>
      </c>
      <c r="F132" s="4" t="s">
        <v>574</v>
      </c>
      <c r="G132" s="3" t="s">
        <v>575</v>
      </c>
      <c r="H132" s="22" t="s">
        <v>576</v>
      </c>
      <c r="I132" s="21" t="s">
        <v>577</v>
      </c>
      <c r="J132" s="4" t="s">
        <v>578</v>
      </c>
      <c r="K132" s="4"/>
      <c r="L132" s="4" t="s">
        <v>37</v>
      </c>
      <c r="M132" s="23">
        <v>43572</v>
      </c>
      <c r="N132" s="25" t="s">
        <v>49</v>
      </c>
      <c r="O132" s="24" t="s">
        <v>570</v>
      </c>
      <c r="P132" s="30" t="s">
        <v>67</v>
      </c>
    </row>
    <row r="133" spans="1:16" ht="45" customHeight="1">
      <c r="A133" s="45" t="s">
        <v>76</v>
      </c>
      <c r="B133" s="21" t="s">
        <v>77</v>
      </c>
      <c r="C133" s="3" t="s">
        <v>78</v>
      </c>
      <c r="D133" s="4" t="s">
        <v>79</v>
      </c>
      <c r="E133" s="4" t="s">
        <v>30</v>
      </c>
      <c r="F133" s="4" t="s">
        <v>80</v>
      </c>
      <c r="G133" s="3" t="s">
        <v>81</v>
      </c>
      <c r="H133" s="22" t="s">
        <v>82</v>
      </c>
      <c r="I133" s="21" t="s">
        <v>83</v>
      </c>
      <c r="J133" s="4" t="s">
        <v>84</v>
      </c>
      <c r="K133" s="4" t="s">
        <v>85</v>
      </c>
      <c r="L133" s="4" t="s">
        <v>37</v>
      </c>
      <c r="M133" s="23">
        <v>43292</v>
      </c>
      <c r="N133" s="25" t="s">
        <v>38</v>
      </c>
      <c r="O133" s="24"/>
      <c r="P133" s="30" t="s">
        <v>40</v>
      </c>
    </row>
    <row r="134" spans="1:16" ht="45" customHeight="1">
      <c r="A134" s="45" t="s">
        <v>1110</v>
      </c>
      <c r="B134" s="21" t="s">
        <v>1111</v>
      </c>
      <c r="C134" s="3" t="s">
        <v>1112</v>
      </c>
      <c r="D134" s="4" t="s">
        <v>1081</v>
      </c>
      <c r="E134" s="4" t="s">
        <v>1082</v>
      </c>
      <c r="F134" s="4"/>
      <c r="G134" s="3" t="s">
        <v>1083</v>
      </c>
      <c r="H134" s="22" t="s">
        <v>1113</v>
      </c>
      <c r="I134" s="21" t="s">
        <v>1114</v>
      </c>
      <c r="J134" s="4" t="s">
        <v>1115</v>
      </c>
      <c r="K134" s="4"/>
      <c r="L134" s="4" t="s">
        <v>37</v>
      </c>
      <c r="M134" s="23">
        <v>44831</v>
      </c>
      <c r="N134" s="25" t="s">
        <v>49</v>
      </c>
      <c r="O134" s="24"/>
      <c r="P134" s="30" t="s">
        <v>40</v>
      </c>
    </row>
    <row r="135" spans="1:16" ht="45" customHeight="1">
      <c r="A135" s="45" t="s">
        <v>183</v>
      </c>
      <c r="B135" s="21" t="s">
        <v>184</v>
      </c>
      <c r="C135" s="3" t="s">
        <v>185</v>
      </c>
      <c r="D135" s="4" t="s">
        <v>29</v>
      </c>
      <c r="E135" s="4" t="s">
        <v>30</v>
      </c>
      <c r="F135" s="4" t="s">
        <v>186</v>
      </c>
      <c r="G135" s="3" t="s">
        <v>187</v>
      </c>
      <c r="H135" s="22" t="s">
        <v>188</v>
      </c>
      <c r="I135" s="21" t="s">
        <v>189</v>
      </c>
      <c r="J135" s="4" t="s">
        <v>190</v>
      </c>
      <c r="K135" s="4"/>
      <c r="L135" s="4" t="s">
        <v>37</v>
      </c>
      <c r="M135" s="23">
        <v>43364</v>
      </c>
      <c r="N135" s="25" t="s">
        <v>49</v>
      </c>
      <c r="O135" s="24"/>
      <c r="P135" s="30" t="s">
        <v>67</v>
      </c>
    </row>
    <row r="136" spans="1:16" ht="45" customHeight="1">
      <c r="A136" s="45" t="s">
        <v>1042</v>
      </c>
      <c r="B136" s="21" t="s">
        <v>1043</v>
      </c>
      <c r="C136" s="3" t="s">
        <v>1044</v>
      </c>
      <c r="D136" s="4" t="s">
        <v>473</v>
      </c>
      <c r="E136" s="4" t="s">
        <v>360</v>
      </c>
      <c r="F136" s="4" t="s">
        <v>1045</v>
      </c>
      <c r="G136" s="3" t="s">
        <v>1046</v>
      </c>
      <c r="H136" s="22" t="s">
        <v>1047</v>
      </c>
      <c r="I136" s="21" t="s">
        <v>1048</v>
      </c>
      <c r="J136" s="4" t="s">
        <v>1049</v>
      </c>
      <c r="K136" s="4"/>
      <c r="L136" s="4" t="s">
        <v>37</v>
      </c>
      <c r="M136" s="23">
        <v>44712</v>
      </c>
      <c r="N136" s="25" t="s">
        <v>49</v>
      </c>
      <c r="O136" s="24"/>
      <c r="P136" s="30" t="s">
        <v>40</v>
      </c>
    </row>
    <row r="137" spans="1:16" ht="45" customHeight="1">
      <c r="A137" s="45" t="s">
        <v>969</v>
      </c>
      <c r="B137" s="21" t="s">
        <v>963</v>
      </c>
      <c r="C137" s="3" t="s">
        <v>964</v>
      </c>
      <c r="D137" s="4" t="s">
        <v>473</v>
      </c>
      <c r="E137" s="4" t="s">
        <v>360</v>
      </c>
      <c r="F137" s="4"/>
      <c r="G137" s="3" t="s">
        <v>965</v>
      </c>
      <c r="H137" s="22" t="s">
        <v>966</v>
      </c>
      <c r="I137" s="21" t="s">
        <v>967</v>
      </c>
      <c r="J137" s="4" t="s">
        <v>585</v>
      </c>
      <c r="K137" s="4" t="s">
        <v>968</v>
      </c>
      <c r="L137" s="4" t="s">
        <v>37</v>
      </c>
      <c r="M137" s="23">
        <v>44511</v>
      </c>
      <c r="N137" s="25" t="s">
        <v>49</v>
      </c>
      <c r="O137" s="24"/>
      <c r="P137" s="30" t="s">
        <v>40</v>
      </c>
    </row>
    <row r="138" spans="1:16" ht="45" customHeight="1">
      <c r="A138" s="45" t="s">
        <v>1078</v>
      </c>
      <c r="B138" s="21" t="s">
        <v>1079</v>
      </c>
      <c r="C138" s="3" t="s">
        <v>1116</v>
      </c>
      <c r="D138" s="4" t="s">
        <v>351</v>
      </c>
      <c r="E138" s="4" t="s">
        <v>1087</v>
      </c>
      <c r="F138" s="4"/>
      <c r="G138" s="3" t="s">
        <v>1117</v>
      </c>
      <c r="H138" s="22" t="s">
        <v>1118</v>
      </c>
      <c r="I138" s="21" t="s">
        <v>1119</v>
      </c>
      <c r="J138" s="4" t="s">
        <v>1120</v>
      </c>
      <c r="K138" s="4" t="s">
        <v>1121</v>
      </c>
      <c r="L138" s="4" t="s">
        <v>37</v>
      </c>
      <c r="M138" s="23">
        <v>44831</v>
      </c>
      <c r="N138" s="25" t="s">
        <v>49</v>
      </c>
      <c r="O138" s="24"/>
      <c r="P138" s="30" t="s">
        <v>40</v>
      </c>
    </row>
    <row r="139" spans="1:16" ht="45" customHeight="1">
      <c r="A139" s="45" t="s">
        <v>1080</v>
      </c>
      <c r="B139" s="21" t="s">
        <v>1122</v>
      </c>
      <c r="C139" s="3" t="s">
        <v>1123</v>
      </c>
      <c r="D139" s="4" t="s">
        <v>1081</v>
      </c>
      <c r="E139" s="4" t="s">
        <v>1082</v>
      </c>
      <c r="F139" s="4"/>
      <c r="G139" s="3" t="s">
        <v>1124</v>
      </c>
      <c r="H139" s="22" t="s">
        <v>1125</v>
      </c>
      <c r="I139" s="21" t="s">
        <v>1126</v>
      </c>
      <c r="J139" s="4" t="s">
        <v>1127</v>
      </c>
      <c r="K139" s="4" t="s">
        <v>1128</v>
      </c>
      <c r="L139" s="4" t="s">
        <v>37</v>
      </c>
      <c r="M139" s="23">
        <v>44831</v>
      </c>
      <c r="N139" s="25" t="s">
        <v>49</v>
      </c>
      <c r="O139" s="24"/>
      <c r="P139" s="30" t="s">
        <v>40</v>
      </c>
    </row>
    <row r="140" spans="1:16" ht="45" customHeight="1">
      <c r="A140" s="45" t="s">
        <v>297</v>
      </c>
      <c r="B140" s="21" t="s">
        <v>298</v>
      </c>
      <c r="C140" s="3" t="s">
        <v>299</v>
      </c>
      <c r="D140" s="4" t="s">
        <v>29</v>
      </c>
      <c r="E140" s="4" t="s">
        <v>30</v>
      </c>
      <c r="F140" s="4" t="s">
        <v>300</v>
      </c>
      <c r="G140" s="3" t="s">
        <v>301</v>
      </c>
      <c r="H140" s="22" t="s">
        <v>302</v>
      </c>
      <c r="I140" s="21" t="s">
        <v>303</v>
      </c>
      <c r="J140" s="4" t="s">
        <v>304</v>
      </c>
      <c r="K140" s="4"/>
      <c r="L140" s="4" t="s">
        <v>37</v>
      </c>
      <c r="M140" s="23">
        <v>43778</v>
      </c>
      <c r="N140" s="25" t="s">
        <v>38</v>
      </c>
      <c r="O140" s="24"/>
      <c r="P140" s="30" t="s">
        <v>40</v>
      </c>
    </row>
    <row r="141" spans="1:16" ht="45" customHeight="1">
      <c r="A141" s="45" t="s">
        <v>746</v>
      </c>
      <c r="B141" s="21" t="s">
        <v>747</v>
      </c>
      <c r="C141" s="3" t="s">
        <v>748</v>
      </c>
      <c r="D141" s="4" t="s">
        <v>655</v>
      </c>
      <c r="E141" s="4" t="s">
        <v>360</v>
      </c>
      <c r="F141" s="4" t="s">
        <v>749</v>
      </c>
      <c r="G141" s="3" t="s">
        <v>750</v>
      </c>
      <c r="H141" s="22" t="s">
        <v>751</v>
      </c>
      <c r="I141" s="21" t="s">
        <v>752</v>
      </c>
      <c r="J141" s="4" t="s">
        <v>753</v>
      </c>
      <c r="K141" s="4"/>
      <c r="L141" s="4" t="s">
        <v>37</v>
      </c>
      <c r="M141" s="23">
        <v>43755</v>
      </c>
      <c r="N141" s="25" t="s">
        <v>49</v>
      </c>
      <c r="O141" s="24"/>
      <c r="P141" s="30" t="s">
        <v>40</v>
      </c>
    </row>
    <row r="142" spans="1:16" ht="45" customHeight="1">
      <c r="A142" s="45" t="s">
        <v>461</v>
      </c>
      <c r="B142" s="21" t="s">
        <v>462</v>
      </c>
      <c r="C142" s="3" t="s">
        <v>463</v>
      </c>
      <c r="D142" s="4" t="s">
        <v>29</v>
      </c>
      <c r="E142" s="4" t="s">
        <v>30</v>
      </c>
      <c r="F142" s="4" t="s">
        <v>464</v>
      </c>
      <c r="G142" s="3" t="s">
        <v>465</v>
      </c>
      <c r="H142" s="22" t="s">
        <v>466</v>
      </c>
      <c r="I142" s="21" t="s">
        <v>467</v>
      </c>
      <c r="J142" s="4" t="s">
        <v>468</v>
      </c>
      <c r="K142" s="4"/>
      <c r="L142" s="4" t="s">
        <v>37</v>
      </c>
      <c r="M142" s="23">
        <v>43560</v>
      </c>
      <c r="N142" s="25" t="s">
        <v>38</v>
      </c>
      <c r="O142" s="24" t="s">
        <v>469</v>
      </c>
      <c r="P142" s="30" t="s">
        <v>40</v>
      </c>
    </row>
    <row r="143" spans="1:16" ht="45" customHeight="1">
      <c r="A143" s="45" t="s">
        <v>356</v>
      </c>
      <c r="B143" s="21" t="s">
        <v>357</v>
      </c>
      <c r="C143" s="3" t="s">
        <v>358</v>
      </c>
      <c r="D143" s="4" t="s">
        <v>359</v>
      </c>
      <c r="E143" s="4" t="s">
        <v>360</v>
      </c>
      <c r="F143" s="4"/>
      <c r="G143" s="3" t="s">
        <v>361</v>
      </c>
      <c r="H143" s="22" t="s">
        <v>362</v>
      </c>
      <c r="I143" s="21" t="s">
        <v>363</v>
      </c>
      <c r="J143" s="4" t="s">
        <v>364</v>
      </c>
      <c r="K143" s="4" t="s">
        <v>365</v>
      </c>
      <c r="L143" s="4" t="s">
        <v>37</v>
      </c>
      <c r="M143" s="23">
        <v>43647</v>
      </c>
      <c r="N143" s="25" t="s">
        <v>38</v>
      </c>
      <c r="O143" s="24"/>
      <c r="P143" s="30" t="s">
        <v>67</v>
      </c>
    </row>
    <row r="144" spans="1:16" ht="45" customHeight="1">
      <c r="A144" s="45" t="s">
        <v>290</v>
      </c>
      <c r="B144" s="21" t="s">
        <v>291</v>
      </c>
      <c r="C144" s="3" t="s">
        <v>292</v>
      </c>
      <c r="D144" s="4" t="s">
        <v>29</v>
      </c>
      <c r="E144" s="4" t="s">
        <v>30</v>
      </c>
      <c r="F144" s="4"/>
      <c r="G144" s="3" t="s">
        <v>293</v>
      </c>
      <c r="H144" s="22" t="s">
        <v>294</v>
      </c>
      <c r="I144" s="21" t="s">
        <v>295</v>
      </c>
      <c r="J144" s="4" t="s">
        <v>296</v>
      </c>
      <c r="K144" s="4"/>
      <c r="L144" s="4" t="s">
        <v>37</v>
      </c>
      <c r="M144" s="23">
        <v>43760</v>
      </c>
      <c r="N144" s="25" t="s">
        <v>38</v>
      </c>
      <c r="O144" s="24"/>
      <c r="P144" s="30" t="s">
        <v>67</v>
      </c>
    </row>
    <row r="145" spans="1:16" ht="45" customHeight="1">
      <c r="A145" s="45" t="s">
        <v>875</v>
      </c>
      <c r="B145" s="21" t="s">
        <v>876</v>
      </c>
      <c r="C145" s="3" t="s">
        <v>877</v>
      </c>
      <c r="D145" s="4" t="s">
        <v>29</v>
      </c>
      <c r="E145" s="4" t="s">
        <v>30</v>
      </c>
      <c r="F145" s="4"/>
      <c r="G145" s="3" t="s">
        <v>878</v>
      </c>
      <c r="H145" s="22" t="s">
        <v>879</v>
      </c>
      <c r="I145" s="21" t="s">
        <v>880</v>
      </c>
      <c r="J145" s="4" t="s">
        <v>881</v>
      </c>
      <c r="K145" s="4" t="s">
        <v>882</v>
      </c>
      <c r="L145" s="4" t="s">
        <v>37</v>
      </c>
      <c r="M145" s="23">
        <v>44076</v>
      </c>
      <c r="N145" s="25" t="s">
        <v>38</v>
      </c>
      <c r="O145" s="24"/>
      <c r="P145" s="30" t="s">
        <v>40</v>
      </c>
    </row>
    <row r="146" spans="1:16" ht="45" customHeight="1">
      <c r="A146" s="45"/>
      <c r="B146" s="21"/>
      <c r="C146" s="3"/>
      <c r="D146" s="4"/>
      <c r="E146" s="4"/>
      <c r="F146" s="4"/>
      <c r="G146" s="3"/>
      <c r="H146" s="22"/>
      <c r="I146" s="21"/>
      <c r="J146" s="4"/>
      <c r="K146" s="4"/>
      <c r="L146" s="4"/>
      <c r="M146" s="23"/>
      <c r="N146" s="25"/>
      <c r="O146" s="24"/>
      <c r="P146" s="30"/>
    </row>
    <row r="147" spans="1:16" ht="45" customHeight="1">
      <c r="A147" s="45"/>
      <c r="B147" s="21"/>
      <c r="C147" s="3"/>
      <c r="D147" s="4"/>
      <c r="E147" s="4"/>
      <c r="F147" s="4"/>
      <c r="G147" s="3"/>
      <c r="H147" s="22"/>
      <c r="I147" s="21"/>
      <c r="J147" s="4"/>
      <c r="K147" s="4"/>
      <c r="L147" s="4"/>
      <c r="M147" s="23"/>
      <c r="N147" s="25"/>
      <c r="O147" s="24"/>
      <c r="P147" s="30"/>
    </row>
    <row r="148" spans="1:16" ht="45" customHeight="1">
      <c r="A148" s="45"/>
      <c r="B148" s="21"/>
      <c r="C148" s="3"/>
      <c r="D148" s="4"/>
      <c r="E148" s="4"/>
      <c r="F148" s="4"/>
      <c r="G148" s="3"/>
      <c r="H148" s="22"/>
      <c r="I148" s="21"/>
      <c r="J148" s="4"/>
      <c r="K148" s="4"/>
      <c r="L148" s="4"/>
      <c r="M148" s="23"/>
      <c r="N148" s="25"/>
      <c r="O148" s="24"/>
      <c r="P148" s="30"/>
    </row>
    <row r="149" spans="1:16" ht="45" customHeight="1">
      <c r="A149" s="45"/>
      <c r="B149" s="21"/>
      <c r="C149" s="3"/>
      <c r="D149" s="4"/>
      <c r="E149" s="4"/>
      <c r="F149" s="4"/>
      <c r="G149" s="3"/>
      <c r="H149" s="22"/>
      <c r="I149" s="21"/>
      <c r="J149" s="4"/>
      <c r="K149" s="4"/>
      <c r="L149" s="4"/>
      <c r="M149" s="23"/>
      <c r="N149" s="25"/>
      <c r="O149" s="24"/>
      <c r="P149" s="30"/>
    </row>
    <row r="150" spans="1:16" ht="45" customHeight="1">
      <c r="A150" s="45"/>
      <c r="B150" s="21"/>
      <c r="C150" s="3"/>
      <c r="D150" s="4"/>
      <c r="E150" s="4"/>
      <c r="F150" s="4"/>
      <c r="G150" s="3"/>
      <c r="H150" s="22"/>
      <c r="I150" s="21"/>
      <c r="J150" s="4"/>
      <c r="K150" s="4"/>
      <c r="L150" s="4"/>
      <c r="M150" s="23"/>
      <c r="N150" s="25"/>
      <c r="O150" s="24"/>
      <c r="P150" s="30"/>
    </row>
    <row r="151" spans="1:16" ht="45" customHeight="1">
      <c r="A151" s="45"/>
      <c r="B151" s="21"/>
      <c r="C151" s="3"/>
      <c r="D151" s="4"/>
      <c r="E151" s="4"/>
      <c r="F151" s="4"/>
      <c r="G151" s="3"/>
      <c r="H151" s="22"/>
      <c r="I151" s="21"/>
      <c r="J151" s="4"/>
      <c r="K151" s="4"/>
      <c r="L151" s="4"/>
      <c r="M151" s="23"/>
      <c r="N151" s="25"/>
      <c r="O151" s="24"/>
      <c r="P151" s="30"/>
    </row>
    <row r="152" spans="1:16" ht="45" customHeight="1">
      <c r="A152" s="45"/>
      <c r="B152" s="21"/>
      <c r="C152" s="3"/>
      <c r="D152" s="4"/>
      <c r="E152" s="4"/>
      <c r="F152" s="4"/>
      <c r="G152" s="3"/>
      <c r="H152" s="22"/>
      <c r="I152" s="21"/>
      <c r="J152" s="4"/>
      <c r="K152" s="4"/>
      <c r="L152" s="4"/>
      <c r="M152" s="23"/>
      <c r="N152" s="25"/>
      <c r="O152" s="24"/>
      <c r="P152" s="30"/>
    </row>
    <row r="153" spans="1:16" ht="45" customHeight="1">
      <c r="A153" s="45"/>
      <c r="B153" s="21"/>
      <c r="C153" s="3"/>
      <c r="D153" s="4"/>
      <c r="E153" s="4"/>
      <c r="F153" s="4"/>
      <c r="G153" s="3"/>
      <c r="H153" s="22"/>
      <c r="I153" s="21"/>
      <c r="J153" s="4"/>
      <c r="K153" s="4"/>
      <c r="L153" s="4"/>
      <c r="M153" s="23"/>
      <c r="N153" s="25"/>
      <c r="O153" s="24"/>
      <c r="P153" s="30"/>
    </row>
    <row r="154" spans="1:16" ht="45" customHeight="1">
      <c r="A154" s="45"/>
      <c r="B154" s="21"/>
      <c r="C154" s="3"/>
      <c r="D154" s="4"/>
      <c r="E154" s="4"/>
      <c r="F154" s="4"/>
      <c r="G154" s="3"/>
      <c r="H154" s="22"/>
      <c r="I154" s="21"/>
      <c r="J154" s="4"/>
      <c r="K154" s="4"/>
      <c r="L154" s="4"/>
      <c r="M154" s="23"/>
      <c r="N154" s="25"/>
      <c r="O154" s="24"/>
      <c r="P154" s="30"/>
    </row>
    <row r="155" spans="1:16" ht="45" customHeight="1">
      <c r="A155" s="28"/>
      <c r="B155" s="4"/>
      <c r="C155" s="3"/>
      <c r="D155" s="4"/>
      <c r="E155" s="3"/>
      <c r="F155" s="4"/>
      <c r="G155" s="3"/>
      <c r="H155" s="10"/>
      <c r="I155" s="4"/>
      <c r="J155" s="11"/>
      <c r="K155" s="4"/>
      <c r="L155" s="3"/>
      <c r="M155" s="23"/>
      <c r="N155" s="26"/>
      <c r="O155" s="20"/>
      <c r="P155" s="31"/>
    </row>
    <row r="156" spans="1:16" ht="45" customHeight="1">
      <c r="A156" s="28"/>
      <c r="B156" s="4"/>
      <c r="C156" s="3"/>
      <c r="D156" s="4"/>
      <c r="E156" s="3"/>
      <c r="F156" s="4"/>
      <c r="G156" s="3"/>
      <c r="H156" s="8"/>
      <c r="I156" s="4"/>
      <c r="J156" s="11"/>
      <c r="K156" s="4"/>
      <c r="L156" s="3"/>
      <c r="M156" s="23"/>
      <c r="N156" s="26"/>
      <c r="O156" s="20"/>
      <c r="P156" s="31"/>
    </row>
    <row r="157" spans="1:16" ht="45" customHeight="1">
      <c r="A157" s="28"/>
      <c r="B157" s="4"/>
      <c r="C157" s="3"/>
      <c r="D157" s="4"/>
      <c r="E157" s="3"/>
      <c r="F157" s="4"/>
      <c r="G157" s="3"/>
      <c r="H157" s="8"/>
      <c r="I157" s="4"/>
      <c r="J157" s="11"/>
      <c r="K157" s="4"/>
      <c r="L157" s="3"/>
      <c r="M157" s="23"/>
      <c r="N157" s="26"/>
      <c r="O157" s="20"/>
      <c r="P157" s="31"/>
    </row>
    <row r="158" spans="1:16" ht="45" customHeight="1">
      <c r="A158" s="28"/>
      <c r="B158" s="4"/>
      <c r="C158" s="3"/>
      <c r="D158" s="4"/>
      <c r="E158" s="3"/>
      <c r="F158" s="4"/>
      <c r="G158" s="3"/>
      <c r="H158" s="8"/>
      <c r="I158" s="4"/>
      <c r="J158" s="11"/>
      <c r="K158" s="4"/>
      <c r="L158" s="3"/>
      <c r="M158" s="23"/>
      <c r="N158" s="26"/>
      <c r="O158" s="20"/>
      <c r="P158" s="31"/>
    </row>
    <row r="159" spans="1:16" ht="45" customHeight="1">
      <c r="A159" s="28"/>
      <c r="B159" s="4"/>
      <c r="C159" s="3"/>
      <c r="D159" s="4"/>
      <c r="E159" s="3"/>
      <c r="F159" s="4"/>
      <c r="G159" s="3"/>
      <c r="H159" s="8"/>
      <c r="I159" s="4"/>
      <c r="J159" s="11"/>
      <c r="K159" s="4"/>
      <c r="L159" s="3"/>
      <c r="M159" s="23"/>
      <c r="N159" s="26"/>
      <c r="O159" s="20"/>
      <c r="P159" s="31"/>
    </row>
    <row r="160" spans="1:16" ht="45" customHeight="1">
      <c r="A160" s="28"/>
      <c r="B160" s="4"/>
      <c r="C160" s="3"/>
      <c r="D160" s="4"/>
      <c r="E160" s="3"/>
      <c r="F160" s="4"/>
      <c r="G160" s="3"/>
      <c r="H160" s="8"/>
      <c r="I160" s="4"/>
      <c r="J160" s="11"/>
      <c r="K160" s="4"/>
      <c r="L160" s="3"/>
      <c r="M160" s="23"/>
      <c r="N160" s="26"/>
      <c r="O160" s="20"/>
      <c r="P160" s="31"/>
    </row>
    <row r="161" spans="1:16" ht="45" customHeight="1">
      <c r="A161" s="28"/>
      <c r="B161" s="4"/>
      <c r="C161" s="3"/>
      <c r="D161" s="4"/>
      <c r="E161" s="3"/>
      <c r="F161" s="4"/>
      <c r="G161" s="3"/>
      <c r="H161" s="8"/>
      <c r="I161" s="4"/>
      <c r="J161" s="11"/>
      <c r="K161" s="4"/>
      <c r="L161" s="3"/>
      <c r="M161" s="23"/>
      <c r="N161" s="26"/>
      <c r="O161" s="20"/>
      <c r="P161" s="31"/>
    </row>
    <row r="162" spans="1:16" ht="45" customHeight="1">
      <c r="A162" s="28"/>
      <c r="B162" s="4"/>
      <c r="C162" s="3"/>
      <c r="D162" s="4"/>
      <c r="E162" s="3"/>
      <c r="F162" s="4"/>
      <c r="G162" s="3"/>
      <c r="H162" s="9"/>
      <c r="I162" s="4"/>
      <c r="J162" s="11"/>
      <c r="K162" s="4"/>
      <c r="L162" s="3"/>
      <c r="M162" s="23"/>
      <c r="N162" s="26"/>
      <c r="O162" s="20"/>
      <c r="P162" s="31"/>
    </row>
    <row r="163" spans="1:16" ht="45" customHeight="1">
      <c r="A163" s="28"/>
      <c r="B163" s="4"/>
      <c r="C163" s="3"/>
      <c r="D163" s="4"/>
      <c r="E163" s="3"/>
      <c r="F163" s="4"/>
      <c r="G163" s="3"/>
      <c r="H163" s="8"/>
      <c r="I163" s="4"/>
      <c r="J163" s="11"/>
      <c r="K163" s="4"/>
      <c r="L163" s="3"/>
      <c r="M163" s="23"/>
      <c r="N163" s="26"/>
      <c r="O163" s="20"/>
      <c r="P163" s="31"/>
    </row>
    <row r="164" spans="1:16" ht="45" customHeight="1">
      <c r="A164" s="28"/>
      <c r="B164" s="4"/>
      <c r="C164" s="3"/>
      <c r="D164" s="4"/>
      <c r="E164" s="3"/>
      <c r="F164" s="4"/>
      <c r="G164" s="3"/>
      <c r="H164" s="8"/>
      <c r="I164" s="4"/>
      <c r="J164" s="11"/>
      <c r="K164" s="4"/>
      <c r="L164" s="3"/>
      <c r="M164" s="23"/>
      <c r="N164" s="26"/>
      <c r="O164" s="20"/>
      <c r="P164" s="31"/>
    </row>
    <row r="165" spans="1:16" ht="45" customHeight="1">
      <c r="A165" s="28"/>
      <c r="B165" s="4"/>
      <c r="C165" s="3"/>
      <c r="D165" s="4"/>
      <c r="E165" s="3"/>
      <c r="F165" s="4"/>
      <c r="G165" s="3"/>
      <c r="H165" s="8"/>
      <c r="I165" s="4"/>
      <c r="J165" s="11"/>
      <c r="K165" s="4"/>
      <c r="L165" s="3"/>
      <c r="M165" s="23"/>
      <c r="N165" s="26"/>
      <c r="O165" s="20"/>
      <c r="P165" s="31"/>
    </row>
    <row r="166" spans="1:16" ht="45" customHeight="1">
      <c r="A166" s="28"/>
      <c r="B166" s="4"/>
      <c r="C166" s="3"/>
      <c r="D166" s="4"/>
      <c r="E166" s="3"/>
      <c r="F166" s="4"/>
      <c r="G166" s="3"/>
      <c r="H166" s="8"/>
      <c r="I166" s="4"/>
      <c r="J166" s="11"/>
      <c r="K166" s="4"/>
      <c r="L166" s="3"/>
      <c r="M166" s="23"/>
      <c r="N166" s="26"/>
      <c r="O166" s="20"/>
      <c r="P166" s="31"/>
    </row>
    <row r="167" spans="1:16" ht="45" customHeight="1">
      <c r="A167" s="28"/>
      <c r="B167" s="4"/>
      <c r="C167" s="3"/>
      <c r="D167" s="4"/>
      <c r="E167" s="3"/>
      <c r="F167" s="4"/>
      <c r="G167" s="3"/>
      <c r="H167" s="8"/>
      <c r="I167" s="4"/>
      <c r="J167" s="11"/>
      <c r="K167" s="4"/>
      <c r="L167" s="3"/>
      <c r="M167" s="23"/>
      <c r="N167" s="26"/>
      <c r="O167" s="20"/>
      <c r="P167" s="31"/>
    </row>
    <row r="168" spans="1:16" ht="45" customHeight="1">
      <c r="A168" s="28"/>
      <c r="B168" s="4"/>
      <c r="C168" s="3"/>
      <c r="D168" s="4"/>
      <c r="E168" s="3"/>
      <c r="F168" s="4"/>
      <c r="G168" s="3"/>
      <c r="H168" s="8"/>
      <c r="I168" s="4"/>
      <c r="J168" s="11"/>
      <c r="K168" s="4"/>
      <c r="L168" s="3"/>
      <c r="M168" s="23"/>
      <c r="N168" s="26"/>
      <c r="O168" s="20"/>
      <c r="P168" s="31"/>
    </row>
    <row r="169" spans="1:16" ht="45" customHeight="1">
      <c r="A169" s="28"/>
      <c r="B169" s="4"/>
      <c r="C169" s="3"/>
      <c r="D169" s="4"/>
      <c r="E169" s="3"/>
      <c r="F169" s="4"/>
      <c r="G169" s="3"/>
      <c r="H169" s="8"/>
      <c r="I169" s="4"/>
      <c r="J169" s="11"/>
      <c r="K169" s="4"/>
      <c r="L169" s="3"/>
      <c r="M169" s="23"/>
      <c r="N169" s="26"/>
      <c r="O169" s="20"/>
      <c r="P169" s="31"/>
    </row>
    <row r="170" spans="1:16" ht="45" customHeight="1">
      <c r="A170" s="28"/>
      <c r="B170" s="4"/>
      <c r="C170" s="3"/>
      <c r="D170" s="4"/>
      <c r="E170" s="3"/>
      <c r="F170" s="4"/>
      <c r="G170" s="3"/>
      <c r="H170" s="8"/>
      <c r="I170" s="4"/>
      <c r="J170" s="11"/>
      <c r="K170" s="4"/>
      <c r="L170" s="3"/>
      <c r="M170" s="23"/>
      <c r="N170" s="26"/>
      <c r="O170" s="20"/>
      <c r="P170" s="31"/>
    </row>
    <row r="171" spans="1:16" ht="45" customHeight="1">
      <c r="A171" s="28"/>
      <c r="B171" s="4"/>
      <c r="C171" s="3"/>
      <c r="D171" s="4"/>
      <c r="E171" s="3"/>
      <c r="F171" s="4"/>
      <c r="G171" s="3"/>
      <c r="H171" s="8"/>
      <c r="I171" s="4"/>
      <c r="J171" s="11"/>
      <c r="K171" s="4"/>
      <c r="L171" s="3"/>
      <c r="M171" s="23"/>
      <c r="N171" s="26"/>
      <c r="O171" s="20"/>
      <c r="P171" s="31"/>
    </row>
    <row r="172" spans="1:16" ht="45" customHeight="1">
      <c r="A172" s="28"/>
      <c r="B172" s="4"/>
      <c r="C172" s="3"/>
      <c r="D172" s="4"/>
      <c r="E172" s="3"/>
      <c r="F172" s="4"/>
      <c r="G172" s="3"/>
      <c r="H172" s="8"/>
      <c r="I172" s="4"/>
      <c r="J172" s="11"/>
      <c r="K172" s="4"/>
      <c r="L172" s="3"/>
      <c r="M172" s="23"/>
      <c r="N172" s="26"/>
      <c r="O172" s="20"/>
      <c r="P172" s="31"/>
    </row>
    <row r="173" spans="1:16" ht="45" customHeight="1">
      <c r="A173" s="28"/>
      <c r="B173" s="4"/>
      <c r="C173" s="3"/>
      <c r="D173" s="4"/>
      <c r="E173" s="3"/>
      <c r="F173" s="4"/>
      <c r="G173" s="3"/>
      <c r="H173" s="8"/>
      <c r="I173" s="4"/>
      <c r="J173" s="11"/>
      <c r="K173" s="4"/>
      <c r="L173" s="3"/>
      <c r="M173" s="23"/>
      <c r="N173" s="26"/>
      <c r="O173" s="20"/>
      <c r="P173" s="31"/>
    </row>
    <row r="174" spans="1:16" ht="45" customHeight="1">
      <c r="A174" s="28"/>
      <c r="B174" s="4"/>
      <c r="C174" s="3"/>
      <c r="D174" s="4"/>
      <c r="E174" s="3"/>
      <c r="F174" s="4"/>
      <c r="G174" s="3"/>
      <c r="H174" s="8"/>
      <c r="I174" s="4"/>
      <c r="J174" s="11"/>
      <c r="K174" s="4"/>
      <c r="L174" s="3"/>
      <c r="M174" s="23"/>
      <c r="N174" s="26"/>
      <c r="O174" s="20"/>
      <c r="P174" s="31"/>
    </row>
    <row r="175" spans="1:16" ht="45" customHeight="1">
      <c r="A175" s="28"/>
      <c r="B175" s="4"/>
      <c r="C175" s="3"/>
      <c r="D175" s="4"/>
      <c r="E175" s="3"/>
      <c r="F175" s="4"/>
      <c r="G175" s="3"/>
      <c r="H175" s="8"/>
      <c r="I175" s="4"/>
      <c r="J175" s="11"/>
      <c r="K175" s="4"/>
      <c r="L175" s="3"/>
      <c r="M175" s="23"/>
      <c r="N175" s="26"/>
      <c r="O175" s="20"/>
      <c r="P175" s="31"/>
    </row>
    <row r="176" spans="1:16" ht="45" customHeight="1">
      <c r="A176" s="28"/>
      <c r="B176" s="4"/>
      <c r="C176" s="3"/>
      <c r="D176" s="4"/>
      <c r="E176" s="3"/>
      <c r="F176" s="4"/>
      <c r="G176" s="3"/>
      <c r="H176" s="8"/>
      <c r="I176" s="4"/>
      <c r="J176" s="11"/>
      <c r="K176" s="4"/>
      <c r="L176" s="3"/>
      <c r="M176" s="23"/>
      <c r="N176" s="26"/>
      <c r="O176" s="20"/>
      <c r="P176" s="31"/>
    </row>
    <row r="177" spans="1:16" ht="45" customHeight="1">
      <c r="A177" s="28"/>
      <c r="B177" s="4"/>
      <c r="C177" s="3"/>
      <c r="D177" s="4"/>
      <c r="E177" s="3"/>
      <c r="F177" s="4"/>
      <c r="G177" s="3"/>
      <c r="H177" s="10"/>
      <c r="I177" s="4"/>
      <c r="J177" s="11"/>
      <c r="K177" s="4"/>
      <c r="L177" s="3"/>
      <c r="M177" s="23"/>
      <c r="N177" s="26"/>
      <c r="O177" s="20"/>
      <c r="P177" s="31"/>
    </row>
    <row r="178" spans="1:16" ht="45" customHeight="1">
      <c r="A178" s="28"/>
      <c r="B178" s="4"/>
      <c r="C178" s="3"/>
      <c r="D178" s="4"/>
      <c r="E178" s="3"/>
      <c r="F178" s="4"/>
      <c r="G178" s="3"/>
      <c r="H178" s="8"/>
      <c r="I178" s="4"/>
      <c r="J178" s="11"/>
      <c r="K178" s="4"/>
      <c r="L178" s="3"/>
      <c r="M178" s="23"/>
      <c r="N178" s="26"/>
      <c r="O178" s="20"/>
      <c r="P178" s="31"/>
    </row>
    <row r="179" spans="1:16" ht="45" customHeight="1">
      <c r="A179" s="28"/>
      <c r="B179" s="4"/>
      <c r="C179" s="3"/>
      <c r="D179" s="4"/>
      <c r="E179" s="3"/>
      <c r="F179" s="4"/>
      <c r="G179" s="3"/>
      <c r="H179" s="8"/>
      <c r="I179" s="4"/>
      <c r="J179" s="11"/>
      <c r="K179" s="4"/>
      <c r="L179" s="3"/>
      <c r="M179" s="23"/>
      <c r="N179" s="26"/>
      <c r="O179" s="20"/>
      <c r="P179" s="31"/>
    </row>
    <row r="180" spans="1:16" ht="45" customHeight="1">
      <c r="A180" s="28"/>
      <c r="B180" s="4"/>
      <c r="C180" s="3"/>
      <c r="D180" s="4"/>
      <c r="E180" s="3"/>
      <c r="F180" s="4"/>
      <c r="G180" s="3"/>
      <c r="H180" s="8"/>
      <c r="I180" s="4"/>
      <c r="J180" s="11"/>
      <c r="K180" s="4"/>
      <c r="L180" s="3"/>
      <c r="M180" s="23"/>
      <c r="N180" s="26"/>
      <c r="O180" s="20"/>
      <c r="P180" s="31"/>
    </row>
    <row r="181" spans="1:16" ht="45" customHeight="1">
      <c r="A181" s="28"/>
      <c r="B181" s="4"/>
      <c r="C181" s="3"/>
      <c r="D181" s="4"/>
      <c r="E181" s="3"/>
      <c r="F181" s="4"/>
      <c r="G181" s="3"/>
      <c r="H181" s="8"/>
      <c r="I181" s="4"/>
      <c r="J181" s="11"/>
      <c r="K181" s="4"/>
      <c r="L181" s="3"/>
      <c r="M181" s="23"/>
      <c r="N181" s="26"/>
      <c r="O181" s="20"/>
      <c r="P181" s="31"/>
    </row>
    <row r="182" spans="1:16" ht="45" customHeight="1">
      <c r="A182" s="28"/>
      <c r="B182" s="4"/>
      <c r="C182" s="3"/>
      <c r="D182" s="4"/>
      <c r="E182" s="3"/>
      <c r="F182" s="4"/>
      <c r="G182" s="3"/>
      <c r="H182" s="8"/>
      <c r="I182" s="4"/>
      <c r="J182" s="11"/>
      <c r="K182" s="4"/>
      <c r="L182" s="3"/>
      <c r="M182" s="23"/>
      <c r="N182" s="26"/>
      <c r="O182" s="20"/>
      <c r="P182" s="31"/>
    </row>
    <row r="183" spans="1:16" ht="45" customHeight="1">
      <c r="A183" s="28"/>
      <c r="B183" s="4"/>
      <c r="C183" s="3"/>
      <c r="D183" s="4"/>
      <c r="E183" s="3"/>
      <c r="F183" s="4"/>
      <c r="G183" s="3"/>
      <c r="H183" s="8"/>
      <c r="I183" s="4"/>
      <c r="J183" s="11"/>
      <c r="K183" s="4"/>
      <c r="L183" s="3"/>
      <c r="M183" s="23"/>
      <c r="N183" s="26"/>
      <c r="O183" s="20"/>
      <c r="P183" s="31"/>
    </row>
    <row r="184" spans="1:16" ht="45" customHeight="1">
      <c r="A184" s="28"/>
      <c r="B184" s="4"/>
      <c r="C184" s="3"/>
      <c r="D184" s="4"/>
      <c r="E184" s="3"/>
      <c r="F184" s="4"/>
      <c r="G184" s="3"/>
      <c r="H184" s="9"/>
      <c r="I184" s="4"/>
      <c r="J184" s="11"/>
      <c r="K184" s="4"/>
      <c r="L184" s="3"/>
      <c r="M184" s="23"/>
      <c r="N184" s="26"/>
      <c r="O184" s="20"/>
      <c r="P184" s="31"/>
    </row>
    <row r="185" spans="1:16" ht="45" customHeight="1">
      <c r="A185" s="28"/>
      <c r="B185" s="4"/>
      <c r="C185" s="3"/>
      <c r="D185" s="4"/>
      <c r="E185" s="3"/>
      <c r="F185" s="4"/>
      <c r="G185" s="3"/>
      <c r="H185" s="8"/>
      <c r="I185" s="4"/>
      <c r="J185" s="11"/>
      <c r="K185" s="4"/>
      <c r="L185" s="3"/>
      <c r="M185" s="23"/>
      <c r="N185" s="26"/>
      <c r="O185" s="20"/>
      <c r="P185" s="31"/>
    </row>
    <row r="186" spans="1:16" ht="45" customHeight="1">
      <c r="A186" s="28"/>
      <c r="B186" s="4"/>
      <c r="C186" s="3"/>
      <c r="D186" s="4"/>
      <c r="E186" s="3"/>
      <c r="F186" s="4"/>
      <c r="G186" s="3"/>
      <c r="H186" s="8"/>
      <c r="I186" s="4"/>
      <c r="J186" s="11"/>
      <c r="K186" s="4"/>
      <c r="L186" s="3"/>
      <c r="M186" s="23"/>
      <c r="N186" s="26"/>
      <c r="O186" s="20"/>
      <c r="P186" s="31"/>
    </row>
    <row r="187" spans="1:16" ht="45" customHeight="1">
      <c r="A187" s="28"/>
      <c r="B187" s="4"/>
      <c r="C187" s="3"/>
      <c r="D187" s="4"/>
      <c r="E187" s="3"/>
      <c r="F187" s="4"/>
      <c r="G187" s="3"/>
      <c r="H187" s="8"/>
      <c r="I187" s="4"/>
      <c r="J187" s="11"/>
      <c r="K187" s="4"/>
      <c r="L187" s="3"/>
      <c r="M187" s="23"/>
      <c r="N187" s="26"/>
      <c r="O187" s="20"/>
      <c r="P187" s="31"/>
    </row>
    <row r="188" spans="1:16" ht="45" customHeight="1">
      <c r="A188" s="28"/>
      <c r="B188" s="4"/>
      <c r="C188" s="3"/>
      <c r="D188" s="4"/>
      <c r="E188" s="3"/>
      <c r="F188" s="4"/>
      <c r="G188" s="3"/>
      <c r="H188" s="8"/>
      <c r="I188" s="4"/>
      <c r="J188" s="11"/>
      <c r="K188" s="4"/>
      <c r="L188" s="3"/>
      <c r="M188" s="23"/>
      <c r="N188" s="26"/>
      <c r="O188" s="20"/>
      <c r="P188" s="31"/>
    </row>
    <row r="189" spans="1:16" ht="45" customHeight="1">
      <c r="A189" s="28"/>
      <c r="B189" s="4"/>
      <c r="C189" s="3"/>
      <c r="D189" s="4"/>
      <c r="E189" s="3"/>
      <c r="F189" s="4"/>
      <c r="G189" s="3"/>
      <c r="H189" s="8"/>
      <c r="I189" s="4"/>
      <c r="J189" s="11"/>
      <c r="K189" s="4"/>
      <c r="L189" s="3"/>
      <c r="M189" s="23"/>
      <c r="N189" s="26"/>
      <c r="O189" s="20"/>
      <c r="P189" s="31"/>
    </row>
    <row r="190" spans="1:16" ht="45" customHeight="1">
      <c r="A190" s="28"/>
      <c r="B190" s="4"/>
      <c r="C190" s="3"/>
      <c r="D190" s="4"/>
      <c r="E190" s="3"/>
      <c r="F190" s="4"/>
      <c r="G190" s="3"/>
      <c r="H190" s="8"/>
      <c r="I190" s="4"/>
      <c r="J190" s="11"/>
      <c r="K190" s="4"/>
      <c r="L190" s="3"/>
      <c r="M190" s="23"/>
      <c r="N190" s="26"/>
      <c r="O190" s="20"/>
      <c r="P190" s="31"/>
    </row>
    <row r="191" spans="1:16" ht="45" customHeight="1">
      <c r="A191" s="28"/>
      <c r="B191" s="4"/>
      <c r="C191" s="3"/>
      <c r="D191" s="4"/>
      <c r="E191" s="3"/>
      <c r="F191" s="4"/>
      <c r="G191" s="3"/>
      <c r="H191" s="8"/>
      <c r="I191" s="4"/>
      <c r="J191" s="11"/>
      <c r="K191" s="4"/>
      <c r="L191" s="3"/>
      <c r="M191" s="23"/>
      <c r="N191" s="26"/>
      <c r="O191" s="20"/>
      <c r="P191" s="31"/>
    </row>
    <row r="192" spans="1:16" ht="45" customHeight="1">
      <c r="A192" s="28"/>
      <c r="B192" s="4"/>
      <c r="C192" s="3"/>
      <c r="D192" s="4"/>
      <c r="E192" s="3"/>
      <c r="F192" s="4"/>
      <c r="G192" s="3"/>
      <c r="H192" s="8"/>
      <c r="I192" s="4"/>
      <c r="J192" s="11"/>
      <c r="K192" s="4"/>
      <c r="L192" s="3"/>
      <c r="M192" s="23"/>
      <c r="N192" s="26"/>
      <c r="O192" s="20"/>
      <c r="P192" s="31"/>
    </row>
    <row r="193" spans="1:16" ht="45" customHeight="1">
      <c r="A193" s="28"/>
      <c r="B193" s="4"/>
      <c r="C193" s="3"/>
      <c r="D193" s="4"/>
      <c r="E193" s="3"/>
      <c r="F193" s="4"/>
      <c r="G193" s="3"/>
      <c r="H193" s="8"/>
      <c r="I193" s="4"/>
      <c r="J193" s="11"/>
      <c r="K193" s="4"/>
      <c r="L193" s="3"/>
      <c r="M193" s="23"/>
      <c r="N193" s="26"/>
      <c r="O193" s="20"/>
      <c r="P193" s="31"/>
    </row>
    <row r="194" spans="1:16" ht="45" customHeight="1">
      <c r="A194" s="28"/>
      <c r="B194" s="4"/>
      <c r="C194" s="3"/>
      <c r="D194" s="4"/>
      <c r="E194" s="3"/>
      <c r="F194" s="4"/>
      <c r="G194" s="3"/>
      <c r="H194" s="8"/>
      <c r="I194" s="4"/>
      <c r="J194" s="11"/>
      <c r="K194" s="4"/>
      <c r="L194" s="3"/>
      <c r="M194" s="23"/>
      <c r="N194" s="26"/>
      <c r="O194" s="20"/>
      <c r="P194" s="31"/>
    </row>
    <row r="195" spans="1:16" ht="45" customHeight="1">
      <c r="A195" s="28"/>
      <c r="B195" s="4"/>
      <c r="C195" s="3"/>
      <c r="D195" s="4"/>
      <c r="E195" s="3"/>
      <c r="F195" s="4"/>
      <c r="G195" s="3"/>
      <c r="H195" s="8"/>
      <c r="I195" s="4"/>
      <c r="J195" s="11"/>
      <c r="K195" s="4"/>
      <c r="L195" s="3"/>
      <c r="M195" s="23"/>
      <c r="N195" s="26"/>
      <c r="O195" s="20"/>
      <c r="P195" s="31"/>
    </row>
    <row r="196" spans="1:16" ht="45" customHeight="1">
      <c r="A196" s="28"/>
      <c r="B196" s="4"/>
      <c r="C196" s="3"/>
      <c r="D196" s="4"/>
      <c r="E196" s="3"/>
      <c r="F196" s="4"/>
      <c r="G196" s="3"/>
      <c r="H196" s="8"/>
      <c r="I196" s="4"/>
      <c r="J196" s="11"/>
      <c r="K196" s="4"/>
      <c r="L196" s="3"/>
      <c r="M196" s="23"/>
      <c r="N196" s="26"/>
      <c r="O196" s="20"/>
      <c r="P196" s="31"/>
    </row>
    <row r="197" spans="1:16" ht="45" customHeight="1">
      <c r="A197" s="28"/>
      <c r="B197" s="4"/>
      <c r="C197" s="3"/>
      <c r="D197" s="4"/>
      <c r="E197" s="3"/>
      <c r="F197" s="4"/>
      <c r="G197" s="3"/>
      <c r="H197" s="8"/>
      <c r="I197" s="4"/>
      <c r="J197" s="11"/>
      <c r="K197" s="4"/>
      <c r="L197" s="3"/>
      <c r="M197" s="23"/>
      <c r="N197" s="26"/>
      <c r="O197" s="20"/>
      <c r="P197" s="31"/>
    </row>
    <row r="198" spans="1:16" ht="45" customHeight="1">
      <c r="A198" s="28"/>
      <c r="B198" s="4"/>
      <c r="C198" s="3"/>
      <c r="D198" s="4"/>
      <c r="E198" s="3"/>
      <c r="F198" s="4"/>
      <c r="G198" s="3"/>
      <c r="H198" s="8"/>
      <c r="I198" s="4"/>
      <c r="J198" s="11"/>
      <c r="K198" s="4"/>
      <c r="L198" s="3"/>
      <c r="M198" s="23"/>
      <c r="N198" s="26"/>
      <c r="O198" s="20"/>
      <c r="P198" s="31"/>
    </row>
    <row r="199" spans="1:16" ht="45" customHeight="1">
      <c r="A199" s="28"/>
      <c r="B199" s="4"/>
      <c r="C199" s="3"/>
      <c r="D199" s="4"/>
      <c r="E199" s="3"/>
      <c r="F199" s="4"/>
      <c r="G199" s="3"/>
      <c r="H199" s="8"/>
      <c r="I199" s="4"/>
      <c r="J199" s="11"/>
      <c r="K199" s="4"/>
      <c r="L199" s="3"/>
      <c r="M199" s="23"/>
      <c r="N199" s="26"/>
      <c r="O199" s="20"/>
      <c r="P199" s="31"/>
    </row>
    <row r="200" spans="1:16" ht="45" customHeight="1">
      <c r="A200" s="28"/>
      <c r="B200" s="4"/>
      <c r="C200" s="3"/>
      <c r="D200" s="4"/>
      <c r="E200" s="3"/>
      <c r="F200" s="4"/>
      <c r="G200" s="3"/>
      <c r="H200" s="8"/>
      <c r="I200" s="4"/>
      <c r="J200" s="11"/>
      <c r="K200" s="4"/>
      <c r="L200" s="3"/>
      <c r="M200" s="23"/>
      <c r="N200" s="26"/>
      <c r="O200" s="20"/>
      <c r="P200" s="31"/>
    </row>
    <row r="201" spans="1:16" ht="45" customHeight="1">
      <c r="A201" s="28"/>
      <c r="B201" s="4"/>
      <c r="C201" s="3"/>
      <c r="D201" s="4"/>
      <c r="E201" s="3"/>
      <c r="F201" s="4"/>
      <c r="G201" s="3"/>
      <c r="H201" s="8"/>
      <c r="I201" s="4"/>
      <c r="J201" s="11"/>
      <c r="K201" s="4"/>
      <c r="L201" s="3"/>
      <c r="M201" s="23"/>
      <c r="N201" s="26"/>
      <c r="O201" s="20"/>
      <c r="P201" s="31"/>
    </row>
    <row r="202" spans="1:16" ht="45" customHeight="1">
      <c r="A202" s="28"/>
      <c r="B202" s="4"/>
      <c r="C202" s="3"/>
      <c r="D202" s="4"/>
      <c r="E202" s="3"/>
      <c r="F202" s="4"/>
      <c r="G202" s="3"/>
      <c r="H202" s="13"/>
      <c r="I202" s="4"/>
      <c r="J202" s="11"/>
      <c r="K202" s="4"/>
      <c r="L202" s="3"/>
      <c r="M202" s="23"/>
      <c r="N202" s="26"/>
      <c r="O202" s="20"/>
      <c r="P202" s="31"/>
    </row>
    <row r="203" spans="1:16" ht="45" customHeight="1">
      <c r="A203" s="28"/>
      <c r="B203" s="4"/>
      <c r="C203" s="3"/>
      <c r="D203" s="4"/>
      <c r="E203" s="3"/>
      <c r="F203" s="4"/>
      <c r="G203" s="3"/>
      <c r="H203" s="8"/>
      <c r="I203" s="4"/>
      <c r="J203" s="11"/>
      <c r="K203" s="4"/>
      <c r="L203" s="3"/>
      <c r="M203" s="23"/>
      <c r="N203" s="26"/>
      <c r="O203" s="20"/>
      <c r="P203" s="31"/>
    </row>
    <row r="204" spans="1:16" ht="45" customHeight="1">
      <c r="A204" s="28"/>
      <c r="B204" s="4"/>
      <c r="C204" s="3"/>
      <c r="D204" s="4"/>
      <c r="E204" s="3"/>
      <c r="F204" s="4"/>
      <c r="G204" s="3"/>
      <c r="H204" s="8"/>
      <c r="I204" s="4"/>
      <c r="J204" s="11"/>
      <c r="K204" s="4"/>
      <c r="L204" s="3"/>
      <c r="M204" s="23"/>
      <c r="N204" s="26"/>
      <c r="O204" s="20"/>
      <c r="P204" s="31"/>
    </row>
    <row r="205" spans="1:16" ht="45" customHeight="1">
      <c r="A205" s="28"/>
      <c r="B205" s="4"/>
      <c r="C205" s="3"/>
      <c r="D205" s="4"/>
      <c r="E205" s="3"/>
      <c r="F205" s="4"/>
      <c r="G205" s="3"/>
      <c r="H205" s="8"/>
      <c r="I205" s="4"/>
      <c r="J205" s="11"/>
      <c r="K205" s="4"/>
      <c r="L205" s="3"/>
      <c r="M205" s="23"/>
      <c r="N205" s="26"/>
      <c r="O205" s="20"/>
      <c r="P205" s="31"/>
    </row>
    <row r="206" spans="1:16" ht="45" customHeight="1">
      <c r="A206" s="28"/>
      <c r="B206" s="4"/>
      <c r="C206" s="3"/>
      <c r="D206" s="4"/>
      <c r="E206" s="3"/>
      <c r="F206" s="4"/>
      <c r="G206" s="3"/>
      <c r="H206" s="8"/>
      <c r="I206" s="4"/>
      <c r="J206" s="11"/>
      <c r="K206" s="4"/>
      <c r="L206" s="3"/>
      <c r="M206" s="23"/>
      <c r="N206" s="26"/>
      <c r="O206" s="20"/>
      <c r="P206" s="31"/>
    </row>
    <row r="207" spans="1:16" ht="45" customHeight="1">
      <c r="A207" s="28"/>
      <c r="B207" s="4"/>
      <c r="C207" s="3"/>
      <c r="D207" s="4"/>
      <c r="E207" s="3"/>
      <c r="F207" s="4"/>
      <c r="G207" s="3"/>
      <c r="H207" s="8"/>
      <c r="I207" s="4"/>
      <c r="J207" s="11"/>
      <c r="K207" s="4"/>
      <c r="L207" s="3"/>
      <c r="M207" s="23"/>
      <c r="N207" s="26"/>
      <c r="O207" s="20"/>
      <c r="P207" s="31"/>
    </row>
    <row r="208" spans="1:16" ht="45" customHeight="1">
      <c r="A208" s="28"/>
      <c r="B208" s="4"/>
      <c r="C208" s="3"/>
      <c r="D208" s="4"/>
      <c r="E208" s="3"/>
      <c r="F208" s="4"/>
      <c r="G208" s="3"/>
      <c r="H208" s="8"/>
      <c r="I208" s="4"/>
      <c r="J208" s="11"/>
      <c r="K208" s="4"/>
      <c r="L208" s="3"/>
      <c r="M208" s="23"/>
      <c r="N208" s="26"/>
      <c r="O208" s="20"/>
      <c r="P208" s="31"/>
    </row>
    <row r="209" spans="1:16" ht="45" customHeight="1">
      <c r="A209" s="28"/>
      <c r="B209" s="4"/>
      <c r="C209" s="3"/>
      <c r="D209" s="4"/>
      <c r="E209" s="3"/>
      <c r="F209" s="4"/>
      <c r="G209" s="3"/>
      <c r="H209" s="8"/>
      <c r="I209" s="4"/>
      <c r="J209" s="11"/>
      <c r="K209" s="4"/>
      <c r="L209" s="3"/>
      <c r="M209" s="23"/>
      <c r="N209" s="26"/>
      <c r="O209" s="20"/>
      <c r="P209" s="31"/>
    </row>
    <row r="210" spans="1:16" ht="45" customHeight="1">
      <c r="A210" s="28"/>
      <c r="B210" s="4"/>
      <c r="C210" s="3"/>
      <c r="D210" s="4"/>
      <c r="E210" s="3"/>
      <c r="F210" s="4"/>
      <c r="G210" s="3"/>
      <c r="H210" s="8"/>
      <c r="I210" s="4"/>
      <c r="J210" s="11"/>
      <c r="K210" s="4"/>
      <c r="L210" s="3"/>
      <c r="M210" s="23"/>
      <c r="N210" s="26"/>
      <c r="O210" s="20"/>
      <c r="P210" s="31"/>
    </row>
    <row r="211" spans="1:16" ht="45" customHeight="1">
      <c r="A211" s="28"/>
      <c r="B211" s="4"/>
      <c r="C211" s="3"/>
      <c r="D211" s="4"/>
      <c r="E211" s="3"/>
      <c r="F211" s="4"/>
      <c r="G211" s="3"/>
      <c r="H211" s="8"/>
      <c r="I211" s="4"/>
      <c r="J211" s="11"/>
      <c r="K211" s="4"/>
      <c r="L211" s="3"/>
      <c r="M211" s="23"/>
      <c r="N211" s="26"/>
      <c r="O211" s="20"/>
      <c r="P211" s="31"/>
    </row>
    <row r="212" spans="1:16" ht="45" customHeight="1">
      <c r="A212" s="28"/>
      <c r="B212" s="4"/>
      <c r="C212" s="3"/>
      <c r="D212" s="4"/>
      <c r="E212" s="3"/>
      <c r="F212" s="4"/>
      <c r="G212" s="3"/>
      <c r="H212" s="8"/>
      <c r="I212" s="4"/>
      <c r="J212" s="11"/>
      <c r="K212" s="4"/>
      <c r="L212" s="3"/>
      <c r="M212" s="23"/>
      <c r="N212" s="26"/>
      <c r="O212" s="20"/>
      <c r="P212" s="31"/>
    </row>
    <row r="213" spans="1:16" ht="45" customHeight="1">
      <c r="A213" s="28"/>
      <c r="B213" s="4"/>
      <c r="C213" s="3"/>
      <c r="D213" s="4"/>
      <c r="E213" s="3"/>
      <c r="F213" s="4"/>
      <c r="G213" s="3"/>
      <c r="H213" s="8"/>
      <c r="I213" s="4"/>
      <c r="J213" s="11"/>
      <c r="K213" s="4"/>
      <c r="L213" s="3"/>
      <c r="M213" s="23"/>
      <c r="N213" s="26"/>
      <c r="O213" s="20"/>
      <c r="P213" s="31"/>
    </row>
    <row r="214" spans="1:16" ht="45" customHeight="1">
      <c r="A214" s="28"/>
      <c r="B214" s="4"/>
      <c r="C214" s="3"/>
      <c r="D214" s="4"/>
      <c r="E214" s="3"/>
      <c r="F214" s="4"/>
      <c r="G214" s="3"/>
      <c r="H214" s="8"/>
      <c r="I214" s="4"/>
      <c r="J214" s="11"/>
      <c r="K214" s="4"/>
      <c r="L214" s="3"/>
      <c r="M214" s="23"/>
      <c r="N214" s="26"/>
      <c r="O214" s="20"/>
      <c r="P214" s="31"/>
    </row>
    <row r="215" spans="1:16" ht="45" customHeight="1">
      <c r="A215" s="28"/>
      <c r="B215" s="4"/>
      <c r="C215" s="3"/>
      <c r="D215" s="4"/>
      <c r="E215" s="3"/>
      <c r="F215" s="4"/>
      <c r="G215" s="3"/>
      <c r="H215" s="8"/>
      <c r="I215" s="4"/>
      <c r="J215" s="11"/>
      <c r="K215" s="4"/>
      <c r="L215" s="3"/>
      <c r="M215" s="23"/>
      <c r="N215" s="26"/>
      <c r="O215" s="20"/>
      <c r="P215" s="31"/>
    </row>
    <row r="216" spans="1:16" ht="45" customHeight="1">
      <c r="A216" s="28"/>
      <c r="B216" s="4"/>
      <c r="C216" s="3"/>
      <c r="D216" s="4"/>
      <c r="E216" s="3"/>
      <c r="F216" s="4"/>
      <c r="G216" s="3"/>
      <c r="H216" s="8"/>
      <c r="I216" s="4"/>
      <c r="J216" s="11"/>
      <c r="K216" s="4"/>
      <c r="L216" s="3"/>
      <c r="M216" s="23"/>
      <c r="N216" s="26"/>
      <c r="O216" s="20"/>
      <c r="P216" s="31"/>
    </row>
    <row r="217" spans="1:16" ht="45" customHeight="1">
      <c r="A217" s="28"/>
      <c r="B217" s="4"/>
      <c r="C217" s="3"/>
      <c r="D217" s="4"/>
      <c r="E217" s="3"/>
      <c r="F217" s="4"/>
      <c r="G217" s="3"/>
      <c r="H217" s="8"/>
      <c r="I217" s="4"/>
      <c r="J217" s="11"/>
      <c r="K217" s="4"/>
      <c r="L217" s="3"/>
      <c r="M217" s="23"/>
      <c r="N217" s="26"/>
      <c r="O217" s="20"/>
      <c r="P217" s="31"/>
    </row>
    <row r="218" spans="1:16" ht="45" customHeight="1">
      <c r="A218" s="28"/>
      <c r="B218" s="4"/>
      <c r="C218" s="3"/>
      <c r="D218" s="4"/>
      <c r="E218" s="3"/>
      <c r="F218" s="4"/>
      <c r="G218" s="3"/>
      <c r="H218" s="8"/>
      <c r="I218" s="4"/>
      <c r="J218" s="11"/>
      <c r="K218" s="4"/>
      <c r="L218" s="3"/>
      <c r="M218" s="23"/>
      <c r="N218" s="26"/>
      <c r="O218" s="20"/>
      <c r="P218" s="31"/>
    </row>
    <row r="219" spans="1:16" ht="45" customHeight="1">
      <c r="A219" s="28"/>
      <c r="B219" s="4"/>
      <c r="C219" s="3"/>
      <c r="D219" s="4"/>
      <c r="E219" s="3"/>
      <c r="F219" s="4"/>
      <c r="G219" s="3"/>
      <c r="H219" s="8"/>
      <c r="I219" s="4"/>
      <c r="J219" s="11"/>
      <c r="K219" s="4"/>
      <c r="L219" s="3"/>
      <c r="M219" s="23"/>
      <c r="N219" s="26"/>
      <c r="O219" s="20"/>
      <c r="P219" s="31"/>
    </row>
    <row r="220" spans="1:16" ht="45" customHeight="1">
      <c r="A220" s="28"/>
      <c r="B220" s="4"/>
      <c r="C220" s="3"/>
      <c r="D220" s="4"/>
      <c r="E220" s="3"/>
      <c r="F220" s="4"/>
      <c r="G220" s="3"/>
      <c r="H220" s="8"/>
      <c r="I220" s="4"/>
      <c r="J220" s="11"/>
      <c r="K220" s="4"/>
      <c r="L220" s="3"/>
      <c r="M220" s="23"/>
      <c r="N220" s="26"/>
      <c r="O220" s="20"/>
      <c r="P220" s="31"/>
    </row>
    <row r="221" spans="1:16" ht="45" customHeight="1">
      <c r="A221" s="28"/>
      <c r="B221" s="4"/>
      <c r="C221" s="3"/>
      <c r="D221" s="4"/>
      <c r="E221" s="3"/>
      <c r="F221" s="4"/>
      <c r="G221" s="3"/>
      <c r="H221" s="8"/>
      <c r="I221" s="4"/>
      <c r="J221" s="11"/>
      <c r="K221" s="4"/>
      <c r="L221" s="3"/>
      <c r="M221" s="23"/>
      <c r="N221" s="26"/>
      <c r="O221" s="20"/>
      <c r="P221" s="31"/>
    </row>
    <row r="222" spans="1:16" ht="45" customHeight="1">
      <c r="A222" s="28"/>
      <c r="B222" s="4"/>
      <c r="C222" s="3"/>
      <c r="D222" s="4"/>
      <c r="E222" s="3"/>
      <c r="F222" s="4"/>
      <c r="G222" s="3"/>
      <c r="H222" s="8"/>
      <c r="I222" s="4"/>
      <c r="J222" s="11"/>
      <c r="K222" s="4"/>
      <c r="L222" s="3"/>
      <c r="M222" s="23"/>
      <c r="N222" s="26"/>
      <c r="O222" s="20"/>
      <c r="P222" s="31"/>
    </row>
    <row r="223" spans="1:16" ht="45" customHeight="1">
      <c r="A223" s="28"/>
      <c r="B223" s="4"/>
      <c r="C223" s="3"/>
      <c r="D223" s="4"/>
      <c r="E223" s="3"/>
      <c r="F223" s="4"/>
      <c r="G223" s="3"/>
      <c r="H223" s="8"/>
      <c r="I223" s="4"/>
      <c r="J223" s="11"/>
      <c r="K223" s="4"/>
      <c r="L223" s="3"/>
      <c r="M223" s="23"/>
      <c r="N223" s="26"/>
      <c r="O223" s="20"/>
      <c r="P223" s="31"/>
    </row>
    <row r="224" spans="1:16" ht="45" customHeight="1">
      <c r="A224" s="28"/>
      <c r="B224" s="4"/>
      <c r="C224" s="3"/>
      <c r="D224" s="4"/>
      <c r="E224" s="3"/>
      <c r="F224" s="4"/>
      <c r="G224" s="3"/>
      <c r="H224" s="8"/>
      <c r="I224" s="4"/>
      <c r="J224" s="11"/>
      <c r="K224" s="4"/>
      <c r="L224" s="3"/>
      <c r="M224" s="23"/>
      <c r="N224" s="26"/>
      <c r="O224" s="20"/>
      <c r="P224" s="31"/>
    </row>
    <row r="225" spans="1:16" ht="45" customHeight="1">
      <c r="A225" s="28"/>
      <c r="B225" s="4"/>
      <c r="C225" s="3"/>
      <c r="D225" s="4"/>
      <c r="E225" s="3"/>
      <c r="F225" s="4"/>
      <c r="G225" s="3"/>
      <c r="H225" s="8"/>
      <c r="I225" s="4"/>
      <c r="J225" s="11"/>
      <c r="K225" s="4"/>
      <c r="L225" s="3"/>
      <c r="M225" s="23"/>
      <c r="N225" s="26"/>
      <c r="O225" s="20"/>
      <c r="P225" s="31"/>
    </row>
    <row r="226" spans="1:16" ht="45" customHeight="1">
      <c r="A226" s="28"/>
      <c r="B226" s="4"/>
      <c r="C226" s="3"/>
      <c r="D226" s="4"/>
      <c r="E226" s="3"/>
      <c r="F226" s="4"/>
      <c r="G226" s="3"/>
      <c r="H226" s="8"/>
      <c r="I226" s="4"/>
      <c r="J226" s="11"/>
      <c r="K226" s="4"/>
      <c r="L226" s="3"/>
      <c r="M226" s="23"/>
      <c r="N226" s="26"/>
      <c r="O226" s="20"/>
      <c r="P226" s="31"/>
    </row>
    <row r="227" spans="1:16" ht="45" customHeight="1">
      <c r="A227" s="28"/>
      <c r="B227" s="4"/>
      <c r="C227" s="3"/>
      <c r="D227" s="4"/>
      <c r="E227" s="3"/>
      <c r="F227" s="4"/>
      <c r="G227" s="3"/>
      <c r="H227" s="8"/>
      <c r="I227" s="4"/>
      <c r="J227" s="11"/>
      <c r="K227" s="4"/>
      <c r="L227" s="3"/>
      <c r="M227" s="23"/>
      <c r="N227" s="26"/>
      <c r="O227" s="20"/>
      <c r="P227" s="31"/>
    </row>
    <row r="228" spans="1:16" ht="45" customHeight="1">
      <c r="A228" s="28"/>
      <c r="B228" s="4"/>
      <c r="C228" s="3"/>
      <c r="D228" s="4"/>
      <c r="E228" s="3"/>
      <c r="F228" s="4"/>
      <c r="G228" s="3"/>
      <c r="H228" s="8"/>
      <c r="I228" s="4"/>
      <c r="J228" s="11"/>
      <c r="K228" s="4"/>
      <c r="L228" s="3"/>
      <c r="M228" s="23"/>
      <c r="N228" s="26"/>
      <c r="O228" s="20"/>
      <c r="P228" s="31"/>
    </row>
    <row r="229" spans="1:16" ht="45" customHeight="1">
      <c r="A229" s="28"/>
      <c r="B229" s="4"/>
      <c r="C229" s="3"/>
      <c r="D229" s="4"/>
      <c r="E229" s="3"/>
      <c r="F229" s="4"/>
      <c r="G229" s="3"/>
      <c r="H229" s="8"/>
      <c r="I229" s="4"/>
      <c r="J229" s="11"/>
      <c r="K229" s="4"/>
      <c r="L229" s="3"/>
      <c r="M229" s="23"/>
      <c r="N229" s="26"/>
      <c r="O229" s="20"/>
      <c r="P229" s="31"/>
    </row>
    <row r="230" spans="1:16" ht="45" customHeight="1">
      <c r="A230" s="28"/>
      <c r="B230" s="4"/>
      <c r="C230" s="3"/>
      <c r="D230" s="4"/>
      <c r="E230" s="3"/>
      <c r="F230" s="4"/>
      <c r="G230" s="3"/>
      <c r="H230" s="8"/>
      <c r="I230" s="4"/>
      <c r="J230" s="11"/>
      <c r="K230" s="4"/>
      <c r="L230" s="3"/>
      <c r="M230" s="23"/>
      <c r="N230" s="26"/>
      <c r="O230" s="20"/>
      <c r="P230" s="31"/>
    </row>
    <row r="231" spans="1:16" ht="45" customHeight="1">
      <c r="A231" s="28"/>
      <c r="B231" s="4"/>
      <c r="C231" s="3"/>
      <c r="D231" s="4"/>
      <c r="E231" s="3"/>
      <c r="F231" s="4"/>
      <c r="G231" s="3"/>
      <c r="H231" s="8"/>
      <c r="I231" s="4"/>
      <c r="J231" s="11"/>
      <c r="K231" s="4"/>
      <c r="L231" s="3"/>
      <c r="M231" s="23"/>
      <c r="N231" s="26"/>
      <c r="O231" s="20"/>
      <c r="P231" s="31"/>
    </row>
    <row r="232" spans="1:16" ht="45" customHeight="1">
      <c r="A232" s="28"/>
      <c r="B232" s="4"/>
      <c r="C232" s="3"/>
      <c r="D232" s="4"/>
      <c r="E232" s="3"/>
      <c r="F232" s="4"/>
      <c r="G232" s="3"/>
      <c r="H232" s="8"/>
      <c r="I232" s="4"/>
      <c r="J232" s="11"/>
      <c r="K232" s="4"/>
      <c r="L232" s="3"/>
      <c r="M232" s="23"/>
      <c r="N232" s="26"/>
      <c r="O232" s="20"/>
      <c r="P232" s="31"/>
    </row>
    <row r="233" spans="1:16" ht="45" customHeight="1">
      <c r="A233" s="28"/>
      <c r="B233" s="4"/>
      <c r="C233" s="3"/>
      <c r="D233" s="4"/>
      <c r="E233" s="3"/>
      <c r="F233" s="4"/>
      <c r="G233" s="3"/>
      <c r="H233" s="8"/>
      <c r="I233" s="4"/>
      <c r="J233" s="11"/>
      <c r="K233" s="4"/>
      <c r="L233" s="3"/>
      <c r="M233" s="23"/>
      <c r="N233" s="26"/>
      <c r="O233" s="20"/>
      <c r="P233" s="31"/>
    </row>
    <row r="234" spans="1:16" ht="45" customHeight="1">
      <c r="A234" s="28"/>
      <c r="B234" s="4"/>
      <c r="C234" s="3"/>
      <c r="D234" s="4"/>
      <c r="E234" s="3"/>
      <c r="F234" s="4"/>
      <c r="G234" s="3"/>
      <c r="H234" s="8"/>
      <c r="I234" s="4"/>
      <c r="J234" s="11"/>
      <c r="K234" s="4"/>
      <c r="L234" s="3"/>
      <c r="M234" s="23"/>
      <c r="N234" s="26"/>
      <c r="O234" s="20"/>
      <c r="P234" s="31"/>
    </row>
    <row r="235" spans="1:16" ht="45" customHeight="1">
      <c r="A235" s="28"/>
      <c r="B235" s="4"/>
      <c r="C235" s="3"/>
      <c r="D235" s="4"/>
      <c r="E235" s="3"/>
      <c r="F235" s="4"/>
      <c r="G235" s="3"/>
      <c r="H235" s="8"/>
      <c r="I235" s="4"/>
      <c r="J235" s="11"/>
      <c r="K235" s="4"/>
      <c r="L235" s="3"/>
      <c r="M235" s="23"/>
      <c r="N235" s="26"/>
      <c r="O235" s="20"/>
      <c r="P235" s="31"/>
    </row>
    <row r="236" spans="1:16" ht="45" customHeight="1">
      <c r="A236" s="28"/>
      <c r="B236" s="4"/>
      <c r="C236" s="3"/>
      <c r="D236" s="4"/>
      <c r="E236" s="3"/>
      <c r="F236" s="4"/>
      <c r="G236" s="3"/>
      <c r="H236" s="8"/>
      <c r="I236" s="4"/>
      <c r="J236" s="11"/>
      <c r="K236" s="4"/>
      <c r="L236" s="3"/>
      <c r="M236" s="23"/>
      <c r="N236" s="26"/>
      <c r="O236" s="20"/>
      <c r="P236" s="31"/>
    </row>
    <row r="237" spans="1:16" ht="45" customHeight="1">
      <c r="A237" s="28"/>
      <c r="B237" s="4"/>
      <c r="C237" s="3"/>
      <c r="D237" s="4"/>
      <c r="E237" s="3"/>
      <c r="F237" s="4"/>
      <c r="G237" s="3"/>
      <c r="H237" s="9"/>
      <c r="I237" s="4"/>
      <c r="J237" s="11"/>
      <c r="K237" s="4"/>
      <c r="L237" s="3"/>
      <c r="M237" s="23"/>
      <c r="N237" s="26"/>
      <c r="O237" s="20"/>
      <c r="P237" s="31"/>
    </row>
    <row r="238" spans="1:16" ht="45" customHeight="1">
      <c r="A238" s="28"/>
      <c r="B238" s="4"/>
      <c r="C238" s="3"/>
      <c r="D238" s="4"/>
      <c r="E238" s="3"/>
      <c r="F238" s="4"/>
      <c r="G238" s="3"/>
      <c r="H238" s="8"/>
      <c r="I238" s="4"/>
      <c r="J238" s="11"/>
      <c r="K238" s="4"/>
      <c r="L238" s="3"/>
      <c r="M238" s="23"/>
      <c r="N238" s="26"/>
      <c r="O238" s="20"/>
      <c r="P238" s="31"/>
    </row>
    <row r="239" spans="1:16" ht="45" customHeight="1">
      <c r="A239" s="28"/>
      <c r="B239" s="4"/>
      <c r="C239" s="3"/>
      <c r="D239" s="4"/>
      <c r="E239" s="3"/>
      <c r="F239" s="4"/>
      <c r="G239" s="3"/>
      <c r="H239" s="8"/>
      <c r="I239" s="4"/>
      <c r="J239" s="11"/>
      <c r="K239" s="4"/>
      <c r="L239" s="3"/>
      <c r="M239" s="23"/>
      <c r="N239" s="26"/>
      <c r="O239" s="20"/>
      <c r="P239" s="31"/>
    </row>
    <row r="240" spans="1:16" ht="45" customHeight="1">
      <c r="A240" s="28"/>
      <c r="B240" s="4"/>
      <c r="C240" s="3"/>
      <c r="D240" s="4"/>
      <c r="E240" s="3"/>
      <c r="F240" s="4"/>
      <c r="G240" s="3"/>
      <c r="H240" s="8"/>
      <c r="I240" s="4"/>
      <c r="J240" s="11"/>
      <c r="K240" s="4"/>
      <c r="L240" s="3"/>
      <c r="M240" s="23"/>
      <c r="N240" s="26"/>
      <c r="O240" s="20"/>
      <c r="P240" s="31"/>
    </row>
    <row r="241" spans="1:16" ht="45" customHeight="1">
      <c r="A241" s="28"/>
      <c r="B241" s="4"/>
      <c r="C241" s="3"/>
      <c r="D241" s="4"/>
      <c r="E241" s="3"/>
      <c r="F241" s="4"/>
      <c r="G241" s="3"/>
      <c r="H241" s="8"/>
      <c r="I241" s="4"/>
      <c r="J241" s="11"/>
      <c r="K241" s="4"/>
      <c r="L241" s="3"/>
      <c r="M241" s="23"/>
      <c r="N241" s="26"/>
      <c r="O241" s="20"/>
      <c r="P241" s="31"/>
    </row>
    <row r="242" spans="1:16" ht="45" customHeight="1">
      <c r="A242" s="28"/>
      <c r="B242" s="4"/>
      <c r="C242" s="3"/>
      <c r="D242" s="4"/>
      <c r="E242" s="3"/>
      <c r="F242" s="4"/>
      <c r="G242" s="3"/>
      <c r="H242" s="8"/>
      <c r="I242" s="4"/>
      <c r="J242" s="11"/>
      <c r="K242" s="4"/>
      <c r="L242" s="3"/>
      <c r="M242" s="23"/>
      <c r="N242" s="26"/>
      <c r="O242" s="20"/>
      <c r="P242" s="31"/>
    </row>
    <row r="243" spans="1:16" ht="45" customHeight="1">
      <c r="A243" s="28"/>
      <c r="B243" s="4"/>
      <c r="C243" s="3"/>
      <c r="D243" s="4"/>
      <c r="E243" s="3"/>
      <c r="F243" s="4"/>
      <c r="G243" s="3"/>
      <c r="H243" s="8"/>
      <c r="I243" s="4"/>
      <c r="J243" s="11"/>
      <c r="K243" s="4"/>
      <c r="L243" s="3"/>
      <c r="M243" s="23"/>
      <c r="N243" s="26"/>
      <c r="O243" s="20"/>
      <c r="P243" s="31"/>
    </row>
    <row r="244" spans="1:16" ht="45" customHeight="1">
      <c r="A244" s="28"/>
      <c r="B244" s="4"/>
      <c r="C244" s="3"/>
      <c r="D244" s="4"/>
      <c r="E244" s="3"/>
      <c r="F244" s="4"/>
      <c r="G244" s="3"/>
      <c r="H244" s="8"/>
      <c r="I244" s="4"/>
      <c r="J244" s="11"/>
      <c r="K244" s="4"/>
      <c r="L244" s="3"/>
      <c r="M244" s="23"/>
      <c r="N244" s="26"/>
      <c r="O244" s="20"/>
      <c r="P244" s="31"/>
    </row>
    <row r="245" spans="1:16" ht="45" customHeight="1">
      <c r="A245" s="28"/>
      <c r="B245" s="4"/>
      <c r="C245" s="3"/>
      <c r="D245" s="4"/>
      <c r="E245" s="3"/>
      <c r="F245" s="4"/>
      <c r="G245" s="3"/>
      <c r="H245" s="8"/>
      <c r="I245" s="4"/>
      <c r="J245" s="11"/>
      <c r="K245" s="4"/>
      <c r="L245" s="3"/>
      <c r="M245" s="23"/>
      <c r="N245" s="26"/>
      <c r="O245" s="20"/>
      <c r="P245" s="31"/>
    </row>
    <row r="246" spans="1:16" ht="45" customHeight="1">
      <c r="A246" s="28"/>
      <c r="B246" s="4"/>
      <c r="C246" s="3"/>
      <c r="D246" s="4"/>
      <c r="E246" s="3"/>
      <c r="F246" s="4"/>
      <c r="G246" s="3"/>
      <c r="H246" s="8"/>
      <c r="I246" s="4"/>
      <c r="J246" s="11"/>
      <c r="K246" s="4"/>
      <c r="L246" s="3"/>
      <c r="M246" s="23"/>
      <c r="N246" s="26"/>
      <c r="O246" s="20"/>
      <c r="P246" s="31"/>
    </row>
    <row r="247" spans="1:16" ht="45" customHeight="1">
      <c r="A247" s="28"/>
      <c r="B247" s="4"/>
      <c r="C247" s="3"/>
      <c r="D247" s="4"/>
      <c r="E247" s="3"/>
      <c r="F247" s="4"/>
      <c r="G247" s="3"/>
      <c r="H247" s="8"/>
      <c r="I247" s="4"/>
      <c r="J247" s="11"/>
      <c r="K247" s="4"/>
      <c r="L247" s="3"/>
      <c r="M247" s="23"/>
      <c r="N247" s="26"/>
      <c r="O247" s="20"/>
      <c r="P247" s="31"/>
    </row>
    <row r="248" spans="1:16" ht="45" customHeight="1">
      <c r="A248" s="28"/>
      <c r="B248" s="4"/>
      <c r="C248" s="3"/>
      <c r="D248" s="4"/>
      <c r="E248" s="3"/>
      <c r="F248" s="4"/>
      <c r="G248" s="3"/>
      <c r="H248" s="8"/>
      <c r="I248" s="4"/>
      <c r="J248" s="11"/>
      <c r="K248" s="4"/>
      <c r="L248" s="3"/>
      <c r="M248" s="23"/>
      <c r="N248" s="26"/>
      <c r="O248" s="20"/>
      <c r="P248" s="31"/>
    </row>
    <row r="249" spans="1:16" ht="45" customHeight="1">
      <c r="A249" s="28"/>
      <c r="B249" s="4"/>
      <c r="C249" s="3"/>
      <c r="D249" s="4"/>
      <c r="E249" s="3"/>
      <c r="F249" s="4"/>
      <c r="G249" s="3"/>
      <c r="H249" s="8"/>
      <c r="I249" s="4"/>
      <c r="J249" s="11"/>
      <c r="K249" s="4"/>
      <c r="L249" s="3"/>
      <c r="M249" s="23"/>
      <c r="N249" s="26"/>
      <c r="O249" s="20"/>
      <c r="P249" s="31"/>
    </row>
    <row r="250" spans="1:16" ht="45" customHeight="1">
      <c r="A250" s="28"/>
      <c r="B250" s="4"/>
      <c r="C250" s="3"/>
      <c r="D250" s="4"/>
      <c r="E250" s="3"/>
      <c r="F250" s="4"/>
      <c r="G250" s="3"/>
      <c r="H250" s="8"/>
      <c r="I250" s="4"/>
      <c r="J250" s="11"/>
      <c r="K250" s="4"/>
      <c r="L250" s="3"/>
      <c r="M250" s="23"/>
      <c r="N250" s="26"/>
      <c r="O250" s="20"/>
      <c r="P250" s="31"/>
    </row>
    <row r="251" spans="1:16" ht="45" customHeight="1">
      <c r="A251" s="28"/>
      <c r="B251" s="4"/>
      <c r="C251" s="3"/>
      <c r="D251" s="4"/>
      <c r="E251" s="3"/>
      <c r="F251" s="4"/>
      <c r="G251" s="3"/>
      <c r="H251" s="8"/>
      <c r="I251" s="4"/>
      <c r="J251" s="11"/>
      <c r="K251" s="4"/>
      <c r="L251" s="3"/>
      <c r="M251" s="23"/>
      <c r="N251" s="26"/>
      <c r="O251" s="20"/>
      <c r="P251" s="31"/>
    </row>
    <row r="252" spans="1:16" ht="45" customHeight="1">
      <c r="A252" s="28"/>
      <c r="B252" s="4"/>
      <c r="C252" s="3"/>
      <c r="D252" s="4"/>
      <c r="E252" s="3"/>
      <c r="F252" s="4"/>
      <c r="G252" s="3"/>
      <c r="H252" s="10"/>
      <c r="I252" s="4"/>
      <c r="J252" s="11"/>
      <c r="K252" s="4"/>
      <c r="L252" s="3"/>
      <c r="M252" s="23"/>
      <c r="N252" s="26"/>
      <c r="O252" s="20"/>
      <c r="P252" s="31"/>
    </row>
    <row r="253" spans="1:16" ht="45" customHeight="1">
      <c r="A253" s="28"/>
      <c r="B253" s="4"/>
      <c r="C253" s="3"/>
      <c r="D253" s="4"/>
      <c r="E253" s="3"/>
      <c r="F253" s="4"/>
      <c r="G253" s="3"/>
      <c r="H253" s="8"/>
      <c r="I253" s="4"/>
      <c r="J253" s="11"/>
      <c r="K253" s="4"/>
      <c r="L253" s="3"/>
      <c r="M253" s="23"/>
      <c r="N253" s="26"/>
      <c r="O253" s="20"/>
      <c r="P253" s="31"/>
    </row>
    <row r="254" spans="1:16" ht="45" customHeight="1">
      <c r="A254" s="28"/>
      <c r="B254" s="4"/>
      <c r="C254" s="3"/>
      <c r="D254" s="4"/>
      <c r="E254" s="3"/>
      <c r="F254" s="4"/>
      <c r="G254" s="3"/>
      <c r="H254" s="8"/>
      <c r="I254" s="4"/>
      <c r="J254" s="11"/>
      <c r="K254" s="4"/>
      <c r="L254" s="3"/>
      <c r="M254" s="23"/>
      <c r="N254" s="26"/>
      <c r="O254" s="20"/>
      <c r="P254" s="31"/>
    </row>
    <row r="255" spans="1:16" ht="45" customHeight="1">
      <c r="A255" s="28"/>
      <c r="B255" s="4"/>
      <c r="C255" s="3"/>
      <c r="D255" s="4"/>
      <c r="E255" s="3"/>
      <c r="F255" s="4"/>
      <c r="G255" s="3"/>
      <c r="H255" s="8"/>
      <c r="I255" s="4"/>
      <c r="J255" s="11"/>
      <c r="K255" s="4"/>
      <c r="L255" s="3"/>
      <c r="M255" s="23"/>
      <c r="N255" s="26"/>
      <c r="O255" s="20"/>
      <c r="P255" s="31"/>
    </row>
    <row r="256" spans="1:16" ht="45" customHeight="1">
      <c r="A256" s="28"/>
      <c r="B256" s="4"/>
      <c r="C256" s="3"/>
      <c r="D256" s="4"/>
      <c r="E256" s="3"/>
      <c r="F256" s="4"/>
      <c r="G256" s="3"/>
      <c r="H256" s="8"/>
      <c r="I256" s="4"/>
      <c r="J256" s="11"/>
      <c r="K256" s="4"/>
      <c r="L256" s="3"/>
      <c r="M256" s="23"/>
      <c r="N256" s="26"/>
      <c r="O256" s="20"/>
      <c r="P256" s="31"/>
    </row>
    <row r="257" spans="1:16" ht="45" customHeight="1">
      <c r="A257" s="28"/>
      <c r="B257" s="4"/>
      <c r="C257" s="3"/>
      <c r="D257" s="4"/>
      <c r="E257" s="3"/>
      <c r="F257" s="4"/>
      <c r="G257" s="3"/>
      <c r="H257" s="8"/>
      <c r="I257" s="4"/>
      <c r="J257" s="11"/>
      <c r="K257" s="4"/>
      <c r="L257" s="3"/>
      <c r="M257" s="23"/>
      <c r="N257" s="26"/>
      <c r="O257" s="20"/>
      <c r="P257" s="31"/>
    </row>
    <row r="258" spans="1:16" ht="45" customHeight="1">
      <c r="A258" s="28"/>
      <c r="B258" s="4"/>
      <c r="C258" s="3"/>
      <c r="D258" s="4"/>
      <c r="E258" s="3"/>
      <c r="F258" s="4"/>
      <c r="G258" s="3"/>
      <c r="H258" s="8"/>
      <c r="I258" s="4"/>
      <c r="J258" s="11"/>
      <c r="K258" s="4"/>
      <c r="L258" s="3"/>
      <c r="M258" s="23"/>
      <c r="N258" s="26"/>
      <c r="O258" s="20"/>
      <c r="P258" s="31"/>
    </row>
    <row r="259" spans="1:16" ht="45" customHeight="1">
      <c r="A259" s="28"/>
      <c r="B259" s="4"/>
      <c r="C259" s="3"/>
      <c r="D259" s="4"/>
      <c r="E259" s="3"/>
      <c r="F259" s="4"/>
      <c r="G259" s="3"/>
      <c r="H259" s="9"/>
      <c r="I259" s="4"/>
      <c r="J259" s="11"/>
      <c r="K259" s="4"/>
      <c r="L259" s="3"/>
      <c r="M259" s="23"/>
      <c r="N259" s="26"/>
      <c r="O259" s="20"/>
      <c r="P259" s="31"/>
    </row>
    <row r="260" spans="1:16" ht="45" customHeight="1">
      <c r="A260" s="28"/>
      <c r="B260" s="4"/>
      <c r="C260" s="3"/>
      <c r="D260" s="4"/>
      <c r="E260" s="3"/>
      <c r="F260" s="4"/>
      <c r="G260" s="3"/>
      <c r="H260" s="8"/>
      <c r="I260" s="4"/>
      <c r="J260" s="11"/>
      <c r="K260" s="4"/>
      <c r="L260" s="3"/>
      <c r="M260" s="23"/>
      <c r="N260" s="26"/>
      <c r="O260" s="20"/>
      <c r="P260" s="31"/>
    </row>
    <row r="261" spans="1:16" ht="45" customHeight="1">
      <c r="A261" s="28"/>
      <c r="B261" s="4"/>
      <c r="C261" s="3"/>
      <c r="D261" s="4"/>
      <c r="E261" s="3"/>
      <c r="F261" s="4"/>
      <c r="G261" s="3"/>
      <c r="H261" s="8"/>
      <c r="I261" s="4"/>
      <c r="J261" s="11"/>
      <c r="K261" s="4"/>
      <c r="L261" s="3"/>
      <c r="M261" s="23"/>
      <c r="N261" s="26"/>
      <c r="O261" s="20"/>
      <c r="P261" s="31"/>
    </row>
    <row r="262" spans="1:16" ht="45" customHeight="1">
      <c r="A262" s="28"/>
      <c r="B262" s="4"/>
      <c r="C262" s="3"/>
      <c r="D262" s="4"/>
      <c r="E262" s="3"/>
      <c r="F262" s="4"/>
      <c r="G262" s="3"/>
      <c r="H262" s="8"/>
      <c r="I262" s="4"/>
      <c r="J262" s="11"/>
      <c r="K262" s="4"/>
      <c r="L262" s="3"/>
      <c r="M262" s="23"/>
      <c r="N262" s="26"/>
      <c r="O262" s="20"/>
      <c r="P262" s="31"/>
    </row>
    <row r="263" spans="1:16" ht="45" customHeight="1">
      <c r="A263" s="28"/>
      <c r="B263" s="4"/>
      <c r="C263" s="3"/>
      <c r="D263" s="4"/>
      <c r="E263" s="3"/>
      <c r="F263" s="4"/>
      <c r="G263" s="3"/>
      <c r="H263" s="8"/>
      <c r="I263" s="4"/>
      <c r="J263" s="11"/>
      <c r="K263" s="4"/>
      <c r="L263" s="3"/>
      <c r="M263" s="23"/>
      <c r="N263" s="26"/>
      <c r="O263" s="20"/>
      <c r="P263" s="31"/>
    </row>
    <row r="264" spans="1:16" ht="45" customHeight="1">
      <c r="A264" s="28"/>
      <c r="B264" s="4"/>
      <c r="C264" s="3"/>
      <c r="D264" s="4"/>
      <c r="E264" s="3"/>
      <c r="F264" s="4"/>
      <c r="G264" s="3"/>
      <c r="H264" s="8"/>
      <c r="I264" s="4"/>
      <c r="J264" s="11"/>
      <c r="K264" s="4"/>
      <c r="L264" s="3"/>
      <c r="M264" s="23"/>
      <c r="N264" s="26"/>
      <c r="O264" s="20"/>
      <c r="P264" s="31"/>
    </row>
    <row r="265" spans="1:16" ht="45" customHeight="1">
      <c r="A265" s="28"/>
      <c r="B265" s="4"/>
      <c r="C265" s="3"/>
      <c r="D265" s="4"/>
      <c r="E265" s="3"/>
      <c r="F265" s="4"/>
      <c r="G265" s="3"/>
      <c r="H265" s="8"/>
      <c r="I265" s="4"/>
      <c r="J265" s="11"/>
      <c r="K265" s="4"/>
      <c r="L265" s="3"/>
      <c r="M265" s="23"/>
      <c r="N265" s="26"/>
      <c r="O265" s="20"/>
      <c r="P265" s="31"/>
    </row>
    <row r="266" spans="1:16" ht="45" customHeight="1">
      <c r="A266" s="28"/>
      <c r="B266" s="4"/>
      <c r="C266" s="3"/>
      <c r="D266" s="4"/>
      <c r="E266" s="3"/>
      <c r="F266" s="4"/>
      <c r="G266" s="3"/>
      <c r="H266" s="8"/>
      <c r="I266" s="4"/>
      <c r="J266" s="11"/>
      <c r="K266" s="4"/>
      <c r="L266" s="3"/>
      <c r="M266" s="23"/>
      <c r="N266" s="26"/>
      <c r="O266" s="20"/>
      <c r="P266" s="31"/>
    </row>
    <row r="267" spans="1:16" ht="45" customHeight="1">
      <c r="A267" s="28"/>
      <c r="B267" s="4"/>
      <c r="C267" s="3"/>
      <c r="D267" s="4"/>
      <c r="E267" s="3"/>
      <c r="F267" s="4"/>
      <c r="G267" s="3"/>
      <c r="H267" s="8"/>
      <c r="I267" s="4"/>
      <c r="J267" s="11"/>
      <c r="K267" s="4"/>
      <c r="L267" s="3"/>
      <c r="M267" s="23"/>
      <c r="N267" s="26"/>
      <c r="O267" s="20"/>
      <c r="P267" s="31"/>
    </row>
    <row r="268" spans="1:16" ht="45" customHeight="1">
      <c r="A268" s="28"/>
      <c r="B268" s="4"/>
      <c r="C268" s="3"/>
      <c r="D268" s="4"/>
      <c r="E268" s="3"/>
      <c r="F268" s="4"/>
      <c r="G268" s="3"/>
      <c r="H268" s="8"/>
      <c r="I268" s="4"/>
      <c r="J268" s="11"/>
      <c r="K268" s="4"/>
      <c r="L268" s="3"/>
      <c r="M268" s="23"/>
      <c r="N268" s="26"/>
      <c r="O268" s="20"/>
      <c r="P268" s="31"/>
    </row>
    <row r="269" spans="1:16" ht="45" customHeight="1">
      <c r="A269" s="28"/>
      <c r="B269" s="4"/>
      <c r="C269" s="3"/>
      <c r="D269" s="4"/>
      <c r="E269" s="3"/>
      <c r="F269" s="4"/>
      <c r="G269" s="3"/>
      <c r="H269" s="8"/>
      <c r="I269" s="4"/>
      <c r="J269" s="11"/>
      <c r="K269" s="4"/>
      <c r="L269" s="3"/>
      <c r="M269" s="23"/>
      <c r="N269" s="26"/>
      <c r="O269" s="20"/>
      <c r="P269" s="31"/>
    </row>
    <row r="270" spans="1:16" ht="45" customHeight="1">
      <c r="A270" s="28"/>
      <c r="B270" s="4"/>
      <c r="C270" s="3"/>
      <c r="D270" s="4"/>
      <c r="E270" s="3"/>
      <c r="F270" s="4"/>
      <c r="G270" s="3"/>
      <c r="H270" s="8"/>
      <c r="I270" s="4"/>
      <c r="J270" s="11"/>
      <c r="K270" s="4"/>
      <c r="L270" s="3"/>
      <c r="M270" s="23"/>
      <c r="N270" s="26"/>
      <c r="O270" s="20"/>
      <c r="P270" s="31"/>
    </row>
    <row r="271" spans="1:16" ht="45" customHeight="1">
      <c r="A271" s="28"/>
      <c r="B271" s="4"/>
      <c r="C271" s="3"/>
      <c r="D271" s="4"/>
      <c r="E271" s="3"/>
      <c r="F271" s="4"/>
      <c r="G271" s="3"/>
      <c r="H271" s="8"/>
      <c r="I271" s="4"/>
      <c r="J271" s="11"/>
      <c r="K271" s="4"/>
      <c r="L271" s="3"/>
      <c r="M271" s="23"/>
      <c r="N271" s="26"/>
      <c r="O271" s="20"/>
      <c r="P271" s="31"/>
    </row>
    <row r="272" spans="1:16" ht="45" customHeight="1">
      <c r="A272" s="28"/>
      <c r="B272" s="4"/>
      <c r="C272" s="3"/>
      <c r="D272" s="4"/>
      <c r="E272" s="3"/>
      <c r="F272" s="4"/>
      <c r="G272" s="3"/>
      <c r="H272" s="8"/>
      <c r="I272" s="4"/>
      <c r="J272" s="11"/>
      <c r="K272" s="4"/>
      <c r="L272" s="3"/>
      <c r="M272" s="23"/>
      <c r="N272" s="26"/>
      <c r="O272" s="20"/>
      <c r="P272" s="31"/>
    </row>
    <row r="273" spans="1:16" ht="45" customHeight="1">
      <c r="A273" s="28"/>
      <c r="B273" s="4"/>
      <c r="C273" s="3"/>
      <c r="D273" s="4"/>
      <c r="E273" s="3"/>
      <c r="F273" s="4"/>
      <c r="G273" s="3"/>
      <c r="H273" s="8"/>
      <c r="I273" s="4"/>
      <c r="J273" s="11"/>
      <c r="K273" s="4"/>
      <c r="L273" s="3"/>
      <c r="M273" s="23"/>
      <c r="N273" s="26"/>
      <c r="O273" s="20"/>
      <c r="P273" s="31"/>
    </row>
    <row r="274" spans="1:16" ht="45" customHeight="1">
      <c r="A274" s="28"/>
      <c r="B274" s="4"/>
      <c r="C274" s="3"/>
      <c r="D274" s="4"/>
      <c r="E274" s="3"/>
      <c r="F274" s="4"/>
      <c r="G274" s="3"/>
      <c r="H274" s="10"/>
      <c r="I274" s="4"/>
      <c r="J274" s="11"/>
      <c r="K274" s="4"/>
      <c r="L274" s="3"/>
      <c r="M274" s="23"/>
      <c r="N274" s="26"/>
      <c r="O274" s="20"/>
      <c r="P274" s="31"/>
    </row>
    <row r="275" spans="1:16" ht="45" customHeight="1">
      <c r="A275" s="28"/>
      <c r="B275" s="4"/>
      <c r="C275" s="3"/>
      <c r="D275" s="4"/>
      <c r="E275" s="3"/>
      <c r="F275" s="4"/>
      <c r="G275" s="3"/>
      <c r="H275" s="8"/>
      <c r="I275" s="4"/>
      <c r="J275" s="11"/>
      <c r="K275" s="4"/>
      <c r="L275" s="3"/>
      <c r="M275" s="23"/>
      <c r="N275" s="26"/>
      <c r="O275" s="20"/>
      <c r="P275" s="31"/>
    </row>
    <row r="276" spans="1:16" ht="45" customHeight="1">
      <c r="A276" s="28"/>
      <c r="B276" s="4"/>
      <c r="C276" s="3"/>
      <c r="D276" s="4"/>
      <c r="E276" s="3"/>
      <c r="F276" s="4"/>
      <c r="G276" s="3"/>
      <c r="H276" s="8"/>
      <c r="I276" s="4"/>
      <c r="J276" s="11"/>
      <c r="K276" s="4"/>
      <c r="L276" s="3"/>
      <c r="M276" s="23"/>
      <c r="N276" s="26"/>
      <c r="O276" s="20"/>
      <c r="P276" s="31"/>
    </row>
    <row r="277" spans="1:16" ht="45" customHeight="1">
      <c r="A277" s="28"/>
      <c r="B277" s="4"/>
      <c r="C277" s="3"/>
      <c r="D277" s="4"/>
      <c r="E277" s="3"/>
      <c r="F277" s="4"/>
      <c r="G277" s="3"/>
      <c r="H277" s="8"/>
      <c r="I277" s="4"/>
      <c r="J277" s="11"/>
      <c r="K277" s="4"/>
      <c r="L277" s="3"/>
      <c r="M277" s="23"/>
      <c r="N277" s="26"/>
      <c r="O277" s="20"/>
      <c r="P277" s="31"/>
    </row>
    <row r="278" spans="1:16" ht="45" customHeight="1">
      <c r="A278" s="28"/>
      <c r="B278" s="4"/>
      <c r="C278" s="3"/>
      <c r="D278" s="4"/>
      <c r="E278" s="3"/>
      <c r="F278" s="4"/>
      <c r="G278" s="3"/>
      <c r="H278" s="8"/>
      <c r="I278" s="4"/>
      <c r="J278" s="11"/>
      <c r="K278" s="4"/>
      <c r="L278" s="3"/>
      <c r="M278" s="23"/>
      <c r="N278" s="26"/>
      <c r="O278" s="20"/>
      <c r="P278" s="31"/>
    </row>
    <row r="279" spans="1:16" ht="45" customHeight="1">
      <c r="A279" s="28"/>
      <c r="B279" s="4"/>
      <c r="C279" s="3"/>
      <c r="D279" s="4"/>
      <c r="E279" s="3"/>
      <c r="F279" s="4"/>
      <c r="G279" s="3"/>
      <c r="H279" s="8"/>
      <c r="I279" s="4"/>
      <c r="J279" s="11"/>
      <c r="K279" s="4"/>
      <c r="L279" s="3"/>
      <c r="M279" s="23"/>
      <c r="N279" s="26"/>
      <c r="O279" s="20"/>
      <c r="P279" s="31"/>
    </row>
    <row r="280" spans="1:16" ht="45" customHeight="1">
      <c r="A280" s="28"/>
      <c r="B280" s="4"/>
      <c r="C280" s="3"/>
      <c r="D280" s="4"/>
      <c r="E280" s="3"/>
      <c r="F280" s="4"/>
      <c r="G280" s="3"/>
      <c r="H280" s="8"/>
      <c r="I280" s="4"/>
      <c r="J280" s="11"/>
      <c r="K280" s="4"/>
      <c r="L280" s="3"/>
      <c r="M280" s="23"/>
      <c r="N280" s="26"/>
      <c r="O280" s="20"/>
      <c r="P280" s="31"/>
    </row>
    <row r="281" spans="1:16" ht="45" customHeight="1">
      <c r="A281" s="28"/>
      <c r="B281" s="4"/>
      <c r="C281" s="3"/>
      <c r="D281" s="4"/>
      <c r="E281" s="3"/>
      <c r="F281" s="4"/>
      <c r="G281" s="3"/>
      <c r="H281" s="9"/>
      <c r="I281" s="4"/>
      <c r="J281" s="11"/>
      <c r="K281" s="4"/>
      <c r="L281" s="3"/>
      <c r="M281" s="23"/>
      <c r="N281" s="26"/>
      <c r="O281" s="20"/>
      <c r="P281" s="31"/>
    </row>
    <row r="282" spans="1:16" ht="45" customHeight="1">
      <c r="A282" s="28"/>
      <c r="B282" s="4"/>
      <c r="C282" s="3"/>
      <c r="D282" s="4"/>
      <c r="E282" s="3"/>
      <c r="F282" s="4"/>
      <c r="G282" s="3"/>
      <c r="H282" s="8"/>
      <c r="I282" s="4"/>
      <c r="J282" s="11"/>
      <c r="K282" s="4"/>
      <c r="L282" s="3"/>
      <c r="M282" s="23"/>
      <c r="N282" s="26"/>
      <c r="O282" s="20"/>
      <c r="P282" s="31"/>
    </row>
    <row r="283" spans="1:16" ht="45" customHeight="1">
      <c r="A283" s="28"/>
      <c r="B283" s="4"/>
      <c r="C283" s="3"/>
      <c r="D283" s="4"/>
      <c r="E283" s="3"/>
      <c r="F283" s="4"/>
      <c r="G283" s="3"/>
      <c r="H283" s="8"/>
      <c r="I283" s="4"/>
      <c r="J283" s="11"/>
      <c r="K283" s="4"/>
      <c r="L283" s="3"/>
      <c r="M283" s="23"/>
      <c r="N283" s="26"/>
      <c r="O283" s="20"/>
      <c r="P283" s="31"/>
    </row>
    <row r="284" spans="1:16" ht="45" customHeight="1">
      <c r="A284" s="28"/>
      <c r="B284" s="4"/>
      <c r="C284" s="3"/>
      <c r="D284" s="4"/>
      <c r="E284" s="3"/>
      <c r="F284" s="4"/>
      <c r="G284" s="3"/>
      <c r="H284" s="8"/>
      <c r="I284" s="4"/>
      <c r="J284" s="11"/>
      <c r="K284" s="4"/>
      <c r="L284" s="3"/>
      <c r="M284" s="23"/>
      <c r="N284" s="26"/>
      <c r="O284" s="20"/>
      <c r="P284" s="31"/>
    </row>
    <row r="285" spans="1:16" ht="45" customHeight="1">
      <c r="A285" s="28"/>
      <c r="B285" s="4"/>
      <c r="C285" s="3"/>
      <c r="D285" s="4"/>
      <c r="E285" s="3"/>
      <c r="F285" s="4"/>
      <c r="G285" s="3"/>
      <c r="H285" s="8"/>
      <c r="I285" s="4"/>
      <c r="J285" s="11"/>
      <c r="K285" s="4"/>
      <c r="L285" s="3"/>
      <c r="M285" s="23"/>
      <c r="N285" s="26"/>
      <c r="O285" s="20"/>
      <c r="P285" s="31"/>
    </row>
    <row r="286" spans="1:16" ht="45" customHeight="1">
      <c r="A286" s="28"/>
      <c r="B286" s="4"/>
      <c r="C286" s="3"/>
      <c r="D286" s="4"/>
      <c r="E286" s="3"/>
      <c r="F286" s="4"/>
      <c r="G286" s="3"/>
      <c r="H286" s="8"/>
      <c r="I286" s="4"/>
      <c r="J286" s="11"/>
      <c r="K286" s="4"/>
      <c r="L286" s="3"/>
      <c r="M286" s="23"/>
      <c r="N286" s="26"/>
      <c r="O286" s="20"/>
      <c r="P286" s="31"/>
    </row>
    <row r="287" spans="1:16" ht="45" customHeight="1">
      <c r="A287" s="28"/>
      <c r="B287" s="4"/>
      <c r="C287" s="3"/>
      <c r="D287" s="4"/>
      <c r="E287" s="3"/>
      <c r="F287" s="4"/>
      <c r="G287" s="3"/>
      <c r="H287" s="8"/>
      <c r="I287" s="4"/>
      <c r="J287" s="11"/>
      <c r="K287" s="4"/>
      <c r="L287" s="3"/>
      <c r="M287" s="23"/>
      <c r="N287" s="26"/>
      <c r="O287" s="20"/>
      <c r="P287" s="31"/>
    </row>
    <row r="288" spans="1:16" ht="45" customHeight="1">
      <c r="A288" s="28"/>
      <c r="B288" s="4"/>
      <c r="C288" s="3"/>
      <c r="D288" s="4"/>
      <c r="E288" s="3"/>
      <c r="F288" s="4"/>
      <c r="G288" s="3"/>
      <c r="H288" s="8"/>
      <c r="I288" s="4"/>
      <c r="J288" s="11"/>
      <c r="K288" s="4"/>
      <c r="L288" s="3"/>
      <c r="M288" s="23"/>
      <c r="N288" s="26"/>
      <c r="O288" s="20"/>
      <c r="P288" s="31"/>
    </row>
    <row r="289" spans="1:16" ht="45" customHeight="1">
      <c r="A289" s="28"/>
      <c r="B289" s="4"/>
      <c r="C289" s="3"/>
      <c r="D289" s="4"/>
      <c r="E289" s="3"/>
      <c r="F289" s="4"/>
      <c r="G289" s="3"/>
      <c r="H289" s="8"/>
      <c r="I289" s="4"/>
      <c r="J289" s="11"/>
      <c r="K289" s="4"/>
      <c r="L289" s="3"/>
      <c r="M289" s="23"/>
      <c r="N289" s="26"/>
      <c r="O289" s="20"/>
      <c r="P289" s="31"/>
    </row>
    <row r="290" spans="1:16" ht="45" customHeight="1">
      <c r="A290" s="28"/>
      <c r="B290" s="4"/>
      <c r="C290" s="3"/>
      <c r="D290" s="4"/>
      <c r="E290" s="3"/>
      <c r="F290" s="4"/>
      <c r="G290" s="3"/>
      <c r="H290" s="8"/>
      <c r="I290" s="4"/>
      <c r="J290" s="11"/>
      <c r="K290" s="4"/>
      <c r="L290" s="3"/>
      <c r="M290" s="23"/>
      <c r="N290" s="26"/>
      <c r="O290" s="20"/>
      <c r="P290" s="31"/>
    </row>
    <row r="291" spans="1:16" ht="45" customHeight="1">
      <c r="A291" s="28"/>
      <c r="B291" s="4"/>
      <c r="C291" s="3"/>
      <c r="D291" s="4"/>
      <c r="E291" s="3"/>
      <c r="F291" s="4"/>
      <c r="G291" s="3"/>
      <c r="H291" s="8"/>
      <c r="I291" s="4"/>
      <c r="J291" s="11"/>
      <c r="K291" s="4"/>
      <c r="L291" s="3"/>
      <c r="M291" s="23"/>
      <c r="N291" s="26"/>
      <c r="O291" s="20"/>
      <c r="P291" s="31"/>
    </row>
    <row r="292" spans="1:16" ht="45" customHeight="1">
      <c r="A292" s="28"/>
      <c r="B292" s="4"/>
      <c r="C292" s="3"/>
      <c r="D292" s="4"/>
      <c r="E292" s="3"/>
      <c r="F292" s="4"/>
      <c r="G292" s="3"/>
      <c r="H292" s="8"/>
      <c r="I292" s="4"/>
      <c r="J292" s="11"/>
      <c r="K292" s="4"/>
      <c r="L292" s="3"/>
      <c r="M292" s="23"/>
      <c r="N292" s="26"/>
      <c r="O292" s="20"/>
      <c r="P292" s="31"/>
    </row>
    <row r="293" spans="1:16" ht="45" customHeight="1">
      <c r="A293" s="28"/>
      <c r="B293" s="4"/>
      <c r="C293" s="3"/>
      <c r="D293" s="4"/>
      <c r="E293" s="3"/>
      <c r="F293" s="4"/>
      <c r="G293" s="3"/>
      <c r="H293" s="8"/>
      <c r="I293" s="4"/>
      <c r="J293" s="11"/>
      <c r="K293" s="4"/>
      <c r="L293" s="3"/>
      <c r="M293" s="23"/>
      <c r="N293" s="26"/>
      <c r="O293" s="20"/>
      <c r="P293" s="31"/>
    </row>
    <row r="294" spans="1:16" ht="45" customHeight="1">
      <c r="A294" s="28"/>
      <c r="B294" s="4"/>
      <c r="C294" s="3"/>
      <c r="D294" s="4"/>
      <c r="E294" s="3"/>
      <c r="F294" s="4"/>
      <c r="G294" s="3"/>
      <c r="H294" s="8"/>
      <c r="I294" s="4"/>
      <c r="J294" s="11"/>
      <c r="K294" s="4"/>
      <c r="L294" s="3"/>
      <c r="M294" s="23"/>
      <c r="N294" s="26"/>
      <c r="O294" s="20"/>
      <c r="P294" s="31"/>
    </row>
    <row r="295" spans="1:16" ht="45" customHeight="1">
      <c r="A295" s="28"/>
      <c r="B295" s="4"/>
      <c r="C295" s="3"/>
      <c r="D295" s="4"/>
      <c r="E295" s="3"/>
      <c r="F295" s="4"/>
      <c r="G295" s="3"/>
      <c r="H295" s="8"/>
      <c r="I295" s="4"/>
      <c r="J295" s="11"/>
      <c r="K295" s="4"/>
      <c r="L295" s="3"/>
      <c r="M295" s="23"/>
      <c r="N295" s="26"/>
      <c r="O295" s="20"/>
      <c r="P295" s="31"/>
    </row>
    <row r="296" spans="1:16" ht="45" customHeight="1">
      <c r="A296" s="28"/>
      <c r="B296" s="4"/>
      <c r="C296" s="3"/>
      <c r="D296" s="4"/>
      <c r="E296" s="3"/>
      <c r="F296" s="4"/>
      <c r="G296" s="3"/>
      <c r="H296" s="10"/>
      <c r="I296" s="4"/>
      <c r="J296" s="11"/>
      <c r="K296" s="4"/>
      <c r="L296" s="3"/>
      <c r="M296" s="23"/>
      <c r="N296" s="26"/>
      <c r="O296" s="20"/>
      <c r="P296" s="31"/>
    </row>
    <row r="297" spans="1:16" ht="45" customHeight="1">
      <c r="A297" s="32"/>
      <c r="B297" s="33"/>
      <c r="C297" s="34"/>
      <c r="D297" s="33"/>
      <c r="E297" s="34"/>
      <c r="F297" s="33"/>
      <c r="G297" s="34"/>
      <c r="H297" s="35"/>
      <c r="I297" s="33"/>
      <c r="J297" s="36"/>
      <c r="K297" s="33"/>
      <c r="L297" s="34"/>
      <c r="M297" s="37"/>
      <c r="N297" s="38"/>
      <c r="O297" s="39"/>
      <c r="P297" s="40"/>
    </row>
    <row r="298" spans="1:16" ht="21">
      <c r="N298" s="6"/>
    </row>
    <row r="299" spans="1:16" ht="21">
      <c r="N299" s="6"/>
    </row>
    <row r="300" spans="1:16" ht="21">
      <c r="N300" s="6"/>
    </row>
    <row r="301" spans="1:16" ht="21">
      <c r="N301" s="6"/>
    </row>
    <row r="302" spans="1:16" ht="21">
      <c r="N302" s="6"/>
    </row>
    <row r="303" spans="1:16" ht="21">
      <c r="N303" s="6"/>
    </row>
    <row r="304" spans="1:16" ht="21">
      <c r="N304" s="6"/>
    </row>
    <row r="305" spans="14:14" ht="21">
      <c r="N305" s="6"/>
    </row>
    <row r="306" spans="14:14" ht="21">
      <c r="N306" s="6"/>
    </row>
    <row r="307" spans="14:14" ht="21">
      <c r="N307" s="6"/>
    </row>
    <row r="308" spans="14:14" ht="21">
      <c r="N308" s="6"/>
    </row>
    <row r="309" spans="14:14" ht="21">
      <c r="N309" s="6"/>
    </row>
    <row r="310" spans="14:14" ht="21">
      <c r="N310" s="6"/>
    </row>
    <row r="311" spans="14:14" ht="21">
      <c r="N311" s="6"/>
    </row>
    <row r="312" spans="14:14" ht="21">
      <c r="N312" s="6"/>
    </row>
    <row r="313" spans="14:14" ht="21">
      <c r="N313" s="6"/>
    </row>
    <row r="314" spans="14:14" ht="21">
      <c r="N314" s="6"/>
    </row>
    <row r="315" spans="14:14" ht="21">
      <c r="N315" s="6"/>
    </row>
    <row r="316" spans="14:14" ht="21">
      <c r="N316" s="6"/>
    </row>
    <row r="317" spans="14:14" ht="21">
      <c r="N317" s="6"/>
    </row>
    <row r="318" spans="14:14" ht="21">
      <c r="N318" s="6"/>
    </row>
    <row r="319" spans="14:14" ht="21">
      <c r="N319" s="6"/>
    </row>
    <row r="320" spans="14:14" ht="21">
      <c r="N320" s="6"/>
    </row>
    <row r="321" spans="14:14" ht="21">
      <c r="N321" s="6"/>
    </row>
    <row r="322" spans="14:14" ht="21">
      <c r="N322" s="6"/>
    </row>
    <row r="323" spans="14:14" ht="21">
      <c r="N323" s="6"/>
    </row>
    <row r="324" spans="14:14" ht="21">
      <c r="N324" s="6"/>
    </row>
    <row r="325" spans="14:14" ht="21">
      <c r="N325" s="6"/>
    </row>
    <row r="326" spans="14:14" ht="21">
      <c r="N326" s="6"/>
    </row>
    <row r="327" spans="14:14" ht="21">
      <c r="N327" s="6"/>
    </row>
    <row r="328" spans="14:14" ht="21">
      <c r="N328" s="6"/>
    </row>
    <row r="329" spans="14:14" ht="21">
      <c r="N329" s="6"/>
    </row>
    <row r="330" spans="14:14" ht="21">
      <c r="N330" s="6"/>
    </row>
    <row r="331" spans="14:14" ht="21">
      <c r="N331" s="6"/>
    </row>
    <row r="332" spans="14:14" ht="21">
      <c r="N332" s="6"/>
    </row>
    <row r="333" spans="14:14" ht="21">
      <c r="N333" s="6"/>
    </row>
    <row r="334" spans="14:14" ht="21">
      <c r="N334" s="6"/>
    </row>
    <row r="335" spans="14:14" ht="21">
      <c r="N335" s="6"/>
    </row>
    <row r="336" spans="14:14" ht="21">
      <c r="N336" s="6"/>
    </row>
    <row r="337" spans="14:14" ht="21">
      <c r="N337" s="6"/>
    </row>
    <row r="338" spans="14:14" ht="21">
      <c r="N338" s="6"/>
    </row>
    <row r="339" spans="14:14" ht="21">
      <c r="N339" s="6"/>
    </row>
    <row r="340" spans="14:14" ht="21">
      <c r="N340" s="6"/>
    </row>
    <row r="341" spans="14:14" ht="21">
      <c r="N341" s="6"/>
    </row>
    <row r="342" spans="14:14" ht="21">
      <c r="N342" s="6"/>
    </row>
    <row r="343" spans="14:14" ht="21">
      <c r="N343" s="6"/>
    </row>
    <row r="344" spans="14:14" ht="21">
      <c r="N344" s="6"/>
    </row>
    <row r="345" spans="14:14" ht="21">
      <c r="N345" s="6"/>
    </row>
    <row r="346" spans="14:14" ht="21">
      <c r="N346" s="6"/>
    </row>
    <row r="347" spans="14:14" ht="21">
      <c r="N347" s="6"/>
    </row>
    <row r="348" spans="14:14" ht="21">
      <c r="N348" s="6"/>
    </row>
    <row r="349" spans="14:14" ht="21">
      <c r="N349" s="6"/>
    </row>
    <row r="350" spans="14:14" ht="21">
      <c r="N350" s="6"/>
    </row>
    <row r="351" spans="14:14" ht="21">
      <c r="N351" s="6"/>
    </row>
    <row r="352" spans="14:14" ht="21">
      <c r="N352" s="6"/>
    </row>
    <row r="353" spans="14:14" ht="21">
      <c r="N353" s="6"/>
    </row>
    <row r="354" spans="14:14" ht="21">
      <c r="N354" s="6"/>
    </row>
    <row r="355" spans="14:14" ht="21">
      <c r="N355" s="6"/>
    </row>
    <row r="356" spans="14:14" ht="21">
      <c r="N356" s="6"/>
    </row>
    <row r="357" spans="14:14" ht="21">
      <c r="N357" s="6"/>
    </row>
    <row r="358" spans="14:14" ht="21">
      <c r="N358" s="6"/>
    </row>
    <row r="359" spans="14:14" ht="21">
      <c r="N359" s="6"/>
    </row>
    <row r="360" spans="14:14" ht="21">
      <c r="N360" s="6"/>
    </row>
    <row r="361" spans="14:14" ht="21">
      <c r="N361" s="6"/>
    </row>
    <row r="362" spans="14:14" ht="21">
      <c r="N362" s="6"/>
    </row>
    <row r="363" spans="14:14" ht="21">
      <c r="N363" s="6"/>
    </row>
    <row r="364" spans="14:14" ht="21">
      <c r="N364" s="6"/>
    </row>
    <row r="365" spans="14:14" ht="21">
      <c r="N365" s="6"/>
    </row>
    <row r="366" spans="14:14" ht="21">
      <c r="N366" s="6"/>
    </row>
    <row r="367" spans="14:14" ht="21">
      <c r="N367" s="6"/>
    </row>
    <row r="368" spans="14:14" ht="21">
      <c r="N368" s="6"/>
    </row>
    <row r="369" spans="14:14" ht="21">
      <c r="N369" s="6"/>
    </row>
    <row r="370" spans="14:14" ht="21">
      <c r="N370" s="6"/>
    </row>
    <row r="371" spans="14:14" ht="21">
      <c r="N371" s="6"/>
    </row>
    <row r="372" spans="14:14" ht="21">
      <c r="N372" s="6"/>
    </row>
    <row r="373" spans="14:14" ht="21">
      <c r="N373" s="6"/>
    </row>
    <row r="374" spans="14:14" ht="21">
      <c r="N374" s="6"/>
    </row>
    <row r="375" spans="14:14" ht="21">
      <c r="N375" s="6"/>
    </row>
    <row r="376" spans="14:14" ht="21">
      <c r="N376" s="6"/>
    </row>
    <row r="377" spans="14:14" ht="21">
      <c r="N377" s="6"/>
    </row>
    <row r="378" spans="14:14" ht="21">
      <c r="N378" s="6"/>
    </row>
    <row r="379" spans="14:14" ht="21">
      <c r="N379" s="6"/>
    </row>
    <row r="380" spans="14:14" ht="21">
      <c r="N380" s="6"/>
    </row>
    <row r="381" spans="14:14" ht="21">
      <c r="N381" s="6"/>
    </row>
    <row r="382" spans="14:14" ht="21">
      <c r="N382" s="6"/>
    </row>
    <row r="383" spans="14:14" ht="21">
      <c r="N383" s="6"/>
    </row>
    <row r="384" spans="14:14" ht="21">
      <c r="N384" s="6"/>
    </row>
    <row r="385" spans="14:14" ht="21">
      <c r="N385" s="6"/>
    </row>
    <row r="386" spans="14:14" ht="21">
      <c r="N386" s="6"/>
    </row>
    <row r="387" spans="14:14" ht="21">
      <c r="N387" s="6"/>
    </row>
    <row r="388" spans="14:14" ht="21">
      <c r="N388" s="6"/>
    </row>
    <row r="389" spans="14:14" ht="21">
      <c r="N389" s="6"/>
    </row>
    <row r="390" spans="14:14" ht="21">
      <c r="N390" s="6"/>
    </row>
    <row r="391" spans="14:14" ht="21">
      <c r="N391" s="6"/>
    </row>
    <row r="392" spans="14:14" ht="21">
      <c r="N392" s="6"/>
    </row>
    <row r="393" spans="14:14" ht="21">
      <c r="N393" s="6"/>
    </row>
    <row r="394" spans="14:14" ht="21">
      <c r="N394" s="6"/>
    </row>
    <row r="395" spans="14:14" ht="21">
      <c r="N395" s="6"/>
    </row>
    <row r="396" spans="14:14" ht="21">
      <c r="N396" s="6"/>
    </row>
    <row r="397" spans="14:14" ht="21">
      <c r="N397" s="6"/>
    </row>
    <row r="398" spans="14:14" ht="21">
      <c r="N398" s="6"/>
    </row>
    <row r="399" spans="14:14" ht="21">
      <c r="N399" s="6"/>
    </row>
    <row r="400" spans="14:14" ht="21">
      <c r="N400" s="6"/>
    </row>
    <row r="401" spans="14:14" ht="21">
      <c r="N401" s="6"/>
    </row>
    <row r="402" spans="14:14" ht="21">
      <c r="N402" s="6"/>
    </row>
    <row r="403" spans="14:14" ht="21">
      <c r="N403" s="6"/>
    </row>
    <row r="404" spans="14:14" ht="21">
      <c r="N404" s="6"/>
    </row>
    <row r="405" spans="14:14" ht="21">
      <c r="N405" s="6"/>
    </row>
    <row r="406" spans="14:14" ht="21">
      <c r="N406" s="6"/>
    </row>
    <row r="407" spans="14:14" ht="21">
      <c r="N407" s="6"/>
    </row>
    <row r="408" spans="14:14" ht="21">
      <c r="N408" s="6"/>
    </row>
    <row r="409" spans="14:14" ht="21">
      <c r="N409" s="6"/>
    </row>
    <row r="410" spans="14:14" ht="21">
      <c r="N410" s="6"/>
    </row>
    <row r="411" spans="14:14" ht="21">
      <c r="N411" s="6"/>
    </row>
    <row r="412" spans="14:14" ht="21">
      <c r="N412" s="6"/>
    </row>
    <row r="413" spans="14:14" ht="21">
      <c r="N413" s="6"/>
    </row>
    <row r="414" spans="14:14" ht="21">
      <c r="N414" s="6"/>
    </row>
    <row r="415" spans="14:14" ht="21">
      <c r="N415" s="6"/>
    </row>
    <row r="416" spans="14:14" ht="21">
      <c r="N416" s="6"/>
    </row>
    <row r="417" spans="14:14" ht="21">
      <c r="N417" s="6"/>
    </row>
    <row r="418" spans="14:14" ht="21">
      <c r="N418" s="6"/>
    </row>
    <row r="419" spans="14:14" ht="21">
      <c r="N419" s="6"/>
    </row>
    <row r="420" spans="14:14" ht="21">
      <c r="N420" s="6"/>
    </row>
    <row r="421" spans="14:14" ht="21">
      <c r="N421" s="6"/>
    </row>
    <row r="422" spans="14:14" ht="21">
      <c r="N422" s="6"/>
    </row>
    <row r="423" spans="14:14" ht="21">
      <c r="N423" s="6"/>
    </row>
    <row r="424" spans="14:14" ht="21">
      <c r="N424" s="6"/>
    </row>
    <row r="425" spans="14:14" ht="21">
      <c r="N425" s="6"/>
    </row>
    <row r="426" spans="14:14" ht="21">
      <c r="N426" s="6"/>
    </row>
    <row r="427" spans="14:14" ht="21">
      <c r="N427" s="6"/>
    </row>
    <row r="428" spans="14:14" ht="21">
      <c r="N428" s="6"/>
    </row>
    <row r="429" spans="14:14" ht="21">
      <c r="N429" s="6"/>
    </row>
    <row r="430" spans="14:14" ht="21">
      <c r="N430" s="6"/>
    </row>
    <row r="431" spans="14:14" ht="21">
      <c r="N431" s="6"/>
    </row>
    <row r="432" spans="14:14" ht="21">
      <c r="N432" s="6"/>
    </row>
    <row r="433" spans="14:14" ht="21">
      <c r="N433" s="6"/>
    </row>
    <row r="434" spans="14:14" ht="21">
      <c r="N434" s="6"/>
    </row>
    <row r="435" spans="14:14" ht="21">
      <c r="N435" s="6"/>
    </row>
    <row r="436" spans="14:14" ht="21">
      <c r="N436" s="6"/>
    </row>
    <row r="437" spans="14:14" ht="21">
      <c r="N437" s="6"/>
    </row>
    <row r="438" spans="14:14" ht="21">
      <c r="N438" s="6"/>
    </row>
    <row r="439" spans="14:14" ht="21">
      <c r="N439" s="6"/>
    </row>
    <row r="440" spans="14:14" ht="21">
      <c r="N440" s="6"/>
    </row>
  </sheetData>
  <sheetProtection algorithmName="SHA-512" hashValue="X2ZZHjCIP5GGRlsMVD8a5mxwyxyB5pZ5IHdrOctdGa8CEppLtfbBM/vNp463uF2V+C7gAl9B+fTLmfjcru4FYA==" saltValue="x3SSuEWgMA/OG8yISnWkZA==" spinCount="100000" sheet="1" objects="1" scenarios="1"/>
  <sortState xmlns:xlrd2="http://schemas.microsoft.com/office/spreadsheetml/2017/richdata2" ref="A3:P95">
    <sortCondition ref="B3:B95"/>
  </sortState>
  <conditionalFormatting sqref="N293 N297:N440 C253:N253 C275:N288 C297:N297 B198:B297 C198:N198">
    <cfRule type="expression" dxfId="326" priority="332" stopIfTrue="1">
      <formula>AND(MONTH($E198)=MONTH(TODAY()),DAY($E198)=DAY(TODAY()))</formula>
    </cfRule>
    <cfRule type="expression" dxfId="325" priority="333" stopIfTrue="1">
      <formula>MONTH($E198)=MONTH(TODAY())</formula>
    </cfRule>
  </conditionalFormatting>
  <conditionalFormatting sqref="C199:N231">
    <cfRule type="expression" dxfId="324" priority="328" stopIfTrue="1">
      <formula>AND(MONTH($E199)=MONTH(TODAY()),DAY($E199)=DAY(TODAY()))</formula>
    </cfRule>
    <cfRule type="expression" dxfId="323" priority="329" stopIfTrue="1">
      <formula>MONTH($E199)=MONTH(TODAY())</formula>
    </cfRule>
  </conditionalFormatting>
  <conditionalFormatting sqref="C289:N289">
    <cfRule type="expression" dxfId="322" priority="326" stopIfTrue="1">
      <formula>AND(MONTH($E289)=MONTH(TODAY()),DAY($E289)=DAY(TODAY()))</formula>
    </cfRule>
    <cfRule type="expression" dxfId="321" priority="327" stopIfTrue="1">
      <formula>MONTH($E289)=MONTH(TODAY())</formula>
    </cfRule>
  </conditionalFormatting>
  <conditionalFormatting sqref="C290:N290">
    <cfRule type="expression" dxfId="320" priority="324" stopIfTrue="1">
      <formula>AND(MONTH($E290)=MONTH(TODAY()),DAY($E290)=DAY(TODAY()))</formula>
    </cfRule>
    <cfRule type="expression" dxfId="319" priority="325" stopIfTrue="1">
      <formula>MONTH($E290)=MONTH(TODAY())</formula>
    </cfRule>
  </conditionalFormatting>
  <conditionalFormatting sqref="C291:N293">
    <cfRule type="expression" dxfId="318" priority="322" stopIfTrue="1">
      <formula>AND(MONTH($E291)=MONTH(TODAY()),DAY($E291)=DAY(TODAY()))</formula>
    </cfRule>
    <cfRule type="expression" dxfId="317" priority="323" stopIfTrue="1">
      <formula>MONTH($E291)=MONTH(TODAY())</formula>
    </cfRule>
  </conditionalFormatting>
  <conditionalFormatting sqref="N294">
    <cfRule type="expression" dxfId="316" priority="320" stopIfTrue="1">
      <formula>AND(MONTH($E294)=MONTH(TODAY()),DAY($E294)=DAY(TODAY()))</formula>
    </cfRule>
    <cfRule type="expression" dxfId="315" priority="321" stopIfTrue="1">
      <formula>MONTH($E294)=MONTH(TODAY())</formula>
    </cfRule>
  </conditionalFormatting>
  <conditionalFormatting sqref="C294:N294">
    <cfRule type="expression" dxfId="314" priority="318" stopIfTrue="1">
      <formula>AND(MONTH($E294)=MONTH(TODAY()),DAY($E294)=DAY(TODAY()))</formula>
    </cfRule>
    <cfRule type="expression" dxfId="313" priority="319" stopIfTrue="1">
      <formula>MONTH($E294)=MONTH(TODAY())</formula>
    </cfRule>
  </conditionalFormatting>
  <conditionalFormatting sqref="N295:N296">
    <cfRule type="expression" dxfId="312" priority="316" stopIfTrue="1">
      <formula>AND(MONTH($E295)=MONTH(TODAY()),DAY($E295)=DAY(TODAY()))</formula>
    </cfRule>
    <cfRule type="expression" dxfId="311" priority="317" stopIfTrue="1">
      <formula>MONTH($E295)=MONTH(TODAY())</formula>
    </cfRule>
  </conditionalFormatting>
  <conditionalFormatting sqref="C295:N296">
    <cfRule type="expression" dxfId="310" priority="314" stopIfTrue="1">
      <formula>AND(MONTH($E295)=MONTH(TODAY()),DAY($E295)=DAY(TODAY()))</formula>
    </cfRule>
    <cfRule type="expression" dxfId="309" priority="315" stopIfTrue="1">
      <formula>MONTH($E295)=MONTH(TODAY())</formula>
    </cfRule>
  </conditionalFormatting>
  <conditionalFormatting sqref="N271">
    <cfRule type="expression" dxfId="308" priority="312" stopIfTrue="1">
      <formula>AND(MONTH($E271)=MONTH(TODAY()),DAY($E271)=DAY(TODAY()))</formula>
    </cfRule>
    <cfRule type="expression" dxfId="307" priority="313" stopIfTrue="1">
      <formula>MONTH($E271)=MONTH(TODAY())</formula>
    </cfRule>
  </conditionalFormatting>
  <conditionalFormatting sqref="C254:N266">
    <cfRule type="expression" dxfId="306" priority="310" stopIfTrue="1">
      <formula>AND(MONTH($E254)=MONTH(TODAY()),DAY($E254)=DAY(TODAY()))</formula>
    </cfRule>
    <cfRule type="expression" dxfId="305" priority="311" stopIfTrue="1">
      <formula>MONTH($E254)=MONTH(TODAY())</formula>
    </cfRule>
  </conditionalFormatting>
  <conditionalFormatting sqref="C267:N267">
    <cfRule type="expression" dxfId="304" priority="308" stopIfTrue="1">
      <formula>AND(MONTH($E267)=MONTH(TODAY()),DAY($E267)=DAY(TODAY()))</formula>
    </cfRule>
    <cfRule type="expression" dxfId="303" priority="309" stopIfTrue="1">
      <formula>MONTH($E267)=MONTH(TODAY())</formula>
    </cfRule>
  </conditionalFormatting>
  <conditionalFormatting sqref="C268:N268">
    <cfRule type="expression" dxfId="302" priority="306" stopIfTrue="1">
      <formula>AND(MONTH($E268)=MONTH(TODAY()),DAY($E268)=DAY(TODAY()))</formula>
    </cfRule>
    <cfRule type="expression" dxfId="301" priority="307" stopIfTrue="1">
      <formula>MONTH($E268)=MONTH(TODAY())</formula>
    </cfRule>
  </conditionalFormatting>
  <conditionalFormatting sqref="C269:N271">
    <cfRule type="expression" dxfId="300" priority="304" stopIfTrue="1">
      <formula>AND(MONTH($E269)=MONTH(TODAY()),DAY($E269)=DAY(TODAY()))</formula>
    </cfRule>
    <cfRule type="expression" dxfId="299" priority="305" stopIfTrue="1">
      <formula>MONTH($E269)=MONTH(TODAY())</formula>
    </cfRule>
  </conditionalFormatting>
  <conditionalFormatting sqref="N272">
    <cfRule type="expression" dxfId="298" priority="302" stopIfTrue="1">
      <formula>AND(MONTH($E272)=MONTH(TODAY()),DAY($E272)=DAY(TODAY()))</formula>
    </cfRule>
    <cfRule type="expression" dxfId="297" priority="303" stopIfTrue="1">
      <formula>MONTH($E272)=MONTH(TODAY())</formula>
    </cfRule>
  </conditionalFormatting>
  <conditionalFormatting sqref="C272:N272">
    <cfRule type="expression" dxfId="296" priority="300" stopIfTrue="1">
      <formula>AND(MONTH($E272)=MONTH(TODAY()),DAY($E272)=DAY(TODAY()))</formula>
    </cfRule>
    <cfRule type="expression" dxfId="295" priority="301" stopIfTrue="1">
      <formula>MONTH($E272)=MONTH(TODAY())</formula>
    </cfRule>
  </conditionalFormatting>
  <conditionalFormatting sqref="N273:N274">
    <cfRule type="expression" dxfId="294" priority="298" stopIfTrue="1">
      <formula>AND(MONTH($E273)=MONTH(TODAY()),DAY($E273)=DAY(TODAY()))</formula>
    </cfRule>
    <cfRule type="expression" dxfId="293" priority="299" stopIfTrue="1">
      <formula>MONTH($E273)=MONTH(TODAY())</formula>
    </cfRule>
  </conditionalFormatting>
  <conditionalFormatting sqref="C273:N274">
    <cfRule type="expression" dxfId="292" priority="296" stopIfTrue="1">
      <formula>AND(MONTH($E273)=MONTH(TODAY()),DAY($E273)=DAY(TODAY()))</formula>
    </cfRule>
    <cfRule type="expression" dxfId="291" priority="297" stopIfTrue="1">
      <formula>MONTH($E273)=MONTH(TODAY())</formula>
    </cfRule>
  </conditionalFormatting>
  <conditionalFormatting sqref="N249">
    <cfRule type="expression" dxfId="290" priority="294" stopIfTrue="1">
      <formula>AND(MONTH($E249)=MONTH(TODAY()),DAY($E249)=DAY(TODAY()))</formula>
    </cfRule>
    <cfRule type="expression" dxfId="289" priority="295" stopIfTrue="1">
      <formula>MONTH($E249)=MONTH(TODAY())</formula>
    </cfRule>
  </conditionalFormatting>
  <conditionalFormatting sqref="C232:N244">
    <cfRule type="expression" dxfId="288" priority="292" stopIfTrue="1">
      <formula>AND(MONTH($E232)=MONTH(TODAY()),DAY($E232)=DAY(TODAY()))</formula>
    </cfRule>
    <cfRule type="expression" dxfId="287" priority="293" stopIfTrue="1">
      <formula>MONTH($E232)=MONTH(TODAY())</formula>
    </cfRule>
  </conditionalFormatting>
  <conditionalFormatting sqref="C245:N245">
    <cfRule type="expression" dxfId="286" priority="290" stopIfTrue="1">
      <formula>AND(MONTH($E245)=MONTH(TODAY()),DAY($E245)=DAY(TODAY()))</formula>
    </cfRule>
    <cfRule type="expression" dxfId="285" priority="291" stopIfTrue="1">
      <formula>MONTH($E245)=MONTH(TODAY())</formula>
    </cfRule>
  </conditionalFormatting>
  <conditionalFormatting sqref="C246:N246">
    <cfRule type="expression" dxfId="284" priority="288" stopIfTrue="1">
      <formula>AND(MONTH($E246)=MONTH(TODAY()),DAY($E246)=DAY(TODAY()))</formula>
    </cfRule>
    <cfRule type="expression" dxfId="283" priority="289" stopIfTrue="1">
      <formula>MONTH($E246)=MONTH(TODAY())</formula>
    </cfRule>
  </conditionalFormatting>
  <conditionalFormatting sqref="C247:N249">
    <cfRule type="expression" dxfId="282" priority="286" stopIfTrue="1">
      <formula>AND(MONTH($E247)=MONTH(TODAY()),DAY($E247)=DAY(TODAY()))</formula>
    </cfRule>
    <cfRule type="expression" dxfId="281" priority="287" stopIfTrue="1">
      <formula>MONTH($E247)=MONTH(TODAY())</formula>
    </cfRule>
  </conditionalFormatting>
  <conditionalFormatting sqref="N250">
    <cfRule type="expression" dxfId="280" priority="284" stopIfTrue="1">
      <formula>AND(MONTH($E250)=MONTH(TODAY()),DAY($E250)=DAY(TODAY()))</formula>
    </cfRule>
    <cfRule type="expression" dxfId="279" priority="285" stopIfTrue="1">
      <formula>MONTH($E250)=MONTH(TODAY())</formula>
    </cfRule>
  </conditionalFormatting>
  <conditionalFormatting sqref="C250:N250">
    <cfRule type="expression" dxfId="278" priority="282" stopIfTrue="1">
      <formula>AND(MONTH($E250)=MONTH(TODAY()),DAY($E250)=DAY(TODAY()))</formula>
    </cfRule>
    <cfRule type="expression" dxfId="277" priority="283" stopIfTrue="1">
      <formula>MONTH($E250)=MONTH(TODAY())</formula>
    </cfRule>
  </conditionalFormatting>
  <conditionalFormatting sqref="N251:N252">
    <cfRule type="expression" dxfId="276" priority="280" stopIfTrue="1">
      <formula>AND(MONTH($E251)=MONTH(TODAY()),DAY($E251)=DAY(TODAY()))</formula>
    </cfRule>
    <cfRule type="expression" dxfId="275" priority="281" stopIfTrue="1">
      <formula>MONTH($E251)=MONTH(TODAY())</formula>
    </cfRule>
  </conditionalFormatting>
  <conditionalFormatting sqref="C251:N252">
    <cfRule type="expression" dxfId="274" priority="278" stopIfTrue="1">
      <formula>AND(MONTH($E251)=MONTH(TODAY()),DAY($E251)=DAY(TODAY()))</formula>
    </cfRule>
    <cfRule type="expression" dxfId="273" priority="279" stopIfTrue="1">
      <formula>MONTH($E251)=MONTH(TODAY())</formula>
    </cfRule>
  </conditionalFormatting>
  <conditionalFormatting sqref="A198:A297">
    <cfRule type="expression" dxfId="272" priority="271" stopIfTrue="1">
      <formula>AND(MONTH($E198)=MONTH(TODAY()),DAY($E198)=DAY(TODAY()))</formula>
    </cfRule>
    <cfRule type="expression" dxfId="271" priority="272" stopIfTrue="1">
      <formula>MONTH($E198)=MONTH(TODAY())</formula>
    </cfRule>
  </conditionalFormatting>
  <conditionalFormatting sqref="N196 C156:N156 C178:N191 B155:B197">
    <cfRule type="expression" dxfId="270" priority="269" stopIfTrue="1">
      <formula>AND(MONTH($E155)=MONTH(TODAY()),DAY($E155)=DAY(TODAY()))</formula>
    </cfRule>
    <cfRule type="expression" dxfId="269" priority="270" stopIfTrue="1">
      <formula>MONTH($E155)=MONTH(TODAY())</formula>
    </cfRule>
  </conditionalFormatting>
  <conditionalFormatting sqref="C192:N192">
    <cfRule type="expression" dxfId="268" priority="265" stopIfTrue="1">
      <formula>AND(MONTH($E192)=MONTH(TODAY()),DAY($E192)=DAY(TODAY()))</formula>
    </cfRule>
    <cfRule type="expression" dxfId="267" priority="266" stopIfTrue="1">
      <formula>MONTH($E192)=MONTH(TODAY())</formula>
    </cfRule>
  </conditionalFormatting>
  <conditionalFormatting sqref="C193:N193">
    <cfRule type="expression" dxfId="266" priority="263" stopIfTrue="1">
      <formula>AND(MONTH($E193)=MONTH(TODAY()),DAY($E193)=DAY(TODAY()))</formula>
    </cfRule>
    <cfRule type="expression" dxfId="265" priority="264" stopIfTrue="1">
      <formula>MONTH($E193)=MONTH(TODAY())</formula>
    </cfRule>
  </conditionalFormatting>
  <conditionalFormatting sqref="C194:N196">
    <cfRule type="expression" dxfId="264" priority="261" stopIfTrue="1">
      <formula>AND(MONTH($E194)=MONTH(TODAY()),DAY($E194)=DAY(TODAY()))</formula>
    </cfRule>
    <cfRule type="expression" dxfId="263" priority="262" stopIfTrue="1">
      <formula>MONTH($E194)=MONTH(TODAY())</formula>
    </cfRule>
  </conditionalFormatting>
  <conditionalFormatting sqref="N197">
    <cfRule type="expression" dxfId="262" priority="259" stopIfTrue="1">
      <formula>AND(MONTH($E197)=MONTH(TODAY()),DAY($E197)=DAY(TODAY()))</formula>
    </cfRule>
    <cfRule type="expression" dxfId="261" priority="260" stopIfTrue="1">
      <formula>MONTH($E197)=MONTH(TODAY())</formula>
    </cfRule>
  </conditionalFormatting>
  <conditionalFormatting sqref="C197:N197">
    <cfRule type="expression" dxfId="260" priority="257" stopIfTrue="1">
      <formula>AND(MONTH($E197)=MONTH(TODAY()),DAY($E197)=DAY(TODAY()))</formula>
    </cfRule>
    <cfRule type="expression" dxfId="259" priority="258" stopIfTrue="1">
      <formula>MONTH($E197)=MONTH(TODAY())</formula>
    </cfRule>
  </conditionalFormatting>
  <conditionalFormatting sqref="N174">
    <cfRule type="expression" dxfId="258" priority="255" stopIfTrue="1">
      <formula>AND(MONTH($E174)=MONTH(TODAY()),DAY($E174)=DAY(TODAY()))</formula>
    </cfRule>
    <cfRule type="expression" dxfId="257" priority="256" stopIfTrue="1">
      <formula>MONTH($E174)=MONTH(TODAY())</formula>
    </cfRule>
  </conditionalFormatting>
  <conditionalFormatting sqref="C157:N169">
    <cfRule type="expression" dxfId="256" priority="253" stopIfTrue="1">
      <formula>AND(MONTH($E157)=MONTH(TODAY()),DAY($E157)=DAY(TODAY()))</formula>
    </cfRule>
    <cfRule type="expression" dxfId="255" priority="254" stopIfTrue="1">
      <formula>MONTH($E157)=MONTH(TODAY())</formula>
    </cfRule>
  </conditionalFormatting>
  <conditionalFormatting sqref="C170:N170">
    <cfRule type="expression" dxfId="254" priority="251" stopIfTrue="1">
      <formula>AND(MONTH($E170)=MONTH(TODAY()),DAY($E170)=DAY(TODAY()))</formula>
    </cfRule>
    <cfRule type="expression" dxfId="253" priority="252" stopIfTrue="1">
      <formula>MONTH($E170)=MONTH(TODAY())</formula>
    </cfRule>
  </conditionalFormatting>
  <conditionalFormatting sqref="C171:N171">
    <cfRule type="expression" dxfId="252" priority="249" stopIfTrue="1">
      <formula>AND(MONTH($E171)=MONTH(TODAY()),DAY($E171)=DAY(TODAY()))</formula>
    </cfRule>
    <cfRule type="expression" dxfId="251" priority="250" stopIfTrue="1">
      <formula>MONTH($E171)=MONTH(TODAY())</formula>
    </cfRule>
  </conditionalFormatting>
  <conditionalFormatting sqref="C172:N174">
    <cfRule type="expression" dxfId="250" priority="247" stopIfTrue="1">
      <formula>AND(MONTH($E172)=MONTH(TODAY()),DAY($E172)=DAY(TODAY()))</formula>
    </cfRule>
    <cfRule type="expression" dxfId="249" priority="248" stopIfTrue="1">
      <formula>MONTH($E172)=MONTH(TODAY())</formula>
    </cfRule>
  </conditionalFormatting>
  <conditionalFormatting sqref="N175">
    <cfRule type="expression" dxfId="248" priority="245" stopIfTrue="1">
      <formula>AND(MONTH($E175)=MONTH(TODAY()),DAY($E175)=DAY(TODAY()))</formula>
    </cfRule>
    <cfRule type="expression" dxfId="247" priority="246" stopIfTrue="1">
      <formula>MONTH($E175)=MONTH(TODAY())</formula>
    </cfRule>
  </conditionalFormatting>
  <conditionalFormatting sqref="C175:N175">
    <cfRule type="expression" dxfId="246" priority="243" stopIfTrue="1">
      <formula>AND(MONTH($E175)=MONTH(TODAY()),DAY($E175)=DAY(TODAY()))</formula>
    </cfRule>
    <cfRule type="expression" dxfId="245" priority="244" stopIfTrue="1">
      <formula>MONTH($E175)=MONTH(TODAY())</formula>
    </cfRule>
  </conditionalFormatting>
  <conditionalFormatting sqref="N176:N177">
    <cfRule type="expression" dxfId="244" priority="241" stopIfTrue="1">
      <formula>AND(MONTH($E176)=MONTH(TODAY()),DAY($E176)=DAY(TODAY()))</formula>
    </cfRule>
    <cfRule type="expression" dxfId="243" priority="242" stopIfTrue="1">
      <formula>MONTH($E176)=MONTH(TODAY())</formula>
    </cfRule>
  </conditionalFormatting>
  <conditionalFormatting sqref="C176:N177">
    <cfRule type="expression" dxfId="242" priority="239" stopIfTrue="1">
      <formula>AND(MONTH($E176)=MONTH(TODAY()),DAY($E176)=DAY(TODAY()))</formula>
    </cfRule>
    <cfRule type="expression" dxfId="241" priority="240" stopIfTrue="1">
      <formula>MONTH($E176)=MONTH(TODAY())</formula>
    </cfRule>
  </conditionalFormatting>
  <conditionalFormatting sqref="N155">
    <cfRule type="expression" dxfId="240" priority="223" stopIfTrue="1">
      <formula>AND(MONTH($E155)=MONTH(TODAY()),DAY($E155)=DAY(TODAY()))</formula>
    </cfRule>
    <cfRule type="expression" dxfId="239" priority="224" stopIfTrue="1">
      <formula>MONTH($E155)=MONTH(TODAY())</formula>
    </cfRule>
  </conditionalFormatting>
  <conditionalFormatting sqref="C155:N155">
    <cfRule type="expression" dxfId="238" priority="221" stopIfTrue="1">
      <formula>AND(MONTH($E155)=MONTH(TODAY()),DAY($E155)=DAY(TODAY()))</formula>
    </cfRule>
    <cfRule type="expression" dxfId="237" priority="222" stopIfTrue="1">
      <formula>MONTH($E155)=MONTH(TODAY())</formula>
    </cfRule>
  </conditionalFormatting>
  <conditionalFormatting sqref="A155:A197">
    <cfRule type="expression" dxfId="236" priority="217" stopIfTrue="1">
      <formula>AND(MONTH($E155)=MONTH(TODAY()),DAY($E155)=DAY(TODAY()))</formula>
    </cfRule>
    <cfRule type="expression" dxfId="235" priority="218" stopIfTrue="1">
      <formula>MONTH($E155)=MONTH(TODAY())</formula>
    </cfRule>
  </conditionalFormatting>
  <conditionalFormatting sqref="N86">
    <cfRule type="expression" dxfId="234" priority="115" stopIfTrue="1">
      <formula>AND(MONTH($E86)=MONTH(TODAY()),DAY($E86)=DAY(TODAY()))</formula>
    </cfRule>
    <cfRule type="expression" dxfId="233" priority="116" stopIfTrue="1">
      <formula>MONTH($E86)=MONTH(TODAY())</formula>
    </cfRule>
  </conditionalFormatting>
  <conditionalFormatting sqref="A90 C90:G90 I90:N90">
    <cfRule type="expression" dxfId="232" priority="81" stopIfTrue="1">
      <formula>AND(MONTH($E90)=MONTH(TODAY()),DAY($E90)=DAY(TODAY()))</formula>
    </cfRule>
    <cfRule type="expression" dxfId="231" priority="82" stopIfTrue="1">
      <formula>MONTH($E90)=MONTH(TODAY())</formula>
    </cfRule>
  </conditionalFormatting>
  <conditionalFormatting sqref="N91">
    <cfRule type="expression" dxfId="230" priority="77" stopIfTrue="1">
      <formula>AND(MONTH($E91)=MONTH(TODAY()),DAY($E91)=DAY(TODAY()))</formula>
    </cfRule>
    <cfRule type="expression" dxfId="229" priority="78" stopIfTrue="1">
      <formula>MONTH($E91)=MONTH(TODAY())</formula>
    </cfRule>
  </conditionalFormatting>
  <conditionalFormatting sqref="N91">
    <cfRule type="expression" dxfId="228" priority="75" stopIfTrue="1">
      <formula>AND(MONTH($E91)=MONTH(TODAY()),DAY($E91)=DAY(TODAY()))</formula>
    </cfRule>
    <cfRule type="expression" dxfId="227" priority="76" stopIfTrue="1">
      <formula>MONTH($E91)=MONTH(TODAY())</formula>
    </cfRule>
  </conditionalFormatting>
  <conditionalFormatting sqref="A91 I91:N91 C91:G91">
    <cfRule type="expression" dxfId="226" priority="73" stopIfTrue="1">
      <formula>AND(MONTH($E91)=MONTH(TODAY()),DAY($E91)=DAY(TODAY()))</formula>
    </cfRule>
    <cfRule type="expression" dxfId="225" priority="74" stopIfTrue="1">
      <formula>MONTH($E91)=MONTH(TODAY())</formula>
    </cfRule>
  </conditionalFormatting>
  <conditionalFormatting sqref="N93">
    <cfRule type="expression" dxfId="224" priority="61" stopIfTrue="1">
      <formula>AND(MONTH($E93)=MONTH(TODAY()),DAY($E93)=DAY(TODAY()))</formula>
    </cfRule>
    <cfRule type="expression" dxfId="223" priority="62" stopIfTrue="1">
      <formula>MONTH($E93)=MONTH(TODAY())</formula>
    </cfRule>
  </conditionalFormatting>
  <conditionalFormatting sqref="N92">
    <cfRule type="expression" dxfId="222" priority="69" stopIfTrue="1">
      <formula>AND(MONTH($E92)=MONTH(TODAY()),DAY($E92)=DAY(TODAY()))</formula>
    </cfRule>
    <cfRule type="expression" dxfId="221" priority="70" stopIfTrue="1">
      <formula>MONTH($E92)=MONTH(TODAY())</formula>
    </cfRule>
  </conditionalFormatting>
  <conditionalFormatting sqref="A92 I92:N92 C92:G92">
    <cfRule type="expression" dxfId="220" priority="65" stopIfTrue="1">
      <formula>AND(MONTH($E92)=MONTH(TODAY()),DAY($E92)=DAY(TODAY()))</formula>
    </cfRule>
    <cfRule type="expression" dxfId="219" priority="66" stopIfTrue="1">
      <formula>MONTH($E92)=MONTH(TODAY())</formula>
    </cfRule>
  </conditionalFormatting>
  <conditionalFormatting sqref="H92">
    <cfRule type="expression" dxfId="218" priority="63" stopIfTrue="1">
      <formula>AND(MONTH($E92)=MONTH(TODAY()),DAY($E92)=DAY(TODAY()))</formula>
    </cfRule>
    <cfRule type="expression" dxfId="217" priority="64" stopIfTrue="1">
      <formula>MONTH($E92)=MONTH(TODAY())</formula>
    </cfRule>
  </conditionalFormatting>
  <conditionalFormatting sqref="N93">
    <cfRule type="expression" dxfId="216" priority="59" stopIfTrue="1">
      <formula>AND(MONTH($E93)=MONTH(TODAY()),DAY($E93)=DAY(TODAY()))</formula>
    </cfRule>
    <cfRule type="expression" dxfId="215" priority="60" stopIfTrue="1">
      <formula>MONTH($E93)=MONTH(TODAY())</formula>
    </cfRule>
  </conditionalFormatting>
  <conditionalFormatting sqref="O3">
    <cfRule type="expression" dxfId="214" priority="215" stopIfTrue="1">
      <formula>AND(MONTH($E3)=MONTH(TODAY()),DAY($E3)=DAY(TODAY()))</formula>
    </cfRule>
    <cfRule type="expression" dxfId="213" priority="216" stopIfTrue="1">
      <formula>MONTH($E3)=MONTH(TODAY())</formula>
    </cfRule>
  </conditionalFormatting>
  <conditionalFormatting sqref="O6:O39 O41:O94">
    <cfRule type="expression" dxfId="212" priority="213" stopIfTrue="1">
      <formula>AND(MONTH($E6)=MONTH(TODAY()),DAY($E6)=DAY(TODAY()))</formula>
    </cfRule>
    <cfRule type="expression" dxfId="211" priority="214" stopIfTrue="1">
      <formula>MONTH($E6)=MONTH(TODAY())</formula>
    </cfRule>
  </conditionalFormatting>
  <conditionalFormatting sqref="N94">
    <cfRule type="expression" dxfId="210" priority="53" stopIfTrue="1">
      <formula>AND(MONTH($E94)=MONTH(TODAY()),DAY($E94)=DAY(TODAY()))</formula>
    </cfRule>
    <cfRule type="expression" dxfId="209" priority="54" stopIfTrue="1">
      <formula>MONTH($E94)=MONTH(TODAY())</formula>
    </cfRule>
  </conditionalFormatting>
  <conditionalFormatting sqref="P3">
    <cfRule type="expression" dxfId="208" priority="209" stopIfTrue="1">
      <formula>AND(MONTH($E4)=MONTH(TODAY()),DAY($E4)=DAY(TODAY()))</formula>
    </cfRule>
    <cfRule type="expression" dxfId="207" priority="210" stopIfTrue="1">
      <formula>MONTH($E4)=MONTH(TODAY())</formula>
    </cfRule>
  </conditionalFormatting>
  <conditionalFormatting sqref="P5:P94">
    <cfRule type="expression" dxfId="206" priority="207" stopIfTrue="1">
      <formula>AND(MONTH($E6)=MONTH(TODAY()),DAY($E6)=DAY(TODAY()))</formula>
    </cfRule>
    <cfRule type="expression" dxfId="205" priority="208" stopIfTrue="1">
      <formula>MONTH($E6)=MONTH(TODAY())</formula>
    </cfRule>
  </conditionalFormatting>
  <conditionalFormatting sqref="P4">
    <cfRule type="expression" dxfId="204" priority="211" stopIfTrue="1">
      <formula>AND(MONTH($E5)=MONTH(TODAY()),DAY($E5)=DAY(TODAY()))</formula>
    </cfRule>
    <cfRule type="expression" dxfId="203" priority="212" stopIfTrue="1">
      <formula>MONTH($E5)=MONTH(TODAY())</formula>
    </cfRule>
  </conditionalFormatting>
  <conditionalFormatting sqref="N4 N55 A73:A74 N76:N83 A3:A4 C3:M4 C73:N74 F75:N75">
    <cfRule type="expression" dxfId="202" priority="205" stopIfTrue="1">
      <formula>AND(MONTH($E3)=MONTH(TODAY()),DAY($E3)=DAY(TODAY()))</formula>
    </cfRule>
    <cfRule type="expression" dxfId="201" priority="206" stopIfTrue="1">
      <formula>MONTH($E3)=MONTH(TODAY())</formula>
    </cfRule>
  </conditionalFormatting>
  <conditionalFormatting sqref="N3">
    <cfRule type="expression" dxfId="200" priority="203" stopIfTrue="1">
      <formula>AND(MONTH($E3)=MONTH(TODAY()),DAY($E3)=DAY(TODAY()))</formula>
    </cfRule>
    <cfRule type="expression" dxfId="199" priority="204" stopIfTrue="1">
      <formula>MONTH($E3)=MONTH(TODAY())</formula>
    </cfRule>
  </conditionalFormatting>
  <conditionalFormatting sqref="A5:A32 A34:A50 C5:N32 C34:N50">
    <cfRule type="expression" dxfId="198" priority="201" stopIfTrue="1">
      <formula>AND(MONTH($E5)=MONTH(TODAY()),DAY($E5)=DAY(TODAY()))</formula>
    </cfRule>
    <cfRule type="expression" dxfId="197" priority="202" stopIfTrue="1">
      <formula>MONTH($E5)=MONTH(TODAY())</formula>
    </cfRule>
  </conditionalFormatting>
  <conditionalFormatting sqref="A51 C51:N51">
    <cfRule type="expression" dxfId="196" priority="199" stopIfTrue="1">
      <formula>AND(MONTH($E51)=MONTH(TODAY()),DAY($E51)=DAY(TODAY()))</formula>
    </cfRule>
    <cfRule type="expression" dxfId="195" priority="200" stopIfTrue="1">
      <formula>MONTH($E51)=MONTH(TODAY())</formula>
    </cfRule>
  </conditionalFormatting>
  <conditionalFormatting sqref="A52 C52:N52">
    <cfRule type="expression" dxfId="194" priority="197" stopIfTrue="1">
      <formula>AND(MONTH($E52)=MONTH(TODAY()),DAY($E52)=DAY(TODAY()))</formula>
    </cfRule>
    <cfRule type="expression" dxfId="193" priority="198" stopIfTrue="1">
      <formula>MONTH($E52)=MONTH(TODAY())</formula>
    </cfRule>
  </conditionalFormatting>
  <conditionalFormatting sqref="A53:A55 C53:N55">
    <cfRule type="expression" dxfId="192" priority="195" stopIfTrue="1">
      <formula>AND(MONTH($E53)=MONTH(TODAY()),DAY($E53)=DAY(TODAY()))</formula>
    </cfRule>
    <cfRule type="expression" dxfId="191" priority="196" stopIfTrue="1">
      <formula>MONTH($E53)=MONTH(TODAY())</formula>
    </cfRule>
  </conditionalFormatting>
  <conditionalFormatting sqref="N56">
    <cfRule type="expression" dxfId="190" priority="193" stopIfTrue="1">
      <formula>AND(MONTH($E56)=MONTH(TODAY()),DAY($E56)=DAY(TODAY()))</formula>
    </cfRule>
    <cfRule type="expression" dxfId="189" priority="194" stopIfTrue="1">
      <formula>MONTH($E56)=MONTH(TODAY())</formula>
    </cfRule>
  </conditionalFormatting>
  <conditionalFormatting sqref="A56 C56:F56 H56:N56">
    <cfRule type="expression" dxfId="188" priority="191" stopIfTrue="1">
      <formula>AND(MONTH($E56)=MONTH(TODAY()),DAY($E56)=DAY(TODAY()))</formula>
    </cfRule>
    <cfRule type="expression" dxfId="187" priority="192" stopIfTrue="1">
      <formula>MONTH($E56)=MONTH(TODAY())</formula>
    </cfRule>
  </conditionalFormatting>
  <conditionalFormatting sqref="N57">
    <cfRule type="expression" dxfId="186" priority="189" stopIfTrue="1">
      <formula>AND(MONTH($E57)=MONTH(TODAY()),DAY($E57)=DAY(TODAY()))</formula>
    </cfRule>
    <cfRule type="expression" dxfId="185" priority="190" stopIfTrue="1">
      <formula>MONTH($E57)=MONTH(TODAY())</formula>
    </cfRule>
  </conditionalFormatting>
  <conditionalFormatting sqref="A57 C57:N57">
    <cfRule type="expression" dxfId="184" priority="187" stopIfTrue="1">
      <formula>AND(MONTH($E57)=MONTH(TODAY()),DAY($E57)=DAY(TODAY()))</formula>
    </cfRule>
    <cfRule type="expression" dxfId="183" priority="188" stopIfTrue="1">
      <formula>MONTH($E57)=MONTH(TODAY())</formula>
    </cfRule>
  </conditionalFormatting>
  <conditionalFormatting sqref="N62">
    <cfRule type="expression" dxfId="182" priority="185" stopIfTrue="1">
      <formula>AND(MONTH($E62)=MONTH(TODAY()),DAY($E62)=DAY(TODAY()))</formula>
    </cfRule>
    <cfRule type="expression" dxfId="181" priority="186" stopIfTrue="1">
      <formula>MONTH($E62)=MONTH(TODAY())</formula>
    </cfRule>
  </conditionalFormatting>
  <conditionalFormatting sqref="A62 C62:N62">
    <cfRule type="expression" dxfId="180" priority="183" stopIfTrue="1">
      <formula>AND(MONTH($E62)=MONTH(TODAY()),DAY($E62)=DAY(TODAY()))</formula>
    </cfRule>
    <cfRule type="expression" dxfId="179" priority="184" stopIfTrue="1">
      <formula>MONTH($E62)=MONTH(TODAY())</formula>
    </cfRule>
  </conditionalFormatting>
  <conditionalFormatting sqref="N58">
    <cfRule type="expression" dxfId="178" priority="181" stopIfTrue="1">
      <formula>AND(MONTH($E58)=MONTH(TODAY()),DAY($E58)=DAY(TODAY()))</formula>
    </cfRule>
    <cfRule type="expression" dxfId="177" priority="182" stopIfTrue="1">
      <formula>MONTH($E58)=MONTH(TODAY())</formula>
    </cfRule>
  </conditionalFormatting>
  <conditionalFormatting sqref="A58 C58:N58">
    <cfRule type="expression" dxfId="176" priority="179" stopIfTrue="1">
      <formula>AND(MONTH($E58)=MONTH(TODAY()),DAY($E58)=DAY(TODAY()))</formula>
    </cfRule>
    <cfRule type="expression" dxfId="175" priority="180" stopIfTrue="1">
      <formula>MONTH($E58)=MONTH(TODAY())</formula>
    </cfRule>
  </conditionalFormatting>
  <conditionalFormatting sqref="N59">
    <cfRule type="expression" dxfId="174" priority="177" stopIfTrue="1">
      <formula>AND(MONTH($E59)=MONTH(TODAY()),DAY($E59)=DAY(TODAY()))</formula>
    </cfRule>
    <cfRule type="expression" dxfId="173" priority="178" stopIfTrue="1">
      <formula>MONTH($E59)=MONTH(TODAY())</formula>
    </cfRule>
  </conditionalFormatting>
  <conditionalFormatting sqref="A59 C59:N59">
    <cfRule type="expression" dxfId="172" priority="175" stopIfTrue="1">
      <formula>AND(MONTH($E59)=MONTH(TODAY()),DAY($E59)=DAY(TODAY()))</formula>
    </cfRule>
    <cfRule type="expression" dxfId="171" priority="176" stopIfTrue="1">
      <formula>MONTH($E59)=MONTH(TODAY())</formula>
    </cfRule>
  </conditionalFormatting>
  <conditionalFormatting sqref="N60">
    <cfRule type="expression" dxfId="170" priority="173" stopIfTrue="1">
      <formula>AND(MONTH($E60)=MONTH(TODAY()),DAY($E60)=DAY(TODAY()))</formula>
    </cfRule>
    <cfRule type="expression" dxfId="169" priority="174" stopIfTrue="1">
      <formula>MONTH($E60)=MONTH(TODAY())</formula>
    </cfRule>
  </conditionalFormatting>
  <conditionalFormatting sqref="A60 C60:N60">
    <cfRule type="expression" dxfId="168" priority="171" stopIfTrue="1">
      <formula>AND(MONTH($E60)=MONTH(TODAY()),DAY($E60)=DAY(TODAY()))</formula>
    </cfRule>
    <cfRule type="expression" dxfId="167" priority="172" stopIfTrue="1">
      <formula>MONTH($E60)=MONTH(TODAY())</formula>
    </cfRule>
  </conditionalFormatting>
  <conditionalFormatting sqref="N61">
    <cfRule type="expression" dxfId="166" priority="169" stopIfTrue="1">
      <formula>AND(MONTH($E61)=MONTH(TODAY()),DAY($E61)=DAY(TODAY()))</formula>
    </cfRule>
    <cfRule type="expression" dxfId="165" priority="170" stopIfTrue="1">
      <formula>MONTH($E61)=MONTH(TODAY())</formula>
    </cfRule>
  </conditionalFormatting>
  <conditionalFormatting sqref="A61 C61:N61">
    <cfRule type="expression" dxfId="164" priority="167" stopIfTrue="1">
      <formula>AND(MONTH($E61)=MONTH(TODAY()),DAY($E61)=DAY(TODAY()))</formula>
    </cfRule>
    <cfRule type="expression" dxfId="163" priority="168" stopIfTrue="1">
      <formula>MONTH($E61)=MONTH(TODAY())</formula>
    </cfRule>
  </conditionalFormatting>
  <conditionalFormatting sqref="N63">
    <cfRule type="expression" dxfId="162" priority="165" stopIfTrue="1">
      <formula>AND(MONTH($E63)=MONTH(TODAY()),DAY($E63)=DAY(TODAY()))</formula>
    </cfRule>
    <cfRule type="expression" dxfId="161" priority="166" stopIfTrue="1">
      <formula>MONTH($E63)=MONTH(TODAY())</formula>
    </cfRule>
  </conditionalFormatting>
  <conditionalFormatting sqref="A63 C63:F63 H63:I63 K63:N63">
    <cfRule type="expression" dxfId="160" priority="163" stopIfTrue="1">
      <formula>AND(MONTH($E63)=MONTH(TODAY()),DAY($E63)=DAY(TODAY()))</formula>
    </cfRule>
    <cfRule type="expression" dxfId="159" priority="164" stopIfTrue="1">
      <formula>MONTH($E63)=MONTH(TODAY())</formula>
    </cfRule>
  </conditionalFormatting>
  <conditionalFormatting sqref="A33 C33:N33">
    <cfRule type="expression" dxfId="158" priority="161" stopIfTrue="1">
      <formula>AND(MONTH($E33)=MONTH(TODAY()),DAY($E33)=DAY(TODAY()))</formula>
    </cfRule>
    <cfRule type="expression" dxfId="157" priority="162" stopIfTrue="1">
      <formula>MONTH($E33)=MONTH(TODAY())</formula>
    </cfRule>
  </conditionalFormatting>
  <conditionalFormatting sqref="N64:N66">
    <cfRule type="expression" dxfId="156" priority="159" stopIfTrue="1">
      <formula>AND(MONTH($E64)=MONTH(TODAY()),DAY($E64)=DAY(TODAY()))</formula>
    </cfRule>
    <cfRule type="expression" dxfId="155" priority="160" stopIfTrue="1">
      <formula>MONTH($E64)=MONTH(TODAY())</formula>
    </cfRule>
  </conditionalFormatting>
  <conditionalFormatting sqref="A64:A66 C64:G64 I64:N64 C65:N66">
    <cfRule type="expression" dxfId="154" priority="157" stopIfTrue="1">
      <formula>AND(MONTH($E64)=MONTH(TODAY()),DAY($E64)=DAY(TODAY()))</formula>
    </cfRule>
    <cfRule type="expression" dxfId="153" priority="158" stopIfTrue="1">
      <formula>MONTH($E64)=MONTH(TODAY())</formula>
    </cfRule>
  </conditionalFormatting>
  <conditionalFormatting sqref="N67:N68">
    <cfRule type="expression" dxfId="152" priority="155" stopIfTrue="1">
      <formula>AND(MONTH($E67)=MONTH(TODAY()),DAY($E67)=DAY(TODAY()))</formula>
    </cfRule>
    <cfRule type="expression" dxfId="151" priority="156" stopIfTrue="1">
      <formula>MONTH($E67)=MONTH(TODAY())</formula>
    </cfRule>
  </conditionalFormatting>
  <conditionalFormatting sqref="A67:A68 C67:N68">
    <cfRule type="expression" dxfId="150" priority="153" stopIfTrue="1">
      <formula>AND(MONTH($E67)=MONTH(TODAY()),DAY($E67)=DAY(TODAY()))</formula>
    </cfRule>
    <cfRule type="expression" dxfId="149" priority="154" stopIfTrue="1">
      <formula>MONTH($E67)=MONTH(TODAY())</formula>
    </cfRule>
  </conditionalFormatting>
  <conditionalFormatting sqref="N69:N70">
    <cfRule type="expression" dxfId="148" priority="151" stopIfTrue="1">
      <formula>AND(MONTH($E69)=MONTH(TODAY()),DAY($E69)=DAY(TODAY()))</formula>
    </cfRule>
    <cfRule type="expression" dxfId="147" priority="152" stopIfTrue="1">
      <formula>MONTH($E69)=MONTH(TODAY())</formula>
    </cfRule>
  </conditionalFormatting>
  <conditionalFormatting sqref="A69:A70 C69:N70">
    <cfRule type="expression" dxfId="146" priority="149" stopIfTrue="1">
      <formula>AND(MONTH($E69)=MONTH(TODAY()),DAY($E69)=DAY(TODAY()))</formula>
    </cfRule>
    <cfRule type="expression" dxfId="145" priority="150" stopIfTrue="1">
      <formula>MONTH($E69)=MONTH(TODAY())</formula>
    </cfRule>
  </conditionalFormatting>
  <conditionalFormatting sqref="N71">
    <cfRule type="expression" dxfId="144" priority="147" stopIfTrue="1">
      <formula>AND(MONTH($E71)=MONTH(TODAY()),DAY($E71)=DAY(TODAY()))</formula>
    </cfRule>
    <cfRule type="expression" dxfId="143" priority="148" stopIfTrue="1">
      <formula>MONTH($E71)=MONTH(TODAY())</formula>
    </cfRule>
  </conditionalFormatting>
  <conditionalFormatting sqref="A71 C71:N71">
    <cfRule type="expression" dxfId="142" priority="145" stopIfTrue="1">
      <formula>AND(MONTH($E71)=MONTH(TODAY()),DAY($E71)=DAY(TODAY()))</formula>
    </cfRule>
    <cfRule type="expression" dxfId="141" priority="146" stopIfTrue="1">
      <formula>MONTH($E71)=MONTH(TODAY())</formula>
    </cfRule>
  </conditionalFormatting>
  <conditionalFormatting sqref="N73:N74">
    <cfRule type="expression" dxfId="140" priority="143" stopIfTrue="1">
      <formula>AND(MONTH($E73)=MONTH(TODAY()),DAY($E73)=DAY(TODAY()))</formula>
    </cfRule>
    <cfRule type="expression" dxfId="139" priority="144" stopIfTrue="1">
      <formula>MONTH($E73)=MONTH(TODAY())</formula>
    </cfRule>
  </conditionalFormatting>
  <conditionalFormatting sqref="N72:N83">
    <cfRule type="expression" dxfId="138" priority="141" stopIfTrue="1">
      <formula>AND(MONTH($E72)=MONTH(TODAY()),DAY($E72)=DAY(TODAY()))</formula>
    </cfRule>
    <cfRule type="expression" dxfId="137" priority="142" stopIfTrue="1">
      <formula>MONTH($E72)=MONTH(TODAY())</formula>
    </cfRule>
  </conditionalFormatting>
  <conditionalFormatting sqref="A72:A81 A83 C72:N83">
    <cfRule type="expression" dxfId="136" priority="139" stopIfTrue="1">
      <formula>AND(MONTH($E72)=MONTH(TODAY()),DAY($E72)=DAY(TODAY()))</formula>
    </cfRule>
    <cfRule type="expression" dxfId="135" priority="140" stopIfTrue="1">
      <formula>MONTH($E72)=MONTH(TODAY())</formula>
    </cfRule>
  </conditionalFormatting>
  <conditionalFormatting sqref="N75">
    <cfRule type="expression" dxfId="134" priority="137" stopIfTrue="1">
      <formula>AND(MONTH($E75)=MONTH(TODAY()),DAY($E75)=DAY(TODAY()))</formula>
    </cfRule>
    <cfRule type="expression" dxfId="133" priority="138" stopIfTrue="1">
      <formula>MONTH($E75)=MONTH(TODAY())</formula>
    </cfRule>
  </conditionalFormatting>
  <conditionalFormatting sqref="A82">
    <cfRule type="expression" dxfId="132" priority="135" stopIfTrue="1">
      <formula>AND(MONTH($E82)=MONTH(TODAY()),DAY($E82)=DAY(TODAY()))</formula>
    </cfRule>
    <cfRule type="expression" dxfId="131" priority="136" stopIfTrue="1">
      <formula>MONTH($E82)=MONTH(TODAY())</formula>
    </cfRule>
  </conditionalFormatting>
  <conditionalFormatting sqref="N84">
    <cfRule type="expression" dxfId="130" priority="133" stopIfTrue="1">
      <formula>AND(MONTH($E84)=MONTH(TODAY()),DAY($E84)=DAY(TODAY()))</formula>
    </cfRule>
    <cfRule type="expression" dxfId="129" priority="134" stopIfTrue="1">
      <formula>MONTH($E84)=MONTH(TODAY())</formula>
    </cfRule>
  </conditionalFormatting>
  <conditionalFormatting sqref="N84">
    <cfRule type="expression" dxfId="128" priority="131" stopIfTrue="1">
      <formula>AND(MONTH($E84)=MONTH(TODAY()),DAY($E84)=DAY(TODAY()))</formula>
    </cfRule>
    <cfRule type="expression" dxfId="127" priority="132" stopIfTrue="1">
      <formula>MONTH($E84)=MONTH(TODAY())</formula>
    </cfRule>
  </conditionalFormatting>
  <conditionalFormatting sqref="A84 I84:N84 C84:G84">
    <cfRule type="expression" dxfId="126" priority="129" stopIfTrue="1">
      <formula>AND(MONTH($E84)=MONTH(TODAY()),DAY($E84)=DAY(TODAY()))</formula>
    </cfRule>
    <cfRule type="expression" dxfId="125" priority="130" stopIfTrue="1">
      <formula>MONTH($E84)=MONTH(TODAY())</formula>
    </cfRule>
  </conditionalFormatting>
  <conditionalFormatting sqref="H84">
    <cfRule type="expression" dxfId="124" priority="127" stopIfTrue="1">
      <formula>AND(MONTH($E84)=MONTH(TODAY()),DAY($E84)=DAY(TODAY()))</formula>
    </cfRule>
    <cfRule type="expression" dxfId="123" priority="128" stopIfTrue="1">
      <formula>MONTH($E84)=MONTH(TODAY())</formula>
    </cfRule>
  </conditionalFormatting>
  <conditionalFormatting sqref="N85">
    <cfRule type="expression" dxfId="122" priority="125" stopIfTrue="1">
      <formula>AND(MONTH($E85)=MONTH(TODAY()),DAY($E85)=DAY(TODAY()))</formula>
    </cfRule>
    <cfRule type="expression" dxfId="121" priority="126" stopIfTrue="1">
      <formula>MONTH($E85)=MONTH(TODAY())</formula>
    </cfRule>
  </conditionalFormatting>
  <conditionalFormatting sqref="N85">
    <cfRule type="expression" dxfId="120" priority="123" stopIfTrue="1">
      <formula>AND(MONTH($E85)=MONTH(TODAY()),DAY($E85)=DAY(TODAY()))</formula>
    </cfRule>
    <cfRule type="expression" dxfId="119" priority="124" stopIfTrue="1">
      <formula>MONTH($E85)=MONTH(TODAY())</formula>
    </cfRule>
  </conditionalFormatting>
  <conditionalFormatting sqref="A85 I85:N85 C85:G85">
    <cfRule type="expression" dxfId="118" priority="121" stopIfTrue="1">
      <formula>AND(MONTH($E85)=MONTH(TODAY()),DAY($E85)=DAY(TODAY()))</formula>
    </cfRule>
    <cfRule type="expression" dxfId="117" priority="122" stopIfTrue="1">
      <formula>MONTH($E85)=MONTH(TODAY())</formula>
    </cfRule>
  </conditionalFormatting>
  <conditionalFormatting sqref="H85">
    <cfRule type="expression" dxfId="116" priority="119" stopIfTrue="1">
      <formula>AND(MONTH($E85)=MONTH(TODAY()),DAY($E85)=DAY(TODAY()))</formula>
    </cfRule>
    <cfRule type="expression" dxfId="115" priority="120" stopIfTrue="1">
      <formula>MONTH($E85)=MONTH(TODAY())</formula>
    </cfRule>
  </conditionalFormatting>
  <conditionalFormatting sqref="N86">
    <cfRule type="expression" dxfId="114" priority="117" stopIfTrue="1">
      <formula>AND(MONTH($E86)=MONTH(TODAY()),DAY($E86)=DAY(TODAY()))</formula>
    </cfRule>
    <cfRule type="expression" dxfId="113" priority="118" stopIfTrue="1">
      <formula>MONTH($E86)=MONTH(TODAY())</formula>
    </cfRule>
  </conditionalFormatting>
  <conditionalFormatting sqref="A86 I86:N86 C86:G86">
    <cfRule type="expression" dxfId="112" priority="113" stopIfTrue="1">
      <formula>AND(MONTH($E86)=MONTH(TODAY()),DAY($E86)=DAY(TODAY()))</formula>
    </cfRule>
    <cfRule type="expression" dxfId="111" priority="114" stopIfTrue="1">
      <formula>MONTH($E86)=MONTH(TODAY())</formula>
    </cfRule>
  </conditionalFormatting>
  <conditionalFormatting sqref="H86">
    <cfRule type="expression" dxfId="110" priority="111" stopIfTrue="1">
      <formula>AND(MONTH($E86)=MONTH(TODAY()),DAY($E86)=DAY(TODAY()))</formula>
    </cfRule>
    <cfRule type="expression" dxfId="109" priority="112" stopIfTrue="1">
      <formula>MONTH($E86)=MONTH(TODAY())</formula>
    </cfRule>
  </conditionalFormatting>
  <conditionalFormatting sqref="N87">
    <cfRule type="expression" dxfId="108" priority="109" stopIfTrue="1">
      <formula>AND(MONTH($E87)=MONTH(TODAY()),DAY($E87)=DAY(TODAY()))</formula>
    </cfRule>
    <cfRule type="expression" dxfId="107" priority="110" stopIfTrue="1">
      <formula>MONTH($E87)=MONTH(TODAY())</formula>
    </cfRule>
  </conditionalFormatting>
  <conditionalFormatting sqref="N87">
    <cfRule type="expression" dxfId="106" priority="107" stopIfTrue="1">
      <formula>AND(MONTH($E87)=MONTH(TODAY()),DAY($E87)=DAY(TODAY()))</formula>
    </cfRule>
    <cfRule type="expression" dxfId="105" priority="108" stopIfTrue="1">
      <formula>MONTH($E87)=MONTH(TODAY())</formula>
    </cfRule>
  </conditionalFormatting>
  <conditionalFormatting sqref="A87 I87:N87 C87:G87">
    <cfRule type="expression" dxfId="104" priority="105" stopIfTrue="1">
      <formula>AND(MONTH($E87)=MONTH(TODAY()),DAY($E87)=DAY(TODAY()))</formula>
    </cfRule>
    <cfRule type="expression" dxfId="103" priority="106" stopIfTrue="1">
      <formula>MONTH($E87)=MONTH(TODAY())</formula>
    </cfRule>
  </conditionalFormatting>
  <conditionalFormatting sqref="H87">
    <cfRule type="expression" dxfId="102" priority="103" stopIfTrue="1">
      <formula>AND(MONTH($E87)=MONTH(TODAY()),DAY($E87)=DAY(TODAY()))</formula>
    </cfRule>
    <cfRule type="expression" dxfId="101" priority="104" stopIfTrue="1">
      <formula>MONTH($E87)=MONTH(TODAY())</formula>
    </cfRule>
  </conditionalFormatting>
  <conditionalFormatting sqref="N88">
    <cfRule type="expression" dxfId="100" priority="101" stopIfTrue="1">
      <formula>AND(MONTH($E88)=MONTH(TODAY()),DAY($E88)=DAY(TODAY()))</formula>
    </cfRule>
    <cfRule type="expression" dxfId="99" priority="102" stopIfTrue="1">
      <formula>MONTH($E88)=MONTH(TODAY())</formula>
    </cfRule>
  </conditionalFormatting>
  <conditionalFormatting sqref="N88">
    <cfRule type="expression" dxfId="98" priority="99" stopIfTrue="1">
      <formula>AND(MONTH($E88)=MONTH(TODAY()),DAY($E88)=DAY(TODAY()))</formula>
    </cfRule>
    <cfRule type="expression" dxfId="97" priority="100" stopIfTrue="1">
      <formula>MONTH($E88)=MONTH(TODAY())</formula>
    </cfRule>
  </conditionalFormatting>
  <conditionalFormatting sqref="A88 I88:N88 C88:G88">
    <cfRule type="expression" dxfId="96" priority="97" stopIfTrue="1">
      <formula>AND(MONTH($E88)=MONTH(TODAY()),DAY($E88)=DAY(TODAY()))</formula>
    </cfRule>
    <cfRule type="expression" dxfId="95" priority="98" stopIfTrue="1">
      <formula>MONTH($E88)=MONTH(TODAY())</formula>
    </cfRule>
  </conditionalFormatting>
  <conditionalFormatting sqref="H88">
    <cfRule type="expression" dxfId="94" priority="95" stopIfTrue="1">
      <formula>AND(MONTH($E88)=MONTH(TODAY()),DAY($E88)=DAY(TODAY()))</formula>
    </cfRule>
    <cfRule type="expression" dxfId="93" priority="96" stopIfTrue="1">
      <formula>MONTH($E88)=MONTH(TODAY())</formula>
    </cfRule>
  </conditionalFormatting>
  <conditionalFormatting sqref="N89">
    <cfRule type="expression" dxfId="92" priority="93" stopIfTrue="1">
      <formula>AND(MONTH($E89)=MONTH(TODAY()),DAY($E89)=DAY(TODAY()))</formula>
    </cfRule>
    <cfRule type="expression" dxfId="91" priority="94" stopIfTrue="1">
      <formula>MONTH($E89)=MONTH(TODAY())</formula>
    </cfRule>
  </conditionalFormatting>
  <conditionalFormatting sqref="N89">
    <cfRule type="expression" dxfId="90" priority="91" stopIfTrue="1">
      <formula>AND(MONTH($E89)=MONTH(TODAY()),DAY($E89)=DAY(TODAY()))</formula>
    </cfRule>
    <cfRule type="expression" dxfId="89" priority="92" stopIfTrue="1">
      <formula>MONTH($E89)=MONTH(TODAY())</formula>
    </cfRule>
  </conditionalFormatting>
  <conditionalFormatting sqref="A89 I89:N89 C89:G89">
    <cfRule type="expression" dxfId="88" priority="89" stopIfTrue="1">
      <formula>AND(MONTH($E89)=MONTH(TODAY()),DAY($E89)=DAY(TODAY()))</formula>
    </cfRule>
    <cfRule type="expression" dxfId="87" priority="90" stopIfTrue="1">
      <formula>MONTH($E89)=MONTH(TODAY())</formula>
    </cfRule>
  </conditionalFormatting>
  <conditionalFormatting sqref="H89">
    <cfRule type="expression" dxfId="86" priority="87" stopIfTrue="1">
      <formula>AND(MONTH($E89)=MONTH(TODAY()),DAY($E89)=DAY(TODAY()))</formula>
    </cfRule>
    <cfRule type="expression" dxfId="85" priority="88" stopIfTrue="1">
      <formula>MONTH($E89)=MONTH(TODAY())</formula>
    </cfRule>
  </conditionalFormatting>
  <conditionalFormatting sqref="N90">
    <cfRule type="expression" dxfId="84" priority="85" stopIfTrue="1">
      <formula>AND(MONTH($E90)=MONTH(TODAY()),DAY($E90)=DAY(TODAY()))</formula>
    </cfRule>
    <cfRule type="expression" dxfId="83" priority="86" stopIfTrue="1">
      <formula>MONTH($E90)=MONTH(TODAY())</formula>
    </cfRule>
  </conditionalFormatting>
  <conditionalFormatting sqref="N90">
    <cfRule type="expression" dxfId="82" priority="83" stopIfTrue="1">
      <formula>AND(MONTH($E90)=MONTH(TODAY()),DAY($E90)=DAY(TODAY()))</formula>
    </cfRule>
    <cfRule type="expression" dxfId="81" priority="84" stopIfTrue="1">
      <formula>MONTH($E90)=MONTH(TODAY())</formula>
    </cfRule>
  </conditionalFormatting>
  <conditionalFormatting sqref="H90">
    <cfRule type="expression" dxfId="80" priority="79" stopIfTrue="1">
      <formula>AND(MONTH($E90)=MONTH(TODAY()),DAY($E90)=DAY(TODAY()))</formula>
    </cfRule>
    <cfRule type="expression" dxfId="79" priority="80" stopIfTrue="1">
      <formula>MONTH($E90)=MONTH(TODAY())</formula>
    </cfRule>
  </conditionalFormatting>
  <conditionalFormatting sqref="H91">
    <cfRule type="expression" dxfId="78" priority="71" stopIfTrue="1">
      <formula>AND(MONTH($E91)=MONTH(TODAY()),DAY($E91)=DAY(TODAY()))</formula>
    </cfRule>
    <cfRule type="expression" dxfId="77" priority="72" stopIfTrue="1">
      <formula>MONTH($E91)=MONTH(TODAY())</formula>
    </cfRule>
  </conditionalFormatting>
  <conditionalFormatting sqref="N92">
    <cfRule type="expression" dxfId="76" priority="67" stopIfTrue="1">
      <formula>AND(MONTH($E92)=MONTH(TODAY()),DAY($E92)=DAY(TODAY()))</formula>
    </cfRule>
    <cfRule type="expression" dxfId="75" priority="68" stopIfTrue="1">
      <formula>MONTH($E92)=MONTH(TODAY())</formula>
    </cfRule>
  </conditionalFormatting>
  <conditionalFormatting sqref="A93 I93:N93 C93:G93">
    <cfRule type="expression" dxfId="74" priority="57" stopIfTrue="1">
      <formula>AND(MONTH($E93)=MONTH(TODAY()),DAY($E93)=DAY(TODAY()))</formula>
    </cfRule>
    <cfRule type="expression" dxfId="73" priority="58" stopIfTrue="1">
      <formula>MONTH($E93)=MONTH(TODAY())</formula>
    </cfRule>
  </conditionalFormatting>
  <conditionalFormatting sqref="H93">
    <cfRule type="expression" dxfId="72" priority="55" stopIfTrue="1">
      <formula>AND(MONTH($E93)=MONTH(TODAY()),DAY($E93)=DAY(TODAY()))</formula>
    </cfRule>
    <cfRule type="expression" dxfId="71" priority="56" stopIfTrue="1">
      <formula>MONTH($E93)=MONTH(TODAY())</formula>
    </cfRule>
  </conditionalFormatting>
  <conditionalFormatting sqref="N94">
    <cfRule type="expression" dxfId="70" priority="51" stopIfTrue="1">
      <formula>AND(MONTH($E94)=MONTH(TODAY()),DAY($E94)=DAY(TODAY()))</formula>
    </cfRule>
    <cfRule type="expression" dxfId="69" priority="52" stopIfTrue="1">
      <formula>MONTH($E94)=MONTH(TODAY())</formula>
    </cfRule>
  </conditionalFormatting>
  <conditionalFormatting sqref="A94 I94:N94 C94:G94">
    <cfRule type="expression" dxfId="68" priority="49" stopIfTrue="1">
      <formula>AND(MONTH($E94)=MONTH(TODAY()),DAY($E94)=DAY(TODAY()))</formula>
    </cfRule>
    <cfRule type="expression" dxfId="67" priority="50" stopIfTrue="1">
      <formula>MONTH($E94)=MONTH(TODAY())</formula>
    </cfRule>
  </conditionalFormatting>
  <conditionalFormatting sqref="H94">
    <cfRule type="expression" dxfId="66" priority="47" stopIfTrue="1">
      <formula>AND(MONTH($E94)=MONTH(TODAY()),DAY($E94)=DAY(TODAY()))</formula>
    </cfRule>
    <cfRule type="expression" dxfId="65" priority="48" stopIfTrue="1">
      <formula>MONTH($E94)=MONTH(TODAY())</formula>
    </cfRule>
  </conditionalFormatting>
  <conditionalFormatting sqref="O4">
    <cfRule type="expression" dxfId="64" priority="42" stopIfTrue="1">
      <formula>AND(MONTH($E4)=MONTH(TODAY()),DAY($E4)=DAY(TODAY()))</formula>
    </cfRule>
    <cfRule type="expression" dxfId="63" priority="43" stopIfTrue="1">
      <formula>MONTH($E4)=MONTH(TODAY())</formula>
    </cfRule>
  </conditionalFormatting>
  <conditionalFormatting sqref="O5">
    <cfRule type="expression" dxfId="62" priority="40" stopIfTrue="1">
      <formula>AND(MONTH($E5)=MONTH(TODAY()),DAY($E5)=DAY(TODAY()))</formula>
    </cfRule>
    <cfRule type="expression" dxfId="61" priority="41" stopIfTrue="1">
      <formula>MONTH($E5)=MONTH(TODAY())</formula>
    </cfRule>
  </conditionalFormatting>
  <conditionalFormatting sqref="O40">
    <cfRule type="expression" dxfId="60" priority="38" stopIfTrue="1">
      <formula>AND(MONTH($E40)=MONTH(TODAY()),DAY($E40)=DAY(TODAY()))</formula>
    </cfRule>
    <cfRule type="expression" dxfId="59" priority="39" stopIfTrue="1">
      <formula>MONTH($E40)=MONTH(TODAY())</formula>
    </cfRule>
  </conditionalFormatting>
  <conditionalFormatting sqref="G56">
    <cfRule type="expression" dxfId="58" priority="36" stopIfTrue="1">
      <formula>AND(MONTH($E56)=MONTH(TODAY()),DAY($E56)=DAY(TODAY()))</formula>
    </cfRule>
    <cfRule type="expression" dxfId="57" priority="37" stopIfTrue="1">
      <formula>MONTH($E56)=MONTH(TODAY())</formula>
    </cfRule>
  </conditionalFormatting>
  <conditionalFormatting sqref="G63">
    <cfRule type="expression" dxfId="56" priority="34" stopIfTrue="1">
      <formula>AND(MONTH($E63)=MONTH(TODAY()),DAY($E63)=DAY(TODAY()))</formula>
    </cfRule>
    <cfRule type="expression" dxfId="55" priority="35" stopIfTrue="1">
      <formula>MONTH($E63)=MONTH(TODAY())</formula>
    </cfRule>
  </conditionalFormatting>
  <conditionalFormatting sqref="J63">
    <cfRule type="expression" dxfId="54" priority="32" stopIfTrue="1">
      <formula>AND(MONTH($E63)=MONTH(TODAY()),DAY($E63)=DAY(TODAY()))</formula>
    </cfRule>
    <cfRule type="expression" dxfId="53" priority="33" stopIfTrue="1">
      <formula>MONTH($E63)=MONTH(TODAY())</formula>
    </cfRule>
  </conditionalFormatting>
  <conditionalFormatting sqref="H64">
    <cfRule type="expression" dxfId="52" priority="30" stopIfTrue="1">
      <formula>AND(MONTH($E64)=MONTH(TODAY()),DAY($E64)=DAY(TODAY()))</formula>
    </cfRule>
    <cfRule type="expression" dxfId="51" priority="31" stopIfTrue="1">
      <formula>MONTH($E64)=MONTH(TODAY())</formula>
    </cfRule>
  </conditionalFormatting>
  <conditionalFormatting sqref="O95">
    <cfRule type="expression" dxfId="50" priority="28" stopIfTrue="1">
      <formula>AND(MONTH($E95)=MONTH(TODAY()),DAY($E95)=DAY(TODAY()))</formula>
    </cfRule>
    <cfRule type="expression" dxfId="49" priority="29" stopIfTrue="1">
      <formula>MONTH($E95)=MONTH(TODAY())</formula>
    </cfRule>
  </conditionalFormatting>
  <conditionalFormatting sqref="N95">
    <cfRule type="expression" dxfId="48" priority="26" stopIfTrue="1">
      <formula>AND(MONTH($E95)=MONTH(TODAY()),DAY($E95)=DAY(TODAY()))</formula>
    </cfRule>
    <cfRule type="expression" dxfId="47" priority="27" stopIfTrue="1">
      <formula>MONTH($E95)=MONTH(TODAY())</formula>
    </cfRule>
  </conditionalFormatting>
  <conditionalFormatting sqref="N95">
    <cfRule type="expression" dxfId="46" priority="24" stopIfTrue="1">
      <formula>AND(MONTH($E95)=MONTH(TODAY()),DAY($E95)=DAY(TODAY()))</formula>
    </cfRule>
    <cfRule type="expression" dxfId="45" priority="25" stopIfTrue="1">
      <formula>MONTH($E95)=MONTH(TODAY())</formula>
    </cfRule>
  </conditionalFormatting>
  <conditionalFormatting sqref="A95 I95:N95 C95:G95">
    <cfRule type="expression" dxfId="44" priority="22" stopIfTrue="1">
      <formula>AND(MONTH($E95)=MONTH(TODAY()),DAY($E95)=DAY(TODAY()))</formula>
    </cfRule>
    <cfRule type="expression" dxfId="43" priority="23" stopIfTrue="1">
      <formula>MONTH($E95)=MONTH(TODAY())</formula>
    </cfRule>
  </conditionalFormatting>
  <conditionalFormatting sqref="H95">
    <cfRule type="expression" dxfId="42" priority="20" stopIfTrue="1">
      <formula>AND(MONTH($E95)=MONTH(TODAY()),DAY($E95)=DAY(TODAY()))</formula>
    </cfRule>
    <cfRule type="expression" dxfId="41" priority="21" stopIfTrue="1">
      <formula>MONTH($E95)=MONTH(TODAY())</formula>
    </cfRule>
  </conditionalFormatting>
  <conditionalFormatting sqref="B95">
    <cfRule type="expression" dxfId="40" priority="17">
      <formula>$P95="ACTIVO"</formula>
    </cfRule>
    <cfRule type="expression" dxfId="39" priority="18">
      <formula>$P95="EVENTUAL"</formula>
    </cfRule>
    <cfRule type="expression" dxfId="38" priority="19">
      <formula>$P95="INACTIVO"</formula>
    </cfRule>
  </conditionalFormatting>
  <conditionalFormatting sqref="B3:B95 B155:B297">
    <cfRule type="expression" dxfId="37" priority="44">
      <formula>$P3="ACTIVO"</formula>
    </cfRule>
    <cfRule type="expression" dxfId="36" priority="45">
      <formula>$P3="EVENTUAL"</formula>
    </cfRule>
    <cfRule type="expression" dxfId="35" priority="46">
      <formula>$P3="INACTIVO"</formula>
    </cfRule>
  </conditionalFormatting>
  <conditionalFormatting sqref="O96:O154">
    <cfRule type="expression" dxfId="34" priority="12" stopIfTrue="1">
      <formula>AND(MONTH($E96)=MONTH(TODAY()),DAY($E96)=DAY(TODAY()))</formula>
    </cfRule>
    <cfRule type="expression" dxfId="33" priority="13" stopIfTrue="1">
      <formula>MONTH($E96)=MONTH(TODAY())</formula>
    </cfRule>
  </conditionalFormatting>
  <conditionalFormatting sqref="N96:N154">
    <cfRule type="expression" dxfId="32" priority="10" stopIfTrue="1">
      <formula>AND(MONTH($E96)=MONTH(TODAY()),DAY($E96)=DAY(TODAY()))</formula>
    </cfRule>
    <cfRule type="expression" dxfId="31" priority="11" stopIfTrue="1">
      <formula>MONTH($E96)=MONTH(TODAY())</formula>
    </cfRule>
  </conditionalFormatting>
  <conditionalFormatting sqref="N96:N154">
    <cfRule type="expression" dxfId="30" priority="8" stopIfTrue="1">
      <formula>AND(MONTH($E96)=MONTH(TODAY()),DAY($E96)=DAY(TODAY()))</formula>
    </cfRule>
    <cfRule type="expression" dxfId="29" priority="9" stopIfTrue="1">
      <formula>MONTH($E96)=MONTH(TODAY())</formula>
    </cfRule>
  </conditionalFormatting>
  <conditionalFormatting sqref="A96:A154 I96:N154 C96:G154">
    <cfRule type="expression" dxfId="28" priority="6" stopIfTrue="1">
      <formula>AND(MONTH($E96)=MONTH(TODAY()),DAY($E96)=DAY(TODAY()))</formula>
    </cfRule>
    <cfRule type="expression" dxfId="27" priority="7" stopIfTrue="1">
      <formula>MONTH($E96)=MONTH(TODAY())</formula>
    </cfRule>
  </conditionalFormatting>
  <conditionalFormatting sqref="H96:H154">
    <cfRule type="expression" dxfId="26" priority="4" stopIfTrue="1">
      <formula>AND(MONTH($E96)=MONTH(TODAY()),DAY($E96)=DAY(TODAY()))</formula>
    </cfRule>
    <cfRule type="expression" dxfId="25" priority="5" stopIfTrue="1">
      <formula>MONTH($E96)=MONTH(TODAY())</formula>
    </cfRule>
  </conditionalFormatting>
  <conditionalFormatting sqref="B96:B154">
    <cfRule type="expression" dxfId="24" priority="1">
      <formula>$P96="ACTIVO"</formula>
    </cfRule>
    <cfRule type="expression" dxfId="23" priority="2">
      <formula>$P96="EVENTUAL"</formula>
    </cfRule>
    <cfRule type="expression" dxfId="22" priority="3">
      <formula>$P96="INACTIVO"</formula>
    </cfRule>
  </conditionalFormatting>
  <conditionalFormatting sqref="B96:B154">
    <cfRule type="expression" dxfId="21" priority="14">
      <formula>$P97="ACTIVO"</formula>
    </cfRule>
    <cfRule type="expression" dxfId="20" priority="15">
      <formula>$P97="EVENTUAL"</formula>
    </cfRule>
    <cfRule type="expression" dxfId="19" priority="16">
      <formula>$P97="INACTIVO"</formula>
    </cfRule>
  </conditionalFormatting>
  <dataValidations disablePrompts="1" count="2">
    <dataValidation type="list" allowBlank="1" showInputMessage="1" showErrorMessage="1" sqref="N3:N95" xr:uid="{00000000-0002-0000-0100-000000000000}">
      <formula1>$AA$4:$AA$6</formula1>
    </dataValidation>
    <dataValidation type="list" allowBlank="1" showInputMessage="1" showErrorMessage="1" sqref="P3:P95" xr:uid="{00000000-0002-0000-0100-000001000000}">
      <formula1>$AD$3:$AD$6</formula1>
    </dataValidation>
  </dataValidations>
  <hyperlinks>
    <hyperlink ref="H28" r:id="rId1" display="gerenciafafarma11@gmail.com" xr:uid="{00000000-0004-0000-0100-000051000000}"/>
    <hyperlink ref="H13" r:id="rId2" display="luisedgardolinares@gmail.com" xr:uid="{00000000-0004-0000-0100-000050000000}"/>
    <hyperlink ref="H87" r:id="rId3" display="luisedgardolinares@gmail.com" xr:uid="{00000000-0004-0000-0100-00004F000000}"/>
    <hyperlink ref="H41" r:id="rId4" display="luisedgardolinares@gmail.com" xr:uid="{00000000-0004-0000-0100-00004E000000}"/>
    <hyperlink ref="H99" r:id="rId5" display="SOLUMEDICAPURE@GMAIL.COM" xr:uid="{00000000-0004-0000-0100-00004D000000}"/>
    <hyperlink ref="H9" r:id="rId6" display="MEDICAEXPRESS2010@GMAIL.COM" xr:uid="{00000000-0004-0000-0100-00004C000000}"/>
    <hyperlink ref="H70" r:id="rId7" display="FARMACIAMONAGAS3@GMAIL.COM" xr:uid="{00000000-0004-0000-0100-00004B000000}"/>
    <hyperlink ref="H8" r:id="rId8" display="FARMAMISTICA@HOTMAIL.COM" xr:uid="{00000000-0004-0000-0100-00004A000000}"/>
    <hyperlink ref="H92" r:id="rId9" display="FARMAVITALS.SFA10819@GMAIL.COM" xr:uid="{00000000-0004-0000-0100-000049000000}"/>
    <hyperlink ref="H3" r:id="rId10" display="JOSEPEREZGRATEROL@GMAIL.COM" xr:uid="{00000000-0004-0000-0100-000048000000}"/>
    <hyperlink ref="H97" r:id="rId11" display="MULTIFARMALIBERTADOR@HOTMAIL.COM" xr:uid="{00000000-0004-0000-0100-000047000000}"/>
    <hyperlink ref="H10" r:id="rId12" display="COMPRASMED.FARMAVERO@GMAIL.COM" xr:uid="{00000000-0004-0000-0100-000046000000}"/>
    <hyperlink ref="H26" r:id="rId13" display="COMPRAS.FCCLASAMERICAS@GMAIL.COM" xr:uid="{00000000-0004-0000-0100-000045000000}"/>
    <hyperlink ref="H101" r:id="rId14" display="HISAMAK@GMAIL.COM" xr:uid="{00000000-0004-0000-0100-000044000000}"/>
    <hyperlink ref="H20" r:id="rId15" display="FARMACENTERCENTROII@GMAIL.COM" xr:uid="{00000000-0004-0000-0100-000043000000}"/>
    <hyperlink ref="H49" r:id="rId16" display="FARMACIALAGANADERA@GMAIL.COM" xr:uid="{00000000-0004-0000-0100-000042000000}"/>
    <hyperlink ref="H98" r:id="rId17" display="SOCIALMEDICALCA@HOTMAIL.COM" xr:uid="{00000000-0004-0000-0100-000041000000}"/>
    <hyperlink ref="H53" r:id="rId18" display="FLASMERCEDESCAGUA@HOTMAIL.COM" xr:uid="{00000000-0004-0000-0100-000040000000}"/>
    <hyperlink ref="H59" r:id="rId19" display="MITRIDAWAHER@GMAIL.COM" xr:uid="{00000000-0004-0000-0100-00003F000000}"/>
    <hyperlink ref="H25" r:id="rId20" display="FARMACIAAPUREGOLD@HOTMAIL.COM" xr:uid="{00000000-0004-0000-0100-00003E000000}"/>
    <hyperlink ref="H81" r:id="rId21" display="FARMACIASUPERLIDERLOSSAMANES@GMAIL.COM" xr:uid="{00000000-0004-0000-0100-00003D000000}"/>
    <hyperlink ref="H42" r:id="rId22" display="FARMACIASUPERLIDERLOSSAMANES@GMAIL.COM" xr:uid="{00000000-0004-0000-0100-00003C000000}"/>
    <hyperlink ref="H85" r:id="rId23" display="FARMACIASUPERLIDERLOSSAMANES@GMAIL.COM" xr:uid="{00000000-0004-0000-0100-00003B000000}"/>
    <hyperlink ref="H29" r:id="rId24" display="FARMACIACAPITAL02@GMAIL.COM" xr:uid="{00000000-0004-0000-0100-00003A000000}"/>
    <hyperlink ref="H19" r:id="rId25" display="FARMACAGUA@HOTMAIL.COM" xr:uid="{00000000-0004-0000-0100-000039000000}"/>
    <hyperlink ref="H46" r:id="rId26" display="HANNYRUSTTIONI600@GMAIL.COM ?" xr:uid="{00000000-0004-0000-0100-000038000000}"/>
    <hyperlink ref="H16" r:id="rId27" display="FARMAVITALMARACAY@HOTMAIL.COM" xr:uid="{00000000-0004-0000-0100-000037000000}"/>
    <hyperlink ref="H61" r:id="rId28" display="FERNANDO-1601@HOTMAIL.COM" xr:uid="{00000000-0004-0000-0100-000036000000}"/>
    <hyperlink ref="H77" r:id="rId29" display="SANRAFAEL_30@HOTMAIL.COM" xr:uid="{00000000-0004-0000-0100-000035000000}"/>
    <hyperlink ref="H6" r:id="rId30" display="PINTOSALCEDO@GMAIL.COM" xr:uid="{00000000-0004-0000-0100-000034000000}"/>
    <hyperlink ref="H7" r:id="rId31" display="MIRANDAJR_@HOTMAIL.COM" xr:uid="{00000000-0004-0000-0100-000033000000}"/>
    <hyperlink ref="H24" r:id="rId32" display="mailto:losllanos@apure.net" xr:uid="{00000000-0004-0000-0100-000032000000}"/>
    <hyperlink ref="H100" r:id="rId33" display="TUFARMACIATODOSPRESS@GMAIL.COM" xr:uid="{00000000-0004-0000-0100-000031000000}"/>
    <hyperlink ref="H40" r:id="rId34" display="FARMACIAFATIMACA@HOTMAIL.COM" xr:uid="{00000000-0004-0000-0100-000030000000}"/>
    <hyperlink ref="H68" r:id="rId35" display="FARMAMODERNA2016@GMAIL.COM" xr:uid="{00000000-0004-0000-0100-00002F000000}"/>
    <hyperlink ref="H63" r:id="rId36" display="FARMACIAMARINOCAGUA@HOTMAIL.COM" xr:uid="{00000000-0004-0000-0100-00002E000000}"/>
    <hyperlink ref="H39" r:id="rId37" display="COMPRASMED.FARMAVERO@GMAIL.COM" xr:uid="{00000000-0004-0000-0100-00002D000000}"/>
    <hyperlink ref="H62" r:id="rId38" display="FARMACIAMARIANIEVES66CA@GMAIL.COM" xr:uid="{00000000-0004-0000-0100-00002C000000}"/>
    <hyperlink ref="H74" r:id="rId39" display="ALFARORAMON_388@HOTMAIL.COM" xr:uid="{00000000-0004-0000-0100-00002B000000}"/>
    <hyperlink ref="H56" r:id="rId40" display="paolatorres801@gmail.com" xr:uid="{00000000-0004-0000-0100-00002A000000}"/>
    <hyperlink ref="H86" r:id="rId41" display="FARMAVITALUNION@HOTMAIL.COM" xr:uid="{00000000-0004-0000-0100-000029000000}"/>
    <hyperlink ref="H34" r:id="rId42" display="FARMACIA911FDI@OUTLOOK.COM" xr:uid="{00000000-0004-0000-0100-000028000000}"/>
    <hyperlink ref="H75" r:id="rId43" display="FARMACIASANPEDROCA19@GMAIL.COM" xr:uid="{00000000-0004-0000-0100-000027000000}"/>
    <hyperlink ref="H17" r:id="rId44" display="FAR.ADRIATICA@HOTMAIL.COM" xr:uid="{00000000-0004-0000-0100-000026000000}"/>
    <hyperlink ref="H36" r:id="rId45" display="COMPRAS.FARMACIAELSOL@GMAIL.COM" xr:uid="{00000000-0004-0000-0100-000025000000}"/>
    <hyperlink ref="H43" r:id="rId46" display="lippaclaudia@gmail.com" xr:uid="{00000000-0004-0000-0100-000024000000}"/>
    <hyperlink ref="H94" r:id="rId47" display="FARMACIA.EMAUS@GMAIL.COM" xr:uid="{00000000-0004-0000-0100-000023000000}"/>
    <hyperlink ref="H18" r:id="rId48" display="FARMAVITAL002@HOTMAIL.COM" xr:uid="{00000000-0004-0000-0100-000022000000}"/>
    <hyperlink ref="H37" r:id="rId49" display="FARMACIAELSOL2@GMAIL.COM" xr:uid="{00000000-0004-0000-0100-000021000000}"/>
    <hyperlink ref="H51" r:id="rId50" display="MARIAMATUTE1@GMAIL.COM" xr:uid="{00000000-0004-0000-0100-000020000000}"/>
    <hyperlink ref="H31" r:id="rId51" display="lafarmacoromoto@gmail.com" xr:uid="{00000000-0004-0000-0100-00001F000000}"/>
    <hyperlink ref="H27" r:id="rId52" display="MARACAYPLAZA.COMPRAS@GMAIL.COM" xr:uid="{00000000-0004-0000-0100-00001E000000}"/>
    <hyperlink ref="H54" r:id="rId53" display="SAASLIDER.ELLIMON@GMAIL.COM" xr:uid="{00000000-0004-0000-0100-00001D000000}"/>
    <hyperlink ref="H60" r:id="rId54" display="SANTARITAADM9@GMAIL.COM" xr:uid="{00000000-0004-0000-0100-00001C000000}"/>
    <hyperlink ref="H78" r:id="rId55" display="SANTARITAADM9@GMAIL.COM" xr:uid="{00000000-0004-0000-0100-00001B000000}"/>
    <hyperlink ref="H79" r:id="rId56" display="SANTARITAADM9@GMAIL.COM" xr:uid="{00000000-0004-0000-0100-00001A000000}"/>
    <hyperlink ref="H58" r:id="rId57" display="mdla.hu@gmail.com" xr:uid="{00000000-0004-0000-0100-000019000000}"/>
    <hyperlink ref="H73" r:id="rId58" display="JUANMEDINAJM5000@GMAIL.COM" xr:uid="{00000000-0004-0000-0100-000018000000}"/>
    <hyperlink ref="H30" r:id="rId59" display="FARMACIACARABOBO2@GMAIL.COM" xr:uid="{00000000-0004-0000-0100-000017000000}"/>
    <hyperlink ref="H72" r:id="rId60" display="gerenciafafarma11@gmail.com" xr:uid="{00000000-0004-0000-0100-000016000000}"/>
    <hyperlink ref="H47" r:id="rId61" display="gerenciafafarma11@gmail.com" xr:uid="{00000000-0004-0000-0100-000015000000}"/>
    <hyperlink ref="H57" r:id="rId62" display="compras.loselementos2@gmail.com" xr:uid="{00000000-0004-0000-0100-000014000000}"/>
    <hyperlink ref="H15" r:id="rId63" display="luisedgardolinares@gmail.com" xr:uid="{00000000-0004-0000-0100-000013000000}"/>
    <hyperlink ref="H38" r:id="rId64" display="farmaciafarmacentro@yahoo.com" xr:uid="{00000000-0004-0000-0100-000012000000}"/>
    <hyperlink ref="H5" r:id="rId65" display="ccccontador2015@gmail.com" xr:uid="{00000000-0004-0000-0100-000011000000}"/>
    <hyperlink ref="H91" r:id="rId66" display="farmasurcompras@gmail.com" xr:uid="{00000000-0004-0000-0100-000010000000}"/>
    <hyperlink ref="H55" r:id="rId67" display="farmachaguas@gmail.com " xr:uid="{00000000-0004-0000-0100-00000F000000}"/>
    <hyperlink ref="H52" r:id="rId68" display="farm.margarita@gmail.com " xr:uid="{00000000-0004-0000-0100-00000E000000}"/>
    <hyperlink ref="H66" r:id="rId69" display="farmaciamatiyure26@hotmail.com " xr:uid="{00000000-0004-0000-0100-00000D000000}"/>
    <hyperlink ref="H11" r:id="rId70" display="disaragua.dulce@gmail.com" xr:uid="{00000000-0004-0000-0100-00000C000000}"/>
    <hyperlink ref="H95" r:id="rId71" display="administracionsjp@farmaingenio.com " xr:uid="{00000000-0004-0000-0100-00000B000000}"/>
    <hyperlink ref="H67" r:id="rId72" display="miguelvalderrama45@gmail.com" xr:uid="{00000000-0004-0000-0100-00000A000000}"/>
    <hyperlink ref="H48" r:id="rId73" display="falafeca@gmail.com" xr:uid="{00000000-0004-0000-0100-000009000000}"/>
    <hyperlink ref="H32" r:id="rId74" display="marincoromoto614@gmail.com" xr:uid="{00000000-0004-0000-0100-000008000000}"/>
    <hyperlink ref="H69" r:id="rId75" display="farmaciamonagas2@gmail.com" xr:uid="{00000000-0004-0000-0100-000007000000}"/>
    <hyperlink ref="H71" r:id="rId76" display="farmaciamonagasca@hotmail.com " xr:uid="{00000000-0004-0000-0100-000006000000}"/>
    <hyperlink ref="H93" r:id="rId77" display="gerenciafafarma11@gmail.com" xr:uid="{00000000-0004-0000-0100-000005000000}"/>
    <hyperlink ref="H22" r:id="rId78" display="gerencia12farma11@gmail.com" xr:uid="{00000000-0004-0000-0100-000004000000}"/>
    <hyperlink ref="H21" r:id="rId79" display="gerencia1111farma11@gmail.com" xr:uid="{00000000-0004-0000-0100-000003000000}"/>
    <hyperlink ref="H14" r:id="rId80" display="gerenciafhcfarma11@gmail.com" xr:uid="{00000000-0004-0000-0100-000002000000}"/>
    <hyperlink ref="H96" r:id="rId81" display="anycogas@hotmail. com" xr:uid="{00000000-0004-0000-0100-000001000000}"/>
    <hyperlink ref="H45" r:id="rId82" display="ginadifrisco@gmail. com" xr:uid="{00000000-0004-0000-0100-000000000000}"/>
  </hyperlinks>
  <pageMargins left="0.7" right="0.7" top="0.75" bottom="0.75" header="0.3" footer="0.3"/>
  <tableParts count="1">
    <tablePart r:id="rId8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PEDIDO (1)</vt:lpstr>
      <vt:lpstr>MAESTRO DE CLIENTES</vt:lpstr>
      <vt:lpstr>'PEDIDO (1)'!Área_de_impresión</vt:lpstr>
      <vt:lpstr>CondicionPago</vt:lpstr>
      <vt:lpstr>formadepago</vt:lpstr>
      <vt:lpstr>NombreCliente</vt:lpstr>
      <vt:lpstr>NombreDeCliente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Rutilio alvarez</dc:creator>
  <cp:lastModifiedBy>Usuario de Windows</cp:lastModifiedBy>
  <cp:lastPrinted>2019-07-05T00:21:20Z</cp:lastPrinted>
  <dcterms:created xsi:type="dcterms:W3CDTF">2017-06-28T04:06:57Z</dcterms:created>
  <dcterms:modified xsi:type="dcterms:W3CDTF">2022-11-09T13:08:44Z</dcterms:modified>
</cp:coreProperties>
</file>