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o\Documents\"/>
    </mc:Choice>
  </mc:AlternateContent>
  <bookViews>
    <workbookView xWindow="7680" yWindow="0" windowWidth="11385" windowHeight="7875"/>
  </bookViews>
  <sheets>
    <sheet name="Jul" sheetId="7" r:id="rId1"/>
    <sheet name="Plan10" sheetId="14" r:id="rId2"/>
    <sheet name="Plan1" sheetId="5" r:id="rId3"/>
    <sheet name="Plan2" sheetId="6" r:id="rId4"/>
    <sheet name="FPOSALKDCP" sheetId="1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Y410" i="15" l="1"/>
  <c r="V428" i="15"/>
  <c r="X428" i="15" s="1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C67" i="15"/>
  <c r="AC68" i="15"/>
  <c r="AC69" i="15"/>
  <c r="AC70" i="15"/>
  <c r="AC71" i="15"/>
  <c r="AC72" i="15"/>
  <c r="AC73" i="15"/>
  <c r="AC74" i="15"/>
  <c r="AC75" i="15"/>
  <c r="AC76" i="15"/>
  <c r="AC77" i="15"/>
  <c r="AC78" i="15"/>
  <c r="AC79" i="15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C110" i="15"/>
  <c r="AC111" i="15"/>
  <c r="AC112" i="15"/>
  <c r="AC113" i="15"/>
  <c r="AC114" i="15"/>
  <c r="AC115" i="15"/>
  <c r="AC116" i="15"/>
  <c r="AC117" i="15"/>
  <c r="AC118" i="15"/>
  <c r="AC119" i="15"/>
  <c r="AC120" i="15"/>
  <c r="AC121" i="15"/>
  <c r="AC122" i="15"/>
  <c r="AC123" i="15"/>
  <c r="AC124" i="15"/>
  <c r="AC125" i="15"/>
  <c r="AC126" i="15"/>
  <c r="AC127" i="15"/>
  <c r="AC128" i="15"/>
  <c r="AC129" i="15"/>
  <c r="AC130" i="15"/>
  <c r="AC131" i="15"/>
  <c r="AC132" i="15"/>
  <c r="AC133" i="15"/>
  <c r="AC134" i="15"/>
  <c r="AC135" i="15"/>
  <c r="AC136" i="15"/>
  <c r="AC137" i="15"/>
  <c r="AC138" i="15"/>
  <c r="AC139" i="15"/>
  <c r="AC140" i="15"/>
  <c r="AC141" i="15"/>
  <c r="AC142" i="15"/>
  <c r="AC143" i="15"/>
  <c r="AC144" i="15"/>
  <c r="AC145" i="15"/>
  <c r="AC146" i="15"/>
  <c r="AC147" i="15"/>
  <c r="AC148" i="15"/>
  <c r="AC149" i="15"/>
  <c r="AC150" i="15"/>
  <c r="AC151" i="15"/>
  <c r="AC152" i="15"/>
  <c r="AC153" i="15"/>
  <c r="AC154" i="15"/>
  <c r="AC155" i="15"/>
  <c r="AC156" i="15"/>
  <c r="AC157" i="15"/>
  <c r="AC158" i="15"/>
  <c r="AC159" i="15"/>
  <c r="AC160" i="15"/>
  <c r="AC161" i="15"/>
  <c r="AC162" i="15"/>
  <c r="AC163" i="15"/>
  <c r="AC164" i="15"/>
  <c r="AC165" i="15"/>
  <c r="AC166" i="15"/>
  <c r="AC167" i="15"/>
  <c r="AC168" i="15"/>
  <c r="AC169" i="15"/>
  <c r="AC170" i="15"/>
  <c r="AC171" i="15"/>
  <c r="AC172" i="15"/>
  <c r="AC173" i="15"/>
  <c r="AC174" i="15"/>
  <c r="AC175" i="15"/>
  <c r="AC176" i="15"/>
  <c r="AC177" i="15"/>
  <c r="AC178" i="15"/>
  <c r="AC179" i="15"/>
  <c r="AC180" i="15"/>
  <c r="AC181" i="15"/>
  <c r="AC182" i="15"/>
  <c r="AC183" i="15"/>
  <c r="AC184" i="15"/>
  <c r="AC185" i="15"/>
  <c r="AC186" i="15"/>
  <c r="AC187" i="15"/>
  <c r="AC188" i="15"/>
  <c r="AC189" i="15"/>
  <c r="AC190" i="15"/>
  <c r="AC191" i="15"/>
  <c r="AC192" i="15"/>
  <c r="AC193" i="15"/>
  <c r="AC194" i="15"/>
  <c r="AC195" i="15"/>
  <c r="AC196" i="15"/>
  <c r="AC197" i="15"/>
  <c r="AC198" i="15"/>
  <c r="AC199" i="15"/>
  <c r="AC200" i="15"/>
  <c r="AC201" i="15"/>
  <c r="AC202" i="15"/>
  <c r="AC203" i="15"/>
  <c r="AC204" i="15"/>
  <c r="AC205" i="15"/>
  <c r="AC206" i="15"/>
  <c r="AC207" i="15"/>
  <c r="AC208" i="15"/>
  <c r="AC209" i="15"/>
  <c r="AC210" i="15"/>
  <c r="AC211" i="15"/>
  <c r="AC212" i="15"/>
  <c r="AC213" i="15"/>
  <c r="AC214" i="15"/>
  <c r="AC215" i="15"/>
  <c r="AC216" i="15"/>
  <c r="AC217" i="15"/>
  <c r="AC218" i="15"/>
  <c r="AC219" i="15"/>
  <c r="AC220" i="15"/>
  <c r="AC221" i="15"/>
  <c r="AC222" i="15"/>
  <c r="AC223" i="15"/>
  <c r="AC224" i="15"/>
  <c r="AC225" i="15"/>
  <c r="AC226" i="15"/>
  <c r="AC227" i="15"/>
  <c r="AC228" i="15"/>
  <c r="AC229" i="15"/>
  <c r="AC230" i="15"/>
  <c r="AC231" i="15"/>
  <c r="AC232" i="15"/>
  <c r="AC233" i="15"/>
  <c r="AC234" i="15"/>
  <c r="AC235" i="15"/>
  <c r="AC236" i="15"/>
  <c r="AC237" i="15"/>
  <c r="AC238" i="15"/>
  <c r="AC239" i="15"/>
  <c r="AC240" i="15"/>
  <c r="AC241" i="15"/>
  <c r="AC242" i="15"/>
  <c r="AC243" i="15"/>
  <c r="AC244" i="15"/>
  <c r="AC245" i="15"/>
  <c r="AC246" i="15"/>
  <c r="AC247" i="15"/>
  <c r="AC248" i="15"/>
  <c r="AC249" i="15"/>
  <c r="AC250" i="15"/>
  <c r="AC251" i="15"/>
  <c r="AC252" i="15"/>
  <c r="AC253" i="15"/>
  <c r="AC254" i="15"/>
  <c r="AC255" i="15"/>
  <c r="AC256" i="15"/>
  <c r="AC257" i="15"/>
  <c r="AC258" i="15"/>
  <c r="AC259" i="15"/>
  <c r="AC260" i="15"/>
  <c r="AC261" i="15"/>
  <c r="AC262" i="15"/>
  <c r="AC263" i="15"/>
  <c r="AC264" i="15"/>
  <c r="AC265" i="15"/>
  <c r="AC266" i="15"/>
  <c r="AC267" i="15"/>
  <c r="AC268" i="15"/>
  <c r="AC269" i="15"/>
  <c r="AC270" i="15"/>
  <c r="AC271" i="15"/>
  <c r="AC272" i="15"/>
  <c r="AC273" i="15"/>
  <c r="AC274" i="15"/>
  <c r="AC275" i="15"/>
  <c r="AC276" i="15"/>
  <c r="AC277" i="15"/>
  <c r="AC278" i="15"/>
  <c r="AC279" i="15"/>
  <c r="AC280" i="15"/>
  <c r="AC281" i="15"/>
  <c r="AC282" i="15"/>
  <c r="AC283" i="15"/>
  <c r="AC284" i="15"/>
  <c r="AC285" i="15"/>
  <c r="AC286" i="15"/>
  <c r="AC287" i="15"/>
  <c r="AC288" i="15"/>
  <c r="AC289" i="15"/>
  <c r="AC290" i="15"/>
  <c r="AC291" i="15"/>
  <c r="AC292" i="15"/>
  <c r="AC293" i="15"/>
  <c r="AC294" i="15"/>
  <c r="AC295" i="15"/>
  <c r="AC296" i="15"/>
  <c r="AC297" i="15"/>
  <c r="AC298" i="15"/>
  <c r="AC299" i="15"/>
  <c r="AC300" i="15"/>
  <c r="AC301" i="15"/>
  <c r="AC302" i="15"/>
  <c r="AC303" i="15"/>
  <c r="AC304" i="15"/>
  <c r="AC305" i="15"/>
  <c r="AC306" i="15"/>
  <c r="AC307" i="15"/>
  <c r="AC308" i="15"/>
  <c r="AC309" i="15"/>
  <c r="AC310" i="15"/>
  <c r="AC311" i="15"/>
  <c r="AC312" i="15"/>
  <c r="AC313" i="15"/>
  <c r="AC314" i="15"/>
  <c r="AC315" i="15"/>
  <c r="AC316" i="15"/>
  <c r="AC317" i="15"/>
  <c r="AC318" i="15"/>
  <c r="AC319" i="15"/>
  <c r="AC320" i="15"/>
  <c r="AC321" i="15"/>
  <c r="AC322" i="15"/>
  <c r="AC323" i="15"/>
  <c r="AC324" i="15"/>
  <c r="AC325" i="15"/>
  <c r="AC326" i="15"/>
  <c r="AC327" i="15"/>
  <c r="AC328" i="15"/>
  <c r="AC329" i="15"/>
  <c r="AC330" i="15"/>
  <c r="AC331" i="15"/>
  <c r="AC332" i="15"/>
  <c r="AC333" i="15"/>
  <c r="AC334" i="15"/>
  <c r="AC335" i="15"/>
  <c r="AC336" i="15"/>
  <c r="AC337" i="15"/>
  <c r="AC338" i="15"/>
  <c r="AC339" i="15"/>
  <c r="AC340" i="15"/>
  <c r="AC341" i="15"/>
  <c r="AC342" i="15"/>
  <c r="AC343" i="15"/>
  <c r="AC344" i="15"/>
  <c r="AC345" i="15"/>
  <c r="AC346" i="15"/>
  <c r="AC347" i="15"/>
  <c r="AC348" i="15"/>
  <c r="AC349" i="15"/>
  <c r="AC350" i="15"/>
  <c r="AC351" i="15"/>
  <c r="AC352" i="15"/>
  <c r="AC353" i="15"/>
  <c r="AC354" i="15"/>
  <c r="AC355" i="15"/>
  <c r="AC356" i="15"/>
  <c r="AC357" i="15"/>
  <c r="AC358" i="15"/>
  <c r="AC359" i="15"/>
  <c r="AC360" i="15"/>
  <c r="AC361" i="15"/>
  <c r="AC362" i="15"/>
  <c r="AC363" i="15"/>
  <c r="AC364" i="15"/>
  <c r="AC365" i="15"/>
  <c r="AC366" i="15"/>
  <c r="AC367" i="15"/>
  <c r="AC368" i="15"/>
  <c r="AC369" i="15"/>
  <c r="AC370" i="15"/>
  <c r="AC371" i="15"/>
  <c r="AC372" i="15"/>
  <c r="AC373" i="15"/>
  <c r="AC374" i="15"/>
  <c r="AC375" i="15"/>
  <c r="AC376" i="15"/>
  <c r="AC377" i="15"/>
  <c r="AC378" i="15"/>
  <c r="AC379" i="15"/>
  <c r="AC380" i="15"/>
  <c r="AC381" i="15"/>
  <c r="AC382" i="15"/>
  <c r="AC383" i="15"/>
  <c r="AC384" i="15"/>
  <c r="AC385" i="15"/>
  <c r="AC386" i="15"/>
  <c r="AC387" i="15"/>
  <c r="AC388" i="15"/>
  <c r="AC389" i="15"/>
  <c r="AC390" i="15"/>
  <c r="AC391" i="15"/>
  <c r="AC392" i="15"/>
  <c r="AC393" i="15"/>
  <c r="AC394" i="15"/>
  <c r="AC395" i="15"/>
  <c r="AC396" i="15"/>
  <c r="AC397" i="15"/>
  <c r="AC398" i="15"/>
  <c r="AC399" i="15"/>
  <c r="AC400" i="15"/>
  <c r="AC401" i="15"/>
  <c r="AC402" i="15"/>
  <c r="AC403" i="15"/>
  <c r="AC404" i="15"/>
  <c r="AC405" i="15"/>
  <c r="AC406" i="15"/>
  <c r="AC407" i="15"/>
  <c r="AC408" i="15"/>
  <c r="AC409" i="15"/>
  <c r="AC32" i="15"/>
  <c r="W415" i="15"/>
  <c r="W416" i="15"/>
  <c r="W417" i="15"/>
  <c r="W418" i="15"/>
  <c r="W419" i="15"/>
  <c r="W420" i="15"/>
  <c r="W421" i="15"/>
  <c r="W422" i="15"/>
  <c r="W423" i="15"/>
  <c r="W424" i="15"/>
  <c r="W425" i="15"/>
  <c r="W426" i="15"/>
  <c r="W427" i="15"/>
  <c r="W429" i="15"/>
  <c r="W430" i="15"/>
  <c r="W431" i="15"/>
  <c r="W432" i="15"/>
  <c r="W434" i="15"/>
  <c r="W435" i="15"/>
  <c r="W436" i="15"/>
  <c r="W437" i="15"/>
  <c r="W438" i="15"/>
  <c r="W439" i="15"/>
  <c r="W440" i="15"/>
  <c r="W441" i="15"/>
  <c r="W442" i="15"/>
  <c r="W443" i="15"/>
  <c r="W444" i="15"/>
  <c r="W445" i="15"/>
  <c r="W446" i="15"/>
  <c r="W447" i="15"/>
  <c r="W449" i="15"/>
  <c r="W450" i="15"/>
  <c r="W451" i="15"/>
  <c r="W452" i="15"/>
  <c r="W453" i="15"/>
  <c r="W454" i="15"/>
  <c r="W455" i="15"/>
  <c r="W456" i="15"/>
  <c r="W457" i="15"/>
  <c r="W458" i="15"/>
  <c r="W459" i="15"/>
  <c r="W460" i="15"/>
  <c r="W461" i="15"/>
  <c r="W462" i="15"/>
  <c r="W463" i="15"/>
  <c r="W464" i="15"/>
  <c r="W465" i="15"/>
  <c r="W466" i="15"/>
  <c r="W467" i="15"/>
  <c r="W468" i="15"/>
  <c r="W469" i="15"/>
  <c r="W470" i="15"/>
  <c r="W471" i="15"/>
  <c r="W472" i="15"/>
  <c r="W473" i="15"/>
  <c r="W474" i="15"/>
  <c r="W475" i="15"/>
  <c r="W476" i="15"/>
  <c r="W477" i="15"/>
  <c r="W478" i="15"/>
  <c r="W479" i="15"/>
  <c r="W480" i="15"/>
  <c r="W481" i="15"/>
  <c r="W482" i="15"/>
  <c r="W483" i="15"/>
  <c r="W484" i="15"/>
  <c r="W485" i="15"/>
  <c r="W486" i="15"/>
  <c r="W487" i="15"/>
  <c r="W488" i="15"/>
  <c r="W489" i="15"/>
  <c r="W490" i="15"/>
  <c r="W491" i="15"/>
  <c r="W492" i="15"/>
  <c r="W493" i="15"/>
  <c r="W494" i="15"/>
  <c r="W495" i="15"/>
  <c r="W496" i="15"/>
  <c r="W497" i="15"/>
  <c r="W498" i="15"/>
  <c r="W499" i="15"/>
  <c r="W500" i="15"/>
  <c r="W501" i="15"/>
  <c r="W502" i="15"/>
  <c r="W503" i="15"/>
  <c r="W504" i="15"/>
  <c r="W505" i="15"/>
  <c r="W506" i="15"/>
  <c r="W507" i="15"/>
  <c r="W508" i="15"/>
  <c r="W509" i="15"/>
  <c r="W510" i="15"/>
  <c r="W511" i="15"/>
  <c r="W512" i="15"/>
  <c r="W513" i="15"/>
  <c r="W514" i="15"/>
  <c r="W515" i="15"/>
  <c r="W516" i="15"/>
  <c r="W517" i="15"/>
  <c r="W518" i="15"/>
  <c r="W519" i="15"/>
  <c r="W520" i="15"/>
  <c r="W521" i="15"/>
  <c r="W522" i="15"/>
  <c r="W523" i="15"/>
  <c r="W524" i="15"/>
  <c r="W525" i="15"/>
  <c r="W526" i="15"/>
  <c r="W527" i="15"/>
  <c r="W528" i="15"/>
  <c r="W529" i="15"/>
  <c r="W530" i="15"/>
  <c r="W531" i="15"/>
  <c r="W532" i="15"/>
  <c r="W533" i="15"/>
  <c r="W534" i="15"/>
  <c r="W535" i="15"/>
  <c r="W536" i="15"/>
  <c r="W537" i="15"/>
  <c r="W538" i="15"/>
  <c r="W539" i="15"/>
  <c r="W540" i="15"/>
  <c r="W541" i="15"/>
  <c r="W542" i="15"/>
  <c r="W543" i="15"/>
  <c r="W544" i="15"/>
  <c r="W545" i="15"/>
  <c r="W546" i="15"/>
  <c r="W547" i="15"/>
  <c r="W548" i="15"/>
  <c r="W549" i="15"/>
  <c r="W550" i="15"/>
  <c r="W551" i="15"/>
  <c r="W552" i="15"/>
  <c r="W553" i="15"/>
  <c r="W554" i="15"/>
  <c r="W555" i="15"/>
  <c r="W556" i="15"/>
  <c r="W557" i="15"/>
  <c r="W558" i="15"/>
  <c r="W559" i="15"/>
  <c r="W560" i="15"/>
  <c r="W561" i="15"/>
  <c r="W562" i="15"/>
  <c r="W563" i="15"/>
  <c r="W564" i="15"/>
  <c r="W565" i="15"/>
  <c r="W566" i="15"/>
  <c r="W567" i="15"/>
  <c r="W568" i="15"/>
  <c r="W569" i="15"/>
  <c r="W570" i="15"/>
  <c r="W571" i="15"/>
  <c r="W572" i="15"/>
  <c r="W573" i="15"/>
  <c r="W574" i="15"/>
  <c r="W575" i="15"/>
  <c r="W576" i="15"/>
  <c r="W577" i="15"/>
  <c r="W578" i="15"/>
  <c r="W579" i="15"/>
  <c r="W580" i="15"/>
  <c r="W581" i="15"/>
  <c r="W582" i="15"/>
  <c r="W583" i="15"/>
  <c r="W584" i="15"/>
  <c r="W585" i="15"/>
  <c r="W586" i="15"/>
  <c r="W587" i="15"/>
  <c r="W588" i="15"/>
  <c r="W589" i="15"/>
  <c r="W590" i="15"/>
  <c r="W591" i="15"/>
  <c r="W592" i="15"/>
  <c r="W593" i="15"/>
  <c r="W594" i="15"/>
  <c r="W595" i="15"/>
  <c r="W596" i="15"/>
  <c r="W597" i="15"/>
  <c r="W598" i="15"/>
  <c r="W599" i="15"/>
  <c r="W600" i="15"/>
  <c r="W601" i="15"/>
  <c r="W602" i="15"/>
  <c r="W603" i="15"/>
  <c r="W604" i="15"/>
  <c r="W605" i="15"/>
  <c r="W606" i="15"/>
  <c r="W607" i="15"/>
  <c r="W608" i="15"/>
  <c r="W609" i="15"/>
  <c r="W610" i="15"/>
  <c r="W414" i="15"/>
  <c r="V415" i="15"/>
  <c r="X415" i="15" s="1"/>
  <c r="V416" i="15"/>
  <c r="X416" i="15" s="1"/>
  <c r="V417" i="15"/>
  <c r="X417" i="15" s="1"/>
  <c r="V418" i="15"/>
  <c r="X418" i="15" s="1"/>
  <c r="V419" i="15"/>
  <c r="X419" i="15" s="1"/>
  <c r="V420" i="15"/>
  <c r="X420" i="15" s="1"/>
  <c r="V421" i="15"/>
  <c r="X421" i="15" s="1"/>
  <c r="V422" i="15"/>
  <c r="X422" i="15" s="1"/>
  <c r="V423" i="15"/>
  <c r="X423" i="15" s="1"/>
  <c r="V424" i="15"/>
  <c r="X424" i="15" s="1"/>
  <c r="V425" i="15"/>
  <c r="X425" i="15" s="1"/>
  <c r="V426" i="15"/>
  <c r="X426" i="15" s="1"/>
  <c r="V427" i="15"/>
  <c r="X427" i="15" s="1"/>
  <c r="V429" i="15"/>
  <c r="X429" i="15" s="1"/>
  <c r="V430" i="15"/>
  <c r="X430" i="15" s="1"/>
  <c r="V431" i="15"/>
  <c r="X431" i="15" s="1"/>
  <c r="V432" i="15"/>
  <c r="X432" i="15" s="1"/>
  <c r="V433" i="15"/>
  <c r="X433" i="15" s="1"/>
  <c r="V434" i="15"/>
  <c r="V435" i="15"/>
  <c r="X435" i="15" s="1"/>
  <c r="V436" i="15"/>
  <c r="V437" i="15"/>
  <c r="X437" i="15" s="1"/>
  <c r="V438" i="15"/>
  <c r="V439" i="15"/>
  <c r="X439" i="15" s="1"/>
  <c r="V440" i="15"/>
  <c r="V441" i="15"/>
  <c r="X441" i="15" s="1"/>
  <c r="V442" i="15"/>
  <c r="V443" i="15"/>
  <c r="X443" i="15" s="1"/>
  <c r="V444" i="15"/>
  <c r="V445" i="15"/>
  <c r="X445" i="15" s="1"/>
  <c r="V446" i="15"/>
  <c r="V447" i="15"/>
  <c r="X447" i="15" s="1"/>
  <c r="V448" i="15"/>
  <c r="X448" i="15" s="1"/>
  <c r="V449" i="15"/>
  <c r="X449" i="15" s="1"/>
  <c r="V450" i="15"/>
  <c r="X450" i="15" s="1"/>
  <c r="V451" i="15"/>
  <c r="X451" i="15" s="1"/>
  <c r="V452" i="15"/>
  <c r="X452" i="15" s="1"/>
  <c r="V453" i="15"/>
  <c r="X453" i="15" s="1"/>
  <c r="V454" i="15"/>
  <c r="X454" i="15" s="1"/>
  <c r="V455" i="15"/>
  <c r="X455" i="15" s="1"/>
  <c r="V456" i="15"/>
  <c r="X456" i="15" s="1"/>
  <c r="V457" i="15"/>
  <c r="X457" i="15" s="1"/>
  <c r="V458" i="15"/>
  <c r="X458" i="15" s="1"/>
  <c r="V459" i="15"/>
  <c r="X459" i="15" s="1"/>
  <c r="V460" i="15"/>
  <c r="X460" i="15" s="1"/>
  <c r="V461" i="15"/>
  <c r="X461" i="15" s="1"/>
  <c r="V462" i="15"/>
  <c r="X462" i="15" s="1"/>
  <c r="V463" i="15"/>
  <c r="X463" i="15" s="1"/>
  <c r="V464" i="15"/>
  <c r="X464" i="15" s="1"/>
  <c r="V465" i="15"/>
  <c r="X465" i="15" s="1"/>
  <c r="V466" i="15"/>
  <c r="X466" i="15" s="1"/>
  <c r="V467" i="15"/>
  <c r="X467" i="15" s="1"/>
  <c r="V468" i="15"/>
  <c r="X468" i="15" s="1"/>
  <c r="V469" i="15"/>
  <c r="X469" i="15" s="1"/>
  <c r="V470" i="15"/>
  <c r="X470" i="15" s="1"/>
  <c r="V471" i="15"/>
  <c r="X471" i="15" s="1"/>
  <c r="V472" i="15"/>
  <c r="X472" i="15" s="1"/>
  <c r="V473" i="15"/>
  <c r="X473" i="15" s="1"/>
  <c r="V474" i="15"/>
  <c r="X474" i="15" s="1"/>
  <c r="V475" i="15"/>
  <c r="X475" i="15" s="1"/>
  <c r="V476" i="15"/>
  <c r="X476" i="15" s="1"/>
  <c r="V477" i="15"/>
  <c r="X477" i="15" s="1"/>
  <c r="V478" i="15"/>
  <c r="X478" i="15" s="1"/>
  <c r="V479" i="15"/>
  <c r="X479" i="15" s="1"/>
  <c r="V480" i="15"/>
  <c r="X480" i="15" s="1"/>
  <c r="V481" i="15"/>
  <c r="X481" i="15" s="1"/>
  <c r="V482" i="15"/>
  <c r="X482" i="15" s="1"/>
  <c r="V483" i="15"/>
  <c r="X483" i="15" s="1"/>
  <c r="V484" i="15"/>
  <c r="X484" i="15" s="1"/>
  <c r="V485" i="15"/>
  <c r="X485" i="15" s="1"/>
  <c r="V486" i="15"/>
  <c r="X486" i="15" s="1"/>
  <c r="V487" i="15"/>
  <c r="X487" i="15" s="1"/>
  <c r="V488" i="15"/>
  <c r="X488" i="15" s="1"/>
  <c r="V489" i="15"/>
  <c r="X489" i="15" s="1"/>
  <c r="V490" i="15"/>
  <c r="X490" i="15" s="1"/>
  <c r="V491" i="15"/>
  <c r="X491" i="15" s="1"/>
  <c r="V492" i="15"/>
  <c r="X492" i="15" s="1"/>
  <c r="V493" i="15"/>
  <c r="X493" i="15" s="1"/>
  <c r="V494" i="15"/>
  <c r="X494" i="15" s="1"/>
  <c r="V495" i="15"/>
  <c r="X495" i="15" s="1"/>
  <c r="V496" i="15"/>
  <c r="X496" i="15" s="1"/>
  <c r="V497" i="15"/>
  <c r="X497" i="15" s="1"/>
  <c r="V498" i="15"/>
  <c r="X498" i="15" s="1"/>
  <c r="V499" i="15"/>
  <c r="X499" i="15" s="1"/>
  <c r="V500" i="15"/>
  <c r="X500" i="15" s="1"/>
  <c r="V501" i="15"/>
  <c r="X501" i="15" s="1"/>
  <c r="V502" i="15"/>
  <c r="X502" i="15" s="1"/>
  <c r="V503" i="15"/>
  <c r="X503" i="15" s="1"/>
  <c r="V504" i="15"/>
  <c r="X504" i="15" s="1"/>
  <c r="V505" i="15"/>
  <c r="X505" i="15" s="1"/>
  <c r="V506" i="15"/>
  <c r="X506" i="15" s="1"/>
  <c r="V507" i="15"/>
  <c r="X507" i="15" s="1"/>
  <c r="V508" i="15"/>
  <c r="X508" i="15" s="1"/>
  <c r="V509" i="15"/>
  <c r="X509" i="15" s="1"/>
  <c r="V510" i="15"/>
  <c r="X510" i="15" s="1"/>
  <c r="V511" i="15"/>
  <c r="X511" i="15" s="1"/>
  <c r="V512" i="15"/>
  <c r="X512" i="15" s="1"/>
  <c r="V513" i="15"/>
  <c r="X513" i="15" s="1"/>
  <c r="V514" i="15"/>
  <c r="X514" i="15" s="1"/>
  <c r="V515" i="15"/>
  <c r="X515" i="15" s="1"/>
  <c r="V516" i="15"/>
  <c r="X516" i="15" s="1"/>
  <c r="V517" i="15"/>
  <c r="X517" i="15" s="1"/>
  <c r="V518" i="15"/>
  <c r="X518" i="15" s="1"/>
  <c r="V519" i="15"/>
  <c r="X519" i="15" s="1"/>
  <c r="V520" i="15"/>
  <c r="X520" i="15" s="1"/>
  <c r="V521" i="15"/>
  <c r="X521" i="15" s="1"/>
  <c r="V522" i="15"/>
  <c r="X522" i="15" s="1"/>
  <c r="V523" i="15"/>
  <c r="X523" i="15" s="1"/>
  <c r="V524" i="15"/>
  <c r="X524" i="15" s="1"/>
  <c r="V525" i="15"/>
  <c r="X525" i="15" s="1"/>
  <c r="V526" i="15"/>
  <c r="X526" i="15" s="1"/>
  <c r="V527" i="15"/>
  <c r="X527" i="15" s="1"/>
  <c r="V528" i="15"/>
  <c r="X528" i="15" s="1"/>
  <c r="V529" i="15"/>
  <c r="X529" i="15" s="1"/>
  <c r="V530" i="15"/>
  <c r="X530" i="15" s="1"/>
  <c r="V531" i="15"/>
  <c r="X531" i="15" s="1"/>
  <c r="V532" i="15"/>
  <c r="X532" i="15" s="1"/>
  <c r="V533" i="15"/>
  <c r="X533" i="15" s="1"/>
  <c r="V534" i="15"/>
  <c r="X534" i="15" s="1"/>
  <c r="V535" i="15"/>
  <c r="X535" i="15" s="1"/>
  <c r="V536" i="15"/>
  <c r="X536" i="15" s="1"/>
  <c r="V537" i="15"/>
  <c r="X537" i="15" s="1"/>
  <c r="V538" i="15"/>
  <c r="X538" i="15" s="1"/>
  <c r="V539" i="15"/>
  <c r="X539" i="15" s="1"/>
  <c r="V540" i="15"/>
  <c r="X540" i="15" s="1"/>
  <c r="V541" i="15"/>
  <c r="X541" i="15" s="1"/>
  <c r="V542" i="15"/>
  <c r="X542" i="15" s="1"/>
  <c r="V543" i="15"/>
  <c r="X543" i="15" s="1"/>
  <c r="V544" i="15"/>
  <c r="X544" i="15" s="1"/>
  <c r="V545" i="15"/>
  <c r="X545" i="15" s="1"/>
  <c r="V546" i="15"/>
  <c r="X546" i="15" s="1"/>
  <c r="V547" i="15"/>
  <c r="X547" i="15" s="1"/>
  <c r="V548" i="15"/>
  <c r="X548" i="15" s="1"/>
  <c r="V549" i="15"/>
  <c r="X549" i="15" s="1"/>
  <c r="V550" i="15"/>
  <c r="X550" i="15" s="1"/>
  <c r="V551" i="15"/>
  <c r="X551" i="15" s="1"/>
  <c r="V552" i="15"/>
  <c r="X552" i="15" s="1"/>
  <c r="V553" i="15"/>
  <c r="X553" i="15" s="1"/>
  <c r="V554" i="15"/>
  <c r="X554" i="15" s="1"/>
  <c r="V555" i="15"/>
  <c r="X555" i="15" s="1"/>
  <c r="V556" i="15"/>
  <c r="X556" i="15" s="1"/>
  <c r="V557" i="15"/>
  <c r="X557" i="15" s="1"/>
  <c r="V558" i="15"/>
  <c r="X558" i="15" s="1"/>
  <c r="V559" i="15"/>
  <c r="X559" i="15" s="1"/>
  <c r="V560" i="15"/>
  <c r="X560" i="15" s="1"/>
  <c r="V561" i="15"/>
  <c r="X561" i="15" s="1"/>
  <c r="V562" i="15"/>
  <c r="X562" i="15" s="1"/>
  <c r="V563" i="15"/>
  <c r="X563" i="15" s="1"/>
  <c r="V564" i="15"/>
  <c r="X564" i="15" s="1"/>
  <c r="V565" i="15"/>
  <c r="X565" i="15" s="1"/>
  <c r="V566" i="15"/>
  <c r="X566" i="15" s="1"/>
  <c r="V567" i="15"/>
  <c r="X567" i="15" s="1"/>
  <c r="V568" i="15"/>
  <c r="X568" i="15" s="1"/>
  <c r="V569" i="15"/>
  <c r="X569" i="15" s="1"/>
  <c r="V570" i="15"/>
  <c r="X570" i="15" s="1"/>
  <c r="V571" i="15"/>
  <c r="X571" i="15" s="1"/>
  <c r="V572" i="15"/>
  <c r="X572" i="15" s="1"/>
  <c r="V573" i="15"/>
  <c r="X573" i="15" s="1"/>
  <c r="V574" i="15"/>
  <c r="X574" i="15" s="1"/>
  <c r="V575" i="15"/>
  <c r="X575" i="15" s="1"/>
  <c r="V576" i="15"/>
  <c r="X576" i="15" s="1"/>
  <c r="V577" i="15"/>
  <c r="X577" i="15" s="1"/>
  <c r="V578" i="15"/>
  <c r="X578" i="15" s="1"/>
  <c r="V579" i="15"/>
  <c r="X579" i="15" s="1"/>
  <c r="V580" i="15"/>
  <c r="X580" i="15" s="1"/>
  <c r="V581" i="15"/>
  <c r="X581" i="15" s="1"/>
  <c r="V582" i="15"/>
  <c r="X582" i="15" s="1"/>
  <c r="V583" i="15"/>
  <c r="X583" i="15" s="1"/>
  <c r="V584" i="15"/>
  <c r="V585" i="15"/>
  <c r="X585" i="15" s="1"/>
  <c r="V586" i="15"/>
  <c r="V587" i="15"/>
  <c r="X587" i="15" s="1"/>
  <c r="V588" i="15"/>
  <c r="V589" i="15"/>
  <c r="X589" i="15" s="1"/>
  <c r="V590" i="15"/>
  <c r="V591" i="15"/>
  <c r="X591" i="15" s="1"/>
  <c r="V592" i="15"/>
  <c r="V593" i="15"/>
  <c r="X593" i="15" s="1"/>
  <c r="V594" i="15"/>
  <c r="V595" i="15"/>
  <c r="X595" i="15" s="1"/>
  <c r="V596" i="15"/>
  <c r="V597" i="15"/>
  <c r="X597" i="15" s="1"/>
  <c r="V598" i="15"/>
  <c r="V599" i="15"/>
  <c r="X599" i="15" s="1"/>
  <c r="V600" i="15"/>
  <c r="V601" i="15"/>
  <c r="X601" i="15" s="1"/>
  <c r="V602" i="15"/>
  <c r="V603" i="15"/>
  <c r="X603" i="15" s="1"/>
  <c r="V604" i="15"/>
  <c r="V605" i="15"/>
  <c r="X605" i="15" s="1"/>
  <c r="V606" i="15"/>
  <c r="V607" i="15"/>
  <c r="X607" i="15" s="1"/>
  <c r="V608" i="15"/>
  <c r="V609" i="15"/>
  <c r="X609" i="15" s="1"/>
  <c r="V610" i="15"/>
  <c r="V414" i="15"/>
  <c r="V410" i="15"/>
  <c r="L240" i="15"/>
  <c r="L242" i="15" s="1"/>
  <c r="K240" i="15"/>
  <c r="M240" i="15" s="1"/>
  <c r="I240" i="15"/>
  <c r="H240" i="15"/>
  <c r="J240" i="15" s="1"/>
  <c r="M239" i="15"/>
  <c r="J239" i="15"/>
  <c r="M238" i="15"/>
  <c r="J238" i="15"/>
  <c r="M218" i="15"/>
  <c r="M219" i="15" s="1"/>
  <c r="M220" i="15" s="1"/>
  <c r="M221" i="15" s="1"/>
  <c r="M222" i="15" s="1"/>
  <c r="M223" i="15" s="1"/>
  <c r="M224" i="15" s="1"/>
  <c r="M225" i="15" s="1"/>
  <c r="M226" i="15" s="1"/>
  <c r="M227" i="15" s="1"/>
  <c r="M228" i="15" s="1"/>
  <c r="M229" i="15" s="1"/>
  <c r="M230" i="15" s="1"/>
  <c r="M231" i="15" s="1"/>
  <c r="M232" i="15" s="1"/>
  <c r="M233" i="15" s="1"/>
  <c r="M234" i="15" s="1"/>
  <c r="M235" i="15" s="1"/>
  <c r="M236" i="15" s="1"/>
  <c r="M237" i="15" s="1"/>
  <c r="J218" i="15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M201" i="15"/>
  <c r="M202" i="15" s="1"/>
  <c r="M203" i="15" s="1"/>
  <c r="M204" i="15" s="1"/>
  <c r="M205" i="15" s="1"/>
  <c r="M206" i="15" s="1"/>
  <c r="M207" i="15" s="1"/>
  <c r="M208" i="15" s="1"/>
  <c r="M209" i="15" s="1"/>
  <c r="M210" i="15" s="1"/>
  <c r="M211" i="15" s="1"/>
  <c r="M212" i="15" s="1"/>
  <c r="M213" i="15" s="1"/>
  <c r="M214" i="15" s="1"/>
  <c r="M215" i="15" s="1"/>
  <c r="M216" i="15" s="1"/>
  <c r="M217" i="15" s="1"/>
  <c r="J201" i="15"/>
  <c r="J202" i="15" s="1"/>
  <c r="J203" i="15" s="1"/>
  <c r="J204" i="15" s="1"/>
  <c r="J205" i="15" s="1"/>
  <c r="J206" i="15" s="1"/>
  <c r="J207" i="15" s="1"/>
  <c r="J208" i="15" s="1"/>
  <c r="J209" i="15" s="1"/>
  <c r="J210" i="15" s="1"/>
  <c r="J211" i="15" s="1"/>
  <c r="J212" i="15" s="1"/>
  <c r="J213" i="15" s="1"/>
  <c r="J214" i="15" s="1"/>
  <c r="J215" i="15" s="1"/>
  <c r="J216" i="15" s="1"/>
  <c r="J217" i="15" s="1"/>
  <c r="M186" i="15"/>
  <c r="M187" i="15" s="1"/>
  <c r="M188" i="15" s="1"/>
  <c r="M189" i="15" s="1"/>
  <c r="M190" i="15" s="1"/>
  <c r="M191" i="15" s="1"/>
  <c r="M192" i="15" s="1"/>
  <c r="M193" i="15" s="1"/>
  <c r="M194" i="15" s="1"/>
  <c r="M195" i="15" s="1"/>
  <c r="M196" i="15" s="1"/>
  <c r="M197" i="15" s="1"/>
  <c r="M198" i="15" s="1"/>
  <c r="M199" i="15" s="1"/>
  <c r="M200" i="15" s="1"/>
  <c r="J186" i="15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M171" i="15"/>
  <c r="M172" i="15" s="1"/>
  <c r="M173" i="15" s="1"/>
  <c r="M174" i="15" s="1"/>
  <c r="M175" i="15" s="1"/>
  <c r="M176" i="15" s="1"/>
  <c r="M177" i="15" s="1"/>
  <c r="M178" i="15" s="1"/>
  <c r="M179" i="15" s="1"/>
  <c r="M180" i="15" s="1"/>
  <c r="M181" i="15" s="1"/>
  <c r="M182" i="15" s="1"/>
  <c r="M183" i="15" s="1"/>
  <c r="M184" i="15" s="1"/>
  <c r="M185" i="15" s="1"/>
  <c r="J171" i="15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J185" i="15" s="1"/>
  <c r="M167" i="15"/>
  <c r="M168" i="15" s="1"/>
  <c r="M169" i="15" s="1"/>
  <c r="M170" i="15" s="1"/>
  <c r="J167" i="15"/>
  <c r="J168" i="15" s="1"/>
  <c r="J169" i="15" s="1"/>
  <c r="J170" i="15" s="1"/>
  <c r="M153" i="15"/>
  <c r="M154" i="15" s="1"/>
  <c r="M155" i="15" s="1"/>
  <c r="M156" i="15" s="1"/>
  <c r="M157" i="15" s="1"/>
  <c r="M158" i="15" s="1"/>
  <c r="M159" i="15" s="1"/>
  <c r="M160" i="15" s="1"/>
  <c r="M161" i="15" s="1"/>
  <c r="M162" i="15" s="1"/>
  <c r="M163" i="15" s="1"/>
  <c r="M164" i="15" s="1"/>
  <c r="M165" i="15" s="1"/>
  <c r="M166" i="15" s="1"/>
  <c r="J153" i="15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M144" i="15"/>
  <c r="M145" i="15" s="1"/>
  <c r="M146" i="15" s="1"/>
  <c r="M147" i="15" s="1"/>
  <c r="M148" i="15" s="1"/>
  <c r="M149" i="15" s="1"/>
  <c r="M150" i="15" s="1"/>
  <c r="M151" i="15" s="1"/>
  <c r="M152" i="15" s="1"/>
  <c r="J144" i="15"/>
  <c r="J145" i="15" s="1"/>
  <c r="J146" i="15" s="1"/>
  <c r="J147" i="15" s="1"/>
  <c r="J148" i="15" s="1"/>
  <c r="J149" i="15" s="1"/>
  <c r="J150" i="15" s="1"/>
  <c r="J151" i="15" s="1"/>
  <c r="J152" i="15" s="1"/>
  <c r="M114" i="15"/>
  <c r="M115" i="15" s="1"/>
  <c r="M116" i="15" s="1"/>
  <c r="M117" i="15" s="1"/>
  <c r="M118" i="15" s="1"/>
  <c r="M119" i="15" s="1"/>
  <c r="M120" i="15" s="1"/>
  <c r="M121" i="15" s="1"/>
  <c r="M122" i="15" s="1"/>
  <c r="M123" i="15" s="1"/>
  <c r="M124" i="15" s="1"/>
  <c r="M125" i="15" s="1"/>
  <c r="M126" i="15" s="1"/>
  <c r="M127" i="15" s="1"/>
  <c r="M128" i="15" s="1"/>
  <c r="M129" i="15" s="1"/>
  <c r="M130" i="15" s="1"/>
  <c r="M131" i="15" s="1"/>
  <c r="M132" i="15" s="1"/>
  <c r="M133" i="15" s="1"/>
  <c r="M134" i="15" s="1"/>
  <c r="M135" i="15" s="1"/>
  <c r="M136" i="15" s="1"/>
  <c r="M137" i="15" s="1"/>
  <c r="M138" i="15" s="1"/>
  <c r="M139" i="15" s="1"/>
  <c r="M140" i="15" s="1"/>
  <c r="M141" i="15" s="1"/>
  <c r="M142" i="15" s="1"/>
  <c r="M143" i="15" s="1"/>
  <c r="J114" i="15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M82" i="15"/>
  <c r="M83" i="15" s="1"/>
  <c r="M84" i="15" s="1"/>
  <c r="M85" i="15" s="1"/>
  <c r="M86" i="15" s="1"/>
  <c r="M87" i="15" s="1"/>
  <c r="M88" i="15" s="1"/>
  <c r="M89" i="15" s="1"/>
  <c r="M90" i="15" s="1"/>
  <c r="M91" i="15" s="1"/>
  <c r="M92" i="15" s="1"/>
  <c r="M93" i="15" s="1"/>
  <c r="M94" i="15" s="1"/>
  <c r="M95" i="15" s="1"/>
  <c r="M96" i="15" s="1"/>
  <c r="M97" i="15" s="1"/>
  <c r="M98" i="15" s="1"/>
  <c r="M99" i="15" s="1"/>
  <c r="M100" i="15" s="1"/>
  <c r="M101" i="15" s="1"/>
  <c r="M102" i="15" s="1"/>
  <c r="M103" i="15" s="1"/>
  <c r="M104" i="15" s="1"/>
  <c r="M105" i="15" s="1"/>
  <c r="M106" i="15" s="1"/>
  <c r="M107" i="15" s="1"/>
  <c r="M108" i="15" s="1"/>
  <c r="M109" i="15" s="1"/>
  <c r="M110" i="15" s="1"/>
  <c r="M111" i="15" s="1"/>
  <c r="M112" i="15" s="1"/>
  <c r="M113" i="15" s="1"/>
  <c r="J82" i="15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M73" i="15"/>
  <c r="M74" i="15" s="1"/>
  <c r="M75" i="15" s="1"/>
  <c r="M76" i="15" s="1"/>
  <c r="M77" i="15" s="1"/>
  <c r="M78" i="15" s="1"/>
  <c r="M79" i="15" s="1"/>
  <c r="M80" i="15" s="1"/>
  <c r="M81" i="15" s="1"/>
  <c r="J73" i="15"/>
  <c r="J74" i="15" s="1"/>
  <c r="J75" i="15" s="1"/>
  <c r="J76" i="15" s="1"/>
  <c r="J77" i="15" s="1"/>
  <c r="J78" i="15" s="1"/>
  <c r="J79" i="15" s="1"/>
  <c r="J80" i="15" s="1"/>
  <c r="J81" i="15" s="1"/>
  <c r="M52" i="15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J52" i="15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M48" i="15"/>
  <c r="M49" i="15" s="1"/>
  <c r="M50" i="15" s="1"/>
  <c r="M51" i="15" s="1"/>
  <c r="J48" i="15"/>
  <c r="J49" i="15" s="1"/>
  <c r="J50" i="15" s="1"/>
  <c r="J51" i="15" s="1"/>
  <c r="M45" i="15"/>
  <c r="M46" i="15" s="1"/>
  <c r="M47" i="15" s="1"/>
  <c r="J45" i="15"/>
  <c r="J46" i="15" s="1"/>
  <c r="J47" i="15" s="1"/>
  <c r="M38" i="15"/>
  <c r="M39" i="15" s="1"/>
  <c r="M40" i="15" s="1"/>
  <c r="M41" i="15" s="1"/>
  <c r="M42" i="15" s="1"/>
  <c r="M43" i="15" s="1"/>
  <c r="M44" i="15" s="1"/>
  <c r="J38" i="15"/>
  <c r="J39" i="15" s="1"/>
  <c r="J40" i="15" s="1"/>
  <c r="J41" i="15" s="1"/>
  <c r="J42" i="15" s="1"/>
  <c r="J43" i="15" s="1"/>
  <c r="J44" i="15" s="1"/>
  <c r="M21" i="15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J21" i="15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M5" i="15"/>
  <c r="M6" i="15" s="1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J5" i="15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M256" i="14"/>
  <c r="M254" i="14"/>
  <c r="M233" i="14"/>
  <c r="M234" i="14" s="1"/>
  <c r="M235" i="14" s="1"/>
  <c r="M236" i="14" s="1"/>
  <c r="M237" i="14" s="1"/>
  <c r="M238" i="14" s="1"/>
  <c r="M239" i="14" s="1"/>
  <c r="M240" i="14" s="1"/>
  <c r="M241" i="14" s="1"/>
  <c r="M242" i="14" s="1"/>
  <c r="M243" i="14" s="1"/>
  <c r="M244" i="14" s="1"/>
  <c r="M245" i="14" s="1"/>
  <c r="M246" i="14" s="1"/>
  <c r="M247" i="14" s="1"/>
  <c r="M248" i="14" s="1"/>
  <c r="M249" i="14" s="1"/>
  <c r="M250" i="14" s="1"/>
  <c r="M251" i="14" s="1"/>
  <c r="M252" i="14" s="1"/>
  <c r="M216" i="14"/>
  <c r="M217" i="14" s="1"/>
  <c r="M218" i="14" s="1"/>
  <c r="M219" i="14" s="1"/>
  <c r="M220" i="14" s="1"/>
  <c r="M221" i="14" s="1"/>
  <c r="M222" i="14" s="1"/>
  <c r="M223" i="14" s="1"/>
  <c r="M224" i="14" s="1"/>
  <c r="M225" i="14" s="1"/>
  <c r="M226" i="14" s="1"/>
  <c r="M227" i="14" s="1"/>
  <c r="M228" i="14" s="1"/>
  <c r="M229" i="14" s="1"/>
  <c r="M230" i="14" s="1"/>
  <c r="M231" i="14" s="1"/>
  <c r="M215" i="14"/>
  <c r="M199" i="14"/>
  <c r="M200" i="14" s="1"/>
  <c r="M201" i="14" s="1"/>
  <c r="M202" i="14" s="1"/>
  <c r="M203" i="14" s="1"/>
  <c r="M204" i="14" s="1"/>
  <c r="M205" i="14" s="1"/>
  <c r="M206" i="14" s="1"/>
  <c r="M207" i="14" s="1"/>
  <c r="M208" i="14" s="1"/>
  <c r="M209" i="14" s="1"/>
  <c r="M210" i="14" s="1"/>
  <c r="M211" i="14" s="1"/>
  <c r="M212" i="14" s="1"/>
  <c r="M213" i="14" s="1"/>
  <c r="M184" i="14"/>
  <c r="M185" i="14" s="1"/>
  <c r="M186" i="14" s="1"/>
  <c r="M187" i="14" s="1"/>
  <c r="M188" i="14" s="1"/>
  <c r="M189" i="14" s="1"/>
  <c r="M190" i="14" s="1"/>
  <c r="M191" i="14" s="1"/>
  <c r="M192" i="14" s="1"/>
  <c r="M193" i="14" s="1"/>
  <c r="M194" i="14" s="1"/>
  <c r="M195" i="14" s="1"/>
  <c r="M196" i="14" s="1"/>
  <c r="M197" i="14" s="1"/>
  <c r="M183" i="14"/>
  <c r="M178" i="14"/>
  <c r="M179" i="14" s="1"/>
  <c r="M180" i="14" s="1"/>
  <c r="M181" i="14" s="1"/>
  <c r="M163" i="14"/>
  <c r="M164" i="14" s="1"/>
  <c r="M165" i="14" s="1"/>
  <c r="M166" i="14" s="1"/>
  <c r="M167" i="14" s="1"/>
  <c r="M168" i="14" s="1"/>
  <c r="M169" i="14" s="1"/>
  <c r="M170" i="14" s="1"/>
  <c r="M171" i="14" s="1"/>
  <c r="M172" i="14" s="1"/>
  <c r="M173" i="14" s="1"/>
  <c r="M174" i="14" s="1"/>
  <c r="M175" i="14" s="1"/>
  <c r="M176" i="14" s="1"/>
  <c r="M154" i="14"/>
  <c r="M155" i="14" s="1"/>
  <c r="M156" i="14" s="1"/>
  <c r="M157" i="14" s="1"/>
  <c r="M158" i="14" s="1"/>
  <c r="M159" i="14" s="1"/>
  <c r="M160" i="14" s="1"/>
  <c r="M161" i="14" s="1"/>
  <c r="M153" i="14"/>
  <c r="M122" i="14"/>
  <c r="M123" i="14" s="1"/>
  <c r="M124" i="14" s="1"/>
  <c r="M125" i="14" s="1"/>
  <c r="M126" i="14" s="1"/>
  <c r="M127" i="14" s="1"/>
  <c r="M128" i="14" s="1"/>
  <c r="M129" i="14" s="1"/>
  <c r="M130" i="14" s="1"/>
  <c r="M131" i="14" s="1"/>
  <c r="M132" i="14" s="1"/>
  <c r="M133" i="14" s="1"/>
  <c r="M134" i="14" s="1"/>
  <c r="M135" i="14" s="1"/>
  <c r="M136" i="14" s="1"/>
  <c r="M137" i="14" s="1"/>
  <c r="M138" i="14" s="1"/>
  <c r="M139" i="14" s="1"/>
  <c r="M140" i="14" s="1"/>
  <c r="M141" i="14" s="1"/>
  <c r="M142" i="14" s="1"/>
  <c r="M143" i="14" s="1"/>
  <c r="M144" i="14" s="1"/>
  <c r="M145" i="14" s="1"/>
  <c r="M146" i="14" s="1"/>
  <c r="M147" i="14" s="1"/>
  <c r="M148" i="14" s="1"/>
  <c r="M149" i="14" s="1"/>
  <c r="M150" i="14" s="1"/>
  <c r="M151" i="14" s="1"/>
  <c r="M89" i="14"/>
  <c r="M90" i="14" s="1"/>
  <c r="M91" i="14" s="1"/>
  <c r="M92" i="14" s="1"/>
  <c r="M93" i="14" s="1"/>
  <c r="M94" i="14" s="1"/>
  <c r="M95" i="14" s="1"/>
  <c r="M96" i="14" s="1"/>
  <c r="M97" i="14" s="1"/>
  <c r="M98" i="14" s="1"/>
  <c r="M99" i="14" s="1"/>
  <c r="M100" i="14" s="1"/>
  <c r="M101" i="14" s="1"/>
  <c r="M102" i="14" s="1"/>
  <c r="M103" i="14" s="1"/>
  <c r="M104" i="14" s="1"/>
  <c r="M105" i="14" s="1"/>
  <c r="M106" i="14" s="1"/>
  <c r="M107" i="14" s="1"/>
  <c r="M108" i="14" s="1"/>
  <c r="M109" i="14" s="1"/>
  <c r="M110" i="14" s="1"/>
  <c r="M111" i="14" s="1"/>
  <c r="M112" i="14" s="1"/>
  <c r="M113" i="14" s="1"/>
  <c r="M114" i="14" s="1"/>
  <c r="M115" i="14" s="1"/>
  <c r="M116" i="14" s="1"/>
  <c r="M117" i="14" s="1"/>
  <c r="M118" i="14" s="1"/>
  <c r="M119" i="14" s="1"/>
  <c r="M120" i="14" s="1"/>
  <c r="M80" i="14"/>
  <c r="M81" i="14" s="1"/>
  <c r="M82" i="14" s="1"/>
  <c r="M83" i="14" s="1"/>
  <c r="M84" i="14" s="1"/>
  <c r="M85" i="14" s="1"/>
  <c r="M86" i="14" s="1"/>
  <c r="M87" i="14" s="1"/>
  <c r="M79" i="14"/>
  <c r="M57" i="14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52" i="14"/>
  <c r="M53" i="14" s="1"/>
  <c r="M54" i="14" s="1"/>
  <c r="M55" i="14" s="1"/>
  <c r="M48" i="14"/>
  <c r="M49" i="14" s="1"/>
  <c r="M50" i="14" s="1"/>
  <c r="M40" i="14"/>
  <c r="M41" i="14" s="1"/>
  <c r="M42" i="14" s="1"/>
  <c r="M43" i="14" s="1"/>
  <c r="M44" i="14" s="1"/>
  <c r="M45" i="14" s="1"/>
  <c r="M46" i="14" s="1"/>
  <c r="M22" i="14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J22" i="14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40" i="14"/>
  <c r="J41" i="14" s="1"/>
  <c r="J42" i="14" s="1"/>
  <c r="J43" i="14" s="1"/>
  <c r="J44" i="14" s="1"/>
  <c r="J45" i="14" s="1"/>
  <c r="J46" i="14" s="1"/>
  <c r="J48" i="14"/>
  <c r="J49" i="14" s="1"/>
  <c r="J50" i="14" s="1"/>
  <c r="J52" i="14"/>
  <c r="J53" i="14" s="1"/>
  <c r="J54" i="14" s="1"/>
  <c r="J55" i="14" s="1"/>
  <c r="J57" i="14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9" i="14"/>
  <c r="J80" i="14"/>
  <c r="J81" i="14" s="1"/>
  <c r="J82" i="14" s="1"/>
  <c r="J83" i="14" s="1"/>
  <c r="J84" i="14" s="1"/>
  <c r="J85" i="14" s="1"/>
  <c r="J86" i="14" s="1"/>
  <c r="J87" i="14" s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2" i="14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3" i="14"/>
  <c r="J154" i="14"/>
  <c r="J155" i="14" s="1"/>
  <c r="J156" i="14" s="1"/>
  <c r="J157" i="14" s="1"/>
  <c r="J158" i="14" s="1"/>
  <c r="J159" i="14" s="1"/>
  <c r="J160" i="14" s="1"/>
  <c r="J161" i="14" s="1"/>
  <c r="J163" i="14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8" i="14"/>
  <c r="J179" i="14" s="1"/>
  <c r="J180" i="14" s="1"/>
  <c r="J181" i="14" s="1"/>
  <c r="J183" i="14"/>
  <c r="J184" i="14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9" i="14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5" i="14"/>
  <c r="J216" i="14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3" i="14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4" i="14"/>
  <c r="J256" i="14"/>
  <c r="L257" i="14"/>
  <c r="M257" i="14" s="1"/>
  <c r="K257" i="14"/>
  <c r="I257" i="14"/>
  <c r="J257" i="14" s="1"/>
  <c r="H257" i="14"/>
  <c r="L255" i="14"/>
  <c r="M255" i="14" s="1"/>
  <c r="K255" i="14"/>
  <c r="I255" i="14"/>
  <c r="J255" i="14" s="1"/>
  <c r="H255" i="14"/>
  <c r="L253" i="14"/>
  <c r="M253" i="14" s="1"/>
  <c r="K253" i="14"/>
  <c r="I253" i="14"/>
  <c r="J253" i="14" s="1"/>
  <c r="H253" i="14"/>
  <c r="L232" i="14"/>
  <c r="K232" i="14"/>
  <c r="M232" i="14" s="1"/>
  <c r="I232" i="14"/>
  <c r="H232" i="14"/>
  <c r="J232" i="14" s="1"/>
  <c r="L214" i="14"/>
  <c r="M214" i="14" s="1"/>
  <c r="K214" i="14"/>
  <c r="I214" i="14"/>
  <c r="J214" i="14" s="1"/>
  <c r="H214" i="14"/>
  <c r="L198" i="14"/>
  <c r="K198" i="14"/>
  <c r="M198" i="14" s="1"/>
  <c r="I198" i="14"/>
  <c r="H198" i="14"/>
  <c r="J198" i="14" s="1"/>
  <c r="L182" i="14"/>
  <c r="M182" i="14" s="1"/>
  <c r="K182" i="14"/>
  <c r="I182" i="14"/>
  <c r="J182" i="14" s="1"/>
  <c r="H182" i="14"/>
  <c r="L177" i="14"/>
  <c r="M177" i="14" s="1"/>
  <c r="K177" i="14"/>
  <c r="I177" i="14"/>
  <c r="J177" i="14" s="1"/>
  <c r="H177" i="14"/>
  <c r="L162" i="14"/>
  <c r="K162" i="14"/>
  <c r="M162" i="14" s="1"/>
  <c r="I162" i="14"/>
  <c r="H162" i="14"/>
  <c r="J162" i="14" s="1"/>
  <c r="L152" i="14"/>
  <c r="M152" i="14" s="1"/>
  <c r="K152" i="14"/>
  <c r="I152" i="14"/>
  <c r="J152" i="14" s="1"/>
  <c r="H152" i="14"/>
  <c r="L121" i="14"/>
  <c r="M121" i="14" s="1"/>
  <c r="K121" i="14"/>
  <c r="I121" i="14"/>
  <c r="J121" i="14" s="1"/>
  <c r="H121" i="14"/>
  <c r="L88" i="14"/>
  <c r="K88" i="14"/>
  <c r="M88" i="14" s="1"/>
  <c r="I88" i="14"/>
  <c r="H88" i="14"/>
  <c r="J88" i="14" s="1"/>
  <c r="L78" i="14"/>
  <c r="M78" i="14" s="1"/>
  <c r="K78" i="14"/>
  <c r="I78" i="14"/>
  <c r="J78" i="14" s="1"/>
  <c r="H78" i="14"/>
  <c r="L56" i="14"/>
  <c r="K56" i="14"/>
  <c r="M56" i="14" s="1"/>
  <c r="I56" i="14"/>
  <c r="H56" i="14"/>
  <c r="J56" i="14" s="1"/>
  <c r="L51" i="14"/>
  <c r="K51" i="14"/>
  <c r="M51" i="14" s="1"/>
  <c r="I51" i="14"/>
  <c r="H51" i="14"/>
  <c r="J51" i="14" s="1"/>
  <c r="L47" i="14"/>
  <c r="K47" i="14"/>
  <c r="M47" i="14" s="1"/>
  <c r="I47" i="14"/>
  <c r="H47" i="14"/>
  <c r="J47" i="14" s="1"/>
  <c r="L39" i="14"/>
  <c r="K39" i="14"/>
  <c r="M39" i="14" s="1"/>
  <c r="I39" i="14"/>
  <c r="H39" i="14"/>
  <c r="J39" i="14" s="1"/>
  <c r="L21" i="14"/>
  <c r="L258" i="14" s="1"/>
  <c r="K21" i="14"/>
  <c r="M21" i="14" s="1"/>
  <c r="I21" i="14"/>
  <c r="I258" i="14" s="1"/>
  <c r="H21" i="14"/>
  <c r="J21" i="14" s="1"/>
  <c r="M5" i="14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J5" i="14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L1216" i="7"/>
  <c r="K1216" i="7"/>
  <c r="L1215" i="7"/>
  <c r="K1215" i="7"/>
  <c r="L1214" i="7"/>
  <c r="K1214" i="7"/>
  <c r="L1213" i="7"/>
  <c r="K1213" i="7"/>
  <c r="L1212" i="7"/>
  <c r="K1212" i="7"/>
  <c r="L1211" i="7"/>
  <c r="K1211" i="7"/>
  <c r="L1210" i="7"/>
  <c r="K1210" i="7"/>
  <c r="L1209" i="7"/>
  <c r="K1209" i="7"/>
  <c r="L1208" i="7"/>
  <c r="K1208" i="7"/>
  <c r="L1207" i="7"/>
  <c r="K1207" i="7"/>
  <c r="L1206" i="7"/>
  <c r="K1206" i="7"/>
  <c r="L1205" i="7"/>
  <c r="K1205" i="7"/>
  <c r="L1204" i="7"/>
  <c r="K1204" i="7"/>
  <c r="L1203" i="7"/>
  <c r="K1203" i="7"/>
  <c r="L1202" i="7"/>
  <c r="K1202" i="7"/>
  <c r="L1201" i="7"/>
  <c r="K1201" i="7"/>
  <c r="L1200" i="7"/>
  <c r="K1200" i="7"/>
  <c r="L1199" i="7"/>
  <c r="L1217" i="7" s="1"/>
  <c r="K1199" i="7"/>
  <c r="K1217" i="7" s="1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J1216" i="7" s="1"/>
  <c r="H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199" i="7"/>
  <c r="J1215" i="7"/>
  <c r="J1214" i="7"/>
  <c r="J1213" i="7"/>
  <c r="J1212" i="7"/>
  <c r="J1211" i="7"/>
  <c r="J1210" i="7"/>
  <c r="J1209" i="7"/>
  <c r="J1208" i="7"/>
  <c r="J1207" i="7"/>
  <c r="J1206" i="7"/>
  <c r="J1205" i="7"/>
  <c r="J1204" i="7"/>
  <c r="J1203" i="7"/>
  <c r="J1202" i="7"/>
  <c r="J1201" i="7"/>
  <c r="J1200" i="7"/>
  <c r="M1188" i="7"/>
  <c r="M1189" i="7" s="1"/>
  <c r="M1190" i="7" s="1"/>
  <c r="M1191" i="7" s="1"/>
  <c r="M1187" i="7"/>
  <c r="M1183" i="7"/>
  <c r="M1184" i="7" s="1"/>
  <c r="M1185" i="7" s="1"/>
  <c r="M1186" i="7" s="1"/>
  <c r="M1182" i="7"/>
  <c r="M1181" i="7"/>
  <c r="M1180" i="7"/>
  <c r="M1175" i="7"/>
  <c r="M1176" i="7" s="1"/>
  <c r="M1177" i="7" s="1"/>
  <c r="M1178" i="7" s="1"/>
  <c r="M1173" i="7"/>
  <c r="M1168" i="7"/>
  <c r="M1169" i="7" s="1"/>
  <c r="M1170" i="7" s="1"/>
  <c r="M1171" i="7" s="1"/>
  <c r="M1162" i="7"/>
  <c r="M1163" i="7" s="1"/>
  <c r="M1164" i="7" s="1"/>
  <c r="M1165" i="7" s="1"/>
  <c r="M1166" i="7" s="1"/>
  <c r="M1167" i="7" s="1"/>
  <c r="M1138" i="7"/>
  <c r="M1139" i="7" s="1"/>
  <c r="M1140" i="7" s="1"/>
  <c r="M1141" i="7" s="1"/>
  <c r="M1142" i="7" s="1"/>
  <c r="M1143" i="7" s="1"/>
  <c r="M1144" i="7" s="1"/>
  <c r="M1145" i="7" s="1"/>
  <c r="M1146" i="7" s="1"/>
  <c r="M1147" i="7" s="1"/>
  <c r="M1148" i="7" s="1"/>
  <c r="M1149" i="7" s="1"/>
  <c r="M1150" i="7" s="1"/>
  <c r="M1151" i="7" s="1"/>
  <c r="M1152" i="7" s="1"/>
  <c r="M1153" i="7" s="1"/>
  <c r="M1154" i="7" s="1"/>
  <c r="M1155" i="7" s="1"/>
  <c r="M1156" i="7" s="1"/>
  <c r="M1157" i="7" s="1"/>
  <c r="M1158" i="7" s="1"/>
  <c r="M1159" i="7" s="1"/>
  <c r="M1160" i="7" s="1"/>
  <c r="M1161" i="7" s="1"/>
  <c r="M1137" i="7"/>
  <c r="M1134" i="7"/>
  <c r="M1135" i="7" s="1"/>
  <c r="M1130" i="7"/>
  <c r="M1131" i="7" s="1"/>
  <c r="M1132" i="7" s="1"/>
  <c r="M1133" i="7" s="1"/>
  <c r="M1120" i="7"/>
  <c r="M1121" i="7" s="1"/>
  <c r="M1122" i="7" s="1"/>
  <c r="M1123" i="7" s="1"/>
  <c r="M1124" i="7" s="1"/>
  <c r="M1125" i="7" s="1"/>
  <c r="M1126" i="7" s="1"/>
  <c r="M1127" i="7" s="1"/>
  <c r="M1128" i="7" s="1"/>
  <c r="M1129" i="7" s="1"/>
  <c r="M1116" i="7"/>
  <c r="M1117" i="7" s="1"/>
  <c r="M1118" i="7" s="1"/>
  <c r="M1119" i="7" s="1"/>
  <c r="M1115" i="7"/>
  <c r="M1105" i="7"/>
  <c r="M1106" i="7" s="1"/>
  <c r="M1107" i="7" s="1"/>
  <c r="M1108" i="7" s="1"/>
  <c r="M1109" i="7" s="1"/>
  <c r="M1110" i="7" s="1"/>
  <c r="M1111" i="7" s="1"/>
  <c r="M1112" i="7" s="1"/>
  <c r="M1113" i="7" s="1"/>
  <c r="M1114" i="7" s="1"/>
  <c r="M1103" i="7"/>
  <c r="M1104" i="7" s="1"/>
  <c r="M1101" i="7"/>
  <c r="M1098" i="7"/>
  <c r="M1099" i="7" s="1"/>
  <c r="M1096" i="7"/>
  <c r="M1093" i="7"/>
  <c r="M1094" i="7" s="1"/>
  <c r="M1095" i="7" s="1"/>
  <c r="M1082" i="7"/>
  <c r="M1083" i="7" s="1"/>
  <c r="M1084" i="7" s="1"/>
  <c r="M1085" i="7" s="1"/>
  <c r="M1086" i="7" s="1"/>
  <c r="M1087" i="7" s="1"/>
  <c r="M1088" i="7" s="1"/>
  <c r="M1089" i="7" s="1"/>
  <c r="M1090" i="7" s="1"/>
  <c r="M1091" i="7" s="1"/>
  <c r="M1092" i="7" s="1"/>
  <c r="M1074" i="7"/>
  <c r="M1075" i="7" s="1"/>
  <c r="M1076" i="7" s="1"/>
  <c r="M1077" i="7" s="1"/>
  <c r="M1078" i="7" s="1"/>
  <c r="M1079" i="7" s="1"/>
  <c r="M1080" i="7" s="1"/>
  <c r="M1081" i="7" s="1"/>
  <c r="M1072" i="7"/>
  <c r="M1073" i="7" s="1"/>
  <c r="M1063" i="7"/>
  <c r="M1064" i="7" s="1"/>
  <c r="M1065" i="7" s="1"/>
  <c r="M1066" i="7" s="1"/>
  <c r="M1067" i="7" s="1"/>
  <c r="M1068" i="7" s="1"/>
  <c r="M1069" i="7" s="1"/>
  <c r="M1070" i="7" s="1"/>
  <c r="M1050" i="7"/>
  <c r="M1051" i="7" s="1"/>
  <c r="M1052" i="7" s="1"/>
  <c r="M1053" i="7" s="1"/>
  <c r="M1054" i="7" s="1"/>
  <c r="M1055" i="7" s="1"/>
  <c r="M1056" i="7" s="1"/>
  <c r="M1057" i="7" s="1"/>
  <c r="M1058" i="7" s="1"/>
  <c r="M1059" i="7" s="1"/>
  <c r="M1060" i="7" s="1"/>
  <c r="M1061" i="7" s="1"/>
  <c r="M1062" i="7" s="1"/>
  <c r="M1042" i="7"/>
  <c r="M1043" i="7" s="1"/>
  <c r="M1044" i="7" s="1"/>
  <c r="M1045" i="7" s="1"/>
  <c r="M1046" i="7" s="1"/>
  <c r="M1047" i="7" s="1"/>
  <c r="M1048" i="7" s="1"/>
  <c r="M1049" i="7" s="1"/>
  <c r="M1034" i="7"/>
  <c r="M1035" i="7" s="1"/>
  <c r="M1036" i="7" s="1"/>
  <c r="M1037" i="7" s="1"/>
  <c r="M1038" i="7" s="1"/>
  <c r="M1039" i="7" s="1"/>
  <c r="M1040" i="7" s="1"/>
  <c r="M1041" i="7" s="1"/>
  <c r="M1026" i="7"/>
  <c r="M1027" i="7" s="1"/>
  <c r="M1028" i="7" s="1"/>
  <c r="M1029" i="7" s="1"/>
  <c r="M1030" i="7" s="1"/>
  <c r="M1031" i="7" s="1"/>
  <c r="M1032" i="7" s="1"/>
  <c r="M1033" i="7" s="1"/>
  <c r="M1024" i="7"/>
  <c r="M1025" i="7" s="1"/>
  <c r="M1018" i="7"/>
  <c r="M1019" i="7" s="1"/>
  <c r="M1020" i="7" s="1"/>
  <c r="M1021" i="7" s="1"/>
  <c r="M1022" i="7" s="1"/>
  <c r="M1017" i="7"/>
  <c r="M998" i="7"/>
  <c r="M999" i="7" s="1"/>
  <c r="M1000" i="7" s="1"/>
  <c r="M1001" i="7" s="1"/>
  <c r="M1002" i="7" s="1"/>
  <c r="M1003" i="7" s="1"/>
  <c r="M1004" i="7" s="1"/>
  <c r="M1005" i="7" s="1"/>
  <c r="M1006" i="7" s="1"/>
  <c r="M1007" i="7" s="1"/>
  <c r="M1008" i="7" s="1"/>
  <c r="M1009" i="7" s="1"/>
  <c r="M1010" i="7" s="1"/>
  <c r="M1011" i="7" s="1"/>
  <c r="M1012" i="7" s="1"/>
  <c r="M1013" i="7" s="1"/>
  <c r="M1014" i="7" s="1"/>
  <c r="M1015" i="7" s="1"/>
  <c r="M1016" i="7" s="1"/>
  <c r="M988" i="7"/>
  <c r="M989" i="7" s="1"/>
  <c r="M990" i="7" s="1"/>
  <c r="M991" i="7" s="1"/>
  <c r="M992" i="7" s="1"/>
  <c r="M993" i="7" s="1"/>
  <c r="M994" i="7" s="1"/>
  <c r="M995" i="7" s="1"/>
  <c r="M996" i="7" s="1"/>
  <c r="M982" i="7"/>
  <c r="M983" i="7" s="1"/>
  <c r="M984" i="7" s="1"/>
  <c r="M985" i="7" s="1"/>
  <c r="M986" i="7" s="1"/>
  <c r="M987" i="7" s="1"/>
  <c r="M971" i="7"/>
  <c r="M972" i="7" s="1"/>
  <c r="M973" i="7" s="1"/>
  <c r="M974" i="7" s="1"/>
  <c r="M975" i="7" s="1"/>
  <c r="M976" i="7" s="1"/>
  <c r="M977" i="7" s="1"/>
  <c r="M978" i="7" s="1"/>
  <c r="M979" i="7" s="1"/>
  <c r="M980" i="7" s="1"/>
  <c r="M981" i="7" s="1"/>
  <c r="M960" i="7"/>
  <c r="M961" i="7" s="1"/>
  <c r="M962" i="7" s="1"/>
  <c r="M963" i="7" s="1"/>
  <c r="M964" i="7" s="1"/>
  <c r="M965" i="7" s="1"/>
  <c r="M966" i="7" s="1"/>
  <c r="M967" i="7" s="1"/>
  <c r="M968" i="7" s="1"/>
  <c r="M969" i="7" s="1"/>
  <c r="M970" i="7" s="1"/>
  <c r="M958" i="7"/>
  <c r="M959" i="7" s="1"/>
  <c r="M952" i="7"/>
  <c r="M953" i="7" s="1"/>
  <c r="M954" i="7" s="1"/>
  <c r="M955" i="7" s="1"/>
  <c r="M956" i="7" s="1"/>
  <c r="M948" i="7"/>
  <c r="M949" i="7" s="1"/>
  <c r="M950" i="7" s="1"/>
  <c r="M951" i="7" s="1"/>
  <c r="M947" i="7"/>
  <c r="M942" i="7"/>
  <c r="M943" i="7" s="1"/>
  <c r="M944" i="7" s="1"/>
  <c r="M945" i="7" s="1"/>
  <c r="M946" i="7" s="1"/>
  <c r="M941" i="7"/>
  <c r="M936" i="7"/>
  <c r="M937" i="7" s="1"/>
  <c r="M938" i="7" s="1"/>
  <c r="M939" i="7" s="1"/>
  <c r="M940" i="7" s="1"/>
  <c r="M935" i="7"/>
  <c r="M932" i="7"/>
  <c r="M933" i="7" s="1"/>
  <c r="M930" i="7"/>
  <c r="M931" i="7" s="1"/>
  <c r="M920" i="7"/>
  <c r="M921" i="7" s="1"/>
  <c r="M922" i="7" s="1"/>
  <c r="M923" i="7" s="1"/>
  <c r="M924" i="7" s="1"/>
  <c r="M925" i="7" s="1"/>
  <c r="M926" i="7" s="1"/>
  <c r="M927" i="7" s="1"/>
  <c r="M928" i="7" s="1"/>
  <c r="M918" i="7"/>
  <c r="M919" i="7" s="1"/>
  <c r="M912" i="7"/>
  <c r="M913" i="7" s="1"/>
  <c r="M914" i="7" s="1"/>
  <c r="M915" i="7" s="1"/>
  <c r="M916" i="7" s="1"/>
  <c r="M917" i="7" s="1"/>
  <c r="M909" i="7"/>
  <c r="M910" i="7" s="1"/>
  <c r="M911" i="7" s="1"/>
  <c r="M904" i="7"/>
  <c r="M905" i="7" s="1"/>
  <c r="M906" i="7" s="1"/>
  <c r="M907" i="7" s="1"/>
  <c r="M908" i="7" s="1"/>
  <c r="M896" i="7"/>
  <c r="M897" i="7" s="1"/>
  <c r="M898" i="7" s="1"/>
  <c r="M899" i="7" s="1"/>
  <c r="M900" i="7" s="1"/>
  <c r="M901" i="7" s="1"/>
  <c r="M902" i="7" s="1"/>
  <c r="M903" i="7" s="1"/>
  <c r="M884" i="7"/>
  <c r="M885" i="7" s="1"/>
  <c r="M886" i="7" s="1"/>
  <c r="M887" i="7" s="1"/>
  <c r="M888" i="7" s="1"/>
  <c r="M889" i="7" s="1"/>
  <c r="M890" i="7" s="1"/>
  <c r="M891" i="7" s="1"/>
  <c r="M892" i="7" s="1"/>
  <c r="M893" i="7" s="1"/>
  <c r="M894" i="7" s="1"/>
  <c r="M895" i="7" s="1"/>
  <c r="M880" i="7"/>
  <c r="M881" i="7" s="1"/>
  <c r="M882" i="7" s="1"/>
  <c r="M878" i="7"/>
  <c r="M879" i="7" s="1"/>
  <c r="M872" i="7"/>
  <c r="M873" i="7" s="1"/>
  <c r="M874" i="7" s="1"/>
  <c r="M875" i="7" s="1"/>
  <c r="M876" i="7" s="1"/>
  <c r="M871" i="7"/>
  <c r="M868" i="7"/>
  <c r="M869" i="7" s="1"/>
  <c r="M870" i="7" s="1"/>
  <c r="M862" i="7"/>
  <c r="M863" i="7" s="1"/>
  <c r="M864" i="7" s="1"/>
  <c r="M865" i="7" s="1"/>
  <c r="M866" i="7" s="1"/>
  <c r="M867" i="7" s="1"/>
  <c r="M861" i="7"/>
  <c r="M854" i="7"/>
  <c r="M855" i="7" s="1"/>
  <c r="M856" i="7" s="1"/>
  <c r="M857" i="7" s="1"/>
  <c r="M858" i="7" s="1"/>
  <c r="M859" i="7" s="1"/>
  <c r="M860" i="7" s="1"/>
  <c r="M846" i="7"/>
  <c r="M847" i="7" s="1"/>
  <c r="M848" i="7" s="1"/>
  <c r="M849" i="7" s="1"/>
  <c r="M850" i="7" s="1"/>
  <c r="M851" i="7" s="1"/>
  <c r="M852" i="7" s="1"/>
  <c r="M853" i="7" s="1"/>
  <c r="M843" i="7"/>
  <c r="M844" i="7" s="1"/>
  <c r="M841" i="7"/>
  <c r="M804" i="7"/>
  <c r="M805" i="7" s="1"/>
  <c r="M806" i="7" s="1"/>
  <c r="M807" i="7" s="1"/>
  <c r="M808" i="7" s="1"/>
  <c r="M809" i="7" s="1"/>
  <c r="M810" i="7" s="1"/>
  <c r="M811" i="7" s="1"/>
  <c r="M812" i="7" s="1"/>
  <c r="M813" i="7" s="1"/>
  <c r="M814" i="7" s="1"/>
  <c r="M815" i="7" s="1"/>
  <c r="M816" i="7" s="1"/>
  <c r="M817" i="7" s="1"/>
  <c r="M818" i="7" s="1"/>
  <c r="M819" i="7" s="1"/>
  <c r="M820" i="7" s="1"/>
  <c r="M821" i="7" s="1"/>
  <c r="M822" i="7" s="1"/>
  <c r="M823" i="7" s="1"/>
  <c r="M824" i="7" s="1"/>
  <c r="M825" i="7" s="1"/>
  <c r="M826" i="7" s="1"/>
  <c r="M827" i="7" s="1"/>
  <c r="M828" i="7" s="1"/>
  <c r="M829" i="7" s="1"/>
  <c r="M830" i="7" s="1"/>
  <c r="M831" i="7" s="1"/>
  <c r="M832" i="7" s="1"/>
  <c r="M833" i="7" s="1"/>
  <c r="M834" i="7" s="1"/>
  <c r="M835" i="7" s="1"/>
  <c r="M836" i="7" s="1"/>
  <c r="M837" i="7" s="1"/>
  <c r="M838" i="7" s="1"/>
  <c r="M839" i="7" s="1"/>
  <c r="M802" i="7"/>
  <c r="M803" i="7" s="1"/>
  <c r="M784" i="7"/>
  <c r="M785" i="7" s="1"/>
  <c r="M786" i="7" s="1"/>
  <c r="M787" i="7" s="1"/>
  <c r="M788" i="7" s="1"/>
  <c r="M789" i="7" s="1"/>
  <c r="M790" i="7" s="1"/>
  <c r="M791" i="7" s="1"/>
  <c r="M792" i="7" s="1"/>
  <c r="M793" i="7" s="1"/>
  <c r="M794" i="7" s="1"/>
  <c r="M795" i="7" s="1"/>
  <c r="M796" i="7" s="1"/>
  <c r="M797" i="7" s="1"/>
  <c r="M798" i="7" s="1"/>
  <c r="M799" i="7" s="1"/>
  <c r="M800" i="7" s="1"/>
  <c r="M774" i="7"/>
  <c r="M775" i="7" s="1"/>
  <c r="M776" i="7" s="1"/>
  <c r="M777" i="7" s="1"/>
  <c r="M778" i="7" s="1"/>
  <c r="M779" i="7" s="1"/>
  <c r="M780" i="7" s="1"/>
  <c r="M781" i="7" s="1"/>
  <c r="M782" i="7" s="1"/>
  <c r="M783" i="7" s="1"/>
  <c r="M760" i="7"/>
  <c r="M761" i="7" s="1"/>
  <c r="M762" i="7" s="1"/>
  <c r="M763" i="7" s="1"/>
  <c r="M764" i="7" s="1"/>
  <c r="M765" i="7" s="1"/>
  <c r="M766" i="7" s="1"/>
  <c r="M767" i="7" s="1"/>
  <c r="M768" i="7" s="1"/>
  <c r="M769" i="7" s="1"/>
  <c r="M770" i="7" s="1"/>
  <c r="M771" i="7" s="1"/>
  <c r="M772" i="7" s="1"/>
  <c r="M748" i="7"/>
  <c r="M749" i="7" s="1"/>
  <c r="M750" i="7" s="1"/>
  <c r="M751" i="7" s="1"/>
  <c r="M752" i="7" s="1"/>
  <c r="M753" i="7" s="1"/>
  <c r="M754" i="7" s="1"/>
  <c r="M755" i="7" s="1"/>
  <c r="M756" i="7" s="1"/>
  <c r="M757" i="7" s="1"/>
  <c r="M758" i="7" s="1"/>
  <c r="M759" i="7" s="1"/>
  <c r="M746" i="7"/>
  <c r="M747" i="7" s="1"/>
  <c r="M716" i="7"/>
  <c r="M717" i="7" s="1"/>
  <c r="M718" i="7" s="1"/>
  <c r="M719" i="7" s="1"/>
  <c r="M720" i="7" s="1"/>
  <c r="M721" i="7" s="1"/>
  <c r="M722" i="7" s="1"/>
  <c r="M723" i="7" s="1"/>
  <c r="M724" i="7" s="1"/>
  <c r="M725" i="7" s="1"/>
  <c r="M726" i="7" s="1"/>
  <c r="M727" i="7" s="1"/>
  <c r="M728" i="7" s="1"/>
  <c r="M729" i="7" s="1"/>
  <c r="M730" i="7" s="1"/>
  <c r="M731" i="7" s="1"/>
  <c r="M732" i="7" s="1"/>
  <c r="M733" i="7" s="1"/>
  <c r="M734" i="7" s="1"/>
  <c r="M735" i="7" s="1"/>
  <c r="M736" i="7" s="1"/>
  <c r="M737" i="7" s="1"/>
  <c r="M738" i="7" s="1"/>
  <c r="M739" i="7" s="1"/>
  <c r="M740" i="7" s="1"/>
  <c r="M741" i="7" s="1"/>
  <c r="M742" i="7" s="1"/>
  <c r="M743" i="7" s="1"/>
  <c r="M744" i="7" s="1"/>
  <c r="M714" i="7"/>
  <c r="M713" i="7"/>
  <c r="M698" i="7"/>
  <c r="M699" i="7" s="1"/>
  <c r="M700" i="7" s="1"/>
  <c r="M701" i="7" s="1"/>
  <c r="M702" i="7" s="1"/>
  <c r="M703" i="7" s="1"/>
  <c r="M704" i="7" s="1"/>
  <c r="M705" i="7" s="1"/>
  <c r="M706" i="7" s="1"/>
  <c r="M707" i="7" s="1"/>
  <c r="M708" i="7" s="1"/>
  <c r="M709" i="7" s="1"/>
  <c r="M710" i="7" s="1"/>
  <c r="M711" i="7" s="1"/>
  <c r="M712" i="7" s="1"/>
  <c r="M680" i="7"/>
  <c r="M681" i="7" s="1"/>
  <c r="M682" i="7" s="1"/>
  <c r="M683" i="7" s="1"/>
  <c r="M684" i="7" s="1"/>
  <c r="M685" i="7" s="1"/>
  <c r="M686" i="7" s="1"/>
  <c r="M687" i="7" s="1"/>
  <c r="M688" i="7" s="1"/>
  <c r="M689" i="7" s="1"/>
  <c r="M690" i="7" s="1"/>
  <c r="M691" i="7" s="1"/>
  <c r="M692" i="7" s="1"/>
  <c r="M693" i="7" s="1"/>
  <c r="M694" i="7" s="1"/>
  <c r="M695" i="7" s="1"/>
  <c r="M696" i="7" s="1"/>
  <c r="M697" i="7" s="1"/>
  <c r="M679" i="7"/>
  <c r="M660" i="7"/>
  <c r="M661" i="7" s="1"/>
  <c r="M662" i="7" s="1"/>
  <c r="M663" i="7" s="1"/>
  <c r="M664" i="7" s="1"/>
  <c r="M665" i="7" s="1"/>
  <c r="M666" i="7" s="1"/>
  <c r="M667" i="7" s="1"/>
  <c r="M668" i="7" s="1"/>
  <c r="M669" i="7" s="1"/>
  <c r="M670" i="7" s="1"/>
  <c r="M671" i="7" s="1"/>
  <c r="M672" i="7" s="1"/>
  <c r="M673" i="7" s="1"/>
  <c r="M674" i="7" s="1"/>
  <c r="M675" i="7" s="1"/>
  <c r="M676" i="7" s="1"/>
  <c r="M677" i="7" s="1"/>
  <c r="M678" i="7" s="1"/>
  <c r="M651" i="7"/>
  <c r="M652" i="7" s="1"/>
  <c r="M653" i="7" s="1"/>
  <c r="M654" i="7" s="1"/>
  <c r="M655" i="7" s="1"/>
  <c r="M656" i="7" s="1"/>
  <c r="M657" i="7" s="1"/>
  <c r="M658" i="7" s="1"/>
  <c r="M659" i="7" s="1"/>
  <c r="M648" i="7"/>
  <c r="M649" i="7" s="1"/>
  <c r="M645" i="7"/>
  <c r="M646" i="7" s="1"/>
  <c r="M647" i="7" s="1"/>
  <c r="M636" i="7"/>
  <c r="M637" i="7" s="1"/>
  <c r="M638" i="7" s="1"/>
  <c r="M639" i="7" s="1"/>
  <c r="M640" i="7" s="1"/>
  <c r="M641" i="7" s="1"/>
  <c r="M642" i="7" s="1"/>
  <c r="M643" i="7" s="1"/>
  <c r="M644" i="7" s="1"/>
  <c r="M632" i="7"/>
  <c r="M633" i="7" s="1"/>
  <c r="M634" i="7" s="1"/>
  <c r="M635" i="7" s="1"/>
  <c r="M630" i="7"/>
  <c r="M631" i="7" s="1"/>
  <c r="M620" i="7"/>
  <c r="M621" i="7" s="1"/>
  <c r="M622" i="7" s="1"/>
  <c r="M623" i="7" s="1"/>
  <c r="M624" i="7" s="1"/>
  <c r="M625" i="7" s="1"/>
  <c r="M626" i="7" s="1"/>
  <c r="M627" i="7" s="1"/>
  <c r="M628" i="7" s="1"/>
  <c r="M612" i="7"/>
  <c r="M613" i="7" s="1"/>
  <c r="M614" i="7" s="1"/>
  <c r="M615" i="7" s="1"/>
  <c r="M616" i="7" s="1"/>
  <c r="M617" i="7" s="1"/>
  <c r="M618" i="7" s="1"/>
  <c r="M594" i="7"/>
  <c r="M595" i="7" s="1"/>
  <c r="M596" i="7" s="1"/>
  <c r="M597" i="7" s="1"/>
  <c r="M598" i="7" s="1"/>
  <c r="M599" i="7" s="1"/>
  <c r="M600" i="7" s="1"/>
  <c r="M601" i="7" s="1"/>
  <c r="M602" i="7" s="1"/>
  <c r="M603" i="7" s="1"/>
  <c r="M604" i="7" s="1"/>
  <c r="M605" i="7" s="1"/>
  <c r="M606" i="7" s="1"/>
  <c r="M607" i="7" s="1"/>
  <c r="M608" i="7" s="1"/>
  <c r="M609" i="7" s="1"/>
  <c r="M610" i="7" s="1"/>
  <c r="M593" i="7"/>
  <c r="M589" i="7"/>
  <c r="M590" i="7" s="1"/>
  <c r="M591" i="7" s="1"/>
  <c r="M570" i="7"/>
  <c r="M571" i="7" s="1"/>
  <c r="M572" i="7" s="1"/>
  <c r="M573" i="7" s="1"/>
  <c r="M574" i="7" s="1"/>
  <c r="M575" i="7" s="1"/>
  <c r="M576" i="7" s="1"/>
  <c r="M577" i="7" s="1"/>
  <c r="M578" i="7" s="1"/>
  <c r="M579" i="7" s="1"/>
  <c r="M580" i="7" s="1"/>
  <c r="M581" i="7" s="1"/>
  <c r="M582" i="7" s="1"/>
  <c r="M583" i="7" s="1"/>
  <c r="M584" i="7" s="1"/>
  <c r="M585" i="7" s="1"/>
  <c r="M586" i="7" s="1"/>
  <c r="M587" i="7" s="1"/>
  <c r="M560" i="7"/>
  <c r="M561" i="7" s="1"/>
  <c r="M562" i="7" s="1"/>
  <c r="M563" i="7" s="1"/>
  <c r="M564" i="7" s="1"/>
  <c r="M565" i="7" s="1"/>
  <c r="M566" i="7" s="1"/>
  <c r="M567" i="7" s="1"/>
  <c r="M568" i="7" s="1"/>
  <c r="M559" i="7"/>
  <c r="M540" i="7"/>
  <c r="M541" i="7" s="1"/>
  <c r="M542" i="7" s="1"/>
  <c r="M543" i="7" s="1"/>
  <c r="M544" i="7" s="1"/>
  <c r="M545" i="7" s="1"/>
  <c r="M546" i="7" s="1"/>
  <c r="M547" i="7" s="1"/>
  <c r="M548" i="7" s="1"/>
  <c r="M549" i="7" s="1"/>
  <c r="M550" i="7" s="1"/>
  <c r="M551" i="7" s="1"/>
  <c r="M552" i="7" s="1"/>
  <c r="M553" i="7" s="1"/>
  <c r="M554" i="7" s="1"/>
  <c r="M555" i="7" s="1"/>
  <c r="M556" i="7" s="1"/>
  <c r="M557" i="7" s="1"/>
  <c r="M520" i="7"/>
  <c r="M521" i="7" s="1"/>
  <c r="M522" i="7" s="1"/>
  <c r="M523" i="7" s="1"/>
  <c r="M524" i="7" s="1"/>
  <c r="M525" i="7" s="1"/>
  <c r="M526" i="7" s="1"/>
  <c r="M527" i="7" s="1"/>
  <c r="M528" i="7" s="1"/>
  <c r="M529" i="7" s="1"/>
  <c r="M530" i="7" s="1"/>
  <c r="M531" i="7" s="1"/>
  <c r="M532" i="7" s="1"/>
  <c r="M533" i="7" s="1"/>
  <c r="M534" i="7" s="1"/>
  <c r="M535" i="7" s="1"/>
  <c r="M536" i="7" s="1"/>
  <c r="M537" i="7" s="1"/>
  <c r="M538" i="7" s="1"/>
  <c r="M539" i="7" s="1"/>
  <c r="M506" i="7"/>
  <c r="M507" i="7" s="1"/>
  <c r="M508" i="7" s="1"/>
  <c r="M509" i="7" s="1"/>
  <c r="M510" i="7" s="1"/>
  <c r="M511" i="7" s="1"/>
  <c r="M512" i="7" s="1"/>
  <c r="M513" i="7" s="1"/>
  <c r="M514" i="7" s="1"/>
  <c r="M515" i="7" s="1"/>
  <c r="M516" i="7" s="1"/>
  <c r="M517" i="7" s="1"/>
  <c r="M518" i="7" s="1"/>
  <c r="M505" i="7"/>
  <c r="M484" i="7"/>
  <c r="M485" i="7" s="1"/>
  <c r="M486" i="7" s="1"/>
  <c r="M487" i="7" s="1"/>
  <c r="M488" i="7" s="1"/>
  <c r="M489" i="7" s="1"/>
  <c r="M490" i="7" s="1"/>
  <c r="M491" i="7" s="1"/>
  <c r="M492" i="7" s="1"/>
  <c r="M493" i="7" s="1"/>
  <c r="M494" i="7" s="1"/>
  <c r="M495" i="7" s="1"/>
  <c r="M496" i="7" s="1"/>
  <c r="M497" i="7" s="1"/>
  <c r="M498" i="7" s="1"/>
  <c r="M499" i="7" s="1"/>
  <c r="M500" i="7" s="1"/>
  <c r="M501" i="7" s="1"/>
  <c r="M502" i="7" s="1"/>
  <c r="M503" i="7" s="1"/>
  <c r="M471" i="7"/>
  <c r="M472" i="7" s="1"/>
  <c r="M473" i="7" s="1"/>
  <c r="M474" i="7" s="1"/>
  <c r="M475" i="7" s="1"/>
  <c r="M476" i="7" s="1"/>
  <c r="M477" i="7" s="1"/>
  <c r="M478" i="7" s="1"/>
  <c r="M479" i="7" s="1"/>
  <c r="M480" i="7" s="1"/>
  <c r="M481" i="7" s="1"/>
  <c r="M482" i="7" s="1"/>
  <c r="M462" i="7"/>
  <c r="M463" i="7" s="1"/>
  <c r="M464" i="7" s="1"/>
  <c r="M465" i="7" s="1"/>
  <c r="M466" i="7" s="1"/>
  <c r="M467" i="7" s="1"/>
  <c r="M468" i="7" s="1"/>
  <c r="M469" i="7" s="1"/>
  <c r="M447" i="7"/>
  <c r="M448" i="7" s="1"/>
  <c r="M449" i="7" s="1"/>
  <c r="M450" i="7" s="1"/>
  <c r="M451" i="7" s="1"/>
  <c r="M452" i="7" s="1"/>
  <c r="M453" i="7" s="1"/>
  <c r="M454" i="7" s="1"/>
  <c r="M455" i="7" s="1"/>
  <c r="M456" i="7" s="1"/>
  <c r="M457" i="7" s="1"/>
  <c r="M458" i="7" s="1"/>
  <c r="M459" i="7" s="1"/>
  <c r="M460" i="7" s="1"/>
  <c r="M461" i="7" s="1"/>
  <c r="M422" i="7"/>
  <c r="M423" i="7" s="1"/>
  <c r="M424" i="7" s="1"/>
  <c r="M425" i="7" s="1"/>
  <c r="M426" i="7" s="1"/>
  <c r="M427" i="7" s="1"/>
  <c r="M428" i="7" s="1"/>
  <c r="M429" i="7" s="1"/>
  <c r="M430" i="7" s="1"/>
  <c r="M431" i="7" s="1"/>
  <c r="M432" i="7" s="1"/>
  <c r="M433" i="7" s="1"/>
  <c r="M434" i="7" s="1"/>
  <c r="M435" i="7" s="1"/>
  <c r="M436" i="7" s="1"/>
  <c r="M437" i="7" s="1"/>
  <c r="M438" i="7" s="1"/>
  <c r="M439" i="7" s="1"/>
  <c r="M440" i="7" s="1"/>
  <c r="M441" i="7" s="1"/>
  <c r="M442" i="7" s="1"/>
  <c r="M443" i="7" s="1"/>
  <c r="M444" i="7" s="1"/>
  <c r="M445" i="7" s="1"/>
  <c r="M446" i="7" s="1"/>
  <c r="M416" i="7"/>
  <c r="M417" i="7" s="1"/>
  <c r="M418" i="7" s="1"/>
  <c r="M419" i="7" s="1"/>
  <c r="M420" i="7" s="1"/>
  <c r="M421" i="7" s="1"/>
  <c r="M415" i="7"/>
  <c r="M400" i="7"/>
  <c r="M401" i="7" s="1"/>
  <c r="M402" i="7" s="1"/>
  <c r="M403" i="7" s="1"/>
  <c r="M404" i="7" s="1"/>
  <c r="M405" i="7" s="1"/>
  <c r="M406" i="7" s="1"/>
  <c r="M407" i="7" s="1"/>
  <c r="M408" i="7" s="1"/>
  <c r="M409" i="7" s="1"/>
  <c r="M410" i="7" s="1"/>
  <c r="M411" i="7" s="1"/>
  <c r="M412" i="7" s="1"/>
  <c r="M413" i="7" s="1"/>
  <c r="M398" i="7"/>
  <c r="M399" i="7" s="1"/>
  <c r="M396" i="7"/>
  <c r="M397" i="7" s="1"/>
  <c r="M390" i="7"/>
  <c r="M391" i="7" s="1"/>
  <c r="M392" i="7" s="1"/>
  <c r="M393" i="7" s="1"/>
  <c r="M394" i="7" s="1"/>
  <c r="M378" i="7"/>
  <c r="M379" i="7" s="1"/>
  <c r="M380" i="7" s="1"/>
  <c r="M381" i="7" s="1"/>
  <c r="M382" i="7" s="1"/>
  <c r="M383" i="7" s="1"/>
  <c r="M384" i="7" s="1"/>
  <c r="M385" i="7" s="1"/>
  <c r="M386" i="7" s="1"/>
  <c r="M387" i="7" s="1"/>
  <c r="M388" i="7" s="1"/>
  <c r="M370" i="7"/>
  <c r="M371" i="7" s="1"/>
  <c r="M372" i="7" s="1"/>
  <c r="M373" i="7" s="1"/>
  <c r="M374" i="7" s="1"/>
  <c r="M375" i="7" s="1"/>
  <c r="M376" i="7" s="1"/>
  <c r="M377" i="7" s="1"/>
  <c r="M352" i="7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36" i="7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20" i="7"/>
  <c r="M321" i="7" s="1"/>
  <c r="M322" i="7" s="1"/>
  <c r="M323" i="7" s="1"/>
  <c r="M324" i="7" s="1"/>
  <c r="M325" i="7" s="1"/>
  <c r="M326" i="7" s="1"/>
  <c r="M327" i="7" s="1"/>
  <c r="M328" i="7" s="1"/>
  <c r="M329" i="7" s="1"/>
  <c r="M330" i="7" s="1"/>
  <c r="M331" i="7" s="1"/>
  <c r="M332" i="7" s="1"/>
  <c r="M333" i="7" s="1"/>
  <c r="M334" i="7" s="1"/>
  <c r="M316" i="7"/>
  <c r="M317" i="7" s="1"/>
  <c r="M318" i="7" s="1"/>
  <c r="M315" i="7"/>
  <c r="M300" i="7"/>
  <c r="M301" i="7" s="1"/>
  <c r="M302" i="7" s="1"/>
  <c r="M303" i="7" s="1"/>
  <c r="M304" i="7" s="1"/>
  <c r="M305" i="7" s="1"/>
  <c r="M306" i="7" s="1"/>
  <c r="M307" i="7" s="1"/>
  <c r="M308" i="7" s="1"/>
  <c r="M309" i="7" s="1"/>
  <c r="M310" i="7" s="1"/>
  <c r="M311" i="7" s="1"/>
  <c r="M312" i="7" s="1"/>
  <c r="M313" i="7" s="1"/>
  <c r="M290" i="7"/>
  <c r="M291" i="7" s="1"/>
  <c r="M292" i="7" s="1"/>
  <c r="M293" i="7" s="1"/>
  <c r="M294" i="7" s="1"/>
  <c r="M295" i="7" s="1"/>
  <c r="M296" i="7" s="1"/>
  <c r="M297" i="7" s="1"/>
  <c r="M298" i="7" s="1"/>
  <c r="M259" i="7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52" i="7"/>
  <c r="M253" i="7" s="1"/>
  <c r="M254" i="7" s="1"/>
  <c r="M255" i="7" s="1"/>
  <c r="M256" i="7" s="1"/>
  <c r="M257" i="7" s="1"/>
  <c r="M242" i="7"/>
  <c r="M243" i="7" s="1"/>
  <c r="M244" i="7" s="1"/>
  <c r="M245" i="7" s="1"/>
  <c r="M246" i="7" s="1"/>
  <c r="M247" i="7" s="1"/>
  <c r="M248" i="7" s="1"/>
  <c r="M249" i="7" s="1"/>
  <c r="M250" i="7" s="1"/>
  <c r="M238" i="7"/>
  <c r="M239" i="7" s="1"/>
  <c r="M240" i="7" s="1"/>
  <c r="M237" i="7"/>
  <c r="M204" i="7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194" i="7"/>
  <c r="M195" i="7" s="1"/>
  <c r="M196" i="7" s="1"/>
  <c r="M197" i="7" s="1"/>
  <c r="M198" i="7" s="1"/>
  <c r="M199" i="7" s="1"/>
  <c r="M200" i="7" s="1"/>
  <c r="M201" i="7" s="1"/>
  <c r="M202" i="7" s="1"/>
  <c r="M172" i="7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67" i="7"/>
  <c r="M168" i="7" s="1"/>
  <c r="M169" i="7" s="1"/>
  <c r="M170" i="7" s="1"/>
  <c r="M164" i="7"/>
  <c r="M165" i="7" s="1"/>
  <c r="M163" i="7"/>
  <c r="M158" i="7"/>
  <c r="M159" i="7" s="1"/>
  <c r="M160" i="7" s="1"/>
  <c r="M161" i="7" s="1"/>
  <c r="M148" i="7"/>
  <c r="M149" i="7" s="1"/>
  <c r="M150" i="7" s="1"/>
  <c r="M151" i="7" s="1"/>
  <c r="M152" i="7" s="1"/>
  <c r="M153" i="7" s="1"/>
  <c r="M154" i="7" s="1"/>
  <c r="M155" i="7" s="1"/>
  <c r="M156" i="7" s="1"/>
  <c r="M138" i="7"/>
  <c r="M139" i="7" s="1"/>
  <c r="M140" i="7" s="1"/>
  <c r="M141" i="7" s="1"/>
  <c r="M142" i="7" s="1"/>
  <c r="M143" i="7" s="1"/>
  <c r="M144" i="7" s="1"/>
  <c r="M145" i="7" s="1"/>
  <c r="M146" i="7" s="1"/>
  <c r="M122" i="7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21" i="7"/>
  <c r="M110" i="7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07" i="7"/>
  <c r="M108" i="7" s="1"/>
  <c r="M109" i="7" s="1"/>
  <c r="M98" i="7"/>
  <c r="M99" i="7" s="1"/>
  <c r="M100" i="7" s="1"/>
  <c r="M101" i="7" s="1"/>
  <c r="M102" i="7" s="1"/>
  <c r="M103" i="7" s="1"/>
  <c r="M104" i="7" s="1"/>
  <c r="M105" i="7" s="1"/>
  <c r="M106" i="7" s="1"/>
  <c r="M94" i="7"/>
  <c r="M95" i="7" s="1"/>
  <c r="M96" i="7" s="1"/>
  <c r="M92" i="7"/>
  <c r="M93" i="7" s="1"/>
  <c r="M89" i="7"/>
  <c r="M90" i="7" s="1"/>
  <c r="M86" i="7"/>
  <c r="M87" i="7" s="1"/>
  <c r="M88" i="7" s="1"/>
  <c r="M84" i="7"/>
  <c r="M85" i="7" s="1"/>
  <c r="M83" i="7"/>
  <c r="M72" i="7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64" i="7"/>
  <c r="M65" i="7" s="1"/>
  <c r="M66" i="7" s="1"/>
  <c r="M67" i="7" s="1"/>
  <c r="M68" i="7" s="1"/>
  <c r="M69" i="7" s="1"/>
  <c r="M70" i="7" s="1"/>
  <c r="M71" i="7" s="1"/>
  <c r="M56" i="7"/>
  <c r="M57" i="7" s="1"/>
  <c r="M58" i="7" s="1"/>
  <c r="M59" i="7" s="1"/>
  <c r="M60" i="7" s="1"/>
  <c r="M61" i="7" s="1"/>
  <c r="M62" i="7" s="1"/>
  <c r="M40" i="7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38" i="7"/>
  <c r="M39" i="7" s="1"/>
  <c r="M21" i="7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8" i="7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5" i="7"/>
  <c r="M6" i="7" s="1"/>
  <c r="M7" i="7" s="1"/>
  <c r="J21" i="7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6" i="7"/>
  <c r="J57" i="7"/>
  <c r="J58" i="7" s="1"/>
  <c r="J59" i="7" s="1"/>
  <c r="J60" i="7" s="1"/>
  <c r="J61" i="7" s="1"/>
  <c r="J62" i="7" s="1"/>
  <c r="J64" i="7"/>
  <c r="J65" i="7" s="1"/>
  <c r="J66" i="7" s="1"/>
  <c r="J67" i="7" s="1"/>
  <c r="J68" i="7" s="1"/>
  <c r="J69" i="7" s="1"/>
  <c r="J70" i="7" s="1"/>
  <c r="J71" i="7" s="1"/>
  <c r="J72" i="7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/>
  <c r="J84" i="7" s="1"/>
  <c r="J85" i="7" s="1"/>
  <c r="J86" i="7"/>
  <c r="J87" i="7"/>
  <c r="J88" i="7" s="1"/>
  <c r="J89" i="7"/>
  <c r="J90" i="7" s="1"/>
  <c r="J92" i="7"/>
  <c r="J93" i="7"/>
  <c r="J94" i="7" s="1"/>
  <c r="J95" i="7" s="1"/>
  <c r="J96" i="7" s="1"/>
  <c r="J98" i="7"/>
  <c r="J99" i="7" s="1"/>
  <c r="J100" i="7" s="1"/>
  <c r="J101" i="7" s="1"/>
  <c r="J102" i="7" s="1"/>
  <c r="J103" i="7" s="1"/>
  <c r="J104" i="7" s="1"/>
  <c r="J105" i="7" s="1"/>
  <c r="J106" i="7" s="1"/>
  <c r="J107" i="7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8" i="7"/>
  <c r="J139" i="7"/>
  <c r="J140" i="7" s="1"/>
  <c r="J141" i="7" s="1"/>
  <c r="J142" i="7" s="1"/>
  <c r="J143" i="7" s="1"/>
  <c r="J144" i="7" s="1"/>
  <c r="J145" i="7" s="1"/>
  <c r="J146" i="7" s="1"/>
  <c r="J148" i="7"/>
  <c r="J149" i="7" s="1"/>
  <c r="J150" i="7" s="1"/>
  <c r="J151" i="7" s="1"/>
  <c r="J152" i="7" s="1"/>
  <c r="J153" i="7" s="1"/>
  <c r="J154" i="7" s="1"/>
  <c r="J155" i="7" s="1"/>
  <c r="J156" i="7" s="1"/>
  <c r="J158" i="7"/>
  <c r="J159" i="7"/>
  <c r="J160" i="7" s="1"/>
  <c r="J161" i="7" s="1"/>
  <c r="J163" i="7"/>
  <c r="J164" i="7" s="1"/>
  <c r="J165" i="7" s="1"/>
  <c r="J167" i="7"/>
  <c r="J168" i="7" s="1"/>
  <c r="J169" i="7" s="1"/>
  <c r="J170" i="7" s="1"/>
  <c r="J172" i="7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4" i="7"/>
  <c r="J195" i="7"/>
  <c r="J196" i="7" s="1"/>
  <c r="J197" i="7" s="1"/>
  <c r="J198" i="7" s="1"/>
  <c r="J199" i="7" s="1"/>
  <c r="J200" i="7" s="1"/>
  <c r="J201" i="7" s="1"/>
  <c r="J202" i="7" s="1"/>
  <c r="J204" i="7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7" i="7"/>
  <c r="J238" i="7"/>
  <c r="J239" i="7" s="1"/>
  <c r="J240" i="7" s="1"/>
  <c r="J242" i="7"/>
  <c r="J243" i="7" s="1"/>
  <c r="J244" i="7" s="1"/>
  <c r="J245" i="7" s="1"/>
  <c r="J246" i="7" s="1"/>
  <c r="J247" i="7" s="1"/>
  <c r="J248" i="7" s="1"/>
  <c r="J249" i="7" s="1"/>
  <c r="J250" i="7" s="1"/>
  <c r="J252" i="7"/>
  <c r="J253" i="7"/>
  <c r="J254" i="7" s="1"/>
  <c r="J255" i="7" s="1"/>
  <c r="J256" i="7" s="1"/>
  <c r="J257" i="7" s="1"/>
  <c r="J259" i="7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90" i="7"/>
  <c r="J291" i="7" s="1"/>
  <c r="J292" i="7" s="1"/>
  <c r="J293" i="7" s="1"/>
  <c r="J294" i="7" s="1"/>
  <c r="J295" i="7" s="1"/>
  <c r="J296" i="7" s="1"/>
  <c r="J297" i="7" s="1"/>
  <c r="J298" i="7" s="1"/>
  <c r="J300" i="7"/>
  <c r="J301" i="7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5" i="7"/>
  <c r="J316" i="7" s="1"/>
  <c r="J317" i="7" s="1"/>
  <c r="J318" i="7" s="1"/>
  <c r="J320" i="7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6" i="7"/>
  <c r="J337" i="7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2" i="7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70" i="7"/>
  <c r="J371" i="7"/>
  <c r="J372" i="7" s="1"/>
  <c r="J373" i="7"/>
  <c r="J374" i="7" s="1"/>
  <c r="J375" i="7" s="1"/>
  <c r="J376" i="7" s="1"/>
  <c r="J377" i="7" s="1"/>
  <c r="J378" i="7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90" i="7"/>
  <c r="J391" i="7" s="1"/>
  <c r="J392" i="7" s="1"/>
  <c r="J393" i="7" s="1"/>
  <c r="J394" i="7" s="1"/>
  <c r="J396" i="7"/>
  <c r="J397" i="7" s="1"/>
  <c r="J398" i="7"/>
  <c r="J399" i="7" s="1"/>
  <c r="J400" i="7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5" i="7"/>
  <c r="J416" i="7" s="1"/>
  <c r="J417" i="7" s="1"/>
  <c r="J418" i="7" s="1"/>
  <c r="J419" i="7" s="1"/>
  <c r="J420" i="7" s="1"/>
  <c r="J421" i="7" s="1"/>
  <c r="J422" i="7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/>
  <c r="J448" i="7" s="1"/>
  <c r="J449" i="7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/>
  <c r="J463" i="7"/>
  <c r="J464" i="7" s="1"/>
  <c r="J465" i="7" s="1"/>
  <c r="J466" i="7" s="1"/>
  <c r="J467" i="7" s="1"/>
  <c r="J468" i="7" s="1"/>
  <c r="J469" i="7" s="1"/>
  <c r="J471" i="7"/>
  <c r="J472" i="7" s="1"/>
  <c r="J473" i="7"/>
  <c r="J474" i="7" s="1"/>
  <c r="J475" i="7" s="1"/>
  <c r="J476" i="7" s="1"/>
  <c r="J477" i="7" s="1"/>
  <c r="J478" i="7" s="1"/>
  <c r="J479" i="7" s="1"/>
  <c r="J480" i="7" s="1"/>
  <c r="J481" i="7" s="1"/>
  <c r="J482" i="7" s="1"/>
  <c r="J484" i="7"/>
  <c r="J485" i="7"/>
  <c r="J486" i="7" s="1"/>
  <c r="J487" i="7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5" i="7"/>
  <c r="J506" i="7" s="1"/>
  <c r="J507" i="7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20" i="7"/>
  <c r="J521" i="7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/>
  <c r="J541" i="7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9" i="7"/>
  <c r="J560" i="7" s="1"/>
  <c r="J561" i="7" s="1"/>
  <c r="J562" i="7" s="1"/>
  <c r="J563" i="7" s="1"/>
  <c r="J564" i="7" s="1"/>
  <c r="J565" i="7" s="1"/>
  <c r="J566" i="7" s="1"/>
  <c r="J567" i="7" s="1"/>
  <c r="J568" i="7" s="1"/>
  <c r="J570" i="7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9" i="7"/>
  <c r="J590" i="7"/>
  <c r="J591" i="7" s="1"/>
  <c r="J593" i="7"/>
  <c r="J594" i="7"/>
  <c r="J595" i="7" s="1"/>
  <c r="J596" i="7" s="1"/>
  <c r="J597" i="7" s="1"/>
  <c r="J598" i="7" s="1"/>
  <c r="J599" i="7" s="1"/>
  <c r="J600" i="7" s="1"/>
  <c r="J601" i="7" s="1"/>
  <c r="J602" i="7" s="1"/>
  <c r="J603" i="7" s="1"/>
  <c r="J604" i="7" s="1"/>
  <c r="J605" i="7" s="1"/>
  <c r="J606" i="7" s="1"/>
  <c r="J607" i="7" s="1"/>
  <c r="J608" i="7" s="1"/>
  <c r="J609" i="7" s="1"/>
  <c r="J610" i="7" s="1"/>
  <c r="J612" i="7"/>
  <c r="J613" i="7" s="1"/>
  <c r="J614" i="7" s="1"/>
  <c r="J615" i="7" s="1"/>
  <c r="J616" i="7" s="1"/>
  <c r="J617" i="7" s="1"/>
  <c r="J618" i="7" s="1"/>
  <c r="J620" i="7"/>
  <c r="J621" i="7" s="1"/>
  <c r="J622" i="7" s="1"/>
  <c r="J623" i="7" s="1"/>
  <c r="J624" i="7" s="1"/>
  <c r="J625" i="7" s="1"/>
  <c r="J626" i="7" s="1"/>
  <c r="J627" i="7" s="1"/>
  <c r="J628" i="7" s="1"/>
  <c r="J630" i="7"/>
  <c r="J631" i="7" s="1"/>
  <c r="J632" i="7" s="1"/>
  <c r="J633" i="7" s="1"/>
  <c r="J634" i="7" s="1"/>
  <c r="J635" i="7" s="1"/>
  <c r="J636" i="7"/>
  <c r="J637" i="7"/>
  <c r="J638" i="7" s="1"/>
  <c r="J639" i="7" s="1"/>
  <c r="J640" i="7" s="1"/>
  <c r="J641" i="7" s="1"/>
  <c r="J642" i="7" s="1"/>
  <c r="J643" i="7" s="1"/>
  <c r="J644" i="7" s="1"/>
  <c r="J645" i="7"/>
  <c r="J646" i="7" s="1"/>
  <c r="J647" i="7" s="1"/>
  <c r="J648" i="7"/>
  <c r="J649" i="7"/>
  <c r="J651" i="7"/>
  <c r="J652" i="7" s="1"/>
  <c r="J653" i="7" s="1"/>
  <c r="J654" i="7" s="1"/>
  <c r="J655" i="7" s="1"/>
  <c r="J656" i="7" s="1"/>
  <c r="J657" i="7" s="1"/>
  <c r="J658" i="7" s="1"/>
  <c r="J659" i="7" s="1"/>
  <c r="J660" i="7"/>
  <c r="J661" i="7"/>
  <c r="J662" i="7" s="1"/>
  <c r="J663" i="7" s="1"/>
  <c r="J664" i="7" s="1"/>
  <c r="J665" i="7" s="1"/>
  <c r="J666" i="7" s="1"/>
  <c r="J667" i="7" s="1"/>
  <c r="J668" i="7" s="1"/>
  <c r="J669" i="7" s="1"/>
  <c r="J670" i="7" s="1"/>
  <c r="J671" i="7" s="1"/>
  <c r="J672" i="7" s="1"/>
  <c r="J673" i="7" s="1"/>
  <c r="J674" i="7" s="1"/>
  <c r="J675" i="7" s="1"/>
  <c r="J676" i="7" s="1"/>
  <c r="J677" i="7" s="1"/>
  <c r="J678" i="7" s="1"/>
  <c r="J679" i="7"/>
  <c r="J680" i="7"/>
  <c r="J681" i="7" s="1"/>
  <c r="J682" i="7"/>
  <c r="J683" i="7" s="1"/>
  <c r="J684" i="7" s="1"/>
  <c r="J685" i="7" s="1"/>
  <c r="J686" i="7" s="1"/>
  <c r="J687" i="7" s="1"/>
  <c r="J688" i="7" s="1"/>
  <c r="J689" i="7" s="1"/>
  <c r="J690" i="7" s="1"/>
  <c r="J691" i="7" s="1"/>
  <c r="J692" i="7" s="1"/>
  <c r="J693" i="7" s="1"/>
  <c r="J694" i="7" s="1"/>
  <c r="J695" i="7" s="1"/>
  <c r="J696" i="7" s="1"/>
  <c r="J697" i="7" s="1"/>
  <c r="J698" i="7"/>
  <c r="J699" i="7" s="1"/>
  <c r="J700" i="7" s="1"/>
  <c r="J701" i="7" s="1"/>
  <c r="J702" i="7" s="1"/>
  <c r="J703" i="7" s="1"/>
  <c r="J704" i="7" s="1"/>
  <c r="J705" i="7" s="1"/>
  <c r="J706" i="7" s="1"/>
  <c r="J707" i="7" s="1"/>
  <c r="J708" i="7" s="1"/>
  <c r="J709" i="7" s="1"/>
  <c r="J710" i="7" s="1"/>
  <c r="J711" i="7" s="1"/>
  <c r="J712" i="7" s="1"/>
  <c r="J713" i="7"/>
  <c r="J714" i="7" s="1"/>
  <c r="J716" i="7"/>
  <c r="J717" i="7" s="1"/>
  <c r="J718" i="7" s="1"/>
  <c r="J719" i="7" s="1"/>
  <c r="J720" i="7" s="1"/>
  <c r="J721" i="7" s="1"/>
  <c r="J722" i="7" s="1"/>
  <c r="J723" i="7" s="1"/>
  <c r="J724" i="7" s="1"/>
  <c r="J725" i="7" s="1"/>
  <c r="J726" i="7" s="1"/>
  <c r="J727" i="7" s="1"/>
  <c r="J728" i="7" s="1"/>
  <c r="J729" i="7" s="1"/>
  <c r="J730" i="7" s="1"/>
  <c r="J731" i="7" s="1"/>
  <c r="J732" i="7" s="1"/>
  <c r="J733" i="7" s="1"/>
  <c r="J734" i="7" s="1"/>
  <c r="J735" i="7" s="1"/>
  <c r="J736" i="7" s="1"/>
  <c r="J737" i="7" s="1"/>
  <c r="J738" i="7" s="1"/>
  <c r="J739" i="7" s="1"/>
  <c r="J740" i="7" s="1"/>
  <c r="J741" i="7" s="1"/>
  <c r="J742" i="7" s="1"/>
  <c r="J743" i="7" s="1"/>
  <c r="J744" i="7" s="1"/>
  <c r="J746" i="7"/>
  <c r="J747" i="7"/>
  <c r="J748" i="7" s="1"/>
  <c r="J749" i="7" s="1"/>
  <c r="J750" i="7" s="1"/>
  <c r="J751" i="7" s="1"/>
  <c r="J752" i="7" s="1"/>
  <c r="J753" i="7" s="1"/>
  <c r="J754" i="7" s="1"/>
  <c r="J755" i="7" s="1"/>
  <c r="J756" i="7" s="1"/>
  <c r="J757" i="7" s="1"/>
  <c r="J758" i="7" s="1"/>
  <c r="J759" i="7" s="1"/>
  <c r="J760" i="7"/>
  <c r="J761" i="7"/>
  <c r="J762" i="7" s="1"/>
  <c r="J763" i="7" s="1"/>
  <c r="J764" i="7" s="1"/>
  <c r="J765" i="7" s="1"/>
  <c r="J766" i="7" s="1"/>
  <c r="J767" i="7" s="1"/>
  <c r="J768" i="7" s="1"/>
  <c r="J769" i="7" s="1"/>
  <c r="J770" i="7" s="1"/>
  <c r="J771" i="7" s="1"/>
  <c r="J772" i="7" s="1"/>
  <c r="J774" i="7"/>
  <c r="J775" i="7" s="1"/>
  <c r="J776" i="7" s="1"/>
  <c r="J777" i="7" s="1"/>
  <c r="J778" i="7" s="1"/>
  <c r="J779" i="7" s="1"/>
  <c r="J780" i="7" s="1"/>
  <c r="J781" i="7" s="1"/>
  <c r="J782" i="7" s="1"/>
  <c r="J783" i="7" s="1"/>
  <c r="J784" i="7"/>
  <c r="J785" i="7" s="1"/>
  <c r="J786" i="7" s="1"/>
  <c r="J787" i="7" s="1"/>
  <c r="J788" i="7" s="1"/>
  <c r="J789" i="7" s="1"/>
  <c r="J790" i="7" s="1"/>
  <c r="J791" i="7" s="1"/>
  <c r="J792" i="7" s="1"/>
  <c r="J793" i="7" s="1"/>
  <c r="J794" i="7" s="1"/>
  <c r="J795" i="7" s="1"/>
  <c r="J796" i="7" s="1"/>
  <c r="J797" i="7" s="1"/>
  <c r="J798" i="7" s="1"/>
  <c r="J799" i="7" s="1"/>
  <c r="J800" i="7" s="1"/>
  <c r="J802" i="7"/>
  <c r="J803" i="7"/>
  <c r="J804" i="7" s="1"/>
  <c r="J805" i="7" s="1"/>
  <c r="J806" i="7" s="1"/>
  <c r="J807" i="7" s="1"/>
  <c r="J808" i="7" s="1"/>
  <c r="J809" i="7" s="1"/>
  <c r="J810" i="7" s="1"/>
  <c r="J811" i="7" s="1"/>
  <c r="J812" i="7" s="1"/>
  <c r="J813" i="7" s="1"/>
  <c r="J814" i="7" s="1"/>
  <c r="J815" i="7" s="1"/>
  <c r="J816" i="7" s="1"/>
  <c r="J817" i="7" s="1"/>
  <c r="J818" i="7" s="1"/>
  <c r="J819" i="7" s="1"/>
  <c r="J820" i="7" s="1"/>
  <c r="J821" i="7" s="1"/>
  <c r="J822" i="7" s="1"/>
  <c r="J823" i="7" s="1"/>
  <c r="J824" i="7" s="1"/>
  <c r="J825" i="7" s="1"/>
  <c r="J826" i="7" s="1"/>
  <c r="J827" i="7" s="1"/>
  <c r="J828" i="7" s="1"/>
  <c r="J829" i="7" s="1"/>
  <c r="J830" i="7" s="1"/>
  <c r="J831" i="7" s="1"/>
  <c r="J832" i="7" s="1"/>
  <c r="J833" i="7" s="1"/>
  <c r="J834" i="7" s="1"/>
  <c r="J835" i="7" s="1"/>
  <c r="J836" i="7" s="1"/>
  <c r="J837" i="7" s="1"/>
  <c r="J838" i="7" s="1"/>
  <c r="J839" i="7" s="1"/>
  <c r="J841" i="7"/>
  <c r="J843" i="7"/>
  <c r="J844" i="7" s="1"/>
  <c r="J846" i="7"/>
  <c r="J847" i="7" s="1"/>
  <c r="J848" i="7" s="1"/>
  <c r="J849" i="7" s="1"/>
  <c r="J850" i="7" s="1"/>
  <c r="J851" i="7" s="1"/>
  <c r="J852" i="7" s="1"/>
  <c r="J853" i="7" s="1"/>
  <c r="J854" i="7"/>
  <c r="J855" i="7" s="1"/>
  <c r="J856" i="7" s="1"/>
  <c r="J857" i="7" s="1"/>
  <c r="J858" i="7" s="1"/>
  <c r="J859" i="7" s="1"/>
  <c r="J860" i="7" s="1"/>
  <c r="J861" i="7"/>
  <c r="J862" i="7" s="1"/>
  <c r="J863" i="7" s="1"/>
  <c r="J864" i="7" s="1"/>
  <c r="J865" i="7" s="1"/>
  <c r="J866" i="7" s="1"/>
  <c r="J867" i="7" s="1"/>
  <c r="J868" i="7"/>
  <c r="J869" i="7"/>
  <c r="J870" i="7" s="1"/>
  <c r="J871" i="7"/>
  <c r="J872" i="7" s="1"/>
  <c r="J873" i="7" s="1"/>
  <c r="J874" i="7" s="1"/>
  <c r="J875" i="7" s="1"/>
  <c r="J876" i="7" s="1"/>
  <c r="J878" i="7"/>
  <c r="J879" i="7"/>
  <c r="J880" i="7" s="1"/>
  <c r="J881" i="7" s="1"/>
  <c r="J882" i="7" s="1"/>
  <c r="J884" i="7"/>
  <c r="J885" i="7" s="1"/>
  <c r="J886" i="7" s="1"/>
  <c r="J887" i="7" s="1"/>
  <c r="J888" i="7" s="1"/>
  <c r="J889" i="7" s="1"/>
  <c r="J890" i="7" s="1"/>
  <c r="J891" i="7" s="1"/>
  <c r="J892" i="7" s="1"/>
  <c r="J893" i="7" s="1"/>
  <c r="J894" i="7" s="1"/>
  <c r="J895" i="7" s="1"/>
  <c r="J896" i="7"/>
  <c r="J897" i="7" s="1"/>
  <c r="J898" i="7" s="1"/>
  <c r="J899" i="7" s="1"/>
  <c r="J900" i="7" s="1"/>
  <c r="J901" i="7" s="1"/>
  <c r="J902" i="7" s="1"/>
  <c r="J903" i="7" s="1"/>
  <c r="J904" i="7"/>
  <c r="J905" i="7" s="1"/>
  <c r="J906" i="7" s="1"/>
  <c r="J907" i="7" s="1"/>
  <c r="J908" i="7" s="1"/>
  <c r="J909" i="7"/>
  <c r="J910" i="7" s="1"/>
  <c r="J911" i="7" s="1"/>
  <c r="J912" i="7" s="1"/>
  <c r="J913" i="7" s="1"/>
  <c r="J914" i="7" s="1"/>
  <c r="J915" i="7" s="1"/>
  <c r="J916" i="7" s="1"/>
  <c r="J917" i="7" s="1"/>
  <c r="J918" i="7"/>
  <c r="J919" i="7"/>
  <c r="J920" i="7" s="1"/>
  <c r="J921" i="7" s="1"/>
  <c r="J922" i="7" s="1"/>
  <c r="J923" i="7" s="1"/>
  <c r="J924" i="7" s="1"/>
  <c r="J925" i="7" s="1"/>
  <c r="J926" i="7" s="1"/>
  <c r="J927" i="7" s="1"/>
  <c r="J928" i="7" s="1"/>
  <c r="J930" i="7"/>
  <c r="J931" i="7" s="1"/>
  <c r="J932" i="7"/>
  <c r="J933" i="7" s="1"/>
  <c r="J935" i="7"/>
  <c r="J936" i="7" s="1"/>
  <c r="J937" i="7" s="1"/>
  <c r="J938" i="7" s="1"/>
  <c r="J939" i="7" s="1"/>
  <c r="J940" i="7" s="1"/>
  <c r="J941" i="7"/>
  <c r="J942" i="7" s="1"/>
  <c r="J943" i="7" s="1"/>
  <c r="J944" i="7" s="1"/>
  <c r="J945" i="7" s="1"/>
  <c r="J946" i="7" s="1"/>
  <c r="J947" i="7"/>
  <c r="J948" i="7" s="1"/>
  <c r="J949" i="7" s="1"/>
  <c r="J950" i="7" s="1"/>
  <c r="J951" i="7" s="1"/>
  <c r="J952" i="7"/>
  <c r="J953" i="7" s="1"/>
  <c r="J954" i="7" s="1"/>
  <c r="J955" i="7" s="1"/>
  <c r="J956" i="7" s="1"/>
  <c r="J958" i="7"/>
  <c r="J959" i="7"/>
  <c r="J960" i="7"/>
  <c r="J961" i="7"/>
  <c r="J962" i="7" s="1"/>
  <c r="J963" i="7" s="1"/>
  <c r="J964" i="7" s="1"/>
  <c r="J965" i="7" s="1"/>
  <c r="J966" i="7" s="1"/>
  <c r="J967" i="7" s="1"/>
  <c r="J968" i="7" s="1"/>
  <c r="J969" i="7" s="1"/>
  <c r="J970" i="7" s="1"/>
  <c r="J971" i="7"/>
  <c r="J972" i="7" s="1"/>
  <c r="J973" i="7" s="1"/>
  <c r="J974" i="7" s="1"/>
  <c r="J975" i="7" s="1"/>
  <c r="J976" i="7" s="1"/>
  <c r="J977" i="7" s="1"/>
  <c r="J978" i="7" s="1"/>
  <c r="J979" i="7" s="1"/>
  <c r="J980" i="7" s="1"/>
  <c r="J981" i="7" s="1"/>
  <c r="J982" i="7"/>
  <c r="J983" i="7" s="1"/>
  <c r="J984" i="7" s="1"/>
  <c r="J985" i="7" s="1"/>
  <c r="J986" i="7" s="1"/>
  <c r="J987" i="7" s="1"/>
  <c r="J988" i="7"/>
  <c r="J989" i="7" s="1"/>
  <c r="J990" i="7" s="1"/>
  <c r="J991" i="7" s="1"/>
  <c r="J992" i="7" s="1"/>
  <c r="J993" i="7" s="1"/>
  <c r="J994" i="7" s="1"/>
  <c r="J995" i="7" s="1"/>
  <c r="J996" i="7" s="1"/>
  <c r="J998" i="7"/>
  <c r="J999" i="7"/>
  <c r="J1000" i="7" s="1"/>
  <c r="J1001" i="7" s="1"/>
  <c r="J1002" i="7" s="1"/>
  <c r="J1003" i="7" s="1"/>
  <c r="J1004" i="7" s="1"/>
  <c r="J1005" i="7" s="1"/>
  <c r="J1006" i="7" s="1"/>
  <c r="J1007" i="7" s="1"/>
  <c r="J1008" i="7" s="1"/>
  <c r="J1009" i="7" s="1"/>
  <c r="J1010" i="7" s="1"/>
  <c r="J1011" i="7" s="1"/>
  <c r="J1012" i="7" s="1"/>
  <c r="J1013" i="7" s="1"/>
  <c r="J1014" i="7" s="1"/>
  <c r="J1015" i="7" s="1"/>
  <c r="J1016" i="7" s="1"/>
  <c r="J1017" i="7"/>
  <c r="J1018" i="7" s="1"/>
  <c r="J1019" i="7" s="1"/>
  <c r="J1020" i="7" s="1"/>
  <c r="J1021" i="7" s="1"/>
  <c r="J1022" i="7" s="1"/>
  <c r="J1024" i="7"/>
  <c r="J1025" i="7"/>
  <c r="J1026" i="7" s="1"/>
  <c r="J1027" i="7" s="1"/>
  <c r="J1028" i="7" s="1"/>
  <c r="J1029" i="7" s="1"/>
  <c r="J1030" i="7" s="1"/>
  <c r="J1031" i="7" s="1"/>
  <c r="J1032" i="7" s="1"/>
  <c r="J1033" i="7" s="1"/>
  <c r="J1034" i="7"/>
  <c r="J1035" i="7"/>
  <c r="J1036" i="7" s="1"/>
  <c r="J1037" i="7" s="1"/>
  <c r="J1038" i="7" s="1"/>
  <c r="J1039" i="7" s="1"/>
  <c r="J1040" i="7" s="1"/>
  <c r="J1041" i="7" s="1"/>
  <c r="J1042" i="7"/>
  <c r="J1043" i="7"/>
  <c r="J1044" i="7" s="1"/>
  <c r="J1045" i="7" s="1"/>
  <c r="J1046" i="7" s="1"/>
  <c r="J1047" i="7" s="1"/>
  <c r="J1048" i="7" s="1"/>
  <c r="J1049" i="7" s="1"/>
  <c r="J1050" i="7"/>
  <c r="J1051" i="7"/>
  <c r="J1052" i="7" s="1"/>
  <c r="J1053" i="7" s="1"/>
  <c r="J1054" i="7" s="1"/>
  <c r="J1055" i="7" s="1"/>
  <c r="J1056" i="7" s="1"/>
  <c r="J1057" i="7" s="1"/>
  <c r="J1058" i="7" s="1"/>
  <c r="J1059" i="7" s="1"/>
  <c r="J1060" i="7" s="1"/>
  <c r="J1061" i="7" s="1"/>
  <c r="J1062" i="7" s="1"/>
  <c r="J1063" i="7"/>
  <c r="J1064" i="7" s="1"/>
  <c r="J1065" i="7" s="1"/>
  <c r="J1066" i="7" s="1"/>
  <c r="J1067" i="7" s="1"/>
  <c r="J1068" i="7" s="1"/>
  <c r="J1069" i="7" s="1"/>
  <c r="J1070" i="7" s="1"/>
  <c r="J1072" i="7"/>
  <c r="J1073" i="7"/>
  <c r="J1074" i="7" s="1"/>
  <c r="J1075" i="7" s="1"/>
  <c r="J1076" i="7" s="1"/>
  <c r="J1077" i="7" s="1"/>
  <c r="J1078" i="7" s="1"/>
  <c r="J1079" i="7" s="1"/>
  <c r="J1080" i="7" s="1"/>
  <c r="J1081" i="7" s="1"/>
  <c r="J1082" i="7"/>
  <c r="J1083" i="7"/>
  <c r="J1084" i="7" s="1"/>
  <c r="J1085" i="7" s="1"/>
  <c r="J1086" i="7" s="1"/>
  <c r="J1087" i="7" s="1"/>
  <c r="J1088" i="7" s="1"/>
  <c r="J1089" i="7" s="1"/>
  <c r="J1090" i="7" s="1"/>
  <c r="J1091" i="7" s="1"/>
  <c r="J1092" i="7" s="1"/>
  <c r="J1093" i="7"/>
  <c r="J1094" i="7" s="1"/>
  <c r="J1095" i="7" s="1"/>
  <c r="J1096" i="7" s="1"/>
  <c r="J1098" i="7"/>
  <c r="J1099" i="7"/>
  <c r="J1101" i="7"/>
  <c r="J1103" i="7"/>
  <c r="J1104" i="7" s="1"/>
  <c r="J1105" i="7"/>
  <c r="J1106" i="7" s="1"/>
  <c r="J1107" i="7" s="1"/>
  <c r="J1108" i="7" s="1"/>
  <c r="J1109" i="7" s="1"/>
  <c r="J1110" i="7" s="1"/>
  <c r="J1111" i="7" s="1"/>
  <c r="J1112" i="7" s="1"/>
  <c r="J1113" i="7" s="1"/>
  <c r="J1114" i="7" s="1"/>
  <c r="J1115" i="7"/>
  <c r="J1116" i="7" s="1"/>
  <c r="J1117" i="7" s="1"/>
  <c r="J1118" i="7" s="1"/>
  <c r="J1119" i="7" s="1"/>
  <c r="J1120" i="7"/>
  <c r="J1121" i="7"/>
  <c r="J1122" i="7" s="1"/>
  <c r="J1123" i="7" s="1"/>
  <c r="J1124" i="7" s="1"/>
  <c r="J1125" i="7" s="1"/>
  <c r="J1126" i="7" s="1"/>
  <c r="J1127" i="7" s="1"/>
  <c r="J1128" i="7" s="1"/>
  <c r="J1129" i="7" s="1"/>
  <c r="J1130" i="7"/>
  <c r="J1131" i="7"/>
  <c r="J1132" i="7" s="1"/>
  <c r="J1133" i="7" s="1"/>
  <c r="J1134" i="7"/>
  <c r="J1135" i="7"/>
  <c r="J1137" i="7"/>
  <c r="J1138" i="7" s="1"/>
  <c r="J1139" i="7" s="1"/>
  <c r="J1140" i="7" s="1"/>
  <c r="J1141" i="7" s="1"/>
  <c r="J1142" i="7" s="1"/>
  <c r="J1143" i="7" s="1"/>
  <c r="J1144" i="7" s="1"/>
  <c r="J1145" i="7" s="1"/>
  <c r="J1146" i="7" s="1"/>
  <c r="J1147" i="7" s="1"/>
  <c r="J1148" i="7" s="1"/>
  <c r="J1149" i="7" s="1"/>
  <c r="J1150" i="7" s="1"/>
  <c r="J1151" i="7" s="1"/>
  <c r="J1152" i="7" s="1"/>
  <c r="J1153" i="7" s="1"/>
  <c r="J1154" i="7" s="1"/>
  <c r="J1155" i="7" s="1"/>
  <c r="J1156" i="7" s="1"/>
  <c r="J1157" i="7" s="1"/>
  <c r="J1158" i="7" s="1"/>
  <c r="J1159" i="7" s="1"/>
  <c r="J1160" i="7" s="1"/>
  <c r="J1161" i="7" s="1"/>
  <c r="J1162" i="7"/>
  <c r="J1163" i="7"/>
  <c r="J1164" i="7" s="1"/>
  <c r="J1165" i="7" s="1"/>
  <c r="J1166" i="7" s="1"/>
  <c r="J1167" i="7" s="1"/>
  <c r="J1168" i="7"/>
  <c r="J1169" i="7"/>
  <c r="J1170" i="7" s="1"/>
  <c r="J1171" i="7" s="1"/>
  <c r="J1173" i="7"/>
  <c r="J1175" i="7"/>
  <c r="J1176" i="7" s="1"/>
  <c r="J1177" i="7" s="1"/>
  <c r="J1178" i="7" s="1"/>
  <c r="J1180" i="7"/>
  <c r="J1181" i="7"/>
  <c r="J1182" i="7"/>
  <c r="J1183" i="7"/>
  <c r="J1184" i="7" s="1"/>
  <c r="J1185" i="7" s="1"/>
  <c r="J1186" i="7" s="1"/>
  <c r="J1187" i="7"/>
  <c r="J1188" i="7" s="1"/>
  <c r="J1189" i="7" s="1"/>
  <c r="J1190" i="7" s="1"/>
  <c r="J1191" i="7" s="1"/>
  <c r="L1192" i="7"/>
  <c r="K1192" i="7"/>
  <c r="M1192" i="7" s="1"/>
  <c r="I1192" i="7"/>
  <c r="H1192" i="7"/>
  <c r="J1192" i="7" s="1"/>
  <c r="L1179" i="7"/>
  <c r="K1179" i="7"/>
  <c r="M1179" i="7" s="1"/>
  <c r="I1179" i="7"/>
  <c r="H1179" i="7"/>
  <c r="J1179" i="7" s="1"/>
  <c r="L1174" i="7"/>
  <c r="K1174" i="7"/>
  <c r="M1174" i="7" s="1"/>
  <c r="I1174" i="7"/>
  <c r="H1174" i="7"/>
  <c r="J1174" i="7" s="1"/>
  <c r="L1172" i="7"/>
  <c r="K1172" i="7"/>
  <c r="M1172" i="7" s="1"/>
  <c r="I1172" i="7"/>
  <c r="H1172" i="7"/>
  <c r="J1172" i="7" s="1"/>
  <c r="L1136" i="7"/>
  <c r="K1136" i="7"/>
  <c r="M1136" i="7" s="1"/>
  <c r="I1136" i="7"/>
  <c r="H1136" i="7"/>
  <c r="J1136" i="7" s="1"/>
  <c r="L1102" i="7"/>
  <c r="K1102" i="7"/>
  <c r="M1102" i="7" s="1"/>
  <c r="I1102" i="7"/>
  <c r="H1102" i="7"/>
  <c r="J1102" i="7" s="1"/>
  <c r="L1100" i="7"/>
  <c r="K1100" i="7"/>
  <c r="M1100" i="7" s="1"/>
  <c r="I1100" i="7"/>
  <c r="H1100" i="7"/>
  <c r="J1100" i="7" s="1"/>
  <c r="L1097" i="7"/>
  <c r="K1097" i="7"/>
  <c r="M1097" i="7" s="1"/>
  <c r="I1097" i="7"/>
  <c r="H1097" i="7"/>
  <c r="J1097" i="7" s="1"/>
  <c r="L1071" i="7"/>
  <c r="K1071" i="7"/>
  <c r="M1071" i="7" s="1"/>
  <c r="I1071" i="7"/>
  <c r="H1071" i="7"/>
  <c r="J1071" i="7" s="1"/>
  <c r="L1023" i="7"/>
  <c r="K1023" i="7"/>
  <c r="M1023" i="7" s="1"/>
  <c r="I1023" i="7"/>
  <c r="H1023" i="7"/>
  <c r="J1023" i="7" s="1"/>
  <c r="L997" i="7"/>
  <c r="K997" i="7"/>
  <c r="M997" i="7" s="1"/>
  <c r="I997" i="7"/>
  <c r="H997" i="7"/>
  <c r="J997" i="7" s="1"/>
  <c r="L957" i="7"/>
  <c r="K957" i="7"/>
  <c r="M957" i="7" s="1"/>
  <c r="I957" i="7"/>
  <c r="H957" i="7"/>
  <c r="J957" i="7" s="1"/>
  <c r="L934" i="7"/>
  <c r="K934" i="7"/>
  <c r="M934" i="7" s="1"/>
  <c r="I934" i="7"/>
  <c r="H934" i="7"/>
  <c r="J934" i="7" s="1"/>
  <c r="L929" i="7"/>
  <c r="K929" i="7"/>
  <c r="M929" i="7" s="1"/>
  <c r="I929" i="7"/>
  <c r="H929" i="7"/>
  <c r="J929" i="7" s="1"/>
  <c r="L883" i="7"/>
  <c r="K883" i="7"/>
  <c r="M883" i="7" s="1"/>
  <c r="I883" i="7"/>
  <c r="H883" i="7"/>
  <c r="J883" i="7" s="1"/>
  <c r="L877" i="7"/>
  <c r="K877" i="7"/>
  <c r="M877" i="7" s="1"/>
  <c r="I877" i="7"/>
  <c r="H877" i="7"/>
  <c r="J877" i="7" s="1"/>
  <c r="L845" i="7"/>
  <c r="K845" i="7"/>
  <c r="M845" i="7" s="1"/>
  <c r="I845" i="7"/>
  <c r="H845" i="7"/>
  <c r="J845" i="7" s="1"/>
  <c r="L842" i="7"/>
  <c r="K842" i="7"/>
  <c r="M842" i="7" s="1"/>
  <c r="I842" i="7"/>
  <c r="H842" i="7"/>
  <c r="J842" i="7" s="1"/>
  <c r="L840" i="7"/>
  <c r="K840" i="7"/>
  <c r="M840" i="7" s="1"/>
  <c r="I840" i="7"/>
  <c r="H840" i="7"/>
  <c r="J840" i="7" s="1"/>
  <c r="L801" i="7"/>
  <c r="K801" i="7"/>
  <c r="M801" i="7" s="1"/>
  <c r="I801" i="7"/>
  <c r="H801" i="7"/>
  <c r="J801" i="7" s="1"/>
  <c r="L773" i="7"/>
  <c r="K773" i="7"/>
  <c r="M773" i="7" s="1"/>
  <c r="I773" i="7"/>
  <c r="H773" i="7"/>
  <c r="J773" i="7" s="1"/>
  <c r="L745" i="7"/>
  <c r="K745" i="7"/>
  <c r="M745" i="7" s="1"/>
  <c r="I745" i="7"/>
  <c r="H745" i="7"/>
  <c r="J745" i="7" s="1"/>
  <c r="L715" i="7"/>
  <c r="K715" i="7"/>
  <c r="M715" i="7" s="1"/>
  <c r="I715" i="7"/>
  <c r="H715" i="7"/>
  <c r="J715" i="7" s="1"/>
  <c r="L650" i="7"/>
  <c r="K650" i="7"/>
  <c r="M650" i="7" s="1"/>
  <c r="I650" i="7"/>
  <c r="H650" i="7"/>
  <c r="J650" i="7" s="1"/>
  <c r="L629" i="7"/>
  <c r="K629" i="7"/>
  <c r="M629" i="7" s="1"/>
  <c r="I629" i="7"/>
  <c r="H629" i="7"/>
  <c r="J629" i="7" s="1"/>
  <c r="L619" i="7"/>
  <c r="K619" i="7"/>
  <c r="M619" i="7" s="1"/>
  <c r="I619" i="7"/>
  <c r="H619" i="7"/>
  <c r="J619" i="7" s="1"/>
  <c r="L611" i="7"/>
  <c r="K611" i="7"/>
  <c r="M611" i="7" s="1"/>
  <c r="I611" i="7"/>
  <c r="H611" i="7"/>
  <c r="J611" i="7" s="1"/>
  <c r="L592" i="7"/>
  <c r="K592" i="7"/>
  <c r="M592" i="7" s="1"/>
  <c r="I592" i="7"/>
  <c r="H592" i="7"/>
  <c r="J592" i="7" s="1"/>
  <c r="L588" i="7"/>
  <c r="K588" i="7"/>
  <c r="M588" i="7" s="1"/>
  <c r="I588" i="7"/>
  <c r="H588" i="7"/>
  <c r="J588" i="7" s="1"/>
  <c r="L569" i="7"/>
  <c r="K569" i="7"/>
  <c r="M569" i="7" s="1"/>
  <c r="I569" i="7"/>
  <c r="H569" i="7"/>
  <c r="J569" i="7" s="1"/>
  <c r="L558" i="7"/>
  <c r="K558" i="7"/>
  <c r="M558" i="7" s="1"/>
  <c r="I558" i="7"/>
  <c r="H558" i="7"/>
  <c r="J558" i="7" s="1"/>
  <c r="L519" i="7"/>
  <c r="K519" i="7"/>
  <c r="M519" i="7" s="1"/>
  <c r="I519" i="7"/>
  <c r="H519" i="7"/>
  <c r="J519" i="7" s="1"/>
  <c r="L504" i="7"/>
  <c r="K504" i="7"/>
  <c r="M504" i="7" s="1"/>
  <c r="I504" i="7"/>
  <c r="H504" i="7"/>
  <c r="J504" i="7" s="1"/>
  <c r="L483" i="7"/>
  <c r="K483" i="7"/>
  <c r="M483" i="7" s="1"/>
  <c r="I483" i="7"/>
  <c r="H483" i="7"/>
  <c r="J483" i="7" s="1"/>
  <c r="L470" i="7"/>
  <c r="K470" i="7"/>
  <c r="M470" i="7" s="1"/>
  <c r="I470" i="7"/>
  <c r="H470" i="7"/>
  <c r="J470" i="7" s="1"/>
  <c r="L414" i="7"/>
  <c r="K414" i="7"/>
  <c r="M414" i="7" s="1"/>
  <c r="I414" i="7"/>
  <c r="H414" i="7"/>
  <c r="J414" i="7" s="1"/>
  <c r="L395" i="7"/>
  <c r="K395" i="7"/>
  <c r="M395" i="7" s="1"/>
  <c r="I395" i="7"/>
  <c r="H395" i="7"/>
  <c r="J395" i="7" s="1"/>
  <c r="L389" i="7"/>
  <c r="K389" i="7"/>
  <c r="M389" i="7" s="1"/>
  <c r="I389" i="7"/>
  <c r="H389" i="7"/>
  <c r="J389" i="7" s="1"/>
  <c r="L369" i="7"/>
  <c r="K369" i="7"/>
  <c r="M369" i="7" s="1"/>
  <c r="I369" i="7"/>
  <c r="H369" i="7"/>
  <c r="J369" i="7" s="1"/>
  <c r="L351" i="7"/>
  <c r="K351" i="7"/>
  <c r="M351" i="7" s="1"/>
  <c r="I351" i="7"/>
  <c r="H351" i="7"/>
  <c r="J351" i="7" s="1"/>
  <c r="L335" i="7"/>
  <c r="K335" i="7"/>
  <c r="M335" i="7" s="1"/>
  <c r="I335" i="7"/>
  <c r="H335" i="7"/>
  <c r="J335" i="7" s="1"/>
  <c r="L319" i="7"/>
  <c r="K319" i="7"/>
  <c r="M319" i="7" s="1"/>
  <c r="I319" i="7"/>
  <c r="H319" i="7"/>
  <c r="J319" i="7" s="1"/>
  <c r="L314" i="7"/>
  <c r="K314" i="7"/>
  <c r="M314" i="7" s="1"/>
  <c r="I314" i="7"/>
  <c r="H314" i="7"/>
  <c r="J314" i="7" s="1"/>
  <c r="L299" i="7"/>
  <c r="K299" i="7"/>
  <c r="M299" i="7" s="1"/>
  <c r="I299" i="7"/>
  <c r="H299" i="7"/>
  <c r="J299" i="7" s="1"/>
  <c r="L289" i="7"/>
  <c r="K289" i="7"/>
  <c r="M289" i="7" s="1"/>
  <c r="I289" i="7"/>
  <c r="H289" i="7"/>
  <c r="J289" i="7" s="1"/>
  <c r="L258" i="7"/>
  <c r="K258" i="7"/>
  <c r="M258" i="7" s="1"/>
  <c r="I258" i="7"/>
  <c r="H258" i="7"/>
  <c r="J258" i="7" s="1"/>
  <c r="L251" i="7"/>
  <c r="K251" i="7"/>
  <c r="M251" i="7" s="1"/>
  <c r="I251" i="7"/>
  <c r="H251" i="7"/>
  <c r="J251" i="7" s="1"/>
  <c r="L241" i="7"/>
  <c r="K241" i="7"/>
  <c r="M241" i="7" s="1"/>
  <c r="I241" i="7"/>
  <c r="H241" i="7"/>
  <c r="J241" i="7" s="1"/>
  <c r="L236" i="7"/>
  <c r="K236" i="7"/>
  <c r="M236" i="7" s="1"/>
  <c r="I236" i="7"/>
  <c r="H236" i="7"/>
  <c r="J236" i="7" s="1"/>
  <c r="L203" i="7"/>
  <c r="K203" i="7"/>
  <c r="M203" i="7" s="1"/>
  <c r="I203" i="7"/>
  <c r="H203" i="7"/>
  <c r="J203" i="7" s="1"/>
  <c r="L193" i="7"/>
  <c r="K193" i="7"/>
  <c r="M193" i="7" s="1"/>
  <c r="I193" i="7"/>
  <c r="H193" i="7"/>
  <c r="J193" i="7" s="1"/>
  <c r="L171" i="7"/>
  <c r="K171" i="7"/>
  <c r="M171" i="7" s="1"/>
  <c r="I171" i="7"/>
  <c r="H171" i="7"/>
  <c r="J171" i="7" s="1"/>
  <c r="L166" i="7"/>
  <c r="K166" i="7"/>
  <c r="M166" i="7" s="1"/>
  <c r="I166" i="7"/>
  <c r="H166" i="7"/>
  <c r="J166" i="7" s="1"/>
  <c r="L162" i="7"/>
  <c r="K162" i="7"/>
  <c r="M162" i="7" s="1"/>
  <c r="I162" i="7"/>
  <c r="H162" i="7"/>
  <c r="J162" i="7" s="1"/>
  <c r="L157" i="7"/>
  <c r="K157" i="7"/>
  <c r="M157" i="7" s="1"/>
  <c r="I157" i="7"/>
  <c r="H157" i="7"/>
  <c r="J157" i="7" s="1"/>
  <c r="L147" i="7"/>
  <c r="K147" i="7"/>
  <c r="M147" i="7" s="1"/>
  <c r="I147" i="7"/>
  <c r="H147" i="7"/>
  <c r="J147" i="7" s="1"/>
  <c r="L137" i="7"/>
  <c r="K137" i="7"/>
  <c r="M137" i="7" s="1"/>
  <c r="I137" i="7"/>
  <c r="H137" i="7"/>
  <c r="J137" i="7" s="1"/>
  <c r="L97" i="7"/>
  <c r="K97" i="7"/>
  <c r="M97" i="7" s="1"/>
  <c r="I97" i="7"/>
  <c r="H97" i="7"/>
  <c r="J97" i="7" s="1"/>
  <c r="L91" i="7"/>
  <c r="K91" i="7"/>
  <c r="M91" i="7" s="1"/>
  <c r="I91" i="7"/>
  <c r="H91" i="7"/>
  <c r="J91" i="7" s="1"/>
  <c r="L63" i="7"/>
  <c r="K63" i="7"/>
  <c r="M63" i="7" s="1"/>
  <c r="I63" i="7"/>
  <c r="H63" i="7"/>
  <c r="J63" i="7" s="1"/>
  <c r="L55" i="7"/>
  <c r="K55" i="7"/>
  <c r="M55" i="7" s="1"/>
  <c r="I55" i="7"/>
  <c r="H55" i="7"/>
  <c r="J55" i="7" s="1"/>
  <c r="L37" i="7"/>
  <c r="K37" i="7"/>
  <c r="M37" i="7" s="1"/>
  <c r="I37" i="7"/>
  <c r="H37" i="7"/>
  <c r="J37" i="7" s="1"/>
  <c r="L20" i="7"/>
  <c r="L1193" i="7" s="1"/>
  <c r="K20" i="7"/>
  <c r="M20" i="7" s="1"/>
  <c r="I20" i="7"/>
  <c r="I1193" i="7" s="1"/>
  <c r="H20" i="7"/>
  <c r="J20" i="7" s="1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H1193" i="7" l="1"/>
  <c r="J1193" i="7" s="1"/>
  <c r="K1193" i="7"/>
  <c r="M1193" i="7" s="1"/>
  <c r="H242" i="15"/>
  <c r="I1217" i="7"/>
  <c r="M1217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H258" i="14"/>
  <c r="J258" i="14" s="1"/>
  <c r="K258" i="14"/>
  <c r="M258" i="14" s="1"/>
  <c r="X446" i="15"/>
  <c r="X444" i="15"/>
  <c r="X442" i="15"/>
  <c r="X440" i="15"/>
  <c r="X438" i="15"/>
  <c r="X436" i="15"/>
  <c r="X434" i="15"/>
  <c r="X610" i="15"/>
  <c r="X608" i="15"/>
  <c r="X606" i="15"/>
  <c r="X604" i="15"/>
  <c r="X602" i="15"/>
  <c r="X600" i="15"/>
  <c r="X598" i="15"/>
  <c r="X596" i="15"/>
  <c r="X594" i="15"/>
  <c r="X592" i="15"/>
  <c r="X590" i="15"/>
  <c r="X588" i="15"/>
  <c r="X586" i="15"/>
  <c r="X584" i="15"/>
  <c r="W611" i="15"/>
  <c r="V611" i="15"/>
  <c r="X414" i="15"/>
  <c r="K242" i="15"/>
  <c r="I242" i="15"/>
  <c r="M1199" i="7"/>
  <c r="H1217" i="7"/>
  <c r="J1217" i="7" s="1"/>
  <c r="J1199" i="7"/>
  <c r="X611" i="15" l="1"/>
</calcChain>
</file>

<file path=xl/sharedStrings.xml><?xml version="1.0" encoding="utf-8"?>
<sst xmlns="http://schemas.openxmlformats.org/spreadsheetml/2006/main" count="6217" uniqueCount="428">
  <si>
    <t>Data</t>
  </si>
  <si>
    <t>Código</t>
  </si>
  <si>
    <t>Produto</t>
  </si>
  <si>
    <t>Tipo</t>
  </si>
  <si>
    <t>NF Entrada</t>
  </si>
  <si>
    <t>432NFE</t>
  </si>
  <si>
    <t>617NFE</t>
  </si>
  <si>
    <t>Valor Unit</t>
  </si>
  <si>
    <t>Entrada</t>
  </si>
  <si>
    <t>Saida</t>
  </si>
  <si>
    <t>Quantidade</t>
  </si>
  <si>
    <t>Valor</t>
  </si>
  <si>
    <t>Saldo</t>
  </si>
  <si>
    <t>NF Retorno</t>
  </si>
  <si>
    <t>Depositante: CARGILL AGRICOLA S/A - POF - CNPJ 60.498.706/0151/89    Inscr. Estadual:  555.116.609.112</t>
  </si>
  <si>
    <t>Período de: 01/01/2010 ate: 31/12/2010</t>
  </si>
  <si>
    <t>q</t>
  </si>
  <si>
    <t>Ok</t>
  </si>
  <si>
    <t>ok</t>
  </si>
  <si>
    <t>Notas que não constam na relação do fiscal</t>
  </si>
  <si>
    <t>NF</t>
  </si>
  <si>
    <t>FPOSNATNCP</t>
  </si>
  <si>
    <t>FRN CACAU EM PO NATURAL 10/12%</t>
  </si>
  <si>
    <t>FPOSALKDCP</t>
  </si>
  <si>
    <t>FRA CACAU EM PO ALCALINO 10/12%</t>
  </si>
  <si>
    <t>ILIQNATLN31</t>
  </si>
  <si>
    <t>LIQUOR DE CACAU NATURAL</t>
  </si>
  <si>
    <t>IMANDEOMD</t>
  </si>
  <si>
    <t>MANTEIGA DE CACAU DESODORIZADA</t>
  </si>
  <si>
    <t>IPOSALKPA22</t>
  </si>
  <si>
    <t>CACAU EM PO ALCALINO S/ RL</t>
  </si>
  <si>
    <t>IPOSALKPA31</t>
  </si>
  <si>
    <t>CACAU EM PO ALCANILO 10/12% RL</t>
  </si>
  <si>
    <t>IPOSREDPA72</t>
  </si>
  <si>
    <t>CACAU EM PO VERMELHO 10/12%</t>
  </si>
  <si>
    <t>IPOSPREPP12</t>
  </si>
  <si>
    <t>CACAU EM PO PRETO 10/12%</t>
  </si>
  <si>
    <t>IPOSNATPN21</t>
  </si>
  <si>
    <t>CACAU EM PO NATURAL 10/12%</t>
  </si>
  <si>
    <t>LN31</t>
  </si>
  <si>
    <t>LIQUOR DE CACAUI NATURAL/MASSA</t>
  </si>
  <si>
    <t>MD31</t>
  </si>
  <si>
    <t>PA72</t>
  </si>
  <si>
    <t>PA71 CACAU EM PO VERMELHO 10/12%</t>
  </si>
  <si>
    <t>PA31</t>
  </si>
  <si>
    <t>PA31 CACAU PO ALCALINO 10/12% RL</t>
  </si>
  <si>
    <t>PN22</t>
  </si>
  <si>
    <t>PN 21 CACAU EM PO NATURAL 10/12</t>
  </si>
  <si>
    <t>PA22</t>
  </si>
  <si>
    <t>PA21 CACAU EM PO ALCALINO 10/12% S/ RL</t>
  </si>
  <si>
    <t>PP12</t>
  </si>
  <si>
    <t>PN-22</t>
  </si>
  <si>
    <t>PP21</t>
  </si>
  <si>
    <t>CACAU EM PO PRETO</t>
  </si>
  <si>
    <t>E</t>
  </si>
  <si>
    <t>RA</t>
  </si>
  <si>
    <t>FRN CACAU EM PO NATURAL 10/12%             NFE 8565</t>
  </si>
  <si>
    <t>FRN CACAU EM PO NATURAL 10/12%             NFE 8566</t>
  </si>
  <si>
    <t>RS</t>
  </si>
  <si>
    <t>FRA CACAU EM PO ALCALINO 10/12%  NFE 8427</t>
  </si>
  <si>
    <t>FRN CACAU EM PO NATURAL 10/12%  NFE 8426</t>
  </si>
  <si>
    <t>LIQUOR DE CACAU NATURAL  NFE 8450</t>
  </si>
  <si>
    <t>MANTEIGA DE CACAU DESODORIZADA  NFE 8450</t>
  </si>
  <si>
    <t>CACAU EM PO PRETO 10/12%  NFE 8451</t>
  </si>
  <si>
    <t>CACAU EM PO VERMELHO 10/12%  NFE 8450</t>
  </si>
  <si>
    <t>FRA CACAU EM PO ALCALINO 10/12%  NFE 8439</t>
  </si>
  <si>
    <t>LIQUOR DE CACAU NATURAL  NFE 8510</t>
  </si>
  <si>
    <t>MANTEIGA DE CACAU DESODORIZADA  NFE 8510</t>
  </si>
  <si>
    <t>CACAU EM PO PRETO 10/12%  NFE 8510</t>
  </si>
  <si>
    <t>CACAU EM PO ALCANILO 10/12% RL  NFE 8450</t>
  </si>
  <si>
    <t>FRA CACAU EM PO ALCALINO 10/12%  NFE 8438</t>
  </si>
  <si>
    <t>FRN CACAU EM PO NATURAL 10/12%  NFE 8547</t>
  </si>
  <si>
    <t>CACAU EM PO ALCALINO S/ RL  NFE 8450</t>
  </si>
  <si>
    <t>CACAU EM PO ALCANILO 10/12% RL  NFE 8603</t>
  </si>
  <si>
    <t>FRA CACAU EM PO ALCALINO 10/12%  NFE 8552</t>
  </si>
  <si>
    <t>MANTEIGA DE CACAU DESODORIZADA  NFE 8592</t>
  </si>
  <si>
    <t>LIQUOR DE CACAU NATURAL  NFE 8592</t>
  </si>
  <si>
    <t>CACAU EM PO NATURAL 10/12%  NFE 8604</t>
  </si>
  <si>
    <t>FRA CACAU EM PO ALCALINO 10/12%  NFE 8551</t>
  </si>
  <si>
    <t>FRN CACAU EM PO NATURAL 10/12%  NFE 8549</t>
  </si>
  <si>
    <t>FRA CACAU EM PO ALCALINO 10/12%  NFE 8550</t>
  </si>
  <si>
    <t>LIQUOR DE CACAU NATURAL  NFE 8710</t>
  </si>
  <si>
    <t>MANTEIGA DE CACAU DESODORIZADA  NFE 8604</t>
  </si>
  <si>
    <t>MANTEIGA DE CACAU DESODORIZADA  NFE 8710</t>
  </si>
  <si>
    <t>CACAU EM PO VERMELHO 10/12%  NFE 8710</t>
  </si>
  <si>
    <t>FRA CACAU EM PO ALCALINO 10/12%  NFE 8569</t>
  </si>
  <si>
    <t>FRN CACAU EM PO NATURAL 10/12%  NFE 8548</t>
  </si>
  <si>
    <t>FRA CACAU EM PO ALCALINO 10/12%  NFE 8562</t>
  </si>
  <si>
    <t>LIQUOR DE CACAUI NATURAL/MASSA  NFE 8786</t>
  </si>
  <si>
    <t>CACAU EM PO PRETO 10/12%  NFE 8604</t>
  </si>
  <si>
    <t>MANTEIGA DE CACAU DESODORIZADA  NFE 8786</t>
  </si>
  <si>
    <t>FRA CACAU EM PO ALCALINO 10/12%  NFE 8563</t>
  </si>
  <si>
    <t>CACAU EM PO VERMELHO 10/12%  NFE 8766</t>
  </si>
  <si>
    <t>FRN CACAU EM PO NATURAL 10/12%  NFE 8564</t>
  </si>
  <si>
    <t>FRN CACAU EM PO NATURAL 10/12%  NFE 8565</t>
  </si>
  <si>
    <t>PA71 CACAU EM PO VERMELHO 10/12%  NFE 8868</t>
  </si>
  <si>
    <t>CACAU EM PO ALCANILO 10/12% RL  NFE 8710</t>
  </si>
  <si>
    <t>PA31 CACAU PO ALCALINO 10/12% RL  NFE 8867</t>
  </si>
  <si>
    <t>PA71 CACAU EM PO VERMELHO 10/12%  NFE 8866</t>
  </si>
  <si>
    <t>PA21 CACAU EM PO ALCALINO 10/12% S/ RL  NFE 8944</t>
  </si>
  <si>
    <t>FRN CACAU EM PO NATURAL 10/12%  NFE 8566</t>
  </si>
  <si>
    <t>PN 21 CACAU EM PO NATURAL 10/12  NFE 8944</t>
  </si>
  <si>
    <t>CACAU EM PO PRETO 10/12%  NFE 8944</t>
  </si>
  <si>
    <t>FRA CACAU EM PO ALCALINO 10/12%  NFE 8575</t>
  </si>
  <si>
    <t>FRA CACAU EM PO ALCALINO 10/12%  NFE 8567</t>
  </si>
  <si>
    <t>LIQUOR DE CACAUI NATURAL/MASSA  NFE 8798</t>
  </si>
  <si>
    <t>FRN CACAU EM PO NATURAL 10/12%  NFE 8730</t>
  </si>
  <si>
    <t>MANTEIGA DE CACAU DESODORIZADA  NFE 8944</t>
  </si>
  <si>
    <t>PA71 CACAU EM PO VERMELHO 10/12%  NFE 9058</t>
  </si>
  <si>
    <t>CACAU EM PO PRETO 10/12%  NFE 9058</t>
  </si>
  <si>
    <t>LIQUOR DE CACAUI NATURAL/MASSA  NFE 9058</t>
  </si>
  <si>
    <t>MANTEIGA DE CACAU DESODORIZADA  NFE 9058</t>
  </si>
  <si>
    <t>PN 21 CACAU EM PO NATURAL 10/12  NFE 9058</t>
  </si>
  <si>
    <t>FRA CACAU EM PO ALCALINO 10/12%  NFE 8568</t>
  </si>
  <si>
    <t>FRA CACAU EM PO ALCALINO 10/12%  NFE 8588</t>
  </si>
  <si>
    <t>CACAU EM PO PRETO 10/12%  NFE 9131</t>
  </si>
  <si>
    <t>PA31 CACAU PO ALCALINO 10/12% RL  NFE 8887</t>
  </si>
  <si>
    <t>PA71 CACAU EM PO VERMELHO 10/12%  NFE 9069</t>
  </si>
  <si>
    <t>FRA CACAU EM PO ALCALINO 10/12%  NFE 8590</t>
  </si>
  <si>
    <t>FRN CACAU EM PO NATURAL 10/12%  NFE 8847</t>
  </si>
  <si>
    <t>MANTEIGA DE CACAU DESODORIZADA  NFE 9161</t>
  </si>
  <si>
    <t>PA31 CACAU PO ALCALINO 10/12% RL  NFE 9131</t>
  </si>
  <si>
    <t>FRA CACAU EM PO ALCALINO 10/12%  NFE 8733</t>
  </si>
  <si>
    <t>LIQUOR DE CACAUI NATURAL/MASSA  NFE 9161</t>
  </si>
  <si>
    <t>CACAU EM PO PRETO 10/12%  NFE 9295</t>
  </si>
  <si>
    <t>LIQUOR DE CACAUI NATURAL/MASSA  NFE 9295</t>
  </si>
  <si>
    <t>MANTEIGA DE CACAU DESODORIZADA  NFE 9295</t>
  </si>
  <si>
    <t>PA31 CACAU PO ALCALINO 10/12% RL  NFE 9283</t>
  </si>
  <si>
    <t>PA31 CACAU PO ALCALINO 10/12% RL  NFE 9296</t>
  </si>
  <si>
    <t>MANTEIGA DE CACAU DESODORIZADA  NFE 9334</t>
  </si>
  <si>
    <t>PA31 CACAU PO ALCALINO 10/12% RL  NFE 9334</t>
  </si>
  <si>
    <t>LIQUOR DE CACAUI NATURAL/MASSA  NFE 9334</t>
  </si>
  <si>
    <t>PA71 CACAU EM PO VERMELHO 10/12%  NFE 9205</t>
  </si>
  <si>
    <t>CACAU EM PO NATURAL 10/12%  NFE 9295</t>
  </si>
  <si>
    <t>CACAU EM PO NATURAL 10/12%  NFE 9334</t>
  </si>
  <si>
    <t>CACAU EM PO PRETO  NFE 9334</t>
  </si>
  <si>
    <t>FRA CACAU EM PO ALCALINO 10/12%  NFE 8589</t>
  </si>
  <si>
    <t>PA21 CACAU EM PO ALCALINO 10/12% S/ RL  NFE 9295</t>
  </si>
  <si>
    <t>MANTEIGA DE CACAU DESODORIZADA  NFE 9439</t>
  </si>
  <si>
    <t>PA31 CACAU PO ALCALINO 10/12% RL  NFE 9420</t>
  </si>
  <si>
    <t>PA31 CACAU PO ALCALINO 10/12% RL  NFE 9439</t>
  </si>
  <si>
    <t>CACAU EM PO NATURAL 10/12%  NFE 9439</t>
  </si>
  <si>
    <t>MANTEIGA DE CACAU DESODORIZADA  NFE 9483</t>
  </si>
  <si>
    <t>PA31 CACAU PO ALCALINO 10/12% RL  NFE 9483</t>
  </si>
  <si>
    <t>CACAU EM PO PRETO 10/12%  NFE 9420</t>
  </si>
  <si>
    <t>CACAU EM PO PRETO 10/12%  NFE 9483</t>
  </si>
  <si>
    <t>CACAU EM PO NATURAL 10/12%  NFE 9483</t>
  </si>
  <si>
    <t>LIQUOR DE CACAUI NATURAL/MASSA  NFE 9439</t>
  </si>
  <si>
    <t>CACAU EM PO NATURAL 10/12%  NFE 9524</t>
  </si>
  <si>
    <t>PA31 CACAU PO ALCALINO 10/12% RL  NFE 9524</t>
  </si>
  <si>
    <t>MANTEIGA DE CACAU DESODORIZADA  NFE 9533</t>
  </si>
  <si>
    <t>LIQUOR DE CACAUI NATURAL/MASSA  NFE 9483</t>
  </si>
  <si>
    <t>LIQUOR DE CACAUI NATURAL/MASSA  NFE 9533</t>
  </si>
  <si>
    <t>CACAU EM PO PRETO 10/12%  NFE 9533</t>
  </si>
  <si>
    <t>CACAU EM PO NATURAL 10/12%  NFE 9533</t>
  </si>
  <si>
    <t>MANTEIGA DE CACAU DESODORIZADA  NFE 9558</t>
  </si>
  <si>
    <t>PA31 CACAU PO ALCALINO 10/12% RL  NFE 9640</t>
  </si>
  <si>
    <t>PA31 CACAU PO ALCALINO 10/12% RL  NFE 9655</t>
  </si>
  <si>
    <t>CACAU EM PO PRETO 10/12%  NFE 9558</t>
  </si>
  <si>
    <t>PA71 CACAU EM PO VERMELHO 10/12%  NFE 9533</t>
  </si>
  <si>
    <t>CACAU EM PO PRETO 10/12%  NFE 9640</t>
  </si>
  <si>
    <t>CACAU EM PO PRETO 10/12%  NFE 9655</t>
  </si>
  <si>
    <t>LIQUOR DE CACAUI NATURAL/MASSA  NFE 9558</t>
  </si>
  <si>
    <t>MANTEIGA DE CACAU DESODORIZADA  NFE 9640</t>
  </si>
  <si>
    <t>PA71 CACAU EM PO VERMELHO 10/12%  NFE 9640</t>
  </si>
  <si>
    <t>CACAU EM PO PRETO 10/12%  NFE 9711</t>
  </si>
  <si>
    <t>CACAU EM PO NATURAL 10/12%  NFE 9571</t>
  </si>
  <si>
    <t>CACAU EM PO NATURAL 10/12%  NFE 9640</t>
  </si>
  <si>
    <t>CACAU EM PO NATURAL 10/12%  NFE 9655</t>
  </si>
  <si>
    <t>CACAU EM PO PRETO 10/12%  NFE 9767</t>
  </si>
  <si>
    <t>PA71 CACAU EM PO VERMELHO 10/12%  NFE 9767</t>
  </si>
  <si>
    <t>LIQUOR DE CACAUI NATURAL/MASSA  NFE 9640</t>
  </si>
  <si>
    <t>8426 Total</t>
  </si>
  <si>
    <t>8427 Total</t>
  </si>
  <si>
    <t>8438 Total</t>
  </si>
  <si>
    <t>8439 Total</t>
  </si>
  <si>
    <t>8450 Total</t>
  </si>
  <si>
    <t>8451 Total</t>
  </si>
  <si>
    <t>8510 Total</t>
  </si>
  <si>
    <t>8547 Total</t>
  </si>
  <si>
    <t>8548 Total</t>
  </si>
  <si>
    <t>8549 Total</t>
  </si>
  <si>
    <t>8550 Total</t>
  </si>
  <si>
    <t>8551 Total</t>
  </si>
  <si>
    <t>8552 Total</t>
  </si>
  <si>
    <t>8562 Total</t>
  </si>
  <si>
    <t>8563 Total</t>
  </si>
  <si>
    <t>8564 Total</t>
  </si>
  <si>
    <t>8565 Total</t>
  </si>
  <si>
    <t>8566 Total</t>
  </si>
  <si>
    <t>8567 Total</t>
  </si>
  <si>
    <t>8568 Total</t>
  </si>
  <si>
    <t>8569 Total</t>
  </si>
  <si>
    <t>8575 Total</t>
  </si>
  <si>
    <t>8588 Total</t>
  </si>
  <si>
    <t>8589 Total</t>
  </si>
  <si>
    <t>8590 Total</t>
  </si>
  <si>
    <t>8592 Total</t>
  </si>
  <si>
    <t>8603 Total</t>
  </si>
  <si>
    <t>8604 Total</t>
  </si>
  <si>
    <t>8710 Total</t>
  </si>
  <si>
    <t>8730 Total</t>
  </si>
  <si>
    <t>8733 Total</t>
  </si>
  <si>
    <t>8766 Total</t>
  </si>
  <si>
    <t>8786 Total</t>
  </si>
  <si>
    <t>8798 Total</t>
  </si>
  <si>
    <t>8847 Total</t>
  </si>
  <si>
    <t>8866 Total</t>
  </si>
  <si>
    <t>8867 Total</t>
  </si>
  <si>
    <t>8868 Total</t>
  </si>
  <si>
    <t>8887 Total</t>
  </si>
  <si>
    <t>8944 Total</t>
  </si>
  <si>
    <t>9058 Total</t>
  </si>
  <si>
    <t>9069 Total</t>
  </si>
  <si>
    <t>9131 Total</t>
  </si>
  <si>
    <t>9161 Total</t>
  </si>
  <si>
    <t>9205 Total</t>
  </si>
  <si>
    <t>9275 Total</t>
  </si>
  <si>
    <t>9283 Total</t>
  </si>
  <si>
    <t>9295 Total</t>
  </si>
  <si>
    <t>9296 Total</t>
  </si>
  <si>
    <t>9334 Total</t>
  </si>
  <si>
    <t>9420 Total</t>
  </si>
  <si>
    <t>9439 Total</t>
  </si>
  <si>
    <t>9483 Total</t>
  </si>
  <si>
    <t>9524 Total</t>
  </si>
  <si>
    <t>9533 Total</t>
  </si>
  <si>
    <t>9558 Total</t>
  </si>
  <si>
    <t>9571 Total</t>
  </si>
  <si>
    <t>9572 Total</t>
  </si>
  <si>
    <t>9640 Total</t>
  </si>
  <si>
    <t>9655 Total</t>
  </si>
  <si>
    <t>9700 Total</t>
  </si>
  <si>
    <t>9711 Total</t>
  </si>
  <si>
    <t>9767 Total</t>
  </si>
  <si>
    <t>Total geral</t>
  </si>
  <si>
    <t>Barry Callebaut</t>
  </si>
  <si>
    <t>Período de: 2012</t>
  </si>
  <si>
    <t>RESUMO POR CÓDIGO</t>
  </si>
  <si>
    <t>Total</t>
  </si>
  <si>
    <t>NF Venda</t>
  </si>
  <si>
    <t>Controle de Transporte</t>
  </si>
  <si>
    <t>Período de: 01/01/2012 ate: 31/07/2012 Cliente: Barry Callebaut Brasil Ind. Com. Prods. Alim. Ltda</t>
  </si>
  <si>
    <t>Nota fiscal</t>
  </si>
  <si>
    <t>Destinatário</t>
  </si>
  <si>
    <t>Qtde. UV</t>
  </si>
  <si>
    <t>Peso Total</t>
  </si>
  <si>
    <t>Valor Entrada</t>
  </si>
  <si>
    <t>Valor Total</t>
  </si>
  <si>
    <t>CAFETERIA L ETOILE RIO LTDA ME</t>
  </si>
  <si>
    <t>IND PRODUTOS  ALIMENTICIOS MAVALÉRIO LTDA</t>
  </si>
  <si>
    <t>ANA E VICTORIA COMERCIAL LTDA ME</t>
  </si>
  <si>
    <t>EDIVALDO B SILVA</t>
  </si>
  <si>
    <t>COSTA &amp; RAYNAL LTDA ME</t>
  </si>
  <si>
    <t>SORVETERIA EASY ICE LTDA</t>
  </si>
  <si>
    <t>SUPREMA PLUS COM DE PROD ALIMENT</t>
  </si>
  <si>
    <t>MELHOR BOCADO ALIMENTOS LTDA</t>
  </si>
  <si>
    <t>STZ IND E COMERCIO LTDA</t>
  </si>
  <si>
    <t>CLAP GELATI BRASIL LTDA</t>
  </si>
  <si>
    <t>MAIS SORVETE LTDA ME</t>
  </si>
  <si>
    <t>CAFE PONTALENSE LTDA</t>
  </si>
  <si>
    <t>SORVETES NAPOLI LTDA</t>
  </si>
  <si>
    <t>K C L MONTEIRO</t>
  </si>
  <si>
    <t>ICAB LTDA</t>
  </si>
  <si>
    <t>SODOCES COMERCIO DE DOCES LTDA - EPP</t>
  </si>
  <si>
    <t>GIANINI VALLAGAO CRUZ ME</t>
  </si>
  <si>
    <t>OLVEBRA INDUSTRIAL LTDA</t>
  </si>
  <si>
    <t>PROD ALIM ARAPONGAS S/A</t>
  </si>
  <si>
    <t>BIMBO DO BRASIL LTDA-01</t>
  </si>
  <si>
    <t>NIRULAS SORVETES LTDA</t>
  </si>
  <si>
    <t>NUTRIZA COM REPRES ASSIT TEC LTDA</t>
  </si>
  <si>
    <t>TRIO ALIMENTOS LTDA</t>
  </si>
  <si>
    <t>J C DE VILAS BOAS</t>
  </si>
  <si>
    <t>COR E SABOR IND E COM ALIM LTDA</t>
  </si>
  <si>
    <t>IFF ESSENCIAIS E FRAGANCIAS LTDA</t>
  </si>
  <si>
    <t>PERICLES EVANGELISTA DOS SANTOS SORV. ME</t>
  </si>
  <si>
    <t>SRA SORVETE ARTESANAIS LTDA ME</t>
  </si>
  <si>
    <t>OUROLAC IND E EXP LTDA</t>
  </si>
  <si>
    <t>Barry Callebaut Brasil Ind. Com. Prods. Alim. Ltda</t>
  </si>
  <si>
    <t>CONFEITARIA CHUVISCO LTDA</t>
  </si>
  <si>
    <t>DAMA COMERCIO DE ALIMENTOS E PROMOÇÕES</t>
  </si>
  <si>
    <t>ARMAZEM PRODUTOS NATURAIS LTDA</t>
  </si>
  <si>
    <t>ITALIAN FEDDO INDUSTRIA E COM. LTDA-ME</t>
  </si>
  <si>
    <t>SORVETY IND E COM DE SORVETES LTDA</t>
  </si>
  <si>
    <t>COMIDA COM VIDA COM PROD ORGAN LTDA</t>
  </si>
  <si>
    <t>FELLIP'S COML DISTRIB DE PROD ALIM LTDA</t>
  </si>
  <si>
    <t>NUTRE IND ALIMENTICIAS LTDA</t>
  </si>
  <si>
    <t>IRAI INDUSTRIA E COMERCIO ALIMENTOS LTDA</t>
  </si>
  <si>
    <t>DOCE DO CACAU IND.DE CHOCOLATES LTDA ME</t>
  </si>
  <si>
    <t>VIA FARMA IMPORTADORA LTDA</t>
  </si>
  <si>
    <t>BARILOCHE COMERCIAL DISTRIB LTDA</t>
  </si>
  <si>
    <t>PASTISSERIE DOUCE FRANCE LTDA</t>
  </si>
  <si>
    <t>TORTERELLI COM. DE TORTAS LTDA</t>
  </si>
  <si>
    <t>BELLAMAR  COM DE DOCES E SALGADOS LTDA</t>
  </si>
  <si>
    <t>IND DE SORVETES BUON GELATTO L</t>
  </si>
  <si>
    <t>PIEMONTE SORVETES LTDA ME</t>
  </si>
  <si>
    <t>NAPOLI IND.E COM.DE SORVETES LTDA</t>
  </si>
  <si>
    <t>ADINOR IND COM ADITIVOS LTDA</t>
  </si>
  <si>
    <t>SELECAO NATURAL COML DE ALIM ARTESANATO LTDA</t>
  </si>
  <si>
    <t>LEAGEL AMERICA DO SUL LTDA</t>
  </si>
  <si>
    <t>HARALD IND COM DE ALIMENTOS LTDA</t>
  </si>
  <si>
    <t>PRISCILLAS IND. E COM. DE ALIMENTOS LTDA</t>
  </si>
  <si>
    <t>CPQ BRASIL S/A</t>
  </si>
  <si>
    <t>EMULZINT ADIT ALIMENT IND COM LTDA</t>
  </si>
  <si>
    <t>CLIMEL SORVETES LTDA</t>
  </si>
  <si>
    <t>NEW MILLEN PROD ALIMEMTICIOS LTDA</t>
  </si>
  <si>
    <t>LL INDUSTRIA DE GELADOS LTDA</t>
  </si>
  <si>
    <t>PISTACHE SOBREMESAS E SORVETES LTDA</t>
  </si>
  <si>
    <t>MILKLES INGREDIENTES ALIMENT LTDA</t>
  </si>
  <si>
    <t>MALAGA SORVETES LTDA</t>
  </si>
  <si>
    <t>KURUIVA ALIMENTOS LTDA</t>
  </si>
  <si>
    <t>FABRICA DE SORVETE ITALIA LTDA</t>
  </si>
  <si>
    <t>INGREDIENTE IND COM ALIMENTOS LTDA</t>
  </si>
  <si>
    <t>GARRETT PECOITS &amp; CIA LTDA</t>
  </si>
  <si>
    <t>SORVETERIA BALI LTDA</t>
  </si>
  <si>
    <t>KAIKO IND COM ALIM LTDA</t>
  </si>
  <si>
    <t>D'AQUI DOCES E SORVETES LTDA</t>
  </si>
  <si>
    <t>GENKOR INGREDIENTES LTDA</t>
  </si>
  <si>
    <t>DIST IBITIGUENSE PRODS ALIMENTICIOS LTDA</t>
  </si>
  <si>
    <t>GELAMIX PRODUTOS ALIMENTOS LTDA-ME</t>
  </si>
  <si>
    <t>DEGUSTARES COMERCIAL DE ALIMENTOS LTDA</t>
  </si>
  <si>
    <t>LA BICYCLETTE COMERCIO DE PAES ARTESANAIS LTDA</t>
  </si>
  <si>
    <t>TEDESCO E TADESCA PANIF INDL LTDA</t>
  </si>
  <si>
    <t>RIBEIRO E TRINDADE LTDA</t>
  </si>
  <si>
    <t>GERMANO RENE FEITOZA DE ANDRADE ME</t>
  </si>
  <si>
    <t>ITABAU PRODUTOS NATURAIS LTDA</t>
  </si>
  <si>
    <t>SEMS IND. COM. PROD. ALIM LTDA</t>
  </si>
  <si>
    <t>ASSIS JUSTINO E PEREIRA INACIO LTDA ME</t>
  </si>
  <si>
    <t>TAVOLA FREDDA</t>
  </si>
  <si>
    <t>SP DOS SANTOS LORENA ME</t>
  </si>
  <si>
    <t>VEM DO CAMPO COM PROD NATURAIS LTDA</t>
  </si>
  <si>
    <t>CEREALE IND E COM DE CEREAIS LTDA</t>
  </si>
  <si>
    <t>P T M EMPREENDIMENTOS LTDA</t>
  </si>
  <si>
    <t>BOA MARCA CHOCOLATES E DOCES LTDA ME</t>
  </si>
  <si>
    <t>RG COMERCIO E SORVETES LTDA</t>
  </si>
  <si>
    <t>CONFEITARIA RICHESSE LTDA</t>
  </si>
  <si>
    <t>PADEIRAO COM DE PRODUTOS PARA PANIFICA</t>
  </si>
  <si>
    <t>VIA ALIMENTOS COMERCIO, IMPORTACAO E EXPORTACAO LT</t>
  </si>
  <si>
    <t>CREMA GELATI COMERCIO DE ALIMENTOS LTDA ME</t>
  </si>
  <si>
    <t>GELATI MIGANI ALIMENTOS LTDA</t>
  </si>
  <si>
    <t>RAFAEL MACEDO ROSA EPP</t>
  </si>
  <si>
    <t>BASECOL MIX IND E COM DE ALIM LTDA EPP</t>
  </si>
  <si>
    <t>CHANTON CONFEITARIA LTDA</t>
  </si>
  <si>
    <t>CIA IND DE ALIMENTACAO TRADY COMPANY</t>
  </si>
  <si>
    <t>GERALDO COIMBRA FILHO</t>
  </si>
  <si>
    <t>A R B  RENGANESCHI EPP</t>
  </si>
  <si>
    <t>DIVINA CULINARIA RESTAURANTE LTDA</t>
  </si>
  <si>
    <t>SORVEPANI COMERCIAL DISTRIB. LTDA</t>
  </si>
  <si>
    <t>ER ALIMENTOS LTDA</t>
  </si>
  <si>
    <t>MARIZIO DOS REIS ANDRADE LTDA</t>
  </si>
  <si>
    <t>MADAME GATEAU PRODS ALIM LTDA</t>
  </si>
  <si>
    <t>F.C. BONVECHIO ME</t>
  </si>
  <si>
    <t>IMPORTADORA DOIS RIOS LTDA</t>
  </si>
  <si>
    <t>S S IND COM SORVETES E DERIVADOS LTDA ME</t>
  </si>
  <si>
    <t>EDITE TEREZINHA PAULETO ME</t>
  </si>
  <si>
    <t>ESSENTIA PHAMACIA DE MANIPULAÇÃO LTDA</t>
  </si>
  <si>
    <t>DOCERIA FANI LTDA EPP</t>
  </si>
  <si>
    <t>PANIFICADORA E CONF SWEET POINT LTDA</t>
  </si>
  <si>
    <t>ADENILSON PEREIRA DOS SANTOS DE ITAPUAN</t>
  </si>
  <si>
    <t>BRIZOLIM COM DE ALIM LTDA ME</t>
  </si>
  <si>
    <t>J A B LEITE IND COM EXP LTDA</t>
  </si>
  <si>
    <t>ZIMASE PRODUTOS PARA PANIFICACAO LTDA</t>
  </si>
  <si>
    <t>DELL FIORE CONFEITARIA E COMERCIO LTDA</t>
  </si>
  <si>
    <t>ICE BY NICE IND E COM PROD LTD</t>
  </si>
  <si>
    <t>R &amp;M COM PROD ALIM ART FESTAS LTDA ME</t>
  </si>
  <si>
    <t>SABORECITRUS IND COM SUCOS ALIM LTDA EPP</t>
  </si>
  <si>
    <t>DALE SORVETES LTDA</t>
  </si>
  <si>
    <t>A FERREIRA IND E COM DE ALIMS LTDA</t>
  </si>
  <si>
    <t>MIL MIX COMERCIAL LTDA</t>
  </si>
  <si>
    <t>DICARAMELLA IND E COM DE ALIMENTOS LTDA</t>
  </si>
  <si>
    <t>CCM INDUSTRIA COMERCIO E SORVETES LTDA</t>
  </si>
  <si>
    <t>ITAL INSTITUTO DE TECNOLOGIA DE ALIMENTOS</t>
  </si>
  <si>
    <t>DULCA CONFEITARIAS E BOMBONIERES LTDA</t>
  </si>
  <si>
    <t>RR. Industria de sorvetes e derivados LTDA</t>
  </si>
  <si>
    <t>TRANSPORTES RABAIOLLE LTDA</t>
  </si>
  <si>
    <t>MARIANA TORES DO NASCIMENTO  RIBEIRO ME</t>
  </si>
  <si>
    <t>PEDRO PAULO LTDA</t>
  </si>
  <si>
    <t>INAM INDUSTRIA ALIMENTICIA LTDA</t>
  </si>
  <si>
    <t>TFF ALIMENTOS LTDA</t>
  </si>
  <si>
    <t>R S SILVANO LAZARO DA SILVA ME</t>
  </si>
  <si>
    <t>ISABEL AIZA ROCHA ME</t>
  </si>
  <si>
    <t>SAINT LUIGER PROCESSAMENTO DE ALIM LTDA</t>
  </si>
  <si>
    <t>GEBON SORVETES LTDA EPP</t>
  </si>
  <si>
    <t>SOBRAL CAMPOS IND COM CASCALHO SORV LTDA</t>
  </si>
  <si>
    <t>CODISPAN CIAL DISTR PRODS P PANIFIC LTDA</t>
  </si>
  <si>
    <t>SAFRA DISTRIBUIDORA DE DOCES LTDA</t>
  </si>
  <si>
    <t>SORVETERIA J E LTDA</t>
  </si>
  <si>
    <t>JOAO FERNANDES MAIA ME</t>
  </si>
  <si>
    <t>OTANIEL OLIVEIRA CONFEITARIA ME</t>
  </si>
  <si>
    <t>AGROVIDA PECUARIA ARTESANAIS BIODINAMICA LTDA</t>
  </si>
  <si>
    <t>V DE S NOBRE LTDA</t>
  </si>
  <si>
    <t>L.M. NUMES</t>
  </si>
  <si>
    <t>LUIZ ANTONIO ARNAUT CARAGUATATUBA LTDA</t>
  </si>
  <si>
    <t>JEITO FRIO SORVETES LTDA</t>
  </si>
  <si>
    <t>A.G.LAIUM IND E COM DE SORVETES LTDA</t>
  </si>
  <si>
    <t>Nutryervas Produtos Alimenticios e Fitoterapicos L</t>
  </si>
  <si>
    <t>LENALDO SILVA MELO ME</t>
  </si>
  <si>
    <t>REIS E RABELO LTDA ME</t>
  </si>
  <si>
    <t>ALIBRA INGREDIENTES LTDA</t>
  </si>
  <si>
    <t>A. L. F. FERNADES</t>
  </si>
  <si>
    <t>EDVALDO MASCARENHAS SAMPAIO ME</t>
  </si>
  <si>
    <t>NASCIMENTO E PENEDO IND COM DOCES</t>
  </si>
  <si>
    <t>GOTICA PAES E DOCES LTDA</t>
  </si>
  <si>
    <t>A.B. MOREIRA NETO</t>
  </si>
  <si>
    <t>FERRONATTO IND COM DE DOCES FINOS LTDA</t>
  </si>
  <si>
    <t>FIORINI IND E COM DE ALIMENTOS LTDA ME</t>
  </si>
  <si>
    <t>CASA DO PADEIRO COM PROD ALIM LTDA</t>
  </si>
  <si>
    <t>NATANAEL DA SILVA COUTO ME</t>
  </si>
  <si>
    <t>ETEVALDO MACARIO BEZERRA</t>
  </si>
  <si>
    <t>MALYSKA COM DISTR LTDA</t>
  </si>
  <si>
    <t>BRASIL TROPICAL IND COM DE SORVETES LTDA</t>
  </si>
  <si>
    <t>DOCERIA MIRABELLA LTDA - ME</t>
  </si>
  <si>
    <t>COMERCIO DE CHOCOLATES PRINCES LTDA</t>
  </si>
  <si>
    <t>CAMINHO DOS VENTOS COML DE ALIMENTOS LTDA ME</t>
  </si>
  <si>
    <t>TEMPEROS E DOCES ASMAR LTDA</t>
  </si>
  <si>
    <t>RICHESSE INDUSTRIA DE ALIM LTDA</t>
  </si>
  <si>
    <t>BERTA MARIA BUTZEN ME</t>
  </si>
  <si>
    <t>TORTARIA E SORV. LORENZA E BRUNISA LTDA ME</t>
  </si>
  <si>
    <t>PRODUTOS ALIMENTICIOS MARCOTESA</t>
  </si>
  <si>
    <t>PEPSICO DO BRASIL LTDA</t>
  </si>
  <si>
    <t>8529/1</t>
  </si>
  <si>
    <t>FRA CACAU EM PO ALCALINO 10/12</t>
  </si>
  <si>
    <t>NF RETORNO</t>
  </si>
  <si>
    <t>Qtde NF</t>
  </si>
  <si>
    <t>Qtde Retornos</t>
  </si>
  <si>
    <t>Diferença</t>
  </si>
  <si>
    <t xml:space="preserve">Período de: </t>
  </si>
  <si>
    <t>01/01/2012 A 31/07/2012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</si>
</sst>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DCDC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0" fontId="0" fillId="0" borderId="0" xfId="0" applyAlignment="1"/>
    <xf numFmtId="3" fontId="3" fillId="0" borderId="0" xfId="0" applyNumberFormat="1" applyFont="1"/>
    <xf numFmtId="4" fontId="3" fillId="0" borderId="0" xfId="0" applyNumberFormat="1" applyFont="1"/>
    <xf numFmtId="0" fontId="1" fillId="0" borderId="0" xfId="0" applyFont="1" applyAlignment="1"/>
    <xf numFmtId="0" fontId="1" fillId="2" borderId="0" xfId="0" applyFont="1" applyFill="1"/>
    <xf numFmtId="3" fontId="0" fillId="0" borderId="0" xfId="0" applyNumberFormat="1"/>
    <xf numFmtId="3" fontId="0" fillId="0" borderId="0" xfId="0" applyNumberFormat="1" applyAlignment="1"/>
    <xf numFmtId="3" fontId="5" fillId="2" borderId="0" xfId="0" applyNumberFormat="1" applyFont="1" applyFill="1"/>
    <xf numFmtId="4" fontId="5" fillId="2" borderId="0" xfId="0" applyNumberFormat="1" applyFont="1" applyFill="1"/>
    <xf numFmtId="0" fontId="0" fillId="4" borderId="0" xfId="0" applyFill="1"/>
    <xf numFmtId="164" fontId="2" fillId="0" borderId="0" xfId="0" applyNumberFormat="1" applyFont="1" applyAlignment="1"/>
    <xf numFmtId="164" fontId="4" fillId="0" borderId="0" xfId="0" applyNumberFormat="1" applyFont="1" applyAlignment="1"/>
    <xf numFmtId="164" fontId="1" fillId="2" borderId="0" xfId="0" applyNumberFormat="1" applyFon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/>
    <xf numFmtId="0" fontId="3" fillId="4" borderId="0" xfId="0" applyFont="1" applyFill="1"/>
    <xf numFmtId="164" fontId="5" fillId="2" borderId="0" xfId="0" applyNumberFormat="1" applyFont="1" applyFill="1"/>
    <xf numFmtId="0" fontId="5" fillId="3" borderId="0" xfId="0" applyFont="1" applyFill="1"/>
    <xf numFmtId="0" fontId="5" fillId="2" borderId="0" xfId="0" applyFont="1" applyFill="1"/>
    <xf numFmtId="3" fontId="7" fillId="0" borderId="0" xfId="0" applyNumberFormat="1" applyFont="1" applyFill="1"/>
    <xf numFmtId="14" fontId="3" fillId="0" borderId="0" xfId="0" applyNumberFormat="1" applyFont="1"/>
    <xf numFmtId="0" fontId="3" fillId="0" borderId="0" xfId="0" applyFont="1"/>
    <xf numFmtId="49" fontId="3" fillId="0" borderId="0" xfId="0" applyNumberFormat="1" applyFont="1"/>
    <xf numFmtId="14" fontId="6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8" fillId="0" borderId="0" xfId="0" applyFont="1"/>
    <xf numFmtId="4" fontId="7" fillId="0" borderId="0" xfId="0" applyNumberFormat="1" applyFont="1" applyFill="1"/>
    <xf numFmtId="4" fontId="6" fillId="0" borderId="0" xfId="0" applyNumberFormat="1" applyFont="1"/>
    <xf numFmtId="3" fontId="6" fillId="0" borderId="0" xfId="0" applyNumberFormat="1" applyFont="1"/>
    <xf numFmtId="49" fontId="1" fillId="0" borderId="0" xfId="0" applyNumberFormat="1" applyFont="1"/>
    <xf numFmtId="4" fontId="0" fillId="3" borderId="0" xfId="0" applyNumberFormat="1" applyFill="1"/>
    <xf numFmtId="3" fontId="3" fillId="3" borderId="0" xfId="0" applyNumberFormat="1" applyFont="1" applyFill="1"/>
    <xf numFmtId="3" fontId="0" fillId="3" borderId="0" xfId="0" applyNumberFormat="1" applyFill="1"/>
    <xf numFmtId="4" fontId="3" fillId="3" borderId="0" xfId="0" applyNumberFormat="1" applyFont="1" applyFill="1"/>
    <xf numFmtId="0" fontId="1" fillId="7" borderId="0" xfId="0" applyFont="1" applyFill="1"/>
    <xf numFmtId="0" fontId="0" fillId="0" borderId="0" xfId="0"/>
    <xf numFmtId="0" fontId="0" fillId="2" borderId="0" xfId="0" applyFill="1"/>
    <xf numFmtId="14" fontId="0" fillId="0" borderId="0" xfId="0" applyNumberFormat="1"/>
    <xf numFmtId="49" fontId="0" fillId="0" borderId="0" xfId="0" applyNumberFormat="1"/>
    <xf numFmtId="14" fontId="0" fillId="7" borderId="0" xfId="0" applyNumberFormat="1" applyFill="1"/>
    <xf numFmtId="0" fontId="0" fillId="7" borderId="0" xfId="0" applyFill="1"/>
    <xf numFmtId="49" fontId="0" fillId="7" borderId="0" xfId="0" applyNumberFormat="1" applyFill="1"/>
    <xf numFmtId="3" fontId="0" fillId="2" borderId="0" xfId="0" applyNumberFormat="1" applyFill="1"/>
    <xf numFmtId="3" fontId="0" fillId="7" borderId="0" xfId="0" applyNumberFormat="1" applyFill="1"/>
    <xf numFmtId="4" fontId="0" fillId="2" borderId="0" xfId="0" applyNumberFormat="1" applyFill="1"/>
    <xf numFmtId="4" fontId="0" fillId="7" borderId="0" xfId="0" applyNumberFormat="1" applyFill="1"/>
    <xf numFmtId="14" fontId="3" fillId="7" borderId="0" xfId="0" applyNumberFormat="1" applyFont="1" applyFill="1"/>
    <xf numFmtId="0" fontId="3" fillId="7" borderId="0" xfId="0" applyFont="1" applyFill="1"/>
    <xf numFmtId="49" fontId="3" fillId="7" borderId="0" xfId="0" applyNumberFormat="1" applyFont="1" applyFill="1"/>
    <xf numFmtId="3" fontId="3" fillId="7" borderId="0" xfId="0" applyNumberFormat="1" applyFont="1" applyFill="1"/>
    <xf numFmtId="4" fontId="3" fillId="7" borderId="0" xfId="0" applyNumberFormat="1" applyFont="1" applyFill="1"/>
    <xf numFmtId="4" fontId="1" fillId="5" borderId="0" xfId="0" applyNumberFormat="1" applyFont="1" applyFill="1" applyAlignment="1">
      <alignment horizontal="center"/>
    </xf>
    <xf numFmtId="4" fontId="1" fillId="6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ertop/Documents/Transacoes%20de%20NF%20barry%20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>
        <row r="1">
          <cell r="A1" t="str">
            <v>NF RETORNO</v>
          </cell>
          <cell r="B1" t="str">
            <v>DATA EMISSÃO</v>
          </cell>
          <cell r="C1" t="str">
            <v>NF DE SAÍDA</v>
          </cell>
          <cell r="D1" t="str">
            <v>CFOP</v>
          </cell>
          <cell r="E1" t="str">
            <v>CÓDIGO</v>
          </cell>
          <cell r="F1" t="str">
            <v>DESCRIÇÃO</v>
          </cell>
          <cell r="G1" t="str">
            <v>QUANTIDADE</v>
          </cell>
        </row>
        <row r="2">
          <cell r="A2">
            <v>8351</v>
          </cell>
          <cell r="B2" t="str">
            <v xml:space="preserve"> 16/01/2012</v>
          </cell>
          <cell r="C2">
            <v>8435</v>
          </cell>
          <cell r="D2">
            <v>5907</v>
          </cell>
          <cell r="E2" t="str">
            <v>FPOSALKDCP</v>
          </cell>
          <cell r="F2" t="str">
            <v>FRA CACAU EM PO ALCALINO 10/12%  NFE 8427</v>
          </cell>
          <cell r="G2">
            <v>1000</v>
          </cell>
          <cell r="H2">
            <v>8427</v>
          </cell>
          <cell r="I2">
            <v>15130</v>
          </cell>
          <cell r="J2">
            <v>15130</v>
          </cell>
          <cell r="K2">
            <v>8351</v>
          </cell>
        </row>
        <row r="3">
          <cell r="A3">
            <v>8351</v>
          </cell>
          <cell r="B3" t="str">
            <v xml:space="preserve"> 16/01/2012</v>
          </cell>
          <cell r="C3">
            <v>8444</v>
          </cell>
          <cell r="D3">
            <v>5907</v>
          </cell>
          <cell r="E3" t="str">
            <v>FPOSALKDCP</v>
          </cell>
          <cell r="F3" t="str">
            <v>FRA CACAU EM PO ALCALINO 10/12%  NFE 8427</v>
          </cell>
          <cell r="G3">
            <v>1000</v>
          </cell>
          <cell r="H3">
            <v>8427</v>
          </cell>
          <cell r="I3">
            <v>15130</v>
          </cell>
          <cell r="J3">
            <v>15130</v>
          </cell>
          <cell r="K3">
            <v>8351</v>
          </cell>
        </row>
        <row r="4">
          <cell r="A4">
            <v>8351</v>
          </cell>
          <cell r="B4" t="str">
            <v xml:space="preserve"> 16/01/2012</v>
          </cell>
          <cell r="C4">
            <v>8445</v>
          </cell>
          <cell r="D4">
            <v>5907</v>
          </cell>
          <cell r="E4" t="str">
            <v>FPOSALKDCP</v>
          </cell>
          <cell r="F4" t="str">
            <v>FRA CACAU EM PO ALCALINO 10/12%  NFE 8427</v>
          </cell>
          <cell r="G4">
            <v>1000</v>
          </cell>
          <cell r="H4">
            <v>8427</v>
          </cell>
          <cell r="I4">
            <v>15130</v>
          </cell>
          <cell r="J4">
            <v>15130</v>
          </cell>
          <cell r="K4">
            <v>8351</v>
          </cell>
        </row>
        <row r="5">
          <cell r="A5">
            <v>8351</v>
          </cell>
          <cell r="B5" t="str">
            <v xml:space="preserve"> 16/01/2012</v>
          </cell>
          <cell r="C5">
            <v>8446</v>
          </cell>
          <cell r="D5">
            <v>5907</v>
          </cell>
          <cell r="E5" t="str">
            <v>FPOSALKDCP</v>
          </cell>
          <cell r="F5" t="str">
            <v>FRA CACAU EM PO ALCALINO 10/12%  NFE 8427</v>
          </cell>
          <cell r="G5">
            <v>1000</v>
          </cell>
          <cell r="H5">
            <v>8427</v>
          </cell>
          <cell r="I5">
            <v>15130</v>
          </cell>
          <cell r="J5">
            <v>15130</v>
          </cell>
          <cell r="K5">
            <v>8351</v>
          </cell>
        </row>
        <row r="6">
          <cell r="A6" t="str">
            <v>8351 Total</v>
          </cell>
          <cell r="G6">
            <v>4000</v>
          </cell>
          <cell r="I6">
            <v>60520</v>
          </cell>
          <cell r="J6">
            <v>60520</v>
          </cell>
          <cell r="K6" t="str">
            <v>8351 Total</v>
          </cell>
        </row>
        <row r="7">
          <cell r="A7">
            <v>8352</v>
          </cell>
          <cell r="B7" t="str">
            <v xml:space="preserve"> 16/01/2012</v>
          </cell>
          <cell r="C7">
            <v>8434</v>
          </cell>
          <cell r="D7">
            <v>5907</v>
          </cell>
          <cell r="E7" t="str">
            <v>FPOSALKDCP</v>
          </cell>
          <cell r="F7" t="str">
            <v>FRA CACAU EM PO ALCALINO 10/12%  NFE 8427</v>
          </cell>
          <cell r="G7">
            <v>725</v>
          </cell>
          <cell r="H7">
            <v>8427</v>
          </cell>
          <cell r="I7">
            <v>10969.25</v>
          </cell>
          <cell r="J7">
            <v>10969.25</v>
          </cell>
          <cell r="K7">
            <v>8352</v>
          </cell>
        </row>
        <row r="8">
          <cell r="A8">
            <v>8352</v>
          </cell>
          <cell r="B8" t="str">
            <v xml:space="preserve"> 16/01/2012</v>
          </cell>
          <cell r="C8">
            <v>8440</v>
          </cell>
          <cell r="D8">
            <v>5907</v>
          </cell>
          <cell r="E8" t="str">
            <v>FPOSALKDCP</v>
          </cell>
          <cell r="F8" t="str">
            <v>FRA CACAU EM PO ALCALINO 10/12%  NFE 8427</v>
          </cell>
          <cell r="G8">
            <v>725</v>
          </cell>
          <cell r="H8">
            <v>8427</v>
          </cell>
          <cell r="I8">
            <v>10969.25</v>
          </cell>
          <cell r="J8">
            <v>10969.25</v>
          </cell>
          <cell r="K8">
            <v>8352</v>
          </cell>
        </row>
        <row r="9">
          <cell r="A9">
            <v>8352</v>
          </cell>
          <cell r="B9" t="str">
            <v xml:space="preserve"> 16/01/2012</v>
          </cell>
          <cell r="C9">
            <v>8441</v>
          </cell>
          <cell r="D9">
            <v>5907</v>
          </cell>
          <cell r="E9" t="str">
            <v>FPOSALKDCP</v>
          </cell>
          <cell r="F9" t="str">
            <v>FRA CACAU EM PO ALCALINO 10/12%  NFE 8427</v>
          </cell>
          <cell r="G9">
            <v>725</v>
          </cell>
          <cell r="H9">
            <v>8427</v>
          </cell>
          <cell r="I9">
            <v>10969.25</v>
          </cell>
          <cell r="J9">
            <v>10969.25</v>
          </cell>
          <cell r="K9">
            <v>8352</v>
          </cell>
        </row>
        <row r="10">
          <cell r="A10">
            <v>8352</v>
          </cell>
          <cell r="B10" t="str">
            <v xml:space="preserve"> 16/01/2012</v>
          </cell>
          <cell r="C10">
            <v>8442</v>
          </cell>
          <cell r="D10">
            <v>5907</v>
          </cell>
          <cell r="E10" t="str">
            <v>FPOSALKDCP</v>
          </cell>
          <cell r="F10" t="str">
            <v>FRA CACAU EM PO ALCALINO 10/12%  NFE 8427</v>
          </cell>
          <cell r="G10">
            <v>725</v>
          </cell>
          <cell r="H10">
            <v>8427</v>
          </cell>
          <cell r="I10">
            <v>10969.25</v>
          </cell>
          <cell r="J10">
            <v>10969.25</v>
          </cell>
          <cell r="K10">
            <v>8352</v>
          </cell>
        </row>
        <row r="11">
          <cell r="A11">
            <v>8352</v>
          </cell>
          <cell r="B11" t="str">
            <v xml:space="preserve"> 16/01/2012</v>
          </cell>
          <cell r="C11">
            <v>8443</v>
          </cell>
          <cell r="D11">
            <v>5907</v>
          </cell>
          <cell r="E11" t="str">
            <v>FPOSALKDCP</v>
          </cell>
          <cell r="F11" t="str">
            <v>FRA CACAU EM PO ALCALINO 10/12%  NFE 8427</v>
          </cell>
          <cell r="G11">
            <v>725</v>
          </cell>
          <cell r="H11">
            <v>8427</v>
          </cell>
          <cell r="I11">
            <v>10969.25</v>
          </cell>
          <cell r="J11">
            <v>10969.25</v>
          </cell>
          <cell r="K11">
            <v>8352</v>
          </cell>
        </row>
        <row r="12">
          <cell r="A12" t="str">
            <v>8352 Total</v>
          </cell>
          <cell r="G12">
            <v>3625</v>
          </cell>
          <cell r="I12">
            <v>54846.25</v>
          </cell>
          <cell r="J12">
            <v>54846.25</v>
          </cell>
          <cell r="K12" t="str">
            <v>8352 Total</v>
          </cell>
        </row>
        <row r="13">
          <cell r="A13">
            <v>8353</v>
          </cell>
          <cell r="B13" t="str">
            <v xml:space="preserve"> 16/01/2012</v>
          </cell>
          <cell r="C13">
            <v>8447</v>
          </cell>
          <cell r="D13">
            <v>5907</v>
          </cell>
          <cell r="E13" t="str">
            <v>FPOSALKDCP</v>
          </cell>
          <cell r="F13" t="str">
            <v>FRA CACAU EM PO ALCALINO 10/12%  NFE 8427</v>
          </cell>
          <cell r="G13">
            <v>850</v>
          </cell>
          <cell r="H13">
            <v>8427</v>
          </cell>
          <cell r="I13">
            <v>12860.5</v>
          </cell>
          <cell r="J13">
            <v>12860.5</v>
          </cell>
          <cell r="K13">
            <v>8353</v>
          </cell>
        </row>
        <row r="14">
          <cell r="A14">
            <v>8353</v>
          </cell>
          <cell r="B14" t="str">
            <v xml:space="preserve"> 16/01/2012</v>
          </cell>
          <cell r="C14">
            <v>8448</v>
          </cell>
          <cell r="D14">
            <v>5907</v>
          </cell>
          <cell r="E14" t="str">
            <v>FPOSALKDCP</v>
          </cell>
          <cell r="F14" t="str">
            <v>FRA CACAU EM PO ALCALINO 10/12%  NFE 8427</v>
          </cell>
          <cell r="G14">
            <v>850</v>
          </cell>
          <cell r="H14">
            <v>8427</v>
          </cell>
          <cell r="I14">
            <v>12860.5</v>
          </cell>
          <cell r="J14">
            <v>12860.5</v>
          </cell>
          <cell r="K14">
            <v>8353</v>
          </cell>
        </row>
        <row r="15">
          <cell r="A15">
            <v>8353</v>
          </cell>
          <cell r="B15" t="str">
            <v xml:space="preserve"> 16/01/2012</v>
          </cell>
          <cell r="C15">
            <v>8449</v>
          </cell>
          <cell r="D15">
            <v>5907</v>
          </cell>
          <cell r="E15" t="str">
            <v>FPOSALKDCP</v>
          </cell>
          <cell r="F15" t="str">
            <v>FRA CACAU EM PO ALCALINO 10/12%  NFE 8427</v>
          </cell>
          <cell r="G15">
            <v>850</v>
          </cell>
          <cell r="H15">
            <v>8427</v>
          </cell>
          <cell r="I15">
            <v>12860.5</v>
          </cell>
          <cell r="J15">
            <v>12860.5</v>
          </cell>
          <cell r="K15">
            <v>8353</v>
          </cell>
        </row>
        <row r="16">
          <cell r="A16" t="str">
            <v>8353 Total</v>
          </cell>
          <cell r="G16">
            <v>2550</v>
          </cell>
          <cell r="I16">
            <v>38581.5</v>
          </cell>
          <cell r="J16">
            <v>38581.5</v>
          </cell>
          <cell r="K16" t="str">
            <v>8353 Total</v>
          </cell>
        </row>
        <row r="17">
          <cell r="A17">
            <v>8354</v>
          </cell>
          <cell r="B17" t="str">
            <v xml:space="preserve"> 16/01/2012</v>
          </cell>
          <cell r="C17">
            <v>8452</v>
          </cell>
          <cell r="D17">
            <v>5907</v>
          </cell>
          <cell r="E17" t="str">
            <v>FPOSALKDCP</v>
          </cell>
          <cell r="F17" t="str">
            <v>FRA CACAU EM PO ALCALINO 10/12%  NFE 8427</v>
          </cell>
          <cell r="G17">
            <v>800</v>
          </cell>
          <cell r="H17">
            <v>8427</v>
          </cell>
          <cell r="I17">
            <v>12104</v>
          </cell>
          <cell r="J17">
            <v>12104</v>
          </cell>
          <cell r="K17">
            <v>8354</v>
          </cell>
        </row>
        <row r="18">
          <cell r="A18">
            <v>8354</v>
          </cell>
          <cell r="B18" t="str">
            <v xml:space="preserve"> 16/01/2012</v>
          </cell>
          <cell r="C18">
            <v>8458</v>
          </cell>
          <cell r="D18">
            <v>5907</v>
          </cell>
          <cell r="E18" t="str">
            <v>FPOSALKDCP</v>
          </cell>
          <cell r="F18" t="str">
            <v>FRA CACAU EM PO ALCALINO 10/12%  NFE 8427</v>
          </cell>
          <cell r="G18">
            <v>800</v>
          </cell>
          <cell r="H18">
            <v>8427</v>
          </cell>
          <cell r="I18">
            <v>12104</v>
          </cell>
          <cell r="J18">
            <v>12104</v>
          </cell>
          <cell r="K18">
            <v>8354</v>
          </cell>
        </row>
        <row r="19">
          <cell r="A19">
            <v>8354</v>
          </cell>
          <cell r="B19" t="str">
            <v xml:space="preserve"> 16/01/2012</v>
          </cell>
          <cell r="C19">
            <v>8459</v>
          </cell>
          <cell r="D19">
            <v>5907</v>
          </cell>
          <cell r="E19" t="str">
            <v>FPOSALKDCP</v>
          </cell>
          <cell r="F19" t="str">
            <v>FRA CACAU EM PO ALCALINO 10/12%  NFE 8427</v>
          </cell>
          <cell r="G19">
            <v>800</v>
          </cell>
          <cell r="H19">
            <v>8427</v>
          </cell>
          <cell r="I19">
            <v>12104</v>
          </cell>
          <cell r="J19">
            <v>12104</v>
          </cell>
          <cell r="K19">
            <v>8354</v>
          </cell>
        </row>
        <row r="20">
          <cell r="A20">
            <v>8354</v>
          </cell>
          <cell r="B20" t="str">
            <v xml:space="preserve"> 16/01/2012</v>
          </cell>
          <cell r="C20">
            <v>8460</v>
          </cell>
          <cell r="D20">
            <v>5907</v>
          </cell>
          <cell r="E20" t="str">
            <v>FPOSALKDCP</v>
          </cell>
          <cell r="F20" t="str">
            <v>FRA CACAU EM PO ALCALINO 10/12%  NFE 8427</v>
          </cell>
          <cell r="G20">
            <v>800</v>
          </cell>
          <cell r="H20">
            <v>8427</v>
          </cell>
          <cell r="I20">
            <v>12104</v>
          </cell>
          <cell r="J20">
            <v>12104</v>
          </cell>
          <cell r="K20">
            <v>8354</v>
          </cell>
        </row>
        <row r="21">
          <cell r="A21">
            <v>8354</v>
          </cell>
          <cell r="B21" t="str">
            <v xml:space="preserve"> 16/01/2012</v>
          </cell>
          <cell r="C21">
            <v>8461</v>
          </cell>
          <cell r="D21">
            <v>5907</v>
          </cell>
          <cell r="E21" t="str">
            <v>FPOSALKDCP</v>
          </cell>
          <cell r="F21" t="str">
            <v>FRA CACAU EM PO ALCALINO 10/12%  NFE 8427</v>
          </cell>
          <cell r="G21">
            <v>800</v>
          </cell>
          <cell r="H21">
            <v>8427</v>
          </cell>
          <cell r="I21">
            <v>12104</v>
          </cell>
          <cell r="J21">
            <v>12104</v>
          </cell>
          <cell r="K21">
            <v>8354</v>
          </cell>
        </row>
        <row r="22">
          <cell r="A22" t="str">
            <v>8354 Total</v>
          </cell>
          <cell r="G22">
            <v>4000</v>
          </cell>
          <cell r="I22">
            <v>60520</v>
          </cell>
          <cell r="J22">
            <v>60520</v>
          </cell>
          <cell r="K22" t="str">
            <v>8354 Total</v>
          </cell>
        </row>
        <row r="23">
          <cell r="A23">
            <v>8355</v>
          </cell>
          <cell r="B23" t="str">
            <v xml:space="preserve"> 16/01/2012</v>
          </cell>
          <cell r="C23">
            <v>8453</v>
          </cell>
          <cell r="D23">
            <v>5907</v>
          </cell>
          <cell r="E23" t="str">
            <v>FPOSALKDCP</v>
          </cell>
          <cell r="F23" t="str">
            <v>FRA CACAU EM PO ALCALINO 10/12%  NFE 8427</v>
          </cell>
          <cell r="G23">
            <v>100</v>
          </cell>
          <cell r="H23">
            <v>8427</v>
          </cell>
          <cell r="I23">
            <v>1513</v>
          </cell>
          <cell r="J23">
            <v>1513</v>
          </cell>
          <cell r="K23">
            <v>8355</v>
          </cell>
        </row>
        <row r="24">
          <cell r="A24">
            <v>8355</v>
          </cell>
          <cell r="B24" t="str">
            <v xml:space="preserve"> 16/01/2012</v>
          </cell>
          <cell r="C24">
            <v>8456</v>
          </cell>
          <cell r="D24">
            <v>5907</v>
          </cell>
          <cell r="E24" t="str">
            <v>FPOSALKDCP</v>
          </cell>
          <cell r="F24" t="str">
            <v>FRA CACAU EM PO ALCALINO 10/12%  NFE 8427</v>
          </cell>
          <cell r="G24">
            <v>100</v>
          </cell>
          <cell r="H24">
            <v>8427</v>
          </cell>
          <cell r="I24">
            <v>1513</v>
          </cell>
          <cell r="J24">
            <v>1513</v>
          </cell>
          <cell r="K24">
            <v>8355</v>
          </cell>
        </row>
        <row r="25">
          <cell r="A25">
            <v>8355</v>
          </cell>
          <cell r="B25" t="str">
            <v xml:space="preserve"> 16/01/2012</v>
          </cell>
          <cell r="C25">
            <v>8462</v>
          </cell>
          <cell r="D25">
            <v>5907</v>
          </cell>
          <cell r="E25" t="str">
            <v>FPOSALKDCP</v>
          </cell>
          <cell r="F25" t="str">
            <v>FRA CACAU EM PO ALCALINO 10/12%  NFE 8427</v>
          </cell>
          <cell r="G25">
            <v>100</v>
          </cell>
          <cell r="H25">
            <v>8427</v>
          </cell>
          <cell r="I25">
            <v>1513</v>
          </cell>
          <cell r="J25">
            <v>1513</v>
          </cell>
          <cell r="K25">
            <v>8355</v>
          </cell>
        </row>
        <row r="26">
          <cell r="A26">
            <v>8355</v>
          </cell>
          <cell r="B26" t="str">
            <v xml:space="preserve"> 16/01/2012</v>
          </cell>
          <cell r="C26">
            <v>8463</v>
          </cell>
          <cell r="D26">
            <v>5907</v>
          </cell>
          <cell r="E26" t="str">
            <v>FPOSALKDCP</v>
          </cell>
          <cell r="F26" t="str">
            <v>FRA CACAU EM PO ALCALINO 10/12%  NFE 8427</v>
          </cell>
          <cell r="G26">
            <v>100</v>
          </cell>
          <cell r="H26">
            <v>8427</v>
          </cell>
          <cell r="I26">
            <v>1513</v>
          </cell>
          <cell r="J26">
            <v>1513</v>
          </cell>
          <cell r="K26">
            <v>8355</v>
          </cell>
        </row>
        <row r="27">
          <cell r="A27">
            <v>8355</v>
          </cell>
          <cell r="B27" t="str">
            <v xml:space="preserve"> 16/01/2012</v>
          </cell>
          <cell r="C27">
            <v>8464</v>
          </cell>
          <cell r="D27">
            <v>5907</v>
          </cell>
          <cell r="E27" t="str">
            <v>FPOSALKDCP</v>
          </cell>
          <cell r="F27" t="str">
            <v>FRA CACAU EM PO ALCALINO 10/12%  NFE 8427</v>
          </cell>
          <cell r="G27">
            <v>100</v>
          </cell>
          <cell r="H27">
            <v>8427</v>
          </cell>
          <cell r="I27">
            <v>1513</v>
          </cell>
          <cell r="J27">
            <v>1513</v>
          </cell>
          <cell r="K27">
            <v>8355</v>
          </cell>
        </row>
        <row r="28">
          <cell r="A28" t="str">
            <v>8355 Total</v>
          </cell>
          <cell r="G28">
            <v>500</v>
          </cell>
          <cell r="I28">
            <v>7565</v>
          </cell>
          <cell r="J28">
            <v>7565</v>
          </cell>
          <cell r="K28" t="str">
            <v>8355 Total</v>
          </cell>
        </row>
        <row r="29">
          <cell r="A29">
            <v>8356</v>
          </cell>
          <cell r="B29" t="str">
            <v xml:space="preserve"> 16/01/2012</v>
          </cell>
          <cell r="C29">
            <v>8454</v>
          </cell>
          <cell r="D29">
            <v>5907</v>
          </cell>
          <cell r="E29" t="str">
            <v>FPOSALKDCP</v>
          </cell>
          <cell r="F29" t="str">
            <v>FRA CACAU EM PO ALCALINO 10/12%  NFE 8427</v>
          </cell>
          <cell r="G29">
            <v>800</v>
          </cell>
          <cell r="H29">
            <v>8427</v>
          </cell>
          <cell r="I29">
            <v>12104</v>
          </cell>
          <cell r="J29">
            <v>12104</v>
          </cell>
          <cell r="K29">
            <v>8356</v>
          </cell>
        </row>
        <row r="30">
          <cell r="A30">
            <v>8356</v>
          </cell>
          <cell r="B30" t="str">
            <v xml:space="preserve"> 16/01/2012</v>
          </cell>
          <cell r="C30">
            <v>8457</v>
          </cell>
          <cell r="D30">
            <v>5907</v>
          </cell>
          <cell r="E30" t="str">
            <v>FPOSALKDCP</v>
          </cell>
          <cell r="F30" t="str">
            <v>FRA CACAU EM PO ALCALINO 10/12%  NFE 8427</v>
          </cell>
          <cell r="G30">
            <v>800</v>
          </cell>
          <cell r="H30">
            <v>8427</v>
          </cell>
          <cell r="I30">
            <v>12104</v>
          </cell>
          <cell r="J30">
            <v>12104</v>
          </cell>
          <cell r="K30">
            <v>8356</v>
          </cell>
        </row>
        <row r="31">
          <cell r="A31">
            <v>8356</v>
          </cell>
          <cell r="B31" t="str">
            <v xml:space="preserve"> 16/01/2012</v>
          </cell>
          <cell r="C31">
            <v>8467</v>
          </cell>
          <cell r="D31">
            <v>5907</v>
          </cell>
          <cell r="E31" t="str">
            <v>FPOSALKDCP</v>
          </cell>
          <cell r="F31" t="str">
            <v>FRA CACAU EM PO ALCALINO 10/12%  NFE 8427</v>
          </cell>
          <cell r="G31">
            <v>800</v>
          </cell>
          <cell r="H31">
            <v>8427</v>
          </cell>
          <cell r="I31">
            <v>12104</v>
          </cell>
          <cell r="J31">
            <v>12104</v>
          </cell>
          <cell r="K31">
            <v>8356</v>
          </cell>
        </row>
        <row r="32">
          <cell r="A32">
            <v>8356</v>
          </cell>
          <cell r="B32" t="str">
            <v xml:space="preserve"> 16/01/2012</v>
          </cell>
          <cell r="C32">
            <v>8468</v>
          </cell>
          <cell r="D32">
            <v>5907</v>
          </cell>
          <cell r="E32" t="str">
            <v>FPOSALKDCP</v>
          </cell>
          <cell r="F32" t="str">
            <v>FRA CACAU EM PO ALCALINO 10/12%  NFE 8427</v>
          </cell>
          <cell r="G32">
            <v>800</v>
          </cell>
          <cell r="H32">
            <v>8427</v>
          </cell>
          <cell r="I32">
            <v>12104</v>
          </cell>
          <cell r="J32">
            <v>12104</v>
          </cell>
          <cell r="K32">
            <v>8356</v>
          </cell>
        </row>
        <row r="33">
          <cell r="A33">
            <v>8356</v>
          </cell>
          <cell r="B33" t="str">
            <v xml:space="preserve"> 16/01/2012</v>
          </cell>
          <cell r="C33">
            <v>8470</v>
          </cell>
          <cell r="D33">
            <v>5907</v>
          </cell>
          <cell r="E33" t="str">
            <v>FPOSALKDCP</v>
          </cell>
          <cell r="F33" t="str">
            <v>FRA CACAU EM PO ALCALINO 10/12%  NFE 8427</v>
          </cell>
          <cell r="G33">
            <v>800</v>
          </cell>
          <cell r="H33">
            <v>8427</v>
          </cell>
          <cell r="I33">
            <v>12104</v>
          </cell>
          <cell r="J33">
            <v>12104</v>
          </cell>
          <cell r="K33">
            <v>8356</v>
          </cell>
        </row>
        <row r="34">
          <cell r="A34" t="str">
            <v>8356 Total</v>
          </cell>
          <cell r="G34">
            <v>4000</v>
          </cell>
          <cell r="I34">
            <v>60520</v>
          </cell>
          <cell r="J34">
            <v>60520</v>
          </cell>
          <cell r="K34" t="str">
            <v>8356 Total</v>
          </cell>
        </row>
        <row r="35">
          <cell r="A35">
            <v>8357</v>
          </cell>
          <cell r="B35" t="str">
            <v xml:space="preserve"> 16/01/2012</v>
          </cell>
          <cell r="C35">
            <v>8475</v>
          </cell>
          <cell r="D35">
            <v>5907</v>
          </cell>
          <cell r="E35" t="str">
            <v>FPOSALKDCP</v>
          </cell>
          <cell r="F35" t="str">
            <v>FRA CACAU EM PO ALCALINO 10/12%  NFE 8427</v>
          </cell>
          <cell r="G35">
            <v>150</v>
          </cell>
          <cell r="H35">
            <v>8427</v>
          </cell>
          <cell r="I35">
            <v>2269.5</v>
          </cell>
          <cell r="J35">
            <v>2269.5</v>
          </cell>
          <cell r="K35">
            <v>8357</v>
          </cell>
        </row>
        <row r="36">
          <cell r="A36">
            <v>8357</v>
          </cell>
          <cell r="B36" t="str">
            <v xml:space="preserve"> 16/01/2012</v>
          </cell>
          <cell r="C36">
            <v>8479</v>
          </cell>
          <cell r="D36">
            <v>5907</v>
          </cell>
          <cell r="E36" t="str">
            <v>FPOSALKDCP</v>
          </cell>
          <cell r="F36" t="str">
            <v>FRA CACAU EM PO ALCALINO 10/12%  NFE 8427</v>
          </cell>
          <cell r="G36">
            <v>150</v>
          </cell>
          <cell r="H36">
            <v>8427</v>
          </cell>
          <cell r="I36">
            <v>2269.5</v>
          </cell>
          <cell r="J36">
            <v>2269.5</v>
          </cell>
          <cell r="K36">
            <v>8357</v>
          </cell>
        </row>
        <row r="37">
          <cell r="A37">
            <v>8357</v>
          </cell>
          <cell r="B37" t="str">
            <v xml:space="preserve"> 16/01/2012</v>
          </cell>
          <cell r="C37">
            <v>8480</v>
          </cell>
          <cell r="D37">
            <v>5907</v>
          </cell>
          <cell r="E37" t="str">
            <v>FPOSALKDCP</v>
          </cell>
          <cell r="F37" t="str">
            <v>FRA CACAU EM PO ALCALINO 10/12%  NFE 8427</v>
          </cell>
          <cell r="G37">
            <v>150</v>
          </cell>
          <cell r="H37">
            <v>8427</v>
          </cell>
          <cell r="I37">
            <v>2269.5</v>
          </cell>
          <cell r="J37">
            <v>2269.5</v>
          </cell>
          <cell r="K37">
            <v>8357</v>
          </cell>
        </row>
        <row r="38">
          <cell r="A38">
            <v>8357</v>
          </cell>
          <cell r="B38" t="str">
            <v xml:space="preserve"> 16/01/2012</v>
          </cell>
          <cell r="C38">
            <v>8481</v>
          </cell>
          <cell r="D38">
            <v>5907</v>
          </cell>
          <cell r="E38" t="str">
            <v>FPOSALKDCP</v>
          </cell>
          <cell r="F38" t="str">
            <v>FRA CACAU EM PO ALCALINO 10/12%  NFE 8427</v>
          </cell>
          <cell r="G38">
            <v>150</v>
          </cell>
          <cell r="H38">
            <v>8427</v>
          </cell>
          <cell r="I38">
            <v>2269.5</v>
          </cell>
          <cell r="J38">
            <v>2269.5</v>
          </cell>
          <cell r="K38">
            <v>8357</v>
          </cell>
        </row>
        <row r="39">
          <cell r="A39">
            <v>8357</v>
          </cell>
          <cell r="B39" t="str">
            <v xml:space="preserve"> 16/01/2012</v>
          </cell>
          <cell r="C39">
            <v>8482</v>
          </cell>
          <cell r="D39">
            <v>5907</v>
          </cell>
          <cell r="E39" t="str">
            <v>FPOSALKDCP</v>
          </cell>
          <cell r="F39" t="str">
            <v>FRA CACAU EM PO ALCALINO 10/12%  NFE 8427</v>
          </cell>
          <cell r="G39">
            <v>150</v>
          </cell>
          <cell r="H39">
            <v>8427</v>
          </cell>
          <cell r="I39">
            <v>2269.5</v>
          </cell>
          <cell r="J39">
            <v>2269.5</v>
          </cell>
          <cell r="K39">
            <v>8357</v>
          </cell>
        </row>
        <row r="40">
          <cell r="A40" t="str">
            <v>8357 Total</v>
          </cell>
          <cell r="G40">
            <v>750</v>
          </cell>
          <cell r="I40">
            <v>11347.5</v>
          </cell>
          <cell r="J40">
            <v>11347.5</v>
          </cell>
          <cell r="K40" t="str">
            <v>8357 Total</v>
          </cell>
        </row>
        <row r="41">
          <cell r="A41">
            <v>8358</v>
          </cell>
          <cell r="B41" t="str">
            <v xml:space="preserve"> 16/01/2012</v>
          </cell>
          <cell r="C41">
            <v>8465</v>
          </cell>
          <cell r="D41">
            <v>5907</v>
          </cell>
          <cell r="E41" t="str">
            <v>FPOSALKDCP</v>
          </cell>
          <cell r="F41" t="str">
            <v>FRA CACAU EM PO ALCALINO 10/12%  NFE 8427</v>
          </cell>
          <cell r="G41">
            <v>625</v>
          </cell>
          <cell r="H41">
            <v>8427</v>
          </cell>
          <cell r="I41">
            <v>9456.25</v>
          </cell>
          <cell r="J41">
            <v>9456.25</v>
          </cell>
          <cell r="K41">
            <v>8358</v>
          </cell>
        </row>
        <row r="42">
          <cell r="A42">
            <v>8358</v>
          </cell>
          <cell r="B42" t="str">
            <v xml:space="preserve"> 16/01/2012</v>
          </cell>
          <cell r="C42">
            <v>8466</v>
          </cell>
          <cell r="D42">
            <v>5907</v>
          </cell>
          <cell r="E42" t="str">
            <v>FPOSALKDCP</v>
          </cell>
          <cell r="F42" t="str">
            <v>FRA CACAU EM PO ALCALINO 10/12%  NFE 8427</v>
          </cell>
          <cell r="G42">
            <v>625</v>
          </cell>
          <cell r="H42">
            <v>8427</v>
          </cell>
          <cell r="I42">
            <v>9456.25</v>
          </cell>
          <cell r="J42">
            <v>9456.25</v>
          </cell>
          <cell r="K42">
            <v>8358</v>
          </cell>
        </row>
        <row r="43">
          <cell r="A43">
            <v>8358</v>
          </cell>
          <cell r="B43" t="str">
            <v xml:space="preserve"> 16/01/2012</v>
          </cell>
          <cell r="C43">
            <v>8469</v>
          </cell>
          <cell r="D43">
            <v>5907</v>
          </cell>
          <cell r="E43" t="str">
            <v>FPOSALKDCP</v>
          </cell>
          <cell r="F43" t="str">
            <v>FRA CACAU EM PO ALCALINO 10/12%  NFE 8427</v>
          </cell>
          <cell r="G43">
            <v>625</v>
          </cell>
          <cell r="H43">
            <v>8427</v>
          </cell>
          <cell r="I43">
            <v>9456.25</v>
          </cell>
          <cell r="J43">
            <v>9456.25</v>
          </cell>
          <cell r="K43">
            <v>8358</v>
          </cell>
        </row>
        <row r="44">
          <cell r="A44">
            <v>8358</v>
          </cell>
          <cell r="B44" t="str">
            <v xml:space="preserve"> 16/01/2012</v>
          </cell>
          <cell r="C44">
            <v>8472</v>
          </cell>
          <cell r="D44">
            <v>5907</v>
          </cell>
          <cell r="E44" t="str">
            <v>FPOSALKDCP</v>
          </cell>
          <cell r="F44" t="str">
            <v>FRA CACAU EM PO ALCALINO 10/12%  NFE 8427</v>
          </cell>
          <cell r="G44">
            <v>625</v>
          </cell>
          <cell r="H44">
            <v>8427</v>
          </cell>
          <cell r="I44">
            <v>9456.25</v>
          </cell>
          <cell r="J44">
            <v>9456.25</v>
          </cell>
          <cell r="K44">
            <v>8358</v>
          </cell>
        </row>
        <row r="45">
          <cell r="A45">
            <v>8358</v>
          </cell>
          <cell r="B45" t="str">
            <v xml:space="preserve"> 16/01/2012</v>
          </cell>
          <cell r="C45">
            <v>8476</v>
          </cell>
          <cell r="D45">
            <v>5907</v>
          </cell>
          <cell r="E45" t="str">
            <v>FPOSALKDCP</v>
          </cell>
          <cell r="F45" t="str">
            <v>FRA CACAU EM PO ALCALINO 10/12%  NFE 8427</v>
          </cell>
          <cell r="G45">
            <v>625</v>
          </cell>
          <cell r="H45">
            <v>8427</v>
          </cell>
          <cell r="I45">
            <v>9456.25</v>
          </cell>
          <cell r="J45">
            <v>9456.25</v>
          </cell>
          <cell r="K45">
            <v>8358</v>
          </cell>
        </row>
        <row r="46">
          <cell r="A46" t="str">
            <v>8358 Total</v>
          </cell>
          <cell r="G46">
            <v>3125</v>
          </cell>
          <cell r="I46">
            <v>47281.25</v>
          </cell>
          <cell r="J46">
            <v>47281.25</v>
          </cell>
          <cell r="K46" t="str">
            <v>8358 Total</v>
          </cell>
        </row>
        <row r="47">
          <cell r="A47">
            <v>8359</v>
          </cell>
          <cell r="B47" t="str">
            <v xml:space="preserve"> 16/01/2012</v>
          </cell>
          <cell r="C47">
            <v>8483</v>
          </cell>
          <cell r="D47">
            <v>5907</v>
          </cell>
          <cell r="E47" t="str">
            <v>FPOSALKDCP</v>
          </cell>
          <cell r="F47" t="str">
            <v>FRA CACAU EM PO ALCALINO 10/12%  NFE 8427</v>
          </cell>
          <cell r="G47">
            <v>300</v>
          </cell>
          <cell r="H47">
            <v>8427</v>
          </cell>
          <cell r="I47">
            <v>4539</v>
          </cell>
          <cell r="J47">
            <v>4539</v>
          </cell>
          <cell r="K47">
            <v>8359</v>
          </cell>
        </row>
        <row r="48">
          <cell r="A48">
            <v>8359</v>
          </cell>
          <cell r="B48" t="str">
            <v xml:space="preserve"> 16/01/2012</v>
          </cell>
          <cell r="C48">
            <v>8484</v>
          </cell>
          <cell r="D48">
            <v>5907</v>
          </cell>
          <cell r="E48" t="str">
            <v>FPOSALKDCP</v>
          </cell>
          <cell r="F48" t="str">
            <v>FRA CACAU EM PO ALCALINO 10/12%  NFE 8427</v>
          </cell>
          <cell r="G48">
            <v>300</v>
          </cell>
          <cell r="H48">
            <v>8427</v>
          </cell>
          <cell r="I48">
            <v>4539</v>
          </cell>
          <cell r="J48">
            <v>4539</v>
          </cell>
          <cell r="K48">
            <v>8359</v>
          </cell>
        </row>
        <row r="49">
          <cell r="A49">
            <v>8359</v>
          </cell>
          <cell r="B49" t="str">
            <v xml:space="preserve"> 16/01/2012</v>
          </cell>
          <cell r="C49">
            <v>8485</v>
          </cell>
          <cell r="D49">
            <v>5907</v>
          </cell>
          <cell r="E49" t="str">
            <v>FPOSALKDCP</v>
          </cell>
          <cell r="F49" t="str">
            <v>FRA CACAU EM PO ALCALINO 10/12%  NFE 8427</v>
          </cell>
          <cell r="G49">
            <v>300</v>
          </cell>
          <cell r="H49">
            <v>8427</v>
          </cell>
          <cell r="I49">
            <v>4539</v>
          </cell>
          <cell r="J49">
            <v>4539</v>
          </cell>
          <cell r="K49">
            <v>8359</v>
          </cell>
        </row>
        <row r="50">
          <cell r="A50">
            <v>8359</v>
          </cell>
          <cell r="B50" t="str">
            <v xml:space="preserve"> 16/01/2012</v>
          </cell>
          <cell r="C50">
            <v>8486</v>
          </cell>
          <cell r="D50">
            <v>5907</v>
          </cell>
          <cell r="E50" t="str">
            <v>FPOSALKDCP</v>
          </cell>
          <cell r="F50" t="str">
            <v>FRA CACAU EM PO ALCALINO 10/12%  NFE 8427</v>
          </cell>
          <cell r="G50">
            <v>300</v>
          </cell>
          <cell r="H50">
            <v>8427</v>
          </cell>
          <cell r="I50">
            <v>4539</v>
          </cell>
          <cell r="J50">
            <v>4539</v>
          </cell>
          <cell r="K50">
            <v>8359</v>
          </cell>
        </row>
        <row r="51">
          <cell r="A51">
            <v>8359</v>
          </cell>
          <cell r="B51" t="str">
            <v xml:space="preserve"> 16/01/2012</v>
          </cell>
          <cell r="C51">
            <v>8487</v>
          </cell>
          <cell r="D51">
            <v>5907</v>
          </cell>
          <cell r="E51" t="str">
            <v>FPOSALKDCP</v>
          </cell>
          <cell r="F51" t="str">
            <v>FRA CACAU EM PO ALCALINO 10/12%  NFE 8427</v>
          </cell>
          <cell r="G51">
            <v>300</v>
          </cell>
          <cell r="H51">
            <v>8427</v>
          </cell>
          <cell r="I51">
            <v>4539</v>
          </cell>
          <cell r="J51">
            <v>4539</v>
          </cell>
          <cell r="K51">
            <v>8359</v>
          </cell>
        </row>
        <row r="52">
          <cell r="A52" t="str">
            <v>8359 Total</v>
          </cell>
          <cell r="G52">
            <v>1500</v>
          </cell>
          <cell r="I52">
            <v>22695</v>
          </cell>
          <cell r="J52">
            <v>22695</v>
          </cell>
          <cell r="K52" t="str">
            <v>8359 Total</v>
          </cell>
        </row>
        <row r="53">
          <cell r="A53">
            <v>8360</v>
          </cell>
          <cell r="B53" t="str">
            <v xml:space="preserve"> 16/01/2012</v>
          </cell>
          <cell r="C53">
            <v>8488</v>
          </cell>
          <cell r="D53">
            <v>5907</v>
          </cell>
          <cell r="E53" t="str">
            <v>FPOSALKDCP</v>
          </cell>
          <cell r="F53" t="str">
            <v>FRA CACAU EM PO ALCALINO 10/12%  NFE 8427</v>
          </cell>
          <cell r="G53">
            <v>25</v>
          </cell>
          <cell r="H53">
            <v>8427</v>
          </cell>
          <cell r="I53">
            <v>378.25</v>
          </cell>
          <cell r="J53">
            <v>378.25</v>
          </cell>
          <cell r="K53">
            <v>8360</v>
          </cell>
        </row>
        <row r="54">
          <cell r="A54">
            <v>8360</v>
          </cell>
          <cell r="B54" t="str">
            <v xml:space="preserve"> 16/01/2012</v>
          </cell>
          <cell r="C54">
            <v>8493</v>
          </cell>
          <cell r="D54">
            <v>5907</v>
          </cell>
          <cell r="E54" t="str">
            <v>FPOSALKDCP</v>
          </cell>
          <cell r="F54" t="str">
            <v>FRA CACAU EM PO ALCALINO 10/12%  NFE 8427</v>
          </cell>
          <cell r="G54">
            <v>25</v>
          </cell>
          <cell r="H54">
            <v>8427</v>
          </cell>
          <cell r="I54">
            <v>378.25</v>
          </cell>
          <cell r="J54">
            <v>378.25</v>
          </cell>
          <cell r="K54">
            <v>8360</v>
          </cell>
        </row>
        <row r="55">
          <cell r="A55">
            <v>8360</v>
          </cell>
          <cell r="B55" t="str">
            <v xml:space="preserve"> 16/01/2012</v>
          </cell>
          <cell r="C55">
            <v>8496</v>
          </cell>
          <cell r="D55">
            <v>5907</v>
          </cell>
          <cell r="E55" t="str">
            <v>FPOSALKDCP</v>
          </cell>
          <cell r="F55" t="str">
            <v>FRA CACAU EM PO ALCALINO 10/12%  NFE 8427</v>
          </cell>
          <cell r="G55">
            <v>25</v>
          </cell>
          <cell r="H55">
            <v>8427</v>
          </cell>
          <cell r="I55">
            <v>378.25</v>
          </cell>
          <cell r="J55">
            <v>378.25</v>
          </cell>
          <cell r="K55">
            <v>8360</v>
          </cell>
        </row>
        <row r="56">
          <cell r="A56">
            <v>8360</v>
          </cell>
          <cell r="B56" t="str">
            <v xml:space="preserve"> 16/01/2012</v>
          </cell>
          <cell r="C56">
            <v>8498</v>
          </cell>
          <cell r="D56">
            <v>5907</v>
          </cell>
          <cell r="E56" t="str">
            <v>FPOSALKDCP</v>
          </cell>
          <cell r="F56" t="str">
            <v>FRA CACAU EM PO ALCALINO 10/12%  NFE 8427</v>
          </cell>
          <cell r="G56">
            <v>25</v>
          </cell>
          <cell r="H56">
            <v>8427</v>
          </cell>
          <cell r="I56">
            <v>378.25</v>
          </cell>
          <cell r="J56">
            <v>378.25</v>
          </cell>
          <cell r="K56">
            <v>8360</v>
          </cell>
        </row>
        <row r="57">
          <cell r="A57" t="str">
            <v>8360 Total</v>
          </cell>
          <cell r="G57">
            <v>100</v>
          </cell>
          <cell r="I57">
            <v>1513</v>
          </cell>
          <cell r="J57">
            <v>1513</v>
          </cell>
          <cell r="K57" t="str">
            <v>8360 Total</v>
          </cell>
        </row>
        <row r="58">
          <cell r="A58">
            <v>8361</v>
          </cell>
          <cell r="B58" t="str">
            <v xml:space="preserve"> 16/01/2012</v>
          </cell>
          <cell r="C58">
            <v>8455</v>
          </cell>
          <cell r="D58">
            <v>5907</v>
          </cell>
          <cell r="E58" t="str">
            <v>FPOSALKDCP</v>
          </cell>
          <cell r="F58" t="str">
            <v>FRA CACAU EM PO ALCALINO 10/12%  NFE 8427</v>
          </cell>
          <cell r="G58">
            <v>100</v>
          </cell>
          <cell r="H58">
            <v>8427</v>
          </cell>
          <cell r="I58">
            <v>1513</v>
          </cell>
          <cell r="J58">
            <v>1513</v>
          </cell>
          <cell r="K58">
            <v>8361</v>
          </cell>
        </row>
        <row r="59">
          <cell r="A59">
            <v>8361</v>
          </cell>
          <cell r="B59" t="str">
            <v xml:space="preserve"> 16/01/2012</v>
          </cell>
          <cell r="C59">
            <v>8489</v>
          </cell>
          <cell r="D59">
            <v>5907</v>
          </cell>
          <cell r="E59" t="str">
            <v>FPOSALKDCP</v>
          </cell>
          <cell r="F59" t="str">
            <v>FRA CACAU EM PO ALCALINO 10/12%  NFE 8427</v>
          </cell>
          <cell r="G59">
            <v>100</v>
          </cell>
          <cell r="H59">
            <v>8427</v>
          </cell>
          <cell r="I59">
            <v>1513</v>
          </cell>
          <cell r="J59">
            <v>1513</v>
          </cell>
          <cell r="K59">
            <v>8361</v>
          </cell>
        </row>
        <row r="60">
          <cell r="A60">
            <v>8361</v>
          </cell>
          <cell r="B60" t="str">
            <v xml:space="preserve"> 16/01/2012</v>
          </cell>
          <cell r="C60">
            <v>8490</v>
          </cell>
          <cell r="D60">
            <v>5907</v>
          </cell>
          <cell r="E60" t="str">
            <v>FPOSALKDCP</v>
          </cell>
          <cell r="F60" t="str">
            <v>FRA CACAU EM PO ALCALINO 10/12%  NFE 8427</v>
          </cell>
          <cell r="G60">
            <v>100</v>
          </cell>
          <cell r="H60">
            <v>8427</v>
          </cell>
          <cell r="I60">
            <v>1513</v>
          </cell>
          <cell r="J60">
            <v>1513</v>
          </cell>
          <cell r="K60">
            <v>8361</v>
          </cell>
        </row>
        <row r="61">
          <cell r="A61">
            <v>8361</v>
          </cell>
          <cell r="B61" t="str">
            <v xml:space="preserve"> 16/01/2012</v>
          </cell>
          <cell r="C61">
            <v>8494</v>
          </cell>
          <cell r="D61">
            <v>5907</v>
          </cell>
          <cell r="E61" t="str">
            <v>FPOSALKDCP</v>
          </cell>
          <cell r="F61" t="str">
            <v>FRA CACAU EM PO ALCALINO 10/12%  NFE 8427</v>
          </cell>
          <cell r="G61">
            <v>100</v>
          </cell>
          <cell r="H61">
            <v>8427</v>
          </cell>
          <cell r="I61">
            <v>1513</v>
          </cell>
          <cell r="J61">
            <v>1513</v>
          </cell>
          <cell r="K61">
            <v>8361</v>
          </cell>
        </row>
        <row r="62">
          <cell r="A62" t="str">
            <v>8361 Total</v>
          </cell>
          <cell r="G62">
            <v>400</v>
          </cell>
          <cell r="I62">
            <v>6052</v>
          </cell>
          <cell r="J62">
            <v>6052</v>
          </cell>
          <cell r="K62" t="str">
            <v>8361 Total</v>
          </cell>
        </row>
        <row r="63">
          <cell r="A63">
            <v>8362</v>
          </cell>
          <cell r="B63" t="str">
            <v xml:space="preserve"> 16/01/2012</v>
          </cell>
          <cell r="C63">
            <v>8491</v>
          </cell>
          <cell r="D63">
            <v>5907</v>
          </cell>
          <cell r="E63" t="str">
            <v>FPOSALKDCP</v>
          </cell>
          <cell r="F63" t="str">
            <v>FRA CACAU EM PO ALCALINO 10/12%  NFE 8427</v>
          </cell>
          <cell r="G63">
            <v>675</v>
          </cell>
          <cell r="H63">
            <v>8427</v>
          </cell>
          <cell r="I63">
            <v>10212.75</v>
          </cell>
          <cell r="J63">
            <v>10212.75</v>
          </cell>
          <cell r="K63">
            <v>8362</v>
          </cell>
        </row>
        <row r="64">
          <cell r="A64">
            <v>8362</v>
          </cell>
          <cell r="B64" t="str">
            <v xml:space="preserve"> 16/01/2012</v>
          </cell>
          <cell r="C64">
            <v>8492</v>
          </cell>
          <cell r="D64">
            <v>5907</v>
          </cell>
          <cell r="E64" t="str">
            <v>FPOSALKDCP</v>
          </cell>
          <cell r="F64" t="str">
            <v>FRA CACAU EM PO ALCALINO 10/12%  NFE 8427</v>
          </cell>
          <cell r="G64">
            <v>675</v>
          </cell>
          <cell r="H64">
            <v>8427</v>
          </cell>
          <cell r="I64">
            <v>10212.75</v>
          </cell>
          <cell r="J64">
            <v>10212.75</v>
          </cell>
          <cell r="K64">
            <v>8362</v>
          </cell>
        </row>
        <row r="65">
          <cell r="A65">
            <v>8362</v>
          </cell>
          <cell r="B65" t="str">
            <v xml:space="preserve"> 16/01/2012</v>
          </cell>
          <cell r="C65">
            <v>8495</v>
          </cell>
          <cell r="D65">
            <v>5907</v>
          </cell>
          <cell r="E65" t="str">
            <v>FPOSALKDCP</v>
          </cell>
          <cell r="F65" t="str">
            <v>FRA CACAU EM PO ALCALINO 10/12%  NFE 8427</v>
          </cell>
          <cell r="G65">
            <v>675</v>
          </cell>
          <cell r="H65">
            <v>8427</v>
          </cell>
          <cell r="I65">
            <v>10212.75</v>
          </cell>
          <cell r="J65">
            <v>10212.75</v>
          </cell>
          <cell r="K65">
            <v>8362</v>
          </cell>
        </row>
        <row r="66">
          <cell r="A66">
            <v>8362</v>
          </cell>
          <cell r="B66" t="str">
            <v xml:space="preserve"> 16/01/2012</v>
          </cell>
          <cell r="C66">
            <v>8497</v>
          </cell>
          <cell r="D66">
            <v>5907</v>
          </cell>
          <cell r="E66" t="str">
            <v>FPOSALKDCP</v>
          </cell>
          <cell r="F66" t="str">
            <v>FRA CACAU EM PO ALCALINO 10/12%  NFE 8427</v>
          </cell>
          <cell r="G66">
            <v>675</v>
          </cell>
          <cell r="H66">
            <v>8427</v>
          </cell>
          <cell r="I66">
            <v>10212.75</v>
          </cell>
          <cell r="J66">
            <v>10212.75</v>
          </cell>
          <cell r="K66">
            <v>8362</v>
          </cell>
        </row>
        <row r="67">
          <cell r="A67" t="str">
            <v>8362 Total</v>
          </cell>
          <cell r="G67">
            <v>2700</v>
          </cell>
          <cell r="I67">
            <v>40851</v>
          </cell>
          <cell r="J67">
            <v>40851</v>
          </cell>
          <cell r="K67" t="str">
            <v>8362 Total</v>
          </cell>
        </row>
        <row r="68">
          <cell r="A68">
            <v>8363</v>
          </cell>
          <cell r="B68" t="str">
            <v xml:space="preserve"> 16/01/2012</v>
          </cell>
          <cell r="C68">
            <v>8501</v>
          </cell>
          <cell r="D68">
            <v>5907</v>
          </cell>
          <cell r="E68" t="str">
            <v>FPOSALKDCP</v>
          </cell>
          <cell r="F68" t="str">
            <v>FRA CACAU EM PO ALCALINO 10/12%  NFE 8427</v>
          </cell>
          <cell r="G68">
            <v>1500</v>
          </cell>
          <cell r="H68">
            <v>8427</v>
          </cell>
          <cell r="I68">
            <v>22695</v>
          </cell>
          <cell r="J68">
            <v>22695</v>
          </cell>
          <cell r="K68">
            <v>8363</v>
          </cell>
        </row>
        <row r="69">
          <cell r="A69">
            <v>8363</v>
          </cell>
          <cell r="B69" t="str">
            <v xml:space="preserve"> 16/01/2012</v>
          </cell>
          <cell r="C69">
            <v>8502</v>
          </cell>
          <cell r="D69">
            <v>5907</v>
          </cell>
          <cell r="E69" t="str">
            <v>FPOSALKDCP</v>
          </cell>
          <cell r="F69" t="str">
            <v>FRA CACAU EM PO ALCALINO 10/12%  NFE 8427</v>
          </cell>
          <cell r="G69">
            <v>1500</v>
          </cell>
          <cell r="H69">
            <v>8427</v>
          </cell>
          <cell r="I69">
            <v>22695</v>
          </cell>
          <cell r="J69">
            <v>22695</v>
          </cell>
          <cell r="K69">
            <v>8363</v>
          </cell>
        </row>
        <row r="70">
          <cell r="A70">
            <v>8363</v>
          </cell>
          <cell r="B70" t="str">
            <v xml:space="preserve"> 16/01/2012</v>
          </cell>
          <cell r="C70">
            <v>8504</v>
          </cell>
          <cell r="D70">
            <v>5907</v>
          </cell>
          <cell r="E70" t="str">
            <v>FPOSALKDCP</v>
          </cell>
          <cell r="F70" t="str">
            <v>FRA CACAU EM PO ALCALINO 10/12%  NFE 8427</v>
          </cell>
          <cell r="G70">
            <v>1500</v>
          </cell>
          <cell r="H70">
            <v>8427</v>
          </cell>
          <cell r="I70">
            <v>22695</v>
          </cell>
          <cell r="J70">
            <v>22695</v>
          </cell>
          <cell r="K70">
            <v>8363</v>
          </cell>
        </row>
        <row r="71">
          <cell r="A71">
            <v>8363</v>
          </cell>
          <cell r="B71" t="str">
            <v xml:space="preserve"> 16/01/2012</v>
          </cell>
          <cell r="C71">
            <v>8506</v>
          </cell>
          <cell r="D71">
            <v>5907</v>
          </cell>
          <cell r="E71" t="str">
            <v>FPOSALKDCP</v>
          </cell>
          <cell r="F71" t="str">
            <v>FRA CACAU EM PO ALCALINO 10/12%  NFE 8427</v>
          </cell>
          <cell r="G71">
            <v>1500</v>
          </cell>
          <cell r="H71">
            <v>8427</v>
          </cell>
          <cell r="I71">
            <v>22695</v>
          </cell>
          <cell r="J71">
            <v>22695</v>
          </cell>
          <cell r="K71">
            <v>8363</v>
          </cell>
        </row>
        <row r="72">
          <cell r="A72" t="str">
            <v>8363 Total</v>
          </cell>
          <cell r="G72">
            <v>6000</v>
          </cell>
          <cell r="I72">
            <v>90780</v>
          </cell>
          <cell r="J72">
            <v>90780</v>
          </cell>
          <cell r="K72" t="str">
            <v>8363 Total</v>
          </cell>
        </row>
        <row r="73">
          <cell r="A73">
            <v>8364</v>
          </cell>
          <cell r="B73" t="str">
            <v xml:space="preserve"> 16/01/2012</v>
          </cell>
          <cell r="C73">
            <v>8499</v>
          </cell>
          <cell r="D73">
            <v>5907</v>
          </cell>
          <cell r="E73" t="str">
            <v>FPOSALKDCP</v>
          </cell>
          <cell r="F73" t="str">
            <v>FRA CACAU EM PO ALCALINO 10/12%  NFE 8427</v>
          </cell>
          <cell r="G73">
            <v>300</v>
          </cell>
          <cell r="H73">
            <v>8427</v>
          </cell>
          <cell r="I73">
            <v>4539</v>
          </cell>
          <cell r="J73">
            <v>4539</v>
          </cell>
          <cell r="K73">
            <v>8364</v>
          </cell>
        </row>
        <row r="74">
          <cell r="A74">
            <v>8364</v>
          </cell>
          <cell r="B74" t="str">
            <v xml:space="preserve"> 16/01/2012</v>
          </cell>
          <cell r="C74">
            <v>8500</v>
          </cell>
          <cell r="D74">
            <v>5907</v>
          </cell>
          <cell r="E74" t="str">
            <v>FPOSALKDCP</v>
          </cell>
          <cell r="F74" t="str">
            <v>FRA CACAU EM PO ALCALINO 10/12%  NFE 8427</v>
          </cell>
          <cell r="G74">
            <v>300</v>
          </cell>
          <cell r="H74">
            <v>8427</v>
          </cell>
          <cell r="I74">
            <v>4539</v>
          </cell>
          <cell r="J74">
            <v>4539</v>
          </cell>
          <cell r="K74">
            <v>8364</v>
          </cell>
        </row>
        <row r="75">
          <cell r="A75">
            <v>8364</v>
          </cell>
          <cell r="B75" t="str">
            <v xml:space="preserve"> 16/01/2012</v>
          </cell>
          <cell r="C75">
            <v>8503</v>
          </cell>
          <cell r="D75">
            <v>5907</v>
          </cell>
          <cell r="E75" t="str">
            <v>FPOSALKDCP</v>
          </cell>
          <cell r="F75" t="str">
            <v>FRA CACAU EM PO ALCALINO 10/12%  NFE 8427</v>
          </cell>
          <cell r="G75">
            <v>300</v>
          </cell>
          <cell r="H75">
            <v>8427</v>
          </cell>
          <cell r="I75">
            <v>4539</v>
          </cell>
          <cell r="J75">
            <v>4539</v>
          </cell>
          <cell r="K75">
            <v>8364</v>
          </cell>
        </row>
        <row r="76">
          <cell r="A76">
            <v>8364</v>
          </cell>
          <cell r="B76" t="str">
            <v xml:space="preserve"> 16/01/2012</v>
          </cell>
          <cell r="C76">
            <v>8505</v>
          </cell>
          <cell r="D76">
            <v>5907</v>
          </cell>
          <cell r="E76" t="str">
            <v>FPOSALKDCP</v>
          </cell>
          <cell r="F76" t="str">
            <v>FRA CACAU EM PO ALCALINO 10/12%  NFE 8427</v>
          </cell>
          <cell r="G76">
            <v>300</v>
          </cell>
          <cell r="H76">
            <v>8427</v>
          </cell>
          <cell r="I76">
            <v>4539</v>
          </cell>
          <cell r="J76">
            <v>4539</v>
          </cell>
          <cell r="K76">
            <v>8364</v>
          </cell>
        </row>
        <row r="77">
          <cell r="A77" t="str">
            <v>8364 Total</v>
          </cell>
          <cell r="G77">
            <v>1200</v>
          </cell>
          <cell r="I77">
            <v>18156</v>
          </cell>
          <cell r="J77">
            <v>18156</v>
          </cell>
          <cell r="K77" t="str">
            <v>8364 Total</v>
          </cell>
        </row>
        <row r="78">
          <cell r="A78">
            <v>8373</v>
          </cell>
          <cell r="B78" t="str">
            <v xml:space="preserve"> 17/01/2012</v>
          </cell>
          <cell r="C78">
            <v>8511</v>
          </cell>
          <cell r="D78">
            <v>5907</v>
          </cell>
          <cell r="E78" t="str">
            <v>FPOSALKDCP</v>
          </cell>
          <cell r="F78" t="str">
            <v>FRA CACAU EM PO ALCALINO 10/12%  NFE 8427</v>
          </cell>
          <cell r="G78">
            <v>10050</v>
          </cell>
          <cell r="H78">
            <v>8427</v>
          </cell>
          <cell r="I78">
            <v>152056.5</v>
          </cell>
          <cell r="J78">
            <v>152056.5</v>
          </cell>
          <cell r="K78">
            <v>8373</v>
          </cell>
        </row>
        <row r="79">
          <cell r="A79">
            <v>8373</v>
          </cell>
          <cell r="B79" t="str">
            <v xml:space="preserve"> 17/01/2012</v>
          </cell>
          <cell r="C79">
            <v>8511</v>
          </cell>
          <cell r="D79">
            <v>5907</v>
          </cell>
          <cell r="E79" t="str">
            <v>FPOSALKDCP</v>
          </cell>
          <cell r="F79" t="str">
            <v>FRA CACAU EM PO ALCALINO 10/12%  NFE 8439</v>
          </cell>
          <cell r="G79">
            <v>2100</v>
          </cell>
          <cell r="H79">
            <v>8439</v>
          </cell>
          <cell r="I79">
            <v>31129.77</v>
          </cell>
          <cell r="J79">
            <v>31129.77</v>
          </cell>
          <cell r="K79">
            <v>8373</v>
          </cell>
        </row>
        <row r="80">
          <cell r="A80">
            <v>8373</v>
          </cell>
          <cell r="B80" t="str">
            <v xml:space="preserve"> 17/01/2012</v>
          </cell>
          <cell r="C80">
            <v>8512</v>
          </cell>
          <cell r="D80">
            <v>5907</v>
          </cell>
          <cell r="E80" t="str">
            <v>FPOSALKDCP</v>
          </cell>
          <cell r="F80" t="str">
            <v>FRA CACAU EM PO ALCALINO 10/12%  NFE 8427</v>
          </cell>
          <cell r="G80">
            <v>10050</v>
          </cell>
          <cell r="H80">
            <v>8427</v>
          </cell>
          <cell r="I80">
            <v>152056.5</v>
          </cell>
          <cell r="J80">
            <v>152056.5</v>
          </cell>
          <cell r="K80">
            <v>8373</v>
          </cell>
        </row>
        <row r="81">
          <cell r="A81">
            <v>8373</v>
          </cell>
          <cell r="B81" t="str">
            <v xml:space="preserve"> 17/01/2012</v>
          </cell>
          <cell r="C81">
            <v>8512</v>
          </cell>
          <cell r="D81">
            <v>5907</v>
          </cell>
          <cell r="E81" t="str">
            <v>FPOSALKDCP</v>
          </cell>
          <cell r="F81" t="str">
            <v>FRA CACAU EM PO ALCALINO 10/12%  NFE 8439</v>
          </cell>
          <cell r="G81">
            <v>2100</v>
          </cell>
          <cell r="H81">
            <v>8439</v>
          </cell>
          <cell r="I81">
            <v>31129.77</v>
          </cell>
          <cell r="J81">
            <v>31129.77</v>
          </cell>
          <cell r="K81">
            <v>8373</v>
          </cell>
        </row>
        <row r="82">
          <cell r="A82">
            <v>8373</v>
          </cell>
          <cell r="B82" t="str">
            <v xml:space="preserve"> 17/01/2012</v>
          </cell>
          <cell r="C82">
            <v>8513</v>
          </cell>
          <cell r="D82">
            <v>5907</v>
          </cell>
          <cell r="E82" t="str">
            <v>FPOSALKDCP</v>
          </cell>
          <cell r="F82" t="str">
            <v>FRA CACAU EM PO ALCALINO 10/12%  NFE 8427</v>
          </cell>
          <cell r="G82">
            <v>10050</v>
          </cell>
          <cell r="H82">
            <v>8427</v>
          </cell>
          <cell r="I82">
            <v>152056.5</v>
          </cell>
          <cell r="J82">
            <v>152056.5</v>
          </cell>
          <cell r="K82">
            <v>8373</v>
          </cell>
        </row>
        <row r="83">
          <cell r="A83">
            <v>8373</v>
          </cell>
          <cell r="B83" t="str">
            <v xml:space="preserve"> 17/01/2012</v>
          </cell>
          <cell r="C83">
            <v>8513</v>
          </cell>
          <cell r="D83">
            <v>5907</v>
          </cell>
          <cell r="E83" t="str">
            <v>FPOSALKDCP</v>
          </cell>
          <cell r="F83" t="str">
            <v>FRA CACAU EM PO ALCALINO 10/12%  NFE 8439</v>
          </cell>
          <cell r="G83">
            <v>2100</v>
          </cell>
          <cell r="H83">
            <v>8439</v>
          </cell>
          <cell r="I83">
            <v>31129.77</v>
          </cell>
          <cell r="J83">
            <v>31129.77</v>
          </cell>
          <cell r="K83">
            <v>8373</v>
          </cell>
        </row>
        <row r="84">
          <cell r="A84" t="str">
            <v>8373 Total</v>
          </cell>
          <cell r="G84">
            <v>36450</v>
          </cell>
          <cell r="I84">
            <v>549558.81000000006</v>
          </cell>
          <cell r="J84">
            <v>549558.81000000006</v>
          </cell>
          <cell r="K84" t="str">
            <v>8373 Total</v>
          </cell>
        </row>
        <row r="85">
          <cell r="A85">
            <v>8375</v>
          </cell>
          <cell r="B85" t="str">
            <v xml:space="preserve"> 17/01/2012</v>
          </cell>
          <cell r="C85">
            <v>8514</v>
          </cell>
          <cell r="D85">
            <v>5907</v>
          </cell>
          <cell r="E85" t="str">
            <v>FPOSALKDCP</v>
          </cell>
          <cell r="F85" t="str">
            <v>FRA CACAU EM PO ALCALINO 10/12%  NFE 8439</v>
          </cell>
          <cell r="G85">
            <v>25</v>
          </cell>
          <cell r="H85">
            <v>8439</v>
          </cell>
          <cell r="I85">
            <v>370.59</v>
          </cell>
          <cell r="J85">
            <v>370.59</v>
          </cell>
          <cell r="K85">
            <v>8375</v>
          </cell>
        </row>
        <row r="86">
          <cell r="A86">
            <v>8375</v>
          </cell>
          <cell r="B86" t="str">
            <v xml:space="preserve"> 17/01/2012</v>
          </cell>
          <cell r="C86">
            <v>8517</v>
          </cell>
          <cell r="D86">
            <v>5907</v>
          </cell>
          <cell r="E86" t="str">
            <v>FPOSALKDCP</v>
          </cell>
          <cell r="F86" t="str">
            <v>FRA CACAU EM PO ALCALINO 10/12%  NFE 8439</v>
          </cell>
          <cell r="G86">
            <v>25</v>
          </cell>
          <cell r="H86">
            <v>8439</v>
          </cell>
          <cell r="I86">
            <v>370.59</v>
          </cell>
          <cell r="J86">
            <v>370.59</v>
          </cell>
          <cell r="K86">
            <v>8375</v>
          </cell>
        </row>
        <row r="87">
          <cell r="A87">
            <v>8375</v>
          </cell>
          <cell r="B87" t="str">
            <v xml:space="preserve"> 17/01/2012</v>
          </cell>
          <cell r="C87">
            <v>8518</v>
          </cell>
          <cell r="D87">
            <v>5907</v>
          </cell>
          <cell r="E87" t="str">
            <v>FPOSALKDCP</v>
          </cell>
          <cell r="F87" t="str">
            <v>FRA CACAU EM PO ALCALINO 10/12%  NFE 8439</v>
          </cell>
          <cell r="G87">
            <v>25</v>
          </cell>
          <cell r="H87">
            <v>8439</v>
          </cell>
          <cell r="I87">
            <v>370.59</v>
          </cell>
          <cell r="J87">
            <v>370.59</v>
          </cell>
          <cell r="K87">
            <v>8375</v>
          </cell>
        </row>
        <row r="88">
          <cell r="A88" t="str">
            <v>8375 Total</v>
          </cell>
          <cell r="G88">
            <v>75</v>
          </cell>
          <cell r="I88">
            <v>1111.77</v>
          </cell>
          <cell r="J88">
            <v>1111.77</v>
          </cell>
          <cell r="K88" t="str">
            <v>8375 Total</v>
          </cell>
        </row>
        <row r="89">
          <cell r="A89">
            <v>8378</v>
          </cell>
          <cell r="B89" t="str">
            <v xml:space="preserve"> 18/01/2012</v>
          </cell>
          <cell r="C89">
            <v>8520</v>
          </cell>
          <cell r="D89">
            <v>5907</v>
          </cell>
          <cell r="E89" t="str">
            <v>FPOSALKDCP</v>
          </cell>
          <cell r="F89" t="str">
            <v>FRA CACAU EM PO ALCALINO 10/12%  NFE 8439</v>
          </cell>
          <cell r="G89">
            <v>400</v>
          </cell>
          <cell r="H89">
            <v>8439</v>
          </cell>
          <cell r="I89">
            <v>5929.48</v>
          </cell>
          <cell r="J89">
            <v>5929.48</v>
          </cell>
          <cell r="K89">
            <v>8378</v>
          </cell>
        </row>
        <row r="90">
          <cell r="A90">
            <v>8378</v>
          </cell>
          <cell r="B90" t="str">
            <v xml:space="preserve"> 18/01/2012</v>
          </cell>
          <cell r="C90">
            <v>8525</v>
          </cell>
          <cell r="D90">
            <v>5907</v>
          </cell>
          <cell r="E90" t="str">
            <v>FPOSALKDCP</v>
          </cell>
          <cell r="F90" t="str">
            <v>FRA CACAU EM PO ALCALINO 10/12%  NFE 8439</v>
          </cell>
          <cell r="G90">
            <v>400</v>
          </cell>
          <cell r="H90">
            <v>8439</v>
          </cell>
          <cell r="I90">
            <v>5929.48</v>
          </cell>
          <cell r="J90">
            <v>5929.48</v>
          </cell>
          <cell r="K90">
            <v>8378</v>
          </cell>
        </row>
        <row r="91">
          <cell r="A91">
            <v>8378</v>
          </cell>
          <cell r="B91" t="str">
            <v xml:space="preserve"> 18/01/2012</v>
          </cell>
          <cell r="C91">
            <v>8528</v>
          </cell>
          <cell r="D91">
            <v>5907</v>
          </cell>
          <cell r="E91" t="str">
            <v>FPOSALKDCP</v>
          </cell>
          <cell r="F91" t="str">
            <v>FRA CACAU EM PO ALCALINO 10/12%  NFE 8439</v>
          </cell>
          <cell r="G91">
            <v>400</v>
          </cell>
          <cell r="H91">
            <v>8439</v>
          </cell>
          <cell r="I91">
            <v>5929.48</v>
          </cell>
          <cell r="J91">
            <v>5929.48</v>
          </cell>
          <cell r="K91">
            <v>8378</v>
          </cell>
        </row>
        <row r="92">
          <cell r="A92" t="str">
            <v>8378 Total</v>
          </cell>
          <cell r="G92">
            <v>1200</v>
          </cell>
          <cell r="I92">
            <v>17788.439999999999</v>
          </cell>
          <cell r="J92">
            <v>17788.439999999999</v>
          </cell>
          <cell r="K92" t="str">
            <v>8378 Total</v>
          </cell>
        </row>
        <row r="93">
          <cell r="A93">
            <v>8379</v>
          </cell>
          <cell r="B93" t="str">
            <v xml:space="preserve"> 18/01/2012</v>
          </cell>
          <cell r="C93">
            <v>8522</v>
          </cell>
          <cell r="D93">
            <v>5907</v>
          </cell>
          <cell r="E93" t="str">
            <v>FPOSALKDCP</v>
          </cell>
          <cell r="F93" t="str">
            <v>FRA CACAU EM PO ALCALINO 10/12%  NFE 8439</v>
          </cell>
          <cell r="G93">
            <v>12450</v>
          </cell>
          <cell r="H93">
            <v>8439</v>
          </cell>
          <cell r="I93">
            <v>184555.07</v>
          </cell>
          <cell r="J93">
            <v>184555.07</v>
          </cell>
          <cell r="K93">
            <v>8379</v>
          </cell>
        </row>
        <row r="94">
          <cell r="A94">
            <v>8379</v>
          </cell>
          <cell r="B94" t="str">
            <v xml:space="preserve"> 18/01/2012</v>
          </cell>
          <cell r="C94">
            <v>8523</v>
          </cell>
          <cell r="D94">
            <v>5907</v>
          </cell>
          <cell r="E94" t="str">
            <v>FPOSALKDCP</v>
          </cell>
          <cell r="F94" t="str">
            <v>FRA CACAU EM PO ALCALINO 10/12%  NFE 8439</v>
          </cell>
          <cell r="G94">
            <v>12450</v>
          </cell>
          <cell r="H94">
            <v>8439</v>
          </cell>
          <cell r="I94">
            <v>184555.07</v>
          </cell>
          <cell r="J94">
            <v>184555.07</v>
          </cell>
          <cell r="K94">
            <v>8379</v>
          </cell>
        </row>
        <row r="95">
          <cell r="A95">
            <v>8379</v>
          </cell>
          <cell r="B95" t="str">
            <v xml:space="preserve"> 18/01/2012</v>
          </cell>
          <cell r="C95">
            <v>8524</v>
          </cell>
          <cell r="D95">
            <v>5907</v>
          </cell>
          <cell r="E95" t="str">
            <v>FPOSALKDCP</v>
          </cell>
          <cell r="F95" t="str">
            <v>FRA CACAU EM PO ALCALINO 10/12%  NFE 8439</v>
          </cell>
          <cell r="G95">
            <v>12450</v>
          </cell>
          <cell r="H95">
            <v>8439</v>
          </cell>
          <cell r="I95">
            <v>184555.07</v>
          </cell>
          <cell r="J95">
            <v>184555.07</v>
          </cell>
          <cell r="K95">
            <v>8379</v>
          </cell>
        </row>
        <row r="96">
          <cell r="A96" t="str">
            <v>8379 Total</v>
          </cell>
          <cell r="G96">
            <v>37350</v>
          </cell>
          <cell r="I96">
            <v>553665.21</v>
          </cell>
          <cell r="J96">
            <v>553665.21</v>
          </cell>
          <cell r="K96" t="str">
            <v>8379 Total</v>
          </cell>
        </row>
        <row r="97">
          <cell r="A97">
            <v>8380</v>
          </cell>
          <cell r="B97" t="str">
            <v xml:space="preserve"> 18/01/2012</v>
          </cell>
          <cell r="C97">
            <v>8526</v>
          </cell>
          <cell r="D97">
            <v>5907</v>
          </cell>
          <cell r="E97" t="str">
            <v>FPOSALKDCP</v>
          </cell>
          <cell r="F97" t="str">
            <v>FRA CACAU EM PO ALCALINO 10/12%  NFE 8439</v>
          </cell>
          <cell r="G97">
            <v>150</v>
          </cell>
          <cell r="H97">
            <v>8439</v>
          </cell>
          <cell r="I97">
            <v>2223.56</v>
          </cell>
          <cell r="J97">
            <v>2223.56</v>
          </cell>
          <cell r="K97">
            <v>8380</v>
          </cell>
        </row>
        <row r="98">
          <cell r="A98">
            <v>8380</v>
          </cell>
          <cell r="B98" t="str">
            <v xml:space="preserve"> 18/01/2012</v>
          </cell>
          <cell r="C98">
            <v>8527</v>
          </cell>
          <cell r="D98">
            <v>5907</v>
          </cell>
          <cell r="E98" t="str">
            <v>FPOSALKDCP</v>
          </cell>
          <cell r="F98" t="str">
            <v>FRA CACAU EM PO ALCALINO 10/12%  NFE 8439</v>
          </cell>
          <cell r="G98">
            <v>150</v>
          </cell>
          <cell r="H98">
            <v>8439</v>
          </cell>
          <cell r="I98">
            <v>2223.56</v>
          </cell>
          <cell r="J98">
            <v>2223.56</v>
          </cell>
          <cell r="K98">
            <v>8380</v>
          </cell>
        </row>
        <row r="99">
          <cell r="A99">
            <v>8380</v>
          </cell>
          <cell r="B99" t="str">
            <v xml:space="preserve"> 18/01/2012</v>
          </cell>
          <cell r="C99">
            <v>8529</v>
          </cell>
          <cell r="D99">
            <v>5907</v>
          </cell>
          <cell r="E99" t="str">
            <v>FPOSALKDCP</v>
          </cell>
          <cell r="F99" t="str">
            <v>FRA CACAU EM PO ALCALINO 10/12%  NFE 8439</v>
          </cell>
          <cell r="G99">
            <v>150</v>
          </cell>
          <cell r="H99">
            <v>8439</v>
          </cell>
          <cell r="I99">
            <v>2223.56</v>
          </cell>
          <cell r="J99">
            <v>2223.56</v>
          </cell>
          <cell r="K99">
            <v>8380</v>
          </cell>
        </row>
        <row r="100">
          <cell r="A100" t="str">
            <v>8380 Total</v>
          </cell>
          <cell r="G100">
            <v>450</v>
          </cell>
          <cell r="I100">
            <v>6670.68</v>
          </cell>
          <cell r="J100">
            <v>6670.68</v>
          </cell>
          <cell r="K100" t="str">
            <v>8380 Total</v>
          </cell>
        </row>
        <row r="101">
          <cell r="A101">
            <v>8387</v>
          </cell>
          <cell r="B101" t="str">
            <v xml:space="preserve"> 19/01/2012</v>
          </cell>
          <cell r="C101">
            <v>8539</v>
          </cell>
          <cell r="D101">
            <v>5907</v>
          </cell>
          <cell r="E101" t="str">
            <v>FPOSALKDCP</v>
          </cell>
          <cell r="F101" t="str">
            <v>FRA CACAU EM PO ALCALINO 10/12%  NFE 8438</v>
          </cell>
          <cell r="G101">
            <v>1125</v>
          </cell>
          <cell r="H101">
            <v>8438</v>
          </cell>
          <cell r="I101">
            <v>16676.66</v>
          </cell>
          <cell r="J101">
            <v>16676.66</v>
          </cell>
          <cell r="K101">
            <v>8387</v>
          </cell>
        </row>
        <row r="102">
          <cell r="A102">
            <v>8387</v>
          </cell>
          <cell r="B102" t="str">
            <v xml:space="preserve"> 19/01/2012</v>
          </cell>
          <cell r="C102">
            <v>8539</v>
          </cell>
          <cell r="D102">
            <v>5907</v>
          </cell>
          <cell r="E102" t="str">
            <v>FPOSALKDCP</v>
          </cell>
          <cell r="F102" t="str">
            <v>FRA CACAU EM PO ALCALINO 10/12%  NFE 8439</v>
          </cell>
          <cell r="G102">
            <v>2875</v>
          </cell>
          <cell r="H102">
            <v>8439</v>
          </cell>
          <cell r="I102">
            <v>42618.14</v>
          </cell>
          <cell r="J102">
            <v>42618.14</v>
          </cell>
          <cell r="K102">
            <v>8387</v>
          </cell>
        </row>
        <row r="103">
          <cell r="A103" t="str">
            <v>8387 Total</v>
          </cell>
          <cell r="G103">
            <v>4000</v>
          </cell>
          <cell r="I103">
            <v>59294.8</v>
          </cell>
          <cell r="J103">
            <v>59294.8</v>
          </cell>
          <cell r="K103" t="str">
            <v>8387 Total</v>
          </cell>
        </row>
        <row r="104">
          <cell r="A104">
            <v>8388</v>
          </cell>
          <cell r="B104" t="str">
            <v xml:space="preserve"> 19/01/2012</v>
          </cell>
          <cell r="C104">
            <v>8541</v>
          </cell>
          <cell r="D104">
            <v>5907</v>
          </cell>
          <cell r="E104" t="str">
            <v>FPOSALKDCP</v>
          </cell>
          <cell r="F104" t="str">
            <v>FRA CACAU EM PO ALCALINO 10/12%  NFE 8438</v>
          </cell>
          <cell r="G104">
            <v>50</v>
          </cell>
          <cell r="H104">
            <v>8438</v>
          </cell>
          <cell r="I104">
            <v>741.19</v>
          </cell>
          <cell r="J104">
            <v>741.19</v>
          </cell>
          <cell r="K104">
            <v>8388</v>
          </cell>
        </row>
        <row r="105">
          <cell r="A105">
            <v>8388</v>
          </cell>
          <cell r="B105" t="str">
            <v xml:space="preserve"> 19/01/2012</v>
          </cell>
          <cell r="C105">
            <v>8545</v>
          </cell>
          <cell r="D105">
            <v>5907</v>
          </cell>
          <cell r="E105" t="str">
            <v>FPOSALKDCP</v>
          </cell>
          <cell r="F105" t="str">
            <v>FRA CACAU EM PO ALCALINO 10/12%  NFE 8438</v>
          </cell>
          <cell r="G105">
            <v>50</v>
          </cell>
          <cell r="H105">
            <v>8438</v>
          </cell>
          <cell r="I105">
            <v>741.19</v>
          </cell>
          <cell r="J105">
            <v>741.19</v>
          </cell>
          <cell r="K105">
            <v>8388</v>
          </cell>
        </row>
        <row r="106">
          <cell r="A106">
            <v>8388</v>
          </cell>
          <cell r="B106" t="str">
            <v xml:space="preserve"> 19/01/2012</v>
          </cell>
          <cell r="C106">
            <v>8546</v>
          </cell>
          <cell r="D106">
            <v>5907</v>
          </cell>
          <cell r="E106" t="str">
            <v>FPOSALKDCP</v>
          </cell>
          <cell r="F106" t="str">
            <v>FRA CACAU EM PO ALCALINO 10/12%  NFE 8438</v>
          </cell>
          <cell r="G106">
            <v>50</v>
          </cell>
          <cell r="H106">
            <v>8438</v>
          </cell>
          <cell r="I106">
            <v>741.19</v>
          </cell>
          <cell r="J106">
            <v>741.19</v>
          </cell>
          <cell r="K106">
            <v>8388</v>
          </cell>
        </row>
        <row r="107">
          <cell r="A107" t="str">
            <v>8388 Total</v>
          </cell>
          <cell r="G107">
            <v>150</v>
          </cell>
          <cell r="I107">
            <v>2223.5700000000002</v>
          </cell>
          <cell r="J107">
            <v>2223.5700000000002</v>
          </cell>
          <cell r="K107" t="str">
            <v>8388 Total</v>
          </cell>
        </row>
        <row r="108">
          <cell r="A108">
            <v>8389</v>
          </cell>
          <cell r="B108" t="str">
            <v xml:space="preserve"> 19/01/2012</v>
          </cell>
          <cell r="C108">
            <v>8537</v>
          </cell>
          <cell r="D108">
            <v>5907</v>
          </cell>
          <cell r="E108" t="str">
            <v>FPOSALKDCP</v>
          </cell>
          <cell r="F108" t="str">
            <v>FRA CACAU EM PO ALCALINO 10/12%  NFE 8438</v>
          </cell>
          <cell r="G108">
            <v>25</v>
          </cell>
          <cell r="H108">
            <v>8438</v>
          </cell>
          <cell r="I108">
            <v>370.59</v>
          </cell>
          <cell r="J108">
            <v>370.59</v>
          </cell>
          <cell r="K108">
            <v>8389</v>
          </cell>
        </row>
        <row r="109">
          <cell r="A109">
            <v>8389</v>
          </cell>
          <cell r="B109" t="str">
            <v xml:space="preserve"> 19/01/2012</v>
          </cell>
          <cell r="C109">
            <v>8540</v>
          </cell>
          <cell r="D109">
            <v>5907</v>
          </cell>
          <cell r="E109" t="str">
            <v>FPOSALKDCP</v>
          </cell>
          <cell r="F109" t="str">
            <v>FRA CACAU EM PO ALCALINO 10/12%  NFE 8438</v>
          </cell>
          <cell r="G109">
            <v>25</v>
          </cell>
          <cell r="H109">
            <v>8438</v>
          </cell>
          <cell r="I109">
            <v>370.59</v>
          </cell>
          <cell r="J109">
            <v>370.59</v>
          </cell>
          <cell r="K109">
            <v>8389</v>
          </cell>
        </row>
        <row r="110">
          <cell r="A110">
            <v>8389</v>
          </cell>
          <cell r="B110" t="str">
            <v xml:space="preserve"> 19/01/2012</v>
          </cell>
          <cell r="C110">
            <v>8542</v>
          </cell>
          <cell r="D110">
            <v>5907</v>
          </cell>
          <cell r="E110" t="str">
            <v>FPOSALKDCP</v>
          </cell>
          <cell r="F110" t="str">
            <v>FRA CACAU EM PO ALCALINO 10/12%  NFE 8438</v>
          </cell>
          <cell r="G110">
            <v>25</v>
          </cell>
          <cell r="H110">
            <v>8438</v>
          </cell>
          <cell r="I110">
            <v>370.59</v>
          </cell>
          <cell r="J110">
            <v>370.59</v>
          </cell>
          <cell r="K110">
            <v>8389</v>
          </cell>
        </row>
        <row r="111">
          <cell r="A111">
            <v>8389</v>
          </cell>
          <cell r="B111" t="str">
            <v xml:space="preserve"> 19/01/2012</v>
          </cell>
          <cell r="C111">
            <v>8543</v>
          </cell>
          <cell r="D111">
            <v>5907</v>
          </cell>
          <cell r="E111" t="str">
            <v>FPOSALKDCP</v>
          </cell>
          <cell r="F111" t="str">
            <v>FRA CACAU EM PO ALCALINO 10/12%  NFE 8438</v>
          </cell>
          <cell r="G111">
            <v>25</v>
          </cell>
          <cell r="H111">
            <v>8438</v>
          </cell>
          <cell r="I111">
            <v>370.59</v>
          </cell>
          <cell r="J111">
            <v>370.59</v>
          </cell>
          <cell r="K111">
            <v>8389</v>
          </cell>
        </row>
        <row r="112">
          <cell r="A112" t="str">
            <v>8389 Total</v>
          </cell>
          <cell r="G112">
            <v>100</v>
          </cell>
          <cell r="I112">
            <v>1482.36</v>
          </cell>
          <cell r="J112">
            <v>1482.36</v>
          </cell>
          <cell r="K112" t="str">
            <v>8389 Total</v>
          </cell>
        </row>
        <row r="113">
          <cell r="A113">
            <v>8390</v>
          </cell>
          <cell r="B113" t="str">
            <v xml:space="preserve"> 20/01/2012</v>
          </cell>
          <cell r="C113">
            <v>8571</v>
          </cell>
          <cell r="D113">
            <v>5907</v>
          </cell>
          <cell r="E113" t="str">
            <v>FPOSALKDCP</v>
          </cell>
          <cell r="F113" t="str">
            <v>FRA CACAU EM PO ALCALINO 10/12%  NFE 8438</v>
          </cell>
          <cell r="G113">
            <v>250</v>
          </cell>
          <cell r="H113">
            <v>8438</v>
          </cell>
          <cell r="I113">
            <v>3705.93</v>
          </cell>
          <cell r="J113">
            <v>3705.93</v>
          </cell>
          <cell r="K113">
            <v>8390</v>
          </cell>
        </row>
        <row r="114">
          <cell r="A114" t="str">
            <v>8390 Total</v>
          </cell>
          <cell r="G114">
            <v>250</v>
          </cell>
          <cell r="I114">
            <v>3705.93</v>
          </cell>
          <cell r="J114">
            <v>3705.93</v>
          </cell>
          <cell r="K114" t="str">
            <v>8390 Total</v>
          </cell>
        </row>
        <row r="115">
          <cell r="A115">
            <v>8391</v>
          </cell>
          <cell r="B115" t="str">
            <v xml:space="preserve"> 20/01/2012</v>
          </cell>
          <cell r="C115">
            <v>8572</v>
          </cell>
          <cell r="D115">
            <v>5907</v>
          </cell>
          <cell r="E115" t="str">
            <v>FPOSALKDCP</v>
          </cell>
          <cell r="F115" t="str">
            <v>FRA CACAU EM PO ALCALINO 10/12%  NFE 8438</v>
          </cell>
          <cell r="G115">
            <v>50</v>
          </cell>
          <cell r="H115">
            <v>8438</v>
          </cell>
          <cell r="I115">
            <v>741.19</v>
          </cell>
          <cell r="J115">
            <v>741.19</v>
          </cell>
          <cell r="K115">
            <v>8391</v>
          </cell>
        </row>
        <row r="116">
          <cell r="A116" t="str">
            <v>8391 Total</v>
          </cell>
          <cell r="G116">
            <v>50</v>
          </cell>
          <cell r="I116">
            <v>741.19</v>
          </cell>
          <cell r="J116">
            <v>741.19</v>
          </cell>
          <cell r="K116" t="str">
            <v>8391 Total</v>
          </cell>
        </row>
        <row r="117">
          <cell r="A117">
            <v>8392</v>
          </cell>
          <cell r="B117" t="str">
            <v xml:space="preserve"> 20/01/2012</v>
          </cell>
          <cell r="C117">
            <v>8576</v>
          </cell>
          <cell r="D117">
            <v>5907</v>
          </cell>
          <cell r="E117" t="str">
            <v>FPOSALKDCP</v>
          </cell>
          <cell r="F117" t="str">
            <v>FRA CACAU EM PO ALCALINO 10/12%  NFE 8438</v>
          </cell>
          <cell r="G117">
            <v>12000</v>
          </cell>
          <cell r="H117">
            <v>8438</v>
          </cell>
          <cell r="I117">
            <v>177884.4</v>
          </cell>
          <cell r="J117">
            <v>177884.4</v>
          </cell>
          <cell r="K117">
            <v>8392</v>
          </cell>
        </row>
        <row r="118">
          <cell r="A118" t="str">
            <v>8392 Total</v>
          </cell>
          <cell r="G118">
            <v>12000</v>
          </cell>
          <cell r="I118">
            <v>177884.4</v>
          </cell>
          <cell r="J118">
            <v>177884.4</v>
          </cell>
          <cell r="K118" t="str">
            <v>8392 Total</v>
          </cell>
        </row>
        <row r="119">
          <cell r="A119">
            <v>8393</v>
          </cell>
          <cell r="B119" t="str">
            <v xml:space="preserve"> 20/01/2012</v>
          </cell>
          <cell r="C119">
            <v>8573</v>
          </cell>
          <cell r="D119">
            <v>5907</v>
          </cell>
          <cell r="E119" t="str">
            <v>FPOSALKDCP</v>
          </cell>
          <cell r="F119" t="str">
            <v>FRA CACAU EM PO ALCALINO 10/12%  NFE 8438</v>
          </cell>
          <cell r="G119">
            <v>750</v>
          </cell>
          <cell r="H119">
            <v>8438</v>
          </cell>
          <cell r="I119">
            <v>11117.77</v>
          </cell>
          <cell r="J119">
            <v>11117.77</v>
          </cell>
          <cell r="K119">
            <v>8393</v>
          </cell>
        </row>
        <row r="120">
          <cell r="A120">
            <v>8393</v>
          </cell>
          <cell r="B120" t="str">
            <v xml:space="preserve"> 20/01/2012</v>
          </cell>
          <cell r="C120">
            <v>8574</v>
          </cell>
          <cell r="D120">
            <v>5907</v>
          </cell>
          <cell r="E120" t="str">
            <v>FPOSALKDCP</v>
          </cell>
          <cell r="F120" t="str">
            <v>FRA CACAU EM PO ALCALINO 10/12%  NFE 8438</v>
          </cell>
          <cell r="G120">
            <v>750</v>
          </cell>
          <cell r="H120">
            <v>8438</v>
          </cell>
          <cell r="I120">
            <v>11117.77</v>
          </cell>
          <cell r="J120">
            <v>11117.77</v>
          </cell>
          <cell r="K120">
            <v>8393</v>
          </cell>
        </row>
        <row r="121">
          <cell r="A121">
            <v>8393</v>
          </cell>
          <cell r="B121" t="str">
            <v xml:space="preserve"> 20/01/2012</v>
          </cell>
          <cell r="C121">
            <v>8577</v>
          </cell>
          <cell r="D121">
            <v>5907</v>
          </cell>
          <cell r="E121" t="str">
            <v>FPOSALKDCP</v>
          </cell>
          <cell r="F121" t="str">
            <v>FRA CACAU EM PO ALCALINO 10/12%  NFE 8438</v>
          </cell>
          <cell r="G121">
            <v>750</v>
          </cell>
          <cell r="H121">
            <v>8438</v>
          </cell>
          <cell r="I121">
            <v>11117.77</v>
          </cell>
          <cell r="J121">
            <v>11117.77</v>
          </cell>
          <cell r="K121">
            <v>8393</v>
          </cell>
        </row>
        <row r="122">
          <cell r="A122" t="str">
            <v>8393 Total</v>
          </cell>
          <cell r="G122">
            <v>2250</v>
          </cell>
          <cell r="I122">
            <v>33353.31</v>
          </cell>
          <cell r="J122">
            <v>33353.31</v>
          </cell>
          <cell r="K122" t="str">
            <v>8393 Total</v>
          </cell>
        </row>
        <row r="123">
          <cell r="A123">
            <v>8420</v>
          </cell>
          <cell r="B123" t="str">
            <v xml:space="preserve"> 24/01/2012</v>
          </cell>
          <cell r="C123">
            <v>8591</v>
          </cell>
          <cell r="D123">
            <v>5907</v>
          </cell>
          <cell r="E123" t="str">
            <v>FPOSALKDCP</v>
          </cell>
          <cell r="F123" t="str">
            <v>FRA CACAU EM PO ALCALINO 10/12%  NFE 8438</v>
          </cell>
          <cell r="G123">
            <v>100</v>
          </cell>
          <cell r="H123">
            <v>8438</v>
          </cell>
          <cell r="I123">
            <v>1482.37</v>
          </cell>
          <cell r="J123">
            <v>1482.37</v>
          </cell>
          <cell r="K123">
            <v>8420</v>
          </cell>
        </row>
        <row r="124">
          <cell r="A124">
            <v>8420</v>
          </cell>
          <cell r="B124" t="str">
            <v xml:space="preserve"> 24/01/2012</v>
          </cell>
          <cell r="C124">
            <v>8593</v>
          </cell>
          <cell r="D124">
            <v>5907</v>
          </cell>
          <cell r="E124" t="str">
            <v>FPOSALKDCP</v>
          </cell>
          <cell r="F124" t="str">
            <v>FRA CACAU EM PO ALCALINO 10/12%  NFE 8438</v>
          </cell>
          <cell r="G124">
            <v>100</v>
          </cell>
          <cell r="H124">
            <v>8438</v>
          </cell>
          <cell r="I124">
            <v>1482.37</v>
          </cell>
          <cell r="J124">
            <v>1482.37</v>
          </cell>
          <cell r="K124">
            <v>8420</v>
          </cell>
        </row>
        <row r="125">
          <cell r="A125">
            <v>8420</v>
          </cell>
          <cell r="B125" t="str">
            <v xml:space="preserve"> 24/01/2012</v>
          </cell>
          <cell r="C125">
            <v>8594</v>
          </cell>
          <cell r="D125">
            <v>5907</v>
          </cell>
          <cell r="E125" t="str">
            <v>FPOSALKDCP</v>
          </cell>
          <cell r="F125" t="str">
            <v>FRA CACAU EM PO ALCALINO 10/12%  NFE 8438</v>
          </cell>
          <cell r="G125">
            <v>100</v>
          </cell>
          <cell r="H125">
            <v>8438</v>
          </cell>
          <cell r="I125">
            <v>1482.37</v>
          </cell>
          <cell r="J125">
            <v>1482.37</v>
          </cell>
          <cell r="K125">
            <v>8420</v>
          </cell>
        </row>
        <row r="126">
          <cell r="A126" t="str">
            <v>8420 Total</v>
          </cell>
          <cell r="G126">
            <v>300</v>
          </cell>
          <cell r="I126">
            <v>4447.1099999999997</v>
          </cell>
          <cell r="J126">
            <v>4447.1099999999997</v>
          </cell>
          <cell r="K126" t="str">
            <v>8420 Total</v>
          </cell>
        </row>
        <row r="127">
          <cell r="A127">
            <v>8421</v>
          </cell>
          <cell r="B127" t="str">
            <v xml:space="preserve"> 24/01/2012</v>
          </cell>
          <cell r="C127">
            <v>8596</v>
          </cell>
          <cell r="D127">
            <v>5907</v>
          </cell>
          <cell r="E127" t="str">
            <v>FPOSALKDCP</v>
          </cell>
          <cell r="F127" t="str">
            <v>FRA CACAU EM PO ALCALINO 10/12%  NFE 8438</v>
          </cell>
          <cell r="G127">
            <v>300</v>
          </cell>
          <cell r="H127">
            <v>8438</v>
          </cell>
          <cell r="I127">
            <v>4447.1099999999997</v>
          </cell>
          <cell r="J127">
            <v>4447.1099999999997</v>
          </cell>
          <cell r="K127">
            <v>8421</v>
          </cell>
        </row>
        <row r="128">
          <cell r="A128">
            <v>8421</v>
          </cell>
          <cell r="B128" t="str">
            <v xml:space="preserve"> 24/01/2012</v>
          </cell>
          <cell r="C128">
            <v>8598</v>
          </cell>
          <cell r="D128">
            <v>5907</v>
          </cell>
          <cell r="E128" t="str">
            <v>FPOSALKDCP</v>
          </cell>
          <cell r="F128" t="str">
            <v>FRA CACAU EM PO ALCALINO 10/12%  NFE 8438</v>
          </cell>
          <cell r="G128">
            <v>300</v>
          </cell>
          <cell r="H128">
            <v>8438</v>
          </cell>
          <cell r="I128">
            <v>4447.1099999999997</v>
          </cell>
          <cell r="J128">
            <v>4447.1099999999997</v>
          </cell>
          <cell r="K128">
            <v>8421</v>
          </cell>
        </row>
        <row r="129">
          <cell r="A129">
            <v>8421</v>
          </cell>
          <cell r="B129" t="str">
            <v xml:space="preserve"> 24/01/2012</v>
          </cell>
          <cell r="C129">
            <v>8599</v>
          </cell>
          <cell r="D129">
            <v>5907</v>
          </cell>
          <cell r="E129" t="str">
            <v>FPOSALKDCP</v>
          </cell>
          <cell r="F129" t="str">
            <v>FRA CACAU EM PO ALCALINO 10/12%  NFE 8438</v>
          </cell>
          <cell r="G129">
            <v>300</v>
          </cell>
          <cell r="H129">
            <v>8438</v>
          </cell>
          <cell r="I129">
            <v>4447.1099999999997</v>
          </cell>
          <cell r="J129">
            <v>4447.1099999999997</v>
          </cell>
          <cell r="K129">
            <v>8421</v>
          </cell>
        </row>
        <row r="130">
          <cell r="A130" t="str">
            <v>8421 Total</v>
          </cell>
          <cell r="G130">
            <v>900</v>
          </cell>
          <cell r="I130">
            <v>13341.329999999998</v>
          </cell>
          <cell r="J130">
            <v>13341.329999999998</v>
          </cell>
          <cell r="K130" t="str">
            <v>8421 Total</v>
          </cell>
        </row>
        <row r="131">
          <cell r="A131">
            <v>8423</v>
          </cell>
          <cell r="B131" t="str">
            <v xml:space="preserve"> 24/01/2012</v>
          </cell>
          <cell r="C131">
            <v>8600</v>
          </cell>
          <cell r="D131">
            <v>5907</v>
          </cell>
          <cell r="E131" t="str">
            <v>FPOSALKDCP</v>
          </cell>
          <cell r="F131" t="str">
            <v>FRA CACAU EM PO ALCALINO 10/12%  NFE 8438</v>
          </cell>
          <cell r="G131">
            <v>350</v>
          </cell>
          <cell r="H131">
            <v>8438</v>
          </cell>
          <cell r="I131">
            <v>5188.3</v>
          </cell>
          <cell r="J131">
            <v>5188.3</v>
          </cell>
          <cell r="K131">
            <v>8423</v>
          </cell>
        </row>
        <row r="132">
          <cell r="A132">
            <v>8423</v>
          </cell>
          <cell r="B132" t="str">
            <v xml:space="preserve"> 24/01/2012</v>
          </cell>
          <cell r="C132">
            <v>8601</v>
          </cell>
          <cell r="D132">
            <v>5907</v>
          </cell>
          <cell r="E132" t="str">
            <v>FPOSALKDCP</v>
          </cell>
          <cell r="F132" t="str">
            <v>FRA CACAU EM PO ALCALINO 10/12%  NFE 8438</v>
          </cell>
          <cell r="G132">
            <v>350</v>
          </cell>
          <cell r="H132">
            <v>8438</v>
          </cell>
          <cell r="I132">
            <v>5188.3</v>
          </cell>
          <cell r="J132">
            <v>5188.3</v>
          </cell>
          <cell r="K132">
            <v>8423</v>
          </cell>
        </row>
        <row r="133">
          <cell r="A133" t="str">
            <v>8423 Total</v>
          </cell>
          <cell r="G133">
            <v>700</v>
          </cell>
          <cell r="I133">
            <v>10376.6</v>
          </cell>
          <cell r="J133">
            <v>10376.6</v>
          </cell>
          <cell r="K133" t="str">
            <v>8423 Total</v>
          </cell>
        </row>
        <row r="134">
          <cell r="A134">
            <v>8437</v>
          </cell>
          <cell r="B134" t="str">
            <v xml:space="preserve"> 25/01/2012</v>
          </cell>
          <cell r="C134">
            <v>8578</v>
          </cell>
          <cell r="D134">
            <v>5907</v>
          </cell>
          <cell r="E134" t="str">
            <v>FPOSALKDCP</v>
          </cell>
          <cell r="F134" t="str">
            <v>FRA CACAU EM PO ALCALINO 10/12%  NFE 8438</v>
          </cell>
          <cell r="G134">
            <v>1575</v>
          </cell>
          <cell r="H134">
            <v>8438</v>
          </cell>
          <cell r="I134">
            <v>23347.33</v>
          </cell>
          <cell r="J134">
            <v>23347.33</v>
          </cell>
          <cell r="K134">
            <v>8437</v>
          </cell>
        </row>
        <row r="135">
          <cell r="A135">
            <v>8437</v>
          </cell>
          <cell r="B135" t="str">
            <v xml:space="preserve"> 25/01/2012</v>
          </cell>
          <cell r="C135">
            <v>8579</v>
          </cell>
          <cell r="D135">
            <v>5907</v>
          </cell>
          <cell r="E135" t="str">
            <v>FPOSALKDCP</v>
          </cell>
          <cell r="F135" t="str">
            <v>FRA CACAU EM PO ALCALINO 10/12%  NFE 8438</v>
          </cell>
          <cell r="G135">
            <v>1575</v>
          </cell>
          <cell r="H135">
            <v>8438</v>
          </cell>
          <cell r="I135">
            <v>23347.33</v>
          </cell>
          <cell r="J135">
            <v>23347.33</v>
          </cell>
          <cell r="K135">
            <v>8437</v>
          </cell>
        </row>
        <row r="136">
          <cell r="A136">
            <v>8437</v>
          </cell>
          <cell r="B136" t="str">
            <v xml:space="preserve"> 25/01/2012</v>
          </cell>
          <cell r="C136">
            <v>8581</v>
          </cell>
          <cell r="D136">
            <v>5907</v>
          </cell>
          <cell r="E136" t="str">
            <v>FPOSALKDCP</v>
          </cell>
          <cell r="F136" t="str">
            <v>FRA CACAU EM PO ALCALINO 10/12%  NFE 8438</v>
          </cell>
          <cell r="G136">
            <v>1575</v>
          </cell>
          <cell r="H136">
            <v>8438</v>
          </cell>
          <cell r="I136">
            <v>23347.33</v>
          </cell>
          <cell r="J136">
            <v>23347.33</v>
          </cell>
          <cell r="K136">
            <v>8437</v>
          </cell>
        </row>
        <row r="137">
          <cell r="A137" t="str">
            <v>8437 Total</v>
          </cell>
          <cell r="G137">
            <v>4725</v>
          </cell>
          <cell r="I137">
            <v>70041.990000000005</v>
          </cell>
          <cell r="J137">
            <v>70041.990000000005</v>
          </cell>
          <cell r="K137" t="str">
            <v>8437 Total</v>
          </cell>
        </row>
        <row r="138">
          <cell r="A138">
            <v>8438</v>
          </cell>
          <cell r="B138" t="str">
            <v xml:space="preserve"> 25/01/2012</v>
          </cell>
          <cell r="C138">
            <v>8580</v>
          </cell>
          <cell r="D138">
            <v>5907</v>
          </cell>
          <cell r="E138" t="str">
            <v>FPOSALKDCP</v>
          </cell>
          <cell r="F138" t="str">
            <v>FRA CACAU EM PO ALCALINO 10/12%  NFE 8438</v>
          </cell>
          <cell r="G138">
            <v>50</v>
          </cell>
          <cell r="H138">
            <v>8438</v>
          </cell>
          <cell r="I138">
            <v>741.19</v>
          </cell>
          <cell r="J138">
            <v>741.19</v>
          </cell>
          <cell r="K138">
            <v>8438</v>
          </cell>
        </row>
        <row r="139">
          <cell r="A139">
            <v>8438</v>
          </cell>
          <cell r="B139" t="str">
            <v xml:space="preserve"> 25/01/2012</v>
          </cell>
          <cell r="C139">
            <v>8582</v>
          </cell>
          <cell r="D139">
            <v>5907</v>
          </cell>
          <cell r="E139" t="str">
            <v>FPOSALKDCP</v>
          </cell>
          <cell r="F139" t="str">
            <v>FRA CACAU EM PO ALCALINO 10/12%  NFE 8438</v>
          </cell>
          <cell r="G139">
            <v>50</v>
          </cell>
          <cell r="H139">
            <v>8438</v>
          </cell>
          <cell r="I139">
            <v>741.19</v>
          </cell>
          <cell r="J139">
            <v>741.19</v>
          </cell>
          <cell r="K139">
            <v>8438</v>
          </cell>
        </row>
        <row r="140">
          <cell r="A140">
            <v>8438</v>
          </cell>
          <cell r="B140" t="str">
            <v xml:space="preserve"> 25/01/2012</v>
          </cell>
          <cell r="C140">
            <v>8583</v>
          </cell>
          <cell r="D140">
            <v>5907</v>
          </cell>
          <cell r="E140" t="str">
            <v>FPOSALKDCP</v>
          </cell>
          <cell r="F140" t="str">
            <v>FRA CACAU EM PO ALCALINO 10/12%  NFE 8438</v>
          </cell>
          <cell r="G140">
            <v>50</v>
          </cell>
          <cell r="H140">
            <v>8438</v>
          </cell>
          <cell r="I140">
            <v>741.19</v>
          </cell>
          <cell r="J140">
            <v>741.19</v>
          </cell>
          <cell r="K140">
            <v>8438</v>
          </cell>
        </row>
        <row r="141">
          <cell r="A141" t="str">
            <v>8438 Total</v>
          </cell>
          <cell r="G141">
            <v>150</v>
          </cell>
          <cell r="I141">
            <v>2223.5700000000002</v>
          </cell>
          <cell r="J141">
            <v>2223.5700000000002</v>
          </cell>
          <cell r="K141" t="str">
            <v>8438 Total</v>
          </cell>
        </row>
        <row r="142">
          <cell r="A142">
            <v>8441</v>
          </cell>
          <cell r="B142" t="str">
            <v xml:space="preserve"> 25/01/2012</v>
          </cell>
          <cell r="C142">
            <v>8611</v>
          </cell>
          <cell r="D142">
            <v>5907</v>
          </cell>
          <cell r="E142" t="str">
            <v>FPOSALKDCP</v>
          </cell>
          <cell r="F142" t="str">
            <v>FRA CACAU EM PO ALCALINO 10/12%  NFE 8438</v>
          </cell>
          <cell r="G142">
            <v>150</v>
          </cell>
          <cell r="H142">
            <v>8438</v>
          </cell>
          <cell r="I142">
            <v>2223.56</v>
          </cell>
          <cell r="J142">
            <v>2223.56</v>
          </cell>
          <cell r="K142">
            <v>8441</v>
          </cell>
        </row>
        <row r="143">
          <cell r="A143">
            <v>8441</v>
          </cell>
          <cell r="B143" t="str">
            <v xml:space="preserve"> 25/01/2012</v>
          </cell>
          <cell r="C143">
            <v>8613</v>
          </cell>
          <cell r="D143">
            <v>5907</v>
          </cell>
          <cell r="E143" t="str">
            <v>FPOSALKDCP</v>
          </cell>
          <cell r="F143" t="str">
            <v>FRA CACAU EM PO ALCALINO 10/12%  NFE 8438</v>
          </cell>
          <cell r="G143">
            <v>150</v>
          </cell>
          <cell r="H143">
            <v>8438</v>
          </cell>
          <cell r="I143">
            <v>2223.56</v>
          </cell>
          <cell r="J143">
            <v>2223.56</v>
          </cell>
          <cell r="K143">
            <v>8441</v>
          </cell>
        </row>
        <row r="144">
          <cell r="A144" t="str">
            <v>8441 Total</v>
          </cell>
          <cell r="G144">
            <v>300</v>
          </cell>
          <cell r="I144">
            <v>4447.12</v>
          </cell>
          <cell r="J144">
            <v>4447.12</v>
          </cell>
          <cell r="K144" t="str">
            <v>8441 Total</v>
          </cell>
        </row>
        <row r="145">
          <cell r="A145">
            <v>8446</v>
          </cell>
          <cell r="B145" t="str">
            <v xml:space="preserve"> 26/01/2012</v>
          </cell>
          <cell r="C145">
            <v>8608</v>
          </cell>
          <cell r="D145">
            <v>5907</v>
          </cell>
          <cell r="E145" t="str">
            <v>FPOSALKDCP</v>
          </cell>
          <cell r="F145" t="str">
            <v>FRA CACAU EM PO ALCALINO 10/12%  NFE 8438</v>
          </cell>
          <cell r="G145">
            <v>50</v>
          </cell>
          <cell r="H145">
            <v>8438</v>
          </cell>
          <cell r="I145">
            <v>741.19</v>
          </cell>
          <cell r="J145">
            <v>741.19</v>
          </cell>
          <cell r="K145">
            <v>8446</v>
          </cell>
        </row>
        <row r="146">
          <cell r="A146" t="str">
            <v>8446 Total</v>
          </cell>
          <cell r="G146">
            <v>50</v>
          </cell>
          <cell r="I146">
            <v>741.19</v>
          </cell>
          <cell r="J146">
            <v>741.19</v>
          </cell>
          <cell r="K146" t="str">
            <v>8446 Total</v>
          </cell>
        </row>
        <row r="147">
          <cell r="A147">
            <v>8447</v>
          </cell>
          <cell r="B147" t="str">
            <v xml:space="preserve"> 26/01/2012</v>
          </cell>
          <cell r="C147">
            <v>8610</v>
          </cell>
          <cell r="D147">
            <v>5907</v>
          </cell>
          <cell r="E147" t="str">
            <v>FPOSALKDCP</v>
          </cell>
          <cell r="F147" t="str">
            <v>FRA CACAU EM PO ALCALINO 10/12%  NFE 8438</v>
          </cell>
          <cell r="G147">
            <v>50</v>
          </cell>
          <cell r="H147">
            <v>8438</v>
          </cell>
          <cell r="I147">
            <v>741.19</v>
          </cell>
          <cell r="J147">
            <v>741.19</v>
          </cell>
          <cell r="K147">
            <v>8447</v>
          </cell>
        </row>
        <row r="148">
          <cell r="A148">
            <v>8447</v>
          </cell>
          <cell r="B148" t="str">
            <v xml:space="preserve"> 26/01/2012</v>
          </cell>
          <cell r="C148">
            <v>8614</v>
          </cell>
          <cell r="D148">
            <v>5907</v>
          </cell>
          <cell r="E148" t="str">
            <v>FPOSALKDCP</v>
          </cell>
          <cell r="F148" t="str">
            <v>FRA CACAU EM PO ALCALINO 10/12%  NFE 8438</v>
          </cell>
          <cell r="G148">
            <v>50</v>
          </cell>
          <cell r="H148">
            <v>8438</v>
          </cell>
          <cell r="I148">
            <v>741.19</v>
          </cell>
          <cell r="J148">
            <v>741.19</v>
          </cell>
          <cell r="K148">
            <v>8447</v>
          </cell>
        </row>
        <row r="149">
          <cell r="A149" t="str">
            <v>8447 Total</v>
          </cell>
          <cell r="G149">
            <v>100</v>
          </cell>
          <cell r="I149">
            <v>1482.38</v>
          </cell>
          <cell r="J149">
            <v>1482.38</v>
          </cell>
          <cell r="K149" t="str">
            <v>8447 Total</v>
          </cell>
        </row>
        <row r="150">
          <cell r="A150">
            <v>8448</v>
          </cell>
          <cell r="B150" t="str">
            <v xml:space="preserve"> 26/01/2012</v>
          </cell>
          <cell r="C150">
            <v>8609</v>
          </cell>
          <cell r="D150">
            <v>5907</v>
          </cell>
          <cell r="E150" t="str">
            <v>FPOSALKDCP</v>
          </cell>
          <cell r="F150" t="str">
            <v>FRA CACAU EM PO ALCALINO 10/12%  NFE 8438</v>
          </cell>
          <cell r="G150">
            <v>1125</v>
          </cell>
          <cell r="H150">
            <v>8438</v>
          </cell>
          <cell r="I150">
            <v>16676.66</v>
          </cell>
          <cell r="J150">
            <v>16676.66</v>
          </cell>
          <cell r="K150">
            <v>8448</v>
          </cell>
        </row>
        <row r="151">
          <cell r="A151">
            <v>8448</v>
          </cell>
          <cell r="B151" t="str">
            <v xml:space="preserve"> 26/01/2012</v>
          </cell>
          <cell r="C151">
            <v>8609</v>
          </cell>
          <cell r="D151">
            <v>5907</v>
          </cell>
          <cell r="E151" t="str">
            <v>FPOSALKDCP</v>
          </cell>
          <cell r="F151" t="str">
            <v>FRA CACAU EM PO ALCALINO 10/12%  NFE 8552</v>
          </cell>
          <cell r="G151">
            <v>1625</v>
          </cell>
          <cell r="H151">
            <v>8552</v>
          </cell>
          <cell r="I151">
            <v>25507.95</v>
          </cell>
          <cell r="J151">
            <v>25507.95</v>
          </cell>
          <cell r="K151">
            <v>8448</v>
          </cell>
        </row>
        <row r="152">
          <cell r="A152">
            <v>8448</v>
          </cell>
          <cell r="B152" t="str">
            <v xml:space="preserve"> 26/01/2012</v>
          </cell>
          <cell r="C152">
            <v>8615</v>
          </cell>
          <cell r="D152">
            <v>5907</v>
          </cell>
          <cell r="E152" t="str">
            <v>FPOSALKDCP</v>
          </cell>
          <cell r="F152" t="str">
            <v>FRA CACAU EM PO ALCALINO 10/12%  NFE 8438</v>
          </cell>
          <cell r="G152">
            <v>1125</v>
          </cell>
          <cell r="H152">
            <v>8438</v>
          </cell>
          <cell r="I152">
            <v>16676.66</v>
          </cell>
          <cell r="J152">
            <v>16676.66</v>
          </cell>
          <cell r="K152">
            <v>8448</v>
          </cell>
        </row>
        <row r="153">
          <cell r="A153">
            <v>8448</v>
          </cell>
          <cell r="B153" t="str">
            <v xml:space="preserve"> 26/01/2012</v>
          </cell>
          <cell r="C153">
            <v>8615</v>
          </cell>
          <cell r="D153">
            <v>5907</v>
          </cell>
          <cell r="E153" t="str">
            <v>FPOSALKDCP</v>
          </cell>
          <cell r="F153" t="str">
            <v>FRA CACAU EM PO ALCALINO 10/12%  NFE 8552</v>
          </cell>
          <cell r="G153">
            <v>1625</v>
          </cell>
          <cell r="H153">
            <v>8552</v>
          </cell>
          <cell r="I153">
            <v>25507.95</v>
          </cell>
          <cell r="J153">
            <v>25507.95</v>
          </cell>
          <cell r="K153">
            <v>8448</v>
          </cell>
        </row>
        <row r="154">
          <cell r="A154" t="str">
            <v>8448 Total</v>
          </cell>
          <cell r="G154">
            <v>5500</v>
          </cell>
          <cell r="I154">
            <v>84369.22</v>
          </cell>
          <cell r="J154">
            <v>84369.22</v>
          </cell>
          <cell r="K154" t="str">
            <v>8448 Total</v>
          </cell>
        </row>
        <row r="155">
          <cell r="A155">
            <v>8459</v>
          </cell>
          <cell r="B155" t="str">
            <v xml:space="preserve"> 27/01/2012</v>
          </cell>
          <cell r="C155">
            <v>8617</v>
          </cell>
          <cell r="D155">
            <v>5907</v>
          </cell>
          <cell r="E155" t="str">
            <v>FPOSALKDCP</v>
          </cell>
          <cell r="F155" t="str">
            <v>FRA CACAU EM PO ALCALINO 10/12%  NFE 8552</v>
          </cell>
          <cell r="G155">
            <v>325</v>
          </cell>
          <cell r="H155">
            <v>8552</v>
          </cell>
          <cell r="I155">
            <v>5101.59</v>
          </cell>
          <cell r="J155">
            <v>5101.59</v>
          </cell>
          <cell r="K155">
            <v>8459</v>
          </cell>
        </row>
        <row r="156">
          <cell r="A156">
            <v>8459</v>
          </cell>
          <cell r="B156" t="str">
            <v xml:space="preserve"> 27/01/2012</v>
          </cell>
          <cell r="C156">
            <v>8618</v>
          </cell>
          <cell r="D156">
            <v>5907</v>
          </cell>
          <cell r="E156" t="str">
            <v>FPOSALKDCP</v>
          </cell>
          <cell r="F156" t="str">
            <v>FRA CACAU EM PO ALCALINO 10/12%  NFE 8552</v>
          </cell>
          <cell r="G156">
            <v>325</v>
          </cell>
          <cell r="H156">
            <v>8552</v>
          </cell>
          <cell r="I156">
            <v>5101.59</v>
          </cell>
          <cell r="J156">
            <v>5101.59</v>
          </cell>
          <cell r="K156">
            <v>8459</v>
          </cell>
        </row>
        <row r="157">
          <cell r="A157">
            <v>8459</v>
          </cell>
          <cell r="B157" t="str">
            <v xml:space="preserve"> 27/01/2012</v>
          </cell>
          <cell r="C157">
            <v>8620</v>
          </cell>
          <cell r="D157">
            <v>5907</v>
          </cell>
          <cell r="E157" t="str">
            <v>FPOSALKDCP</v>
          </cell>
          <cell r="F157" t="str">
            <v>FRA CACAU EM PO ALCALINO 10/12%  NFE 8552</v>
          </cell>
          <cell r="G157">
            <v>325</v>
          </cell>
          <cell r="H157">
            <v>8552</v>
          </cell>
          <cell r="I157">
            <v>5101.59</v>
          </cell>
          <cell r="J157">
            <v>5101.59</v>
          </cell>
          <cell r="K157">
            <v>8459</v>
          </cell>
        </row>
        <row r="158">
          <cell r="A158">
            <v>8459</v>
          </cell>
          <cell r="B158" t="str">
            <v xml:space="preserve"> 27/01/2012</v>
          </cell>
          <cell r="C158">
            <v>8623</v>
          </cell>
          <cell r="D158">
            <v>5907</v>
          </cell>
          <cell r="E158" t="str">
            <v>FPOSALKDCP</v>
          </cell>
          <cell r="F158" t="str">
            <v>FRA CACAU EM PO ALCALINO 10/12%  NFE 8552</v>
          </cell>
          <cell r="G158">
            <v>325</v>
          </cell>
          <cell r="H158">
            <v>8552</v>
          </cell>
          <cell r="I158">
            <v>5101.59</v>
          </cell>
          <cell r="J158">
            <v>5101.59</v>
          </cell>
          <cell r="K158">
            <v>8459</v>
          </cell>
        </row>
        <row r="159">
          <cell r="A159" t="str">
            <v>8459 Total</v>
          </cell>
          <cell r="G159">
            <v>1300</v>
          </cell>
          <cell r="I159">
            <v>20406.36</v>
          </cell>
          <cell r="J159">
            <v>20406.36</v>
          </cell>
          <cell r="K159" t="str">
            <v>8459 Total</v>
          </cell>
        </row>
        <row r="160">
          <cell r="A160">
            <v>8464</v>
          </cell>
          <cell r="B160" t="str">
            <v xml:space="preserve"> 30/01/2012</v>
          </cell>
          <cell r="C160">
            <v>8625</v>
          </cell>
          <cell r="D160">
            <v>5907</v>
          </cell>
          <cell r="E160" t="str">
            <v>FPOSALKDCP</v>
          </cell>
          <cell r="F160" t="str">
            <v>FRA CACAU EM PO ALCALINO 10/12%  NFE 8552</v>
          </cell>
          <cell r="G160">
            <v>1575</v>
          </cell>
          <cell r="H160">
            <v>8552</v>
          </cell>
          <cell r="I160">
            <v>24723.09</v>
          </cell>
          <cell r="J160">
            <v>24723.09</v>
          </cell>
          <cell r="K160">
            <v>8464</v>
          </cell>
        </row>
        <row r="161">
          <cell r="A161">
            <v>8464</v>
          </cell>
          <cell r="B161" t="str">
            <v xml:space="preserve"> 30/01/2012</v>
          </cell>
          <cell r="C161">
            <v>8627</v>
          </cell>
          <cell r="D161">
            <v>5907</v>
          </cell>
          <cell r="E161" t="str">
            <v>FPOSALKDCP</v>
          </cell>
          <cell r="F161" t="str">
            <v>FRA CACAU EM PO ALCALINO 10/12%  NFE 8552</v>
          </cell>
          <cell r="G161">
            <v>1575</v>
          </cell>
          <cell r="H161">
            <v>8552</v>
          </cell>
          <cell r="I161">
            <v>24723.09</v>
          </cell>
          <cell r="J161">
            <v>24723.09</v>
          </cell>
          <cell r="K161">
            <v>8464</v>
          </cell>
        </row>
        <row r="162">
          <cell r="A162">
            <v>8464</v>
          </cell>
          <cell r="B162" t="str">
            <v xml:space="preserve"> 30/01/2012</v>
          </cell>
          <cell r="C162">
            <v>8631</v>
          </cell>
          <cell r="D162">
            <v>5907</v>
          </cell>
          <cell r="E162" t="str">
            <v>FPOSALKDCP</v>
          </cell>
          <cell r="F162" t="str">
            <v>FRA CACAU EM PO ALCALINO 10/12%  NFE 8552</v>
          </cell>
          <cell r="G162">
            <v>1575</v>
          </cell>
          <cell r="H162">
            <v>8552</v>
          </cell>
          <cell r="I162">
            <v>24723.09</v>
          </cell>
          <cell r="J162">
            <v>24723.09</v>
          </cell>
          <cell r="K162">
            <v>8464</v>
          </cell>
        </row>
        <row r="163">
          <cell r="A163" t="str">
            <v>8464 Total</v>
          </cell>
          <cell r="G163">
            <v>4725</v>
          </cell>
          <cell r="I163">
            <v>74169.27</v>
          </cell>
          <cell r="J163">
            <v>74169.27</v>
          </cell>
          <cell r="K163" t="str">
            <v>8464 Total</v>
          </cell>
        </row>
        <row r="164">
          <cell r="A164">
            <v>8465</v>
          </cell>
          <cell r="B164" t="str">
            <v xml:space="preserve"> 30/01/2012</v>
          </cell>
          <cell r="C164">
            <v>8624</v>
          </cell>
          <cell r="D164">
            <v>5907</v>
          </cell>
          <cell r="E164" t="str">
            <v>FPOSALKDCP</v>
          </cell>
          <cell r="F164" t="str">
            <v>FRA CACAU EM PO ALCALINO 10/12%  NFE 8552</v>
          </cell>
          <cell r="G164">
            <v>375</v>
          </cell>
          <cell r="H164">
            <v>8552</v>
          </cell>
          <cell r="I164">
            <v>5886.45</v>
          </cell>
          <cell r="J164">
            <v>5886.45</v>
          </cell>
          <cell r="K164">
            <v>8465</v>
          </cell>
        </row>
        <row r="165">
          <cell r="A165">
            <v>8465</v>
          </cell>
          <cell r="B165" t="str">
            <v xml:space="preserve"> 30/01/2012</v>
          </cell>
          <cell r="C165">
            <v>8626</v>
          </cell>
          <cell r="D165">
            <v>5907</v>
          </cell>
          <cell r="E165" t="str">
            <v>FPOSALKDCP</v>
          </cell>
          <cell r="F165" t="str">
            <v>FRA CACAU EM PO ALCALINO 10/12%  NFE 8552</v>
          </cell>
          <cell r="G165">
            <v>375</v>
          </cell>
          <cell r="H165">
            <v>8552</v>
          </cell>
          <cell r="I165">
            <v>5886.45</v>
          </cell>
          <cell r="J165">
            <v>5886.45</v>
          </cell>
          <cell r="K165">
            <v>8465</v>
          </cell>
        </row>
        <row r="166">
          <cell r="A166">
            <v>8465</v>
          </cell>
          <cell r="B166" t="str">
            <v xml:space="preserve"> 30/01/2012</v>
          </cell>
          <cell r="C166">
            <v>8628</v>
          </cell>
          <cell r="D166">
            <v>5907</v>
          </cell>
          <cell r="E166" t="str">
            <v>FPOSALKDCP</v>
          </cell>
          <cell r="F166" t="str">
            <v>FRA CACAU EM PO ALCALINO 10/12%  NFE 8552</v>
          </cell>
          <cell r="G166">
            <v>375</v>
          </cell>
          <cell r="H166">
            <v>8552</v>
          </cell>
          <cell r="I166">
            <v>5886.45</v>
          </cell>
          <cell r="J166">
            <v>5886.45</v>
          </cell>
          <cell r="K166">
            <v>8465</v>
          </cell>
        </row>
        <row r="167">
          <cell r="A167" t="str">
            <v>8465 Total</v>
          </cell>
          <cell r="G167">
            <v>1125</v>
          </cell>
          <cell r="I167">
            <v>17659.349999999999</v>
          </cell>
          <cell r="J167">
            <v>17659.349999999999</v>
          </cell>
          <cell r="K167" t="str">
            <v>8465 Total</v>
          </cell>
        </row>
        <row r="168">
          <cell r="A168">
            <v>8466</v>
          </cell>
          <cell r="B168" t="str">
            <v xml:space="preserve"> 30/01/2012</v>
          </cell>
          <cell r="C168">
            <v>8629</v>
          </cell>
          <cell r="D168">
            <v>5907</v>
          </cell>
          <cell r="E168" t="str">
            <v>FPOSALKDCP</v>
          </cell>
          <cell r="F168" t="str">
            <v>FRA CACAU EM PO ALCALINO 10/12%  NFE 8552</v>
          </cell>
          <cell r="G168">
            <v>50</v>
          </cell>
          <cell r="H168">
            <v>8552</v>
          </cell>
          <cell r="I168">
            <v>784.86</v>
          </cell>
          <cell r="J168">
            <v>784.86</v>
          </cell>
          <cell r="K168">
            <v>8466</v>
          </cell>
        </row>
        <row r="169">
          <cell r="A169">
            <v>8466</v>
          </cell>
          <cell r="B169" t="str">
            <v xml:space="preserve"> 30/01/2012</v>
          </cell>
          <cell r="C169">
            <v>8630</v>
          </cell>
          <cell r="D169">
            <v>5907</v>
          </cell>
          <cell r="E169" t="str">
            <v>FPOSALKDCP</v>
          </cell>
          <cell r="F169" t="str">
            <v>FRA CACAU EM PO ALCALINO 10/12%  NFE 8552</v>
          </cell>
          <cell r="G169">
            <v>50</v>
          </cell>
          <cell r="H169">
            <v>8552</v>
          </cell>
          <cell r="I169">
            <v>784.86</v>
          </cell>
          <cell r="J169">
            <v>784.86</v>
          </cell>
          <cell r="K169">
            <v>8466</v>
          </cell>
        </row>
        <row r="170">
          <cell r="A170" t="str">
            <v>8466 Total</v>
          </cell>
          <cell r="G170">
            <v>100</v>
          </cell>
          <cell r="I170">
            <v>1569.72</v>
          </cell>
          <cell r="J170">
            <v>1569.72</v>
          </cell>
          <cell r="K170" t="str">
            <v>8466 Total</v>
          </cell>
        </row>
        <row r="171">
          <cell r="A171">
            <v>8472</v>
          </cell>
          <cell r="B171" t="str">
            <v xml:space="preserve"> 31/01/2012</v>
          </cell>
          <cell r="C171">
            <v>8635</v>
          </cell>
          <cell r="D171">
            <v>5907</v>
          </cell>
          <cell r="E171" t="str">
            <v>FPOSALKDCP</v>
          </cell>
          <cell r="F171" t="str">
            <v>FRA CACAU EM PO ALCALINO 10/12%  NFE 8552</v>
          </cell>
          <cell r="G171">
            <v>275</v>
          </cell>
          <cell r="H171">
            <v>8552</v>
          </cell>
          <cell r="I171">
            <v>4316.7299999999996</v>
          </cell>
          <cell r="J171">
            <v>4316.7299999999996</v>
          </cell>
          <cell r="K171">
            <v>8472</v>
          </cell>
        </row>
        <row r="172">
          <cell r="A172">
            <v>8472</v>
          </cell>
          <cell r="B172" t="str">
            <v xml:space="preserve"> 31/01/2012</v>
          </cell>
          <cell r="C172">
            <v>8636</v>
          </cell>
          <cell r="D172">
            <v>5907</v>
          </cell>
          <cell r="E172" t="str">
            <v>FPOSALKDCP</v>
          </cell>
          <cell r="F172" t="str">
            <v>FRA CACAU EM PO ALCALINO 10/12%  NFE 8552</v>
          </cell>
          <cell r="G172">
            <v>275</v>
          </cell>
          <cell r="H172">
            <v>8552</v>
          </cell>
          <cell r="I172">
            <v>4316.7299999999996</v>
          </cell>
          <cell r="J172">
            <v>4316.7299999999996</v>
          </cell>
          <cell r="K172">
            <v>8472</v>
          </cell>
        </row>
        <row r="173">
          <cell r="A173">
            <v>8472</v>
          </cell>
          <cell r="B173" t="str">
            <v xml:space="preserve"> 31/01/2012</v>
          </cell>
          <cell r="C173">
            <v>8637</v>
          </cell>
          <cell r="D173">
            <v>5907</v>
          </cell>
          <cell r="E173" t="str">
            <v>FPOSALKDCP</v>
          </cell>
          <cell r="F173" t="str">
            <v>FRA CACAU EM PO ALCALINO 10/12%  NFE 8552</v>
          </cell>
          <cell r="G173">
            <v>275</v>
          </cell>
          <cell r="H173">
            <v>8552</v>
          </cell>
          <cell r="I173">
            <v>4316.7299999999996</v>
          </cell>
          <cell r="J173">
            <v>4316.7299999999996</v>
          </cell>
          <cell r="K173">
            <v>8472</v>
          </cell>
        </row>
        <row r="174">
          <cell r="A174">
            <v>8472</v>
          </cell>
          <cell r="B174" t="str">
            <v xml:space="preserve"> 31/01/2012</v>
          </cell>
          <cell r="C174">
            <v>8638</v>
          </cell>
          <cell r="D174">
            <v>5907</v>
          </cell>
          <cell r="E174" t="str">
            <v>FPOSALKDCP</v>
          </cell>
          <cell r="F174" t="str">
            <v>FRA CACAU EM PO ALCALINO 10/12%  NFE 8552</v>
          </cell>
          <cell r="G174">
            <v>275</v>
          </cell>
          <cell r="H174">
            <v>8552</v>
          </cell>
          <cell r="I174">
            <v>4316.7299999999996</v>
          </cell>
          <cell r="J174">
            <v>4316.7299999999996</v>
          </cell>
          <cell r="K174">
            <v>8472</v>
          </cell>
        </row>
        <row r="175">
          <cell r="A175">
            <v>8472</v>
          </cell>
          <cell r="B175" t="str">
            <v xml:space="preserve"> 31/01/2012</v>
          </cell>
          <cell r="C175">
            <v>8640</v>
          </cell>
          <cell r="D175">
            <v>5907</v>
          </cell>
          <cell r="E175" t="str">
            <v>FPOSALKDCP</v>
          </cell>
          <cell r="F175" t="str">
            <v>FRA CACAU EM PO ALCALINO 10/12%  NFE 8552</v>
          </cell>
          <cell r="G175">
            <v>275</v>
          </cell>
          <cell r="H175">
            <v>8552</v>
          </cell>
          <cell r="I175">
            <v>4316.7299999999996</v>
          </cell>
          <cell r="J175">
            <v>4316.7299999999996</v>
          </cell>
          <cell r="K175">
            <v>8472</v>
          </cell>
        </row>
        <row r="176">
          <cell r="A176">
            <v>8472</v>
          </cell>
          <cell r="B176" t="str">
            <v xml:space="preserve"> 31/01/2012</v>
          </cell>
          <cell r="C176">
            <v>8642</v>
          </cell>
          <cell r="D176">
            <v>5907</v>
          </cell>
          <cell r="E176" t="str">
            <v>FPOSALKDCP</v>
          </cell>
          <cell r="F176" t="str">
            <v>FRA CACAU EM PO ALCALINO 10/12%  NFE 8552</v>
          </cell>
          <cell r="G176">
            <v>275</v>
          </cell>
          <cell r="H176">
            <v>8552</v>
          </cell>
          <cell r="I176">
            <v>4316.7299999999996</v>
          </cell>
          <cell r="J176">
            <v>4316.7299999999996</v>
          </cell>
          <cell r="K176">
            <v>8472</v>
          </cell>
        </row>
        <row r="177">
          <cell r="A177" t="str">
            <v>8472 Total</v>
          </cell>
          <cell r="G177">
            <v>1650</v>
          </cell>
          <cell r="I177">
            <v>25900.379999999997</v>
          </cell>
          <cell r="J177">
            <v>25900.379999999997</v>
          </cell>
          <cell r="K177" t="str">
            <v>8472 Total</v>
          </cell>
        </row>
        <row r="178">
          <cell r="A178">
            <v>8476</v>
          </cell>
          <cell r="B178" t="str">
            <v xml:space="preserve"> 01/02/2012</v>
          </cell>
          <cell r="C178">
            <v>8643</v>
          </cell>
          <cell r="D178">
            <v>5907</v>
          </cell>
          <cell r="E178" t="str">
            <v>FPOSALKDCP</v>
          </cell>
          <cell r="F178" t="str">
            <v>FRA CACAU EM PO ALCALINO 10/12%  NFE 8552</v>
          </cell>
          <cell r="G178">
            <v>25</v>
          </cell>
          <cell r="H178">
            <v>8552</v>
          </cell>
          <cell r="I178">
            <v>392.43</v>
          </cell>
          <cell r="J178">
            <v>392.43</v>
          </cell>
          <cell r="K178">
            <v>8476</v>
          </cell>
        </row>
        <row r="179">
          <cell r="A179">
            <v>8476</v>
          </cell>
          <cell r="B179" t="str">
            <v xml:space="preserve"> 01/02/2012</v>
          </cell>
          <cell r="C179">
            <v>8644</v>
          </cell>
          <cell r="D179">
            <v>5907</v>
          </cell>
          <cell r="E179" t="str">
            <v>FPOSALKDCP</v>
          </cell>
          <cell r="F179" t="str">
            <v>FRA CACAU EM PO ALCALINO 10/12%  NFE 8552</v>
          </cell>
          <cell r="G179">
            <v>25</v>
          </cell>
          <cell r="H179">
            <v>8552</v>
          </cell>
          <cell r="I179">
            <v>392.43</v>
          </cell>
          <cell r="J179">
            <v>392.43</v>
          </cell>
          <cell r="K179">
            <v>8476</v>
          </cell>
        </row>
        <row r="180">
          <cell r="A180">
            <v>8476</v>
          </cell>
          <cell r="B180" t="str">
            <v xml:space="preserve"> 01/02/2012</v>
          </cell>
          <cell r="C180">
            <v>8645</v>
          </cell>
          <cell r="D180">
            <v>5907</v>
          </cell>
          <cell r="E180" t="str">
            <v>FPOSALKDCP</v>
          </cell>
          <cell r="F180" t="str">
            <v>FRA CACAU EM PO ALCALINO 10/12%  NFE 8552</v>
          </cell>
          <cell r="G180">
            <v>25</v>
          </cell>
          <cell r="H180">
            <v>8552</v>
          </cell>
          <cell r="I180">
            <v>392.43</v>
          </cell>
          <cell r="J180">
            <v>392.43</v>
          </cell>
          <cell r="K180">
            <v>8476</v>
          </cell>
        </row>
        <row r="181">
          <cell r="A181">
            <v>8476</v>
          </cell>
          <cell r="B181" t="str">
            <v xml:space="preserve"> 01/02/2012</v>
          </cell>
          <cell r="C181">
            <v>8646</v>
          </cell>
          <cell r="D181">
            <v>5907</v>
          </cell>
          <cell r="E181" t="str">
            <v>FPOSALKDCP</v>
          </cell>
          <cell r="F181" t="str">
            <v>FRA CACAU EM PO ALCALINO 10/12%  NFE 8552</v>
          </cell>
          <cell r="G181">
            <v>25</v>
          </cell>
          <cell r="H181">
            <v>8552</v>
          </cell>
          <cell r="I181">
            <v>392.43</v>
          </cell>
          <cell r="J181">
            <v>392.43</v>
          </cell>
          <cell r="K181">
            <v>8476</v>
          </cell>
        </row>
        <row r="182">
          <cell r="A182" t="str">
            <v>8476 Total</v>
          </cell>
          <cell r="G182">
            <v>100</v>
          </cell>
          <cell r="I182">
            <v>1569.72</v>
          </cell>
          <cell r="J182">
            <v>1569.72</v>
          </cell>
          <cell r="K182" t="str">
            <v>8476 Total</v>
          </cell>
        </row>
        <row r="183">
          <cell r="A183">
            <v>8477</v>
          </cell>
          <cell r="B183" t="str">
            <v xml:space="preserve"> 01/02/2012</v>
          </cell>
          <cell r="C183">
            <v>8648</v>
          </cell>
          <cell r="D183">
            <v>5907</v>
          </cell>
          <cell r="E183" t="str">
            <v>FPOSALKDCP</v>
          </cell>
          <cell r="F183" t="str">
            <v>FRA CACAU EM PO ALCALINO 10/12%  NFE 8552</v>
          </cell>
          <cell r="G183">
            <v>175</v>
          </cell>
          <cell r="H183">
            <v>8552</v>
          </cell>
          <cell r="I183">
            <v>2747.01</v>
          </cell>
          <cell r="J183">
            <v>2747.01</v>
          </cell>
          <cell r="K183">
            <v>8477</v>
          </cell>
        </row>
        <row r="184">
          <cell r="A184">
            <v>8477</v>
          </cell>
          <cell r="B184" t="str">
            <v xml:space="preserve"> 01/02/2012</v>
          </cell>
          <cell r="C184">
            <v>8650</v>
          </cell>
          <cell r="D184">
            <v>5907</v>
          </cell>
          <cell r="E184" t="str">
            <v>FPOSALKDCP</v>
          </cell>
          <cell r="F184" t="str">
            <v>FRA CACAU EM PO ALCALINO 10/12%  NFE 8552</v>
          </cell>
          <cell r="G184">
            <v>175</v>
          </cell>
          <cell r="H184">
            <v>8552</v>
          </cell>
          <cell r="I184">
            <v>2747.01</v>
          </cell>
          <cell r="J184">
            <v>2747.01</v>
          </cell>
          <cell r="K184">
            <v>8477</v>
          </cell>
        </row>
        <row r="185">
          <cell r="A185">
            <v>8477</v>
          </cell>
          <cell r="B185" t="str">
            <v xml:space="preserve"> 01/02/2012</v>
          </cell>
          <cell r="C185">
            <v>8652</v>
          </cell>
          <cell r="D185">
            <v>5907</v>
          </cell>
          <cell r="E185" t="str">
            <v>FPOSALKDCP</v>
          </cell>
          <cell r="F185" t="str">
            <v>FRA CACAU EM PO ALCALINO 10/12%  NFE 8552</v>
          </cell>
          <cell r="G185">
            <v>175</v>
          </cell>
          <cell r="H185">
            <v>8552</v>
          </cell>
          <cell r="I185">
            <v>2747.01</v>
          </cell>
          <cell r="J185">
            <v>2747.01</v>
          </cell>
          <cell r="K185">
            <v>8477</v>
          </cell>
        </row>
        <row r="186">
          <cell r="A186">
            <v>8477</v>
          </cell>
          <cell r="B186" t="str">
            <v xml:space="preserve"> 01/02/2012</v>
          </cell>
          <cell r="C186">
            <v>8653</v>
          </cell>
          <cell r="D186">
            <v>5907</v>
          </cell>
          <cell r="E186" t="str">
            <v>FPOSALKDCP</v>
          </cell>
          <cell r="F186" t="str">
            <v>FRA CACAU EM PO ALCALINO 10/12%  NFE 8552</v>
          </cell>
          <cell r="G186">
            <v>175</v>
          </cell>
          <cell r="H186">
            <v>8552</v>
          </cell>
          <cell r="I186">
            <v>2747.01</v>
          </cell>
          <cell r="J186">
            <v>2747.01</v>
          </cell>
          <cell r="K186">
            <v>8477</v>
          </cell>
        </row>
        <row r="187">
          <cell r="A187" t="str">
            <v>8477 Total</v>
          </cell>
          <cell r="G187">
            <v>700</v>
          </cell>
          <cell r="I187">
            <v>10988.04</v>
          </cell>
          <cell r="J187">
            <v>10988.04</v>
          </cell>
          <cell r="K187" t="str">
            <v>8477 Total</v>
          </cell>
        </row>
        <row r="188">
          <cell r="A188">
            <v>8478</v>
          </cell>
          <cell r="B188" t="str">
            <v xml:space="preserve"> 01/02/2012</v>
          </cell>
          <cell r="C188">
            <v>8647</v>
          </cell>
          <cell r="D188">
            <v>5907</v>
          </cell>
          <cell r="E188" t="str">
            <v>FPOSALKDCP</v>
          </cell>
          <cell r="F188" t="str">
            <v>FRA CACAU EM PO ALCALINO 10/12%  NFE 8552</v>
          </cell>
          <cell r="G188">
            <v>1550</v>
          </cell>
          <cell r="H188">
            <v>8552</v>
          </cell>
          <cell r="I188">
            <v>24330.66</v>
          </cell>
          <cell r="J188">
            <v>24330.66</v>
          </cell>
          <cell r="K188">
            <v>8478</v>
          </cell>
        </row>
        <row r="189">
          <cell r="A189">
            <v>8478</v>
          </cell>
          <cell r="B189" t="str">
            <v xml:space="preserve"> 01/02/2012</v>
          </cell>
          <cell r="C189">
            <v>8649</v>
          </cell>
          <cell r="D189">
            <v>5907</v>
          </cell>
          <cell r="E189" t="str">
            <v>FPOSALKDCP</v>
          </cell>
          <cell r="F189" t="str">
            <v>FRA CACAU EM PO ALCALINO 10/12%  NFE 8552</v>
          </cell>
          <cell r="G189">
            <v>1550</v>
          </cell>
          <cell r="H189">
            <v>8552</v>
          </cell>
          <cell r="I189">
            <v>24330.66</v>
          </cell>
          <cell r="J189">
            <v>24330.66</v>
          </cell>
          <cell r="K189">
            <v>8478</v>
          </cell>
        </row>
        <row r="190">
          <cell r="A190">
            <v>8478</v>
          </cell>
          <cell r="B190" t="str">
            <v xml:space="preserve"> 01/02/2012</v>
          </cell>
          <cell r="C190">
            <v>8651</v>
          </cell>
          <cell r="D190">
            <v>5907</v>
          </cell>
          <cell r="E190" t="str">
            <v>FPOSALKDCP</v>
          </cell>
          <cell r="F190" t="str">
            <v>FRA CACAU EM PO ALCALINO 10/12%  NFE 8552</v>
          </cell>
          <cell r="G190">
            <v>1550</v>
          </cell>
          <cell r="H190">
            <v>8552</v>
          </cell>
          <cell r="I190">
            <v>24330.66</v>
          </cell>
          <cell r="J190">
            <v>24330.66</v>
          </cell>
          <cell r="K190">
            <v>8478</v>
          </cell>
        </row>
        <row r="191">
          <cell r="A191" t="str">
            <v>8478 Total</v>
          </cell>
          <cell r="G191">
            <v>4650</v>
          </cell>
          <cell r="I191">
            <v>72991.98</v>
          </cell>
          <cell r="J191">
            <v>72991.98</v>
          </cell>
          <cell r="K191" t="str">
            <v>8478 Total</v>
          </cell>
        </row>
        <row r="192">
          <cell r="A192">
            <v>8493</v>
          </cell>
          <cell r="B192" t="str">
            <v xml:space="preserve"> 02/02/2012</v>
          </cell>
          <cell r="C192">
            <v>8654</v>
          </cell>
          <cell r="D192">
            <v>5907</v>
          </cell>
          <cell r="E192" t="str">
            <v>FPOSALKDCP</v>
          </cell>
          <cell r="F192" t="str">
            <v>FRA CACAU EM PO ALCALINO 10/12%  NFE 8552</v>
          </cell>
          <cell r="G192">
            <v>100</v>
          </cell>
          <cell r="H192">
            <v>8552</v>
          </cell>
          <cell r="I192">
            <v>1569.72</v>
          </cell>
          <cell r="J192">
            <v>1569.72</v>
          </cell>
          <cell r="K192">
            <v>8493</v>
          </cell>
        </row>
        <row r="193">
          <cell r="A193">
            <v>8493</v>
          </cell>
          <cell r="B193" t="str">
            <v xml:space="preserve"> 02/02/2012</v>
          </cell>
          <cell r="C193">
            <v>8655</v>
          </cell>
          <cell r="D193">
            <v>5907</v>
          </cell>
          <cell r="E193" t="str">
            <v>FPOSALKDCP</v>
          </cell>
          <cell r="F193" t="str">
            <v>FRA CACAU EM PO ALCALINO 10/12%  NFE 8552</v>
          </cell>
          <cell r="G193">
            <v>100</v>
          </cell>
          <cell r="H193">
            <v>8552</v>
          </cell>
          <cell r="I193">
            <v>1569.72</v>
          </cell>
          <cell r="J193">
            <v>1569.72</v>
          </cell>
          <cell r="K193">
            <v>8493</v>
          </cell>
        </row>
        <row r="194">
          <cell r="A194">
            <v>8493</v>
          </cell>
          <cell r="B194" t="str">
            <v xml:space="preserve"> 02/02/2012</v>
          </cell>
          <cell r="C194">
            <v>8656</v>
          </cell>
          <cell r="D194">
            <v>5907</v>
          </cell>
          <cell r="E194" t="str">
            <v>FPOSALKDCP</v>
          </cell>
          <cell r="F194" t="str">
            <v>FRA CACAU EM PO ALCALINO 10/12%  NFE 8552</v>
          </cell>
          <cell r="G194">
            <v>100</v>
          </cell>
          <cell r="H194">
            <v>8552</v>
          </cell>
          <cell r="I194">
            <v>1569.72</v>
          </cell>
          <cell r="J194">
            <v>1569.72</v>
          </cell>
          <cell r="K194">
            <v>8493</v>
          </cell>
        </row>
        <row r="195">
          <cell r="A195" t="str">
            <v>8493 Total</v>
          </cell>
          <cell r="G195">
            <v>300</v>
          </cell>
          <cell r="I195">
            <v>4709.16</v>
          </cell>
          <cell r="J195">
            <v>4709.16</v>
          </cell>
          <cell r="K195" t="str">
            <v>8493 Total</v>
          </cell>
        </row>
        <row r="196">
          <cell r="A196">
            <v>8494</v>
          </cell>
          <cell r="B196" t="str">
            <v xml:space="preserve"> 02/02/2012</v>
          </cell>
          <cell r="C196">
            <v>8657</v>
          </cell>
          <cell r="D196">
            <v>5907</v>
          </cell>
          <cell r="E196" t="str">
            <v>FPOSALKDCP</v>
          </cell>
          <cell r="F196" t="str">
            <v>FRA CACAU EM PO ALCALINO 10/12%  NFE 8552</v>
          </cell>
          <cell r="G196">
            <v>250</v>
          </cell>
          <cell r="H196">
            <v>8552</v>
          </cell>
          <cell r="I196">
            <v>3924.3</v>
          </cell>
          <cell r="J196">
            <v>3924.3</v>
          </cell>
          <cell r="K196">
            <v>8494</v>
          </cell>
        </row>
        <row r="197">
          <cell r="A197">
            <v>8494</v>
          </cell>
          <cell r="B197" t="str">
            <v xml:space="preserve"> 02/02/2012</v>
          </cell>
          <cell r="C197">
            <v>8658</v>
          </cell>
          <cell r="D197">
            <v>5907</v>
          </cell>
          <cell r="E197" t="str">
            <v>FPOSALKDCP</v>
          </cell>
          <cell r="F197" t="str">
            <v>FRA CACAU EM PO ALCALINO 10/12%  NFE 8552</v>
          </cell>
          <cell r="G197">
            <v>250</v>
          </cell>
          <cell r="H197">
            <v>8552</v>
          </cell>
          <cell r="I197">
            <v>3924.3</v>
          </cell>
          <cell r="J197">
            <v>3924.3</v>
          </cell>
          <cell r="K197">
            <v>8494</v>
          </cell>
        </row>
        <row r="198">
          <cell r="A198">
            <v>8494</v>
          </cell>
          <cell r="B198" t="str">
            <v xml:space="preserve"> 02/02/2012</v>
          </cell>
          <cell r="C198">
            <v>8659</v>
          </cell>
          <cell r="D198">
            <v>5907</v>
          </cell>
          <cell r="E198" t="str">
            <v>FPOSALKDCP</v>
          </cell>
          <cell r="F198" t="str">
            <v>FRA CACAU EM PO ALCALINO 10/12%  NFE 8552</v>
          </cell>
          <cell r="G198">
            <v>250</v>
          </cell>
          <cell r="H198">
            <v>8552</v>
          </cell>
          <cell r="I198">
            <v>3924.3</v>
          </cell>
          <cell r="J198">
            <v>3924.3</v>
          </cell>
          <cell r="K198">
            <v>8494</v>
          </cell>
        </row>
        <row r="199">
          <cell r="A199" t="str">
            <v>8494 Total</v>
          </cell>
          <cell r="G199">
            <v>750</v>
          </cell>
          <cell r="I199">
            <v>11772.900000000001</v>
          </cell>
          <cell r="J199">
            <v>11772.900000000001</v>
          </cell>
          <cell r="K199" t="str">
            <v>8494 Total</v>
          </cell>
        </row>
        <row r="200">
          <cell r="A200">
            <v>8495</v>
          </cell>
          <cell r="B200" t="str">
            <v xml:space="preserve"> 02/02/2012</v>
          </cell>
          <cell r="C200">
            <v>8660</v>
          </cell>
          <cell r="D200">
            <v>5907</v>
          </cell>
          <cell r="E200" t="str">
            <v>FPOSALKDCP</v>
          </cell>
          <cell r="F200" t="str">
            <v>FRA CACAU EM PO ALCALINO 10/12%  NFE 8552</v>
          </cell>
          <cell r="G200">
            <v>150</v>
          </cell>
          <cell r="H200">
            <v>8552</v>
          </cell>
          <cell r="I200">
            <v>2354.58</v>
          </cell>
          <cell r="J200">
            <v>2354.58</v>
          </cell>
          <cell r="K200">
            <v>8495</v>
          </cell>
        </row>
        <row r="201">
          <cell r="A201">
            <v>8495</v>
          </cell>
          <cell r="B201" t="str">
            <v xml:space="preserve"> 02/02/2012</v>
          </cell>
          <cell r="C201">
            <v>8661</v>
          </cell>
          <cell r="D201">
            <v>5907</v>
          </cell>
          <cell r="E201" t="str">
            <v>FPOSALKDCP</v>
          </cell>
          <cell r="F201" t="str">
            <v>FRA CACAU EM PO ALCALINO 10/12%  NFE 8552</v>
          </cell>
          <cell r="G201">
            <v>150</v>
          </cell>
          <cell r="H201">
            <v>8552</v>
          </cell>
          <cell r="I201">
            <v>2354.58</v>
          </cell>
          <cell r="J201">
            <v>2354.58</v>
          </cell>
          <cell r="K201">
            <v>8495</v>
          </cell>
        </row>
        <row r="202">
          <cell r="A202">
            <v>8495</v>
          </cell>
          <cell r="B202" t="str">
            <v xml:space="preserve"> 02/02/2012</v>
          </cell>
          <cell r="C202">
            <v>8662</v>
          </cell>
          <cell r="D202">
            <v>5907</v>
          </cell>
          <cell r="E202" t="str">
            <v>FPOSALKDCP</v>
          </cell>
          <cell r="F202" t="str">
            <v>FRA CACAU EM PO ALCALINO 10/12%  NFE 8552</v>
          </cell>
          <cell r="G202">
            <v>150</v>
          </cell>
          <cell r="H202">
            <v>8552</v>
          </cell>
          <cell r="I202">
            <v>2354.58</v>
          </cell>
          <cell r="J202">
            <v>2354.58</v>
          </cell>
          <cell r="K202">
            <v>8495</v>
          </cell>
        </row>
        <row r="203">
          <cell r="A203">
            <v>8495</v>
          </cell>
          <cell r="B203" t="str">
            <v xml:space="preserve"> 02/02/2012</v>
          </cell>
          <cell r="C203">
            <v>8663</v>
          </cell>
          <cell r="D203">
            <v>5907</v>
          </cell>
          <cell r="E203" t="str">
            <v>FPOSALKDCP</v>
          </cell>
          <cell r="F203" t="str">
            <v>FRA CACAU EM PO ALCALINO 10/12%  NFE 8552</v>
          </cell>
          <cell r="G203">
            <v>150</v>
          </cell>
          <cell r="H203">
            <v>8552</v>
          </cell>
          <cell r="I203">
            <v>2354.58</v>
          </cell>
          <cell r="J203">
            <v>2354.58</v>
          </cell>
          <cell r="K203">
            <v>8495</v>
          </cell>
        </row>
        <row r="204">
          <cell r="A204" t="str">
            <v>8495 Total</v>
          </cell>
          <cell r="G204">
            <v>600</v>
          </cell>
          <cell r="I204">
            <v>9418.32</v>
          </cell>
          <cell r="J204">
            <v>9418.32</v>
          </cell>
          <cell r="K204" t="str">
            <v>8495 Total</v>
          </cell>
        </row>
        <row r="205">
          <cell r="A205">
            <v>8496</v>
          </cell>
          <cell r="B205" t="str">
            <v xml:space="preserve"> 03/02/2012</v>
          </cell>
          <cell r="C205">
            <v>8669</v>
          </cell>
          <cell r="D205">
            <v>5907</v>
          </cell>
          <cell r="E205" t="str">
            <v>FPOSALKDCP</v>
          </cell>
          <cell r="F205" t="str">
            <v>FRA CACAU EM PO ALCALINO 10/12%  NFE 8552</v>
          </cell>
          <cell r="G205">
            <v>50</v>
          </cell>
          <cell r="H205">
            <v>8552</v>
          </cell>
          <cell r="I205">
            <v>784.86</v>
          </cell>
          <cell r="J205">
            <v>784.86</v>
          </cell>
          <cell r="K205">
            <v>8496</v>
          </cell>
        </row>
        <row r="206">
          <cell r="A206" t="str">
            <v>8496 Total</v>
          </cell>
          <cell r="G206">
            <v>50</v>
          </cell>
          <cell r="I206">
            <v>784.86</v>
          </cell>
          <cell r="J206">
            <v>784.86</v>
          </cell>
          <cell r="K206" t="str">
            <v>8496 Total</v>
          </cell>
        </row>
        <row r="207">
          <cell r="A207">
            <v>8498</v>
          </cell>
          <cell r="B207" t="str">
            <v xml:space="preserve"> 03/02/2012</v>
          </cell>
          <cell r="C207">
            <v>8664</v>
          </cell>
          <cell r="D207">
            <v>5907</v>
          </cell>
          <cell r="E207" t="str">
            <v>FPOSALKDCP</v>
          </cell>
          <cell r="F207" t="str">
            <v>FRA CACAU EM PO ALCALINO 10/12%  NFE 8552</v>
          </cell>
          <cell r="G207">
            <v>500</v>
          </cell>
          <cell r="H207">
            <v>8552</v>
          </cell>
          <cell r="I207">
            <v>7848.6</v>
          </cell>
          <cell r="J207">
            <v>7848.6</v>
          </cell>
          <cell r="K207">
            <v>8498</v>
          </cell>
        </row>
        <row r="208">
          <cell r="A208" t="str">
            <v>8498 Total</v>
          </cell>
          <cell r="G208">
            <v>500</v>
          </cell>
          <cell r="I208">
            <v>7848.6</v>
          </cell>
          <cell r="J208">
            <v>7848.6</v>
          </cell>
          <cell r="K208" t="str">
            <v>8498 Total</v>
          </cell>
        </row>
        <row r="209">
          <cell r="A209">
            <v>8501</v>
          </cell>
          <cell r="B209" t="str">
            <v xml:space="preserve"> 03/02/2012</v>
          </cell>
          <cell r="C209">
            <v>8667</v>
          </cell>
          <cell r="D209">
            <v>5907</v>
          </cell>
          <cell r="E209" t="str">
            <v>FPOSALKDCP</v>
          </cell>
          <cell r="F209" t="str">
            <v>FRA CACAU EM PO ALCALINO 10/12%  NFE 8552</v>
          </cell>
          <cell r="G209">
            <v>12000</v>
          </cell>
          <cell r="H209">
            <v>8552</v>
          </cell>
          <cell r="I209">
            <v>188366.4</v>
          </cell>
          <cell r="J209">
            <v>188366.4</v>
          </cell>
          <cell r="K209">
            <v>8501</v>
          </cell>
        </row>
        <row r="210">
          <cell r="A210" t="str">
            <v>8501 Total</v>
          </cell>
          <cell r="G210">
            <v>12000</v>
          </cell>
          <cell r="I210">
            <v>188366.4</v>
          </cell>
          <cell r="J210">
            <v>188366.4</v>
          </cell>
          <cell r="K210" t="str">
            <v>8501 Total</v>
          </cell>
        </row>
        <row r="211">
          <cell r="A211">
            <v>8502</v>
          </cell>
          <cell r="B211" t="str">
            <v xml:space="preserve"> 03/02/2012</v>
          </cell>
          <cell r="C211">
            <v>8668</v>
          </cell>
          <cell r="D211">
            <v>5907</v>
          </cell>
          <cell r="E211" t="str">
            <v>FPOSALKDCP</v>
          </cell>
          <cell r="F211" t="str">
            <v>FRA CACAU EM PO ALCALINO 10/12%  NFE 8552</v>
          </cell>
          <cell r="G211">
            <v>75</v>
          </cell>
          <cell r="H211">
            <v>8552</v>
          </cell>
          <cell r="I211">
            <v>1177.29</v>
          </cell>
          <cell r="J211">
            <v>1177.29</v>
          </cell>
          <cell r="K211">
            <v>8502</v>
          </cell>
        </row>
        <row r="212">
          <cell r="A212" t="str">
            <v>8502 Total</v>
          </cell>
          <cell r="G212">
            <v>75</v>
          </cell>
          <cell r="I212">
            <v>1177.29</v>
          </cell>
          <cell r="J212">
            <v>1177.29</v>
          </cell>
          <cell r="K212" t="str">
            <v>8502 Total</v>
          </cell>
        </row>
        <row r="213">
          <cell r="A213">
            <v>8511</v>
          </cell>
          <cell r="B213" t="str">
            <v xml:space="preserve"> 06/02/2012</v>
          </cell>
          <cell r="C213">
            <v>8671</v>
          </cell>
          <cell r="D213">
            <v>5907</v>
          </cell>
          <cell r="E213" t="str">
            <v>FPOSALKDCP</v>
          </cell>
          <cell r="F213" t="str">
            <v>FRA CACAU EM PO ALCALINO 10/12%  NFE 8552</v>
          </cell>
          <cell r="G213">
            <v>275</v>
          </cell>
          <cell r="H213">
            <v>8552</v>
          </cell>
          <cell r="I213">
            <v>4316.7299999999996</v>
          </cell>
          <cell r="J213">
            <v>4316.7299999999996</v>
          </cell>
          <cell r="K213">
            <v>8511</v>
          </cell>
        </row>
        <row r="214">
          <cell r="A214">
            <v>8511</v>
          </cell>
          <cell r="B214" t="str">
            <v xml:space="preserve"> 06/02/2012</v>
          </cell>
          <cell r="C214">
            <v>8672</v>
          </cell>
          <cell r="D214">
            <v>5907</v>
          </cell>
          <cell r="E214" t="str">
            <v>FPOSALKDCP</v>
          </cell>
          <cell r="F214" t="str">
            <v>FRA CACAU EM PO ALCALINO 10/12%  NFE 8552</v>
          </cell>
          <cell r="G214">
            <v>275</v>
          </cell>
          <cell r="H214">
            <v>8552</v>
          </cell>
          <cell r="I214">
            <v>4316.7299999999996</v>
          </cell>
          <cell r="J214">
            <v>4316.7299999999996</v>
          </cell>
          <cell r="K214">
            <v>8511</v>
          </cell>
        </row>
        <row r="215">
          <cell r="A215">
            <v>8511</v>
          </cell>
          <cell r="B215" t="str">
            <v xml:space="preserve"> 06/02/2012</v>
          </cell>
          <cell r="C215">
            <v>8673</v>
          </cell>
          <cell r="D215">
            <v>5907</v>
          </cell>
          <cell r="E215" t="str">
            <v>FPOSALKDCP</v>
          </cell>
          <cell r="F215" t="str">
            <v>FRA CACAU EM PO ALCALINO 10/12%  NFE 8552</v>
          </cell>
          <cell r="G215">
            <v>275</v>
          </cell>
          <cell r="H215">
            <v>8552</v>
          </cell>
          <cell r="I215">
            <v>4316.7299999999996</v>
          </cell>
          <cell r="J215">
            <v>4316.7299999999996</v>
          </cell>
          <cell r="K215">
            <v>8511</v>
          </cell>
        </row>
        <row r="216">
          <cell r="A216">
            <v>8511</v>
          </cell>
          <cell r="B216" t="str">
            <v xml:space="preserve"> 06/02/2012</v>
          </cell>
          <cell r="C216">
            <v>8674</v>
          </cell>
          <cell r="D216">
            <v>5907</v>
          </cell>
          <cell r="E216" t="str">
            <v>FPOSALKDCP</v>
          </cell>
          <cell r="F216" t="str">
            <v>FRA CACAU EM PO ALCALINO 10/12%  NFE 8552</v>
          </cell>
          <cell r="G216">
            <v>275</v>
          </cell>
          <cell r="H216">
            <v>8552</v>
          </cell>
          <cell r="I216">
            <v>4316.7299999999996</v>
          </cell>
          <cell r="J216">
            <v>4316.7299999999996</v>
          </cell>
          <cell r="K216">
            <v>8511</v>
          </cell>
        </row>
        <row r="217">
          <cell r="A217">
            <v>8511</v>
          </cell>
          <cell r="B217" t="str">
            <v xml:space="preserve"> 06/02/2012</v>
          </cell>
          <cell r="C217">
            <v>8675</v>
          </cell>
          <cell r="D217">
            <v>5907</v>
          </cell>
          <cell r="E217" t="str">
            <v>FPOSALKDCP</v>
          </cell>
          <cell r="F217" t="str">
            <v>FRA CACAU EM PO ALCALINO 10/12%  NFE 8552</v>
          </cell>
          <cell r="G217">
            <v>275</v>
          </cell>
          <cell r="H217">
            <v>8552</v>
          </cell>
          <cell r="I217">
            <v>4316.7299999999996</v>
          </cell>
          <cell r="J217">
            <v>4316.7299999999996</v>
          </cell>
          <cell r="K217">
            <v>8511</v>
          </cell>
        </row>
        <row r="218">
          <cell r="A218">
            <v>8511</v>
          </cell>
          <cell r="B218" t="str">
            <v xml:space="preserve"> 06/02/2012</v>
          </cell>
          <cell r="C218">
            <v>8676</v>
          </cell>
          <cell r="D218">
            <v>5907</v>
          </cell>
          <cell r="E218" t="str">
            <v>FPOSALKDCP</v>
          </cell>
          <cell r="F218" t="str">
            <v>FRA CACAU EM PO ALCALINO 10/12%  NFE 8552</v>
          </cell>
          <cell r="G218">
            <v>275</v>
          </cell>
          <cell r="H218">
            <v>8552</v>
          </cell>
          <cell r="I218">
            <v>4316.7299999999996</v>
          </cell>
          <cell r="J218">
            <v>4316.7299999999996</v>
          </cell>
          <cell r="K218">
            <v>8511</v>
          </cell>
        </row>
        <row r="219">
          <cell r="A219" t="str">
            <v>8511 Total</v>
          </cell>
          <cell r="G219">
            <v>1650</v>
          </cell>
          <cell r="I219">
            <v>25900.379999999997</v>
          </cell>
          <cell r="J219">
            <v>25900.379999999997</v>
          </cell>
          <cell r="K219" t="str">
            <v>8511 Total</v>
          </cell>
        </row>
        <row r="220">
          <cell r="A220">
            <v>8513</v>
          </cell>
          <cell r="B220" t="str">
            <v xml:space="preserve"> 07/02/2012</v>
          </cell>
          <cell r="C220">
            <v>8681</v>
          </cell>
          <cell r="D220">
            <v>5907</v>
          </cell>
          <cell r="E220" t="str">
            <v>FPOSALKDCP</v>
          </cell>
          <cell r="F220" t="str">
            <v>FRA CACAU EM PO ALCALINO 10/12%  NFE 8552</v>
          </cell>
          <cell r="G220">
            <v>325</v>
          </cell>
          <cell r="H220">
            <v>8552</v>
          </cell>
          <cell r="I220">
            <v>5101.59</v>
          </cell>
          <cell r="J220">
            <v>5101.59</v>
          </cell>
          <cell r="K220">
            <v>8513</v>
          </cell>
        </row>
        <row r="221">
          <cell r="A221">
            <v>8513</v>
          </cell>
          <cell r="B221" t="str">
            <v xml:space="preserve"> 07/02/2012</v>
          </cell>
          <cell r="C221">
            <v>8682</v>
          </cell>
          <cell r="D221">
            <v>5907</v>
          </cell>
          <cell r="E221" t="str">
            <v>FPOSALKDCP</v>
          </cell>
          <cell r="F221" t="str">
            <v>FRA CACAU EM PO ALCALINO 10/12%  NFE 8552</v>
          </cell>
          <cell r="G221">
            <v>325</v>
          </cell>
          <cell r="H221">
            <v>8552</v>
          </cell>
          <cell r="I221">
            <v>5101.59</v>
          </cell>
          <cell r="J221">
            <v>5101.59</v>
          </cell>
          <cell r="K221">
            <v>8513</v>
          </cell>
        </row>
        <row r="222">
          <cell r="A222">
            <v>8513</v>
          </cell>
          <cell r="B222" t="str">
            <v xml:space="preserve"> 07/02/2012</v>
          </cell>
          <cell r="C222">
            <v>8684</v>
          </cell>
          <cell r="D222">
            <v>5907</v>
          </cell>
          <cell r="E222" t="str">
            <v>FPOSALKDCP</v>
          </cell>
          <cell r="F222" t="str">
            <v>FRA CACAU EM PO ALCALINO 10/12%  NFE 8552</v>
          </cell>
          <cell r="G222">
            <v>325</v>
          </cell>
          <cell r="H222">
            <v>8552</v>
          </cell>
          <cell r="I222">
            <v>5101.59</v>
          </cell>
          <cell r="J222">
            <v>5101.59</v>
          </cell>
          <cell r="K222">
            <v>8513</v>
          </cell>
        </row>
        <row r="223">
          <cell r="A223" t="str">
            <v>8513 Total</v>
          </cell>
          <cell r="G223">
            <v>975</v>
          </cell>
          <cell r="I223">
            <v>15304.77</v>
          </cell>
          <cell r="J223">
            <v>15304.77</v>
          </cell>
          <cell r="K223" t="str">
            <v>8513 Total</v>
          </cell>
        </row>
        <row r="224">
          <cell r="A224">
            <v>8522</v>
          </cell>
          <cell r="B224" t="str">
            <v xml:space="preserve"> 08/02/2012</v>
          </cell>
          <cell r="C224">
            <v>8683</v>
          </cell>
          <cell r="D224">
            <v>5907</v>
          </cell>
          <cell r="E224" t="str">
            <v>FPOSALKDCP</v>
          </cell>
          <cell r="F224" t="str">
            <v>FRA CACAU EM PO ALCALINO 10/12%  NFE 8552</v>
          </cell>
          <cell r="G224">
            <v>1050</v>
          </cell>
          <cell r="H224">
            <v>8552</v>
          </cell>
          <cell r="I224">
            <v>16482.060000000001</v>
          </cell>
          <cell r="J224">
            <v>16482.060000000001</v>
          </cell>
          <cell r="K224">
            <v>8522</v>
          </cell>
        </row>
        <row r="225">
          <cell r="A225">
            <v>8522</v>
          </cell>
          <cell r="B225" t="str">
            <v xml:space="preserve"> 08/02/2012</v>
          </cell>
          <cell r="C225">
            <v>8685</v>
          </cell>
          <cell r="D225">
            <v>5907</v>
          </cell>
          <cell r="E225" t="str">
            <v>FPOSALKDCP</v>
          </cell>
          <cell r="F225" t="str">
            <v>FRA CACAU EM PO ALCALINO 10/12%  NFE 8552</v>
          </cell>
          <cell r="G225">
            <v>1050</v>
          </cell>
          <cell r="H225">
            <v>8552</v>
          </cell>
          <cell r="I225">
            <v>16482.060000000001</v>
          </cell>
          <cell r="J225">
            <v>16482.060000000001</v>
          </cell>
          <cell r="K225">
            <v>8522</v>
          </cell>
        </row>
        <row r="226">
          <cell r="A226" t="str">
            <v>8522 Total</v>
          </cell>
          <cell r="G226">
            <v>2100</v>
          </cell>
          <cell r="I226">
            <v>32964.120000000003</v>
          </cell>
          <cell r="J226">
            <v>32964.120000000003</v>
          </cell>
          <cell r="K226" t="str">
            <v>8522 Total</v>
          </cell>
        </row>
        <row r="227">
          <cell r="A227">
            <v>8523</v>
          </cell>
          <cell r="B227" t="str">
            <v xml:space="preserve"> 10/02/2012</v>
          </cell>
          <cell r="C227">
            <v>8703</v>
          </cell>
          <cell r="D227">
            <v>5907</v>
          </cell>
          <cell r="E227" t="str">
            <v>FPOSALKDCP</v>
          </cell>
          <cell r="F227" t="str">
            <v>FRA CACAU EM PO ALCALINO 10/12%  NFE 8551</v>
          </cell>
          <cell r="G227">
            <v>250</v>
          </cell>
          <cell r="H227">
            <v>8551</v>
          </cell>
          <cell r="I227">
            <v>3924.3</v>
          </cell>
          <cell r="J227">
            <v>3924.3</v>
          </cell>
          <cell r="K227">
            <v>8523</v>
          </cell>
        </row>
        <row r="228">
          <cell r="A228">
            <v>8523</v>
          </cell>
          <cell r="B228" t="str">
            <v xml:space="preserve"> 10/02/2012</v>
          </cell>
          <cell r="C228">
            <v>8704</v>
          </cell>
          <cell r="D228">
            <v>5907</v>
          </cell>
          <cell r="E228" t="str">
            <v>FPOSALKDCP</v>
          </cell>
          <cell r="F228" t="str">
            <v>FRA CACAU EM PO ALCALINO 10/12%  NFE 8551</v>
          </cell>
          <cell r="G228">
            <v>250</v>
          </cell>
          <cell r="H228">
            <v>8551</v>
          </cell>
          <cell r="I228">
            <v>3924.3</v>
          </cell>
          <cell r="J228">
            <v>3924.3</v>
          </cell>
          <cell r="K228">
            <v>8523</v>
          </cell>
        </row>
        <row r="229">
          <cell r="A229">
            <v>8523</v>
          </cell>
          <cell r="B229" t="str">
            <v xml:space="preserve"> 10/02/2012</v>
          </cell>
          <cell r="C229">
            <v>8705</v>
          </cell>
          <cell r="D229">
            <v>5907</v>
          </cell>
          <cell r="E229" t="str">
            <v>FPOSALKDCP</v>
          </cell>
          <cell r="F229" t="str">
            <v>FRA CACAU EM PO ALCALINO 10/12%  NFE 8551</v>
          </cell>
          <cell r="G229">
            <v>250</v>
          </cell>
          <cell r="H229">
            <v>8551</v>
          </cell>
          <cell r="I229">
            <v>3924.3</v>
          </cell>
          <cell r="J229">
            <v>3924.3</v>
          </cell>
          <cell r="K229">
            <v>8523</v>
          </cell>
        </row>
        <row r="230">
          <cell r="A230">
            <v>8523</v>
          </cell>
          <cell r="B230" t="str">
            <v xml:space="preserve"> 10/02/2012</v>
          </cell>
          <cell r="C230">
            <v>8706</v>
          </cell>
          <cell r="D230">
            <v>5907</v>
          </cell>
          <cell r="E230" t="str">
            <v>FPOSALKDCP</v>
          </cell>
          <cell r="F230" t="str">
            <v>FRA CACAU EM PO ALCALINO 10/12%  NFE 8551</v>
          </cell>
          <cell r="G230">
            <v>250</v>
          </cell>
          <cell r="H230">
            <v>8551</v>
          </cell>
          <cell r="I230">
            <v>3924.3</v>
          </cell>
          <cell r="J230">
            <v>3924.3</v>
          </cell>
          <cell r="K230">
            <v>8523</v>
          </cell>
        </row>
        <row r="231">
          <cell r="A231" t="str">
            <v>8523 Total</v>
          </cell>
          <cell r="G231">
            <v>1000</v>
          </cell>
          <cell r="I231">
            <v>15697.2</v>
          </cell>
          <cell r="J231">
            <v>15697.2</v>
          </cell>
          <cell r="K231" t="str">
            <v>8523 Total</v>
          </cell>
        </row>
        <row r="232">
          <cell r="A232">
            <v>8524</v>
          </cell>
          <cell r="B232" t="str">
            <v xml:space="preserve"> 10/02/2012</v>
          </cell>
          <cell r="C232">
            <v>8708</v>
          </cell>
          <cell r="D232">
            <v>5907</v>
          </cell>
          <cell r="E232" t="str">
            <v>FPOSALKDCP</v>
          </cell>
          <cell r="F232" t="str">
            <v>FRA CACAU EM PO ALCALINO 10/12%  NFE 8551</v>
          </cell>
          <cell r="G232">
            <v>400</v>
          </cell>
          <cell r="H232">
            <v>8551</v>
          </cell>
          <cell r="I232">
            <v>6278.88</v>
          </cell>
          <cell r="J232">
            <v>6278.88</v>
          </cell>
          <cell r="K232">
            <v>8524</v>
          </cell>
        </row>
        <row r="233">
          <cell r="A233">
            <v>8524</v>
          </cell>
          <cell r="B233" t="str">
            <v xml:space="preserve"> 10/02/2012</v>
          </cell>
          <cell r="C233">
            <v>8709</v>
          </cell>
          <cell r="D233">
            <v>5907</v>
          </cell>
          <cell r="E233" t="str">
            <v>FPOSALKDCP</v>
          </cell>
          <cell r="F233" t="str">
            <v>FRA CACAU EM PO ALCALINO 10/12%  NFE 8551</v>
          </cell>
          <cell r="G233">
            <v>400</v>
          </cell>
          <cell r="H233">
            <v>8551</v>
          </cell>
          <cell r="I233">
            <v>6278.88</v>
          </cell>
          <cell r="J233">
            <v>6278.88</v>
          </cell>
          <cell r="K233">
            <v>8524</v>
          </cell>
        </row>
        <row r="234">
          <cell r="A234" t="str">
            <v>8524 Total</v>
          </cell>
          <cell r="G234">
            <v>800</v>
          </cell>
          <cell r="I234">
            <v>12557.76</v>
          </cell>
          <cell r="J234">
            <v>12557.76</v>
          </cell>
          <cell r="K234" t="str">
            <v>8524 Total</v>
          </cell>
        </row>
        <row r="235">
          <cell r="A235">
            <v>8539</v>
          </cell>
          <cell r="B235" t="str">
            <v xml:space="preserve"> 13/02/2012</v>
          </cell>
          <cell r="C235">
            <v>8711</v>
          </cell>
          <cell r="D235">
            <v>5907</v>
          </cell>
          <cell r="E235" t="str">
            <v>FPOSALKDCP</v>
          </cell>
          <cell r="F235" t="str">
            <v>FRA CACAU EM PO ALCALINO 10/12%  NFE 8550</v>
          </cell>
          <cell r="G235">
            <v>13775</v>
          </cell>
          <cell r="H235">
            <v>8550</v>
          </cell>
          <cell r="I235">
            <v>216228.93</v>
          </cell>
          <cell r="J235">
            <v>216228.93</v>
          </cell>
          <cell r="K235">
            <v>8539</v>
          </cell>
        </row>
        <row r="236">
          <cell r="A236">
            <v>8539</v>
          </cell>
          <cell r="B236" t="str">
            <v xml:space="preserve"> 13/02/2012</v>
          </cell>
          <cell r="C236">
            <v>8711</v>
          </cell>
          <cell r="D236">
            <v>5907</v>
          </cell>
          <cell r="E236" t="str">
            <v>FPOSALKDCP</v>
          </cell>
          <cell r="F236" t="str">
            <v>FRA CACAU EM PO ALCALINO 10/12%  NFE 8551</v>
          </cell>
          <cell r="G236">
            <v>11500</v>
          </cell>
          <cell r="H236">
            <v>8551</v>
          </cell>
          <cell r="I236">
            <v>180517.8</v>
          </cell>
          <cell r="J236">
            <v>180517.8</v>
          </cell>
          <cell r="K236">
            <v>8539</v>
          </cell>
        </row>
        <row r="237">
          <cell r="A237">
            <v>8539</v>
          </cell>
          <cell r="B237" t="str">
            <v xml:space="preserve"> 13/02/2012</v>
          </cell>
          <cell r="C237">
            <v>8712</v>
          </cell>
          <cell r="D237">
            <v>5907</v>
          </cell>
          <cell r="E237" t="str">
            <v>FPOSALKDCP</v>
          </cell>
          <cell r="F237" t="str">
            <v>FRA CACAU EM PO ALCALINO 10/12%  NFE 8550</v>
          </cell>
          <cell r="G237">
            <v>13775</v>
          </cell>
          <cell r="H237">
            <v>8550</v>
          </cell>
          <cell r="I237">
            <v>216228.93</v>
          </cell>
          <cell r="J237">
            <v>216228.93</v>
          </cell>
          <cell r="K237">
            <v>8539</v>
          </cell>
        </row>
        <row r="238">
          <cell r="A238">
            <v>8539</v>
          </cell>
          <cell r="B238" t="str">
            <v xml:space="preserve"> 13/02/2012</v>
          </cell>
          <cell r="C238">
            <v>8712</v>
          </cell>
          <cell r="D238">
            <v>5907</v>
          </cell>
          <cell r="E238" t="str">
            <v>FPOSALKDCP</v>
          </cell>
          <cell r="F238" t="str">
            <v>FRA CACAU EM PO ALCALINO 10/12%  NFE 8551</v>
          </cell>
          <cell r="G238">
            <v>11500</v>
          </cell>
          <cell r="H238">
            <v>8551</v>
          </cell>
          <cell r="I238">
            <v>180517.8</v>
          </cell>
          <cell r="J238">
            <v>180517.8</v>
          </cell>
          <cell r="K238">
            <v>8539</v>
          </cell>
        </row>
        <row r="239">
          <cell r="A239">
            <v>8539</v>
          </cell>
          <cell r="B239" t="str">
            <v xml:space="preserve"> 13/02/2012</v>
          </cell>
          <cell r="C239">
            <v>8718</v>
          </cell>
          <cell r="D239">
            <v>5907</v>
          </cell>
          <cell r="E239" t="str">
            <v>FPOSALKDCP</v>
          </cell>
          <cell r="F239" t="str">
            <v>FRA CACAU EM PO ALCALINO 10/12%  NFE 8550</v>
          </cell>
          <cell r="G239">
            <v>13775</v>
          </cell>
          <cell r="H239">
            <v>8550</v>
          </cell>
          <cell r="I239">
            <v>216228.93</v>
          </cell>
          <cell r="J239">
            <v>216228.93</v>
          </cell>
          <cell r="K239">
            <v>8539</v>
          </cell>
        </row>
        <row r="240">
          <cell r="A240">
            <v>8539</v>
          </cell>
          <cell r="B240" t="str">
            <v xml:space="preserve"> 13/02/2012</v>
          </cell>
          <cell r="C240">
            <v>8718</v>
          </cell>
          <cell r="D240">
            <v>5907</v>
          </cell>
          <cell r="E240" t="str">
            <v>FPOSALKDCP</v>
          </cell>
          <cell r="F240" t="str">
            <v>FRA CACAU EM PO ALCALINO 10/12%  NFE 8551</v>
          </cell>
          <cell r="G240">
            <v>11500</v>
          </cell>
          <cell r="H240">
            <v>8551</v>
          </cell>
          <cell r="I240">
            <v>180517.8</v>
          </cell>
          <cell r="J240">
            <v>180517.8</v>
          </cell>
          <cell r="K240">
            <v>8539</v>
          </cell>
        </row>
        <row r="241">
          <cell r="A241">
            <v>8539</v>
          </cell>
          <cell r="B241" t="str">
            <v xml:space="preserve"> 13/02/2012</v>
          </cell>
          <cell r="C241">
            <v>8720</v>
          </cell>
          <cell r="D241">
            <v>5907</v>
          </cell>
          <cell r="E241" t="str">
            <v>FPOSALKDCP</v>
          </cell>
          <cell r="F241" t="str">
            <v>FRA CACAU EM PO ALCALINO 10/12%  NFE 8550</v>
          </cell>
          <cell r="G241">
            <v>13775</v>
          </cell>
          <cell r="H241">
            <v>8550</v>
          </cell>
          <cell r="I241">
            <v>216228.93</v>
          </cell>
          <cell r="J241">
            <v>216228.93</v>
          </cell>
          <cell r="K241">
            <v>8539</v>
          </cell>
        </row>
        <row r="242">
          <cell r="A242">
            <v>8539</v>
          </cell>
          <cell r="B242" t="str">
            <v xml:space="preserve"> 13/02/2012</v>
          </cell>
          <cell r="C242">
            <v>8720</v>
          </cell>
          <cell r="D242">
            <v>5907</v>
          </cell>
          <cell r="E242" t="str">
            <v>FPOSALKDCP</v>
          </cell>
          <cell r="F242" t="str">
            <v>FRA CACAU EM PO ALCALINO 10/12%  NFE 8551</v>
          </cell>
          <cell r="G242">
            <v>11500</v>
          </cell>
          <cell r="H242">
            <v>8551</v>
          </cell>
          <cell r="I242">
            <v>180517.8</v>
          </cell>
          <cell r="J242">
            <v>180517.8</v>
          </cell>
          <cell r="K242">
            <v>8539</v>
          </cell>
        </row>
        <row r="243">
          <cell r="A243" t="str">
            <v>8539 Total</v>
          </cell>
          <cell r="G243">
            <v>101100</v>
          </cell>
          <cell r="I243">
            <v>1586986.92</v>
          </cell>
          <cell r="J243">
            <v>1586986.92</v>
          </cell>
          <cell r="K243" t="str">
            <v>8539 Total</v>
          </cell>
        </row>
        <row r="244">
          <cell r="A244">
            <v>8540</v>
          </cell>
          <cell r="B244" t="str">
            <v xml:space="preserve"> 13/02/2012</v>
          </cell>
          <cell r="C244">
            <v>8707</v>
          </cell>
          <cell r="D244">
            <v>5907</v>
          </cell>
          <cell r="E244" t="str">
            <v>FPOSALKDCP</v>
          </cell>
          <cell r="F244" t="str">
            <v>FRA CACAU EM PO ALCALINO 10/12%  NFE 8550</v>
          </cell>
          <cell r="G244">
            <v>7825</v>
          </cell>
          <cell r="H244">
            <v>8550</v>
          </cell>
          <cell r="I244">
            <v>122830.59</v>
          </cell>
          <cell r="J244">
            <v>122830.59</v>
          </cell>
          <cell r="K244">
            <v>8540</v>
          </cell>
        </row>
        <row r="245">
          <cell r="A245">
            <v>8540</v>
          </cell>
          <cell r="B245" t="str">
            <v xml:space="preserve"> 13/02/2012</v>
          </cell>
          <cell r="C245">
            <v>8707</v>
          </cell>
          <cell r="D245">
            <v>5907</v>
          </cell>
          <cell r="E245" t="str">
            <v>FPOSALKDCP</v>
          </cell>
          <cell r="F245" t="str">
            <v>FRA CACAU EM PO ALCALINO 10/12%  NFE 8569</v>
          </cell>
          <cell r="G245">
            <v>4825</v>
          </cell>
          <cell r="H245">
            <v>8569</v>
          </cell>
          <cell r="I245">
            <v>74257.23</v>
          </cell>
          <cell r="J245">
            <v>74257.23</v>
          </cell>
          <cell r="K245">
            <v>8540</v>
          </cell>
        </row>
        <row r="246">
          <cell r="A246">
            <v>8540</v>
          </cell>
          <cell r="B246" t="str">
            <v xml:space="preserve"> 13/02/2012</v>
          </cell>
          <cell r="C246">
            <v>8713</v>
          </cell>
          <cell r="D246">
            <v>5907</v>
          </cell>
          <cell r="E246" t="str">
            <v>FPOSALKDCP</v>
          </cell>
          <cell r="F246" t="str">
            <v>FRA CACAU EM PO ALCALINO 10/12%  NFE 8550</v>
          </cell>
          <cell r="G246">
            <v>7825</v>
          </cell>
          <cell r="H246">
            <v>8550</v>
          </cell>
          <cell r="I246">
            <v>122830.59</v>
          </cell>
          <cell r="J246">
            <v>122830.59</v>
          </cell>
          <cell r="K246">
            <v>8540</v>
          </cell>
        </row>
        <row r="247">
          <cell r="A247">
            <v>8540</v>
          </cell>
          <cell r="B247" t="str">
            <v xml:space="preserve"> 13/02/2012</v>
          </cell>
          <cell r="C247">
            <v>8713</v>
          </cell>
          <cell r="D247">
            <v>5907</v>
          </cell>
          <cell r="E247" t="str">
            <v>FPOSALKDCP</v>
          </cell>
          <cell r="F247" t="str">
            <v>FRA CACAU EM PO ALCALINO 10/12%  NFE 8569</v>
          </cell>
          <cell r="G247">
            <v>4825</v>
          </cell>
          <cell r="H247">
            <v>8569</v>
          </cell>
          <cell r="I247">
            <v>74257.23</v>
          </cell>
          <cell r="J247">
            <v>74257.23</v>
          </cell>
          <cell r="K247">
            <v>8540</v>
          </cell>
        </row>
        <row r="248">
          <cell r="A248">
            <v>8540</v>
          </cell>
          <cell r="B248" t="str">
            <v xml:space="preserve"> 13/02/2012</v>
          </cell>
          <cell r="C248">
            <v>8717</v>
          </cell>
          <cell r="D248">
            <v>5907</v>
          </cell>
          <cell r="E248" t="str">
            <v>FPOSALKDCP</v>
          </cell>
          <cell r="F248" t="str">
            <v>FRA CACAU EM PO ALCALINO 10/12%  NFE 8550</v>
          </cell>
          <cell r="G248">
            <v>7825</v>
          </cell>
          <cell r="H248">
            <v>8550</v>
          </cell>
          <cell r="I248">
            <v>122830.59</v>
          </cell>
          <cell r="J248">
            <v>122830.59</v>
          </cell>
          <cell r="K248">
            <v>8540</v>
          </cell>
        </row>
        <row r="249">
          <cell r="A249">
            <v>8540</v>
          </cell>
          <cell r="B249" t="str">
            <v xml:space="preserve"> 13/02/2012</v>
          </cell>
          <cell r="C249">
            <v>8717</v>
          </cell>
          <cell r="D249">
            <v>5907</v>
          </cell>
          <cell r="E249" t="str">
            <v>FPOSALKDCP</v>
          </cell>
          <cell r="F249" t="str">
            <v>FRA CACAU EM PO ALCALINO 10/12%  NFE 8569</v>
          </cell>
          <cell r="G249">
            <v>4825</v>
          </cell>
          <cell r="H249">
            <v>8569</v>
          </cell>
          <cell r="I249">
            <v>74257.23</v>
          </cell>
          <cell r="J249">
            <v>74257.23</v>
          </cell>
          <cell r="K249">
            <v>8540</v>
          </cell>
        </row>
        <row r="250">
          <cell r="A250">
            <v>8540</v>
          </cell>
          <cell r="B250" t="str">
            <v xml:space="preserve"> 13/02/2012</v>
          </cell>
          <cell r="C250">
            <v>8719</v>
          </cell>
          <cell r="D250">
            <v>5907</v>
          </cell>
          <cell r="E250" t="str">
            <v>FPOSALKDCP</v>
          </cell>
          <cell r="F250" t="str">
            <v>FRA CACAU EM PO ALCALINO 10/12%  NFE 8550</v>
          </cell>
          <cell r="G250">
            <v>7825</v>
          </cell>
          <cell r="H250">
            <v>8550</v>
          </cell>
          <cell r="I250">
            <v>122830.59</v>
          </cell>
          <cell r="J250">
            <v>122830.59</v>
          </cell>
          <cell r="K250">
            <v>8540</v>
          </cell>
        </row>
        <row r="251">
          <cell r="A251">
            <v>8540</v>
          </cell>
          <cell r="B251" t="str">
            <v xml:space="preserve"> 13/02/2012</v>
          </cell>
          <cell r="C251">
            <v>8719</v>
          </cell>
          <cell r="D251">
            <v>5907</v>
          </cell>
          <cell r="E251" t="str">
            <v>FPOSALKDCP</v>
          </cell>
          <cell r="F251" t="str">
            <v>FRA CACAU EM PO ALCALINO 10/12%  NFE 8569</v>
          </cell>
          <cell r="G251">
            <v>4825</v>
          </cell>
          <cell r="H251">
            <v>8569</v>
          </cell>
          <cell r="I251">
            <v>74257.23</v>
          </cell>
          <cell r="J251">
            <v>74257.23</v>
          </cell>
          <cell r="K251">
            <v>8540</v>
          </cell>
        </row>
        <row r="252">
          <cell r="A252" t="str">
            <v>8540 Total</v>
          </cell>
          <cell r="G252">
            <v>50600</v>
          </cell>
          <cell r="I252">
            <v>788351.27999999991</v>
          </cell>
          <cell r="J252">
            <v>788351.27999999991</v>
          </cell>
          <cell r="K252" t="str">
            <v>8540 Total</v>
          </cell>
        </row>
        <row r="253">
          <cell r="A253">
            <v>8549</v>
          </cell>
          <cell r="B253" t="str">
            <v xml:space="preserve"> 14/02/2012</v>
          </cell>
          <cell r="C253">
            <v>8721</v>
          </cell>
          <cell r="D253">
            <v>5907</v>
          </cell>
          <cell r="E253" t="str">
            <v>FPOSALKDCP</v>
          </cell>
          <cell r="F253" t="str">
            <v>FRA CACAU EM PO ALCALINO 10/12%  NFE 8569</v>
          </cell>
          <cell r="G253">
            <v>250</v>
          </cell>
          <cell r="H253">
            <v>8569</v>
          </cell>
          <cell r="I253">
            <v>3847.53</v>
          </cell>
          <cell r="J253">
            <v>3847.53</v>
          </cell>
          <cell r="K253">
            <v>8549</v>
          </cell>
        </row>
        <row r="254">
          <cell r="A254">
            <v>8549</v>
          </cell>
          <cell r="B254" t="str">
            <v xml:space="preserve"> 14/02/2012</v>
          </cell>
          <cell r="C254">
            <v>8722</v>
          </cell>
          <cell r="D254">
            <v>5907</v>
          </cell>
          <cell r="E254" t="str">
            <v>FPOSALKDCP</v>
          </cell>
          <cell r="F254" t="str">
            <v>FRA CACAU EM PO ALCALINO 10/12%  NFE 8569</v>
          </cell>
          <cell r="G254">
            <v>250</v>
          </cell>
          <cell r="H254">
            <v>8569</v>
          </cell>
          <cell r="I254">
            <v>3847.53</v>
          </cell>
          <cell r="J254">
            <v>3847.53</v>
          </cell>
          <cell r="K254">
            <v>8549</v>
          </cell>
        </row>
        <row r="255">
          <cell r="A255">
            <v>8549</v>
          </cell>
          <cell r="B255" t="str">
            <v xml:space="preserve"> 14/02/2012</v>
          </cell>
          <cell r="C255">
            <v>8723</v>
          </cell>
          <cell r="D255">
            <v>5907</v>
          </cell>
          <cell r="E255" t="str">
            <v>FPOSALKDCP</v>
          </cell>
          <cell r="F255" t="str">
            <v>FRA CACAU EM PO ALCALINO 10/12%  NFE 8569</v>
          </cell>
          <cell r="G255">
            <v>250</v>
          </cell>
          <cell r="H255">
            <v>8569</v>
          </cell>
          <cell r="I255">
            <v>3847.53</v>
          </cell>
          <cell r="J255">
            <v>3847.53</v>
          </cell>
          <cell r="K255">
            <v>8549</v>
          </cell>
        </row>
        <row r="256">
          <cell r="A256">
            <v>8549</v>
          </cell>
          <cell r="B256" t="str">
            <v xml:space="preserve"> 14/02/2012</v>
          </cell>
          <cell r="C256">
            <v>8726</v>
          </cell>
          <cell r="D256">
            <v>5907</v>
          </cell>
          <cell r="E256" t="str">
            <v>FPOSALKDCP</v>
          </cell>
          <cell r="F256" t="str">
            <v>FRA CACAU EM PO ALCALINO 10/12%  NFE 8569</v>
          </cell>
          <cell r="G256">
            <v>250</v>
          </cell>
          <cell r="H256">
            <v>8569</v>
          </cell>
          <cell r="I256">
            <v>3847.53</v>
          </cell>
          <cell r="J256">
            <v>3847.53</v>
          </cell>
          <cell r="K256">
            <v>8549</v>
          </cell>
        </row>
        <row r="257">
          <cell r="A257" t="str">
            <v>8549 Total</v>
          </cell>
          <cell r="G257">
            <v>1000</v>
          </cell>
          <cell r="I257">
            <v>15390.12</v>
          </cell>
          <cell r="J257">
            <v>15390.12</v>
          </cell>
          <cell r="K257" t="str">
            <v>8549 Total</v>
          </cell>
        </row>
        <row r="258">
          <cell r="A258">
            <v>8559</v>
          </cell>
          <cell r="B258" t="str">
            <v xml:space="preserve"> 17/02/2012</v>
          </cell>
          <cell r="C258">
            <v>8728</v>
          </cell>
          <cell r="D258">
            <v>5907</v>
          </cell>
          <cell r="E258" t="str">
            <v>FPOSALKDCP</v>
          </cell>
          <cell r="F258" t="str">
            <v>FRA CACAU EM PO ALCALINO 10/12%  NFE 8569</v>
          </cell>
          <cell r="G258">
            <v>250</v>
          </cell>
          <cell r="H258">
            <v>8569</v>
          </cell>
          <cell r="I258">
            <v>3847.53</v>
          </cell>
          <cell r="J258">
            <v>3847.53</v>
          </cell>
          <cell r="K258">
            <v>8559</v>
          </cell>
        </row>
        <row r="259">
          <cell r="A259">
            <v>8559</v>
          </cell>
          <cell r="B259" t="str">
            <v xml:space="preserve"> 17/02/2012</v>
          </cell>
          <cell r="C259">
            <v>8737</v>
          </cell>
          <cell r="D259">
            <v>5907</v>
          </cell>
          <cell r="E259" t="str">
            <v>FPOSALKDCP</v>
          </cell>
          <cell r="F259" t="str">
            <v>FRA CACAU EM PO ALCALINO 10/12%  NFE 8569</v>
          </cell>
          <cell r="G259">
            <v>250</v>
          </cell>
          <cell r="H259">
            <v>8569</v>
          </cell>
          <cell r="I259">
            <v>3847.53</v>
          </cell>
          <cell r="J259">
            <v>3847.53</v>
          </cell>
          <cell r="K259">
            <v>8559</v>
          </cell>
        </row>
        <row r="260">
          <cell r="A260">
            <v>8559</v>
          </cell>
          <cell r="B260" t="str">
            <v xml:space="preserve"> 17/02/2012</v>
          </cell>
          <cell r="C260">
            <v>8739</v>
          </cell>
          <cell r="D260">
            <v>5907</v>
          </cell>
          <cell r="E260" t="str">
            <v>FPOSALKDCP</v>
          </cell>
          <cell r="F260" t="str">
            <v>FRA CACAU EM PO ALCALINO 10/12%  NFE 8569</v>
          </cell>
          <cell r="G260">
            <v>250</v>
          </cell>
          <cell r="H260">
            <v>8569</v>
          </cell>
          <cell r="I260">
            <v>3847.53</v>
          </cell>
          <cell r="J260">
            <v>3847.53</v>
          </cell>
          <cell r="K260">
            <v>8559</v>
          </cell>
        </row>
        <row r="261">
          <cell r="A261">
            <v>8559</v>
          </cell>
          <cell r="B261" t="str">
            <v xml:space="preserve"> 17/02/2012</v>
          </cell>
          <cell r="C261">
            <v>8741</v>
          </cell>
          <cell r="D261">
            <v>5907</v>
          </cell>
          <cell r="E261" t="str">
            <v>FPOSALKDCP</v>
          </cell>
          <cell r="F261" t="str">
            <v>FRA CACAU EM PO ALCALINO 10/12%  NFE 8569</v>
          </cell>
          <cell r="G261">
            <v>250</v>
          </cell>
          <cell r="H261">
            <v>8569</v>
          </cell>
          <cell r="I261">
            <v>3847.53</v>
          </cell>
          <cell r="J261">
            <v>3847.53</v>
          </cell>
          <cell r="K261">
            <v>8559</v>
          </cell>
        </row>
        <row r="262">
          <cell r="A262">
            <v>8559</v>
          </cell>
          <cell r="B262" t="str">
            <v xml:space="preserve"> 17/02/2012</v>
          </cell>
          <cell r="C262">
            <v>8742</v>
          </cell>
          <cell r="D262">
            <v>5907</v>
          </cell>
          <cell r="E262" t="str">
            <v>FPOSALKDCP</v>
          </cell>
          <cell r="F262" t="str">
            <v>FRA CACAU EM PO ALCALINO 10/12%  NFE 8569</v>
          </cell>
          <cell r="G262">
            <v>250</v>
          </cell>
          <cell r="H262">
            <v>8569</v>
          </cell>
          <cell r="I262">
            <v>3847.53</v>
          </cell>
          <cell r="J262">
            <v>3847.53</v>
          </cell>
          <cell r="K262">
            <v>8559</v>
          </cell>
        </row>
        <row r="263">
          <cell r="A263" t="str">
            <v>8559 Total</v>
          </cell>
          <cell r="G263">
            <v>1250</v>
          </cell>
          <cell r="I263">
            <v>19237.650000000001</v>
          </cell>
          <cell r="J263">
            <v>19237.650000000001</v>
          </cell>
          <cell r="K263" t="str">
            <v>8559 Total</v>
          </cell>
        </row>
        <row r="264">
          <cell r="A264">
            <v>8560</v>
          </cell>
          <cell r="B264" t="str">
            <v xml:space="preserve"> 17/02/2012</v>
          </cell>
          <cell r="C264">
            <v>8727</v>
          </cell>
          <cell r="D264">
            <v>5907</v>
          </cell>
          <cell r="E264" t="str">
            <v>FPOSALKDCP</v>
          </cell>
          <cell r="F264" t="str">
            <v>FRA CACAU EM PO ALCALINO 10/12%  NFE 8569</v>
          </cell>
          <cell r="G264">
            <v>850</v>
          </cell>
          <cell r="H264">
            <v>8569</v>
          </cell>
          <cell r="I264">
            <v>13081.59</v>
          </cell>
          <cell r="J264">
            <v>13081.59</v>
          </cell>
          <cell r="K264">
            <v>8560</v>
          </cell>
        </row>
        <row r="265">
          <cell r="A265">
            <v>8560</v>
          </cell>
          <cell r="B265" t="str">
            <v xml:space="preserve"> 17/02/2012</v>
          </cell>
          <cell r="C265">
            <v>8734</v>
          </cell>
          <cell r="D265">
            <v>5907</v>
          </cell>
          <cell r="E265" t="str">
            <v>FPOSALKDCP</v>
          </cell>
          <cell r="F265" t="str">
            <v>FRA CACAU EM PO ALCALINO 10/12%  NFE 8569</v>
          </cell>
          <cell r="G265">
            <v>850</v>
          </cell>
          <cell r="H265">
            <v>8569</v>
          </cell>
          <cell r="I265">
            <v>13081.59</v>
          </cell>
          <cell r="J265">
            <v>13081.59</v>
          </cell>
          <cell r="K265">
            <v>8560</v>
          </cell>
        </row>
        <row r="266">
          <cell r="A266">
            <v>8560</v>
          </cell>
          <cell r="B266" t="str">
            <v xml:space="preserve"> 17/02/2012</v>
          </cell>
          <cell r="C266">
            <v>8735</v>
          </cell>
          <cell r="D266">
            <v>5907</v>
          </cell>
          <cell r="E266" t="str">
            <v>FPOSALKDCP</v>
          </cell>
          <cell r="F266" t="str">
            <v>FRA CACAU EM PO ALCALINO 10/12%  NFE 8569</v>
          </cell>
          <cell r="G266">
            <v>850</v>
          </cell>
          <cell r="H266">
            <v>8569</v>
          </cell>
          <cell r="I266">
            <v>13081.59</v>
          </cell>
          <cell r="J266">
            <v>13081.59</v>
          </cell>
          <cell r="K266">
            <v>8560</v>
          </cell>
        </row>
        <row r="267">
          <cell r="A267">
            <v>8560</v>
          </cell>
          <cell r="B267" t="str">
            <v xml:space="preserve"> 17/02/2012</v>
          </cell>
          <cell r="C267">
            <v>8736</v>
          </cell>
          <cell r="D267">
            <v>5907</v>
          </cell>
          <cell r="E267" t="str">
            <v>FPOSALKDCP</v>
          </cell>
          <cell r="F267" t="str">
            <v>FRA CACAU EM PO ALCALINO 10/12%  NFE 8569</v>
          </cell>
          <cell r="G267">
            <v>850</v>
          </cell>
          <cell r="H267">
            <v>8569</v>
          </cell>
          <cell r="I267">
            <v>13081.59</v>
          </cell>
          <cell r="J267">
            <v>13081.59</v>
          </cell>
          <cell r="K267">
            <v>8560</v>
          </cell>
        </row>
        <row r="268">
          <cell r="A268">
            <v>8560</v>
          </cell>
          <cell r="B268" t="str">
            <v xml:space="preserve"> 17/02/2012</v>
          </cell>
          <cell r="C268">
            <v>8740</v>
          </cell>
          <cell r="D268">
            <v>5907</v>
          </cell>
          <cell r="E268" t="str">
            <v>FPOSALKDCP</v>
          </cell>
          <cell r="F268" t="str">
            <v>FRA CACAU EM PO ALCALINO 10/12%  NFE 8569</v>
          </cell>
          <cell r="G268">
            <v>850</v>
          </cell>
          <cell r="H268">
            <v>8569</v>
          </cell>
          <cell r="I268">
            <v>13081.59</v>
          </cell>
          <cell r="J268">
            <v>13081.59</v>
          </cell>
          <cell r="K268">
            <v>8560</v>
          </cell>
        </row>
        <row r="269">
          <cell r="A269" t="str">
            <v>8560 Total</v>
          </cell>
          <cell r="G269">
            <v>4250</v>
          </cell>
          <cell r="I269">
            <v>65407.95</v>
          </cell>
          <cell r="J269">
            <v>65407.95</v>
          </cell>
          <cell r="K269" t="str">
            <v>8560 Total</v>
          </cell>
        </row>
        <row r="270">
          <cell r="A270">
            <v>8561</v>
          </cell>
          <cell r="B270" t="str">
            <v xml:space="preserve"> 17/02/2012</v>
          </cell>
          <cell r="C270">
            <v>8743</v>
          </cell>
          <cell r="D270">
            <v>5907</v>
          </cell>
          <cell r="E270" t="str">
            <v>FPOSALKDCP</v>
          </cell>
          <cell r="F270" t="str">
            <v>FRA CACAU EM PO ALCALINO 10/12%  NFE 8569</v>
          </cell>
          <cell r="G270">
            <v>500</v>
          </cell>
          <cell r="H270">
            <v>8569</v>
          </cell>
          <cell r="I270">
            <v>7695.05</v>
          </cell>
          <cell r="J270">
            <v>7695.05</v>
          </cell>
          <cell r="K270">
            <v>8561</v>
          </cell>
        </row>
        <row r="271">
          <cell r="A271">
            <v>8561</v>
          </cell>
          <cell r="B271" t="str">
            <v xml:space="preserve"> 17/02/2012</v>
          </cell>
          <cell r="C271">
            <v>8744</v>
          </cell>
          <cell r="D271">
            <v>5907</v>
          </cell>
          <cell r="E271" t="str">
            <v>FPOSALKDCP</v>
          </cell>
          <cell r="F271" t="str">
            <v>FRA CACAU EM PO ALCALINO 10/12%  NFE 8569</v>
          </cell>
          <cell r="G271">
            <v>500</v>
          </cell>
          <cell r="H271">
            <v>8569</v>
          </cell>
          <cell r="I271">
            <v>7695.05</v>
          </cell>
          <cell r="J271">
            <v>7695.05</v>
          </cell>
          <cell r="K271">
            <v>8561</v>
          </cell>
        </row>
        <row r="272">
          <cell r="A272" t="str">
            <v>8561 Total</v>
          </cell>
          <cell r="G272">
            <v>1000</v>
          </cell>
          <cell r="I272">
            <v>15390.1</v>
          </cell>
          <cell r="J272">
            <v>15390.1</v>
          </cell>
          <cell r="K272" t="str">
            <v>8561 Total</v>
          </cell>
        </row>
        <row r="273">
          <cell r="A273">
            <v>8571</v>
          </cell>
          <cell r="B273" t="str">
            <v xml:space="preserve"> 17/02/2012</v>
          </cell>
          <cell r="C273">
            <v>8752</v>
          </cell>
          <cell r="D273">
            <v>5907</v>
          </cell>
          <cell r="E273" t="str">
            <v>FPOSALKDCP</v>
          </cell>
          <cell r="F273" t="str">
            <v>FRA CACAU EM PO ALCALINO 10/12%  NFE 8569</v>
          </cell>
          <cell r="G273">
            <v>500</v>
          </cell>
          <cell r="H273">
            <v>8569</v>
          </cell>
          <cell r="I273">
            <v>7695.05</v>
          </cell>
          <cell r="J273">
            <v>7695.05</v>
          </cell>
          <cell r="K273">
            <v>8571</v>
          </cell>
        </row>
        <row r="274">
          <cell r="A274">
            <v>8571</v>
          </cell>
          <cell r="B274" t="str">
            <v xml:space="preserve"> 17/02/2012</v>
          </cell>
          <cell r="C274">
            <v>8753</v>
          </cell>
          <cell r="D274">
            <v>5907</v>
          </cell>
          <cell r="E274" t="str">
            <v>FPOSALKDCP</v>
          </cell>
          <cell r="F274" t="str">
            <v>FRA CACAU EM PO ALCALINO 10/12%  NFE 8569</v>
          </cell>
          <cell r="G274">
            <v>500</v>
          </cell>
          <cell r="H274">
            <v>8569</v>
          </cell>
          <cell r="I274">
            <v>7695.05</v>
          </cell>
          <cell r="J274">
            <v>7695.05</v>
          </cell>
          <cell r="K274">
            <v>8571</v>
          </cell>
        </row>
        <row r="275">
          <cell r="A275">
            <v>8571</v>
          </cell>
          <cell r="B275" t="str">
            <v xml:space="preserve"> 17/02/2012</v>
          </cell>
          <cell r="C275">
            <v>8755</v>
          </cell>
          <cell r="D275">
            <v>5907</v>
          </cell>
          <cell r="E275" t="str">
            <v>FPOSALKDCP</v>
          </cell>
          <cell r="F275" t="str">
            <v>FRA CACAU EM PO ALCALINO 10/12%  NFE 8569</v>
          </cell>
          <cell r="G275">
            <v>500</v>
          </cell>
          <cell r="H275">
            <v>8569</v>
          </cell>
          <cell r="I275">
            <v>7695.05</v>
          </cell>
          <cell r="J275">
            <v>7695.05</v>
          </cell>
          <cell r="K275">
            <v>8571</v>
          </cell>
        </row>
        <row r="276">
          <cell r="A276">
            <v>8571</v>
          </cell>
          <cell r="B276" t="str">
            <v xml:space="preserve"> 17/02/2012</v>
          </cell>
          <cell r="C276">
            <v>8758</v>
          </cell>
          <cell r="D276">
            <v>5907</v>
          </cell>
          <cell r="E276" t="str">
            <v>FPOSALKDCP</v>
          </cell>
          <cell r="F276" t="str">
            <v>FRA CACAU EM PO ALCALINO 10/12%  NFE 8569</v>
          </cell>
          <cell r="G276">
            <v>500</v>
          </cell>
          <cell r="H276">
            <v>8569</v>
          </cell>
          <cell r="I276">
            <v>7695.05</v>
          </cell>
          <cell r="J276">
            <v>7695.05</v>
          </cell>
          <cell r="K276">
            <v>8571</v>
          </cell>
        </row>
        <row r="277">
          <cell r="A277" t="str">
            <v>8571 Total</v>
          </cell>
          <cell r="G277">
            <v>2000</v>
          </cell>
          <cell r="I277">
            <v>30780.2</v>
          </cell>
          <cell r="J277">
            <v>30780.2</v>
          </cell>
          <cell r="K277" t="str">
            <v>8571 Total</v>
          </cell>
        </row>
        <row r="278">
          <cell r="A278">
            <v>8572</v>
          </cell>
          <cell r="B278" t="str">
            <v xml:space="preserve"> 17/02/2012</v>
          </cell>
          <cell r="C278">
            <v>8748</v>
          </cell>
          <cell r="D278">
            <v>5907</v>
          </cell>
          <cell r="E278" t="str">
            <v>FPOSALKDCP</v>
          </cell>
          <cell r="F278" t="str">
            <v>FRA CACAU EM PO ALCALINO 10/12%  NFE 8569</v>
          </cell>
          <cell r="G278">
            <v>625</v>
          </cell>
          <cell r="H278">
            <v>8569</v>
          </cell>
          <cell r="I278">
            <v>9618.81</v>
          </cell>
          <cell r="J278">
            <v>9618.81</v>
          </cell>
          <cell r="K278">
            <v>8572</v>
          </cell>
        </row>
        <row r="279">
          <cell r="A279">
            <v>8572</v>
          </cell>
          <cell r="B279" t="str">
            <v xml:space="preserve"> 17/02/2012</v>
          </cell>
          <cell r="C279">
            <v>8750</v>
          </cell>
          <cell r="D279">
            <v>5907</v>
          </cell>
          <cell r="E279" t="str">
            <v>FPOSALKDCP</v>
          </cell>
          <cell r="F279" t="str">
            <v>FRA CACAU EM PO ALCALINO 10/12%  NFE 8569</v>
          </cell>
          <cell r="G279">
            <v>625</v>
          </cell>
          <cell r="H279">
            <v>8569</v>
          </cell>
          <cell r="I279">
            <v>9618.81</v>
          </cell>
          <cell r="J279">
            <v>9618.81</v>
          </cell>
          <cell r="K279">
            <v>8572</v>
          </cell>
        </row>
        <row r="280">
          <cell r="A280">
            <v>8572</v>
          </cell>
          <cell r="B280" t="str">
            <v xml:space="preserve"> 17/02/2012</v>
          </cell>
          <cell r="C280">
            <v>8761</v>
          </cell>
          <cell r="D280">
            <v>5907</v>
          </cell>
          <cell r="E280" t="str">
            <v>FPOSALKDCP</v>
          </cell>
          <cell r="F280" t="str">
            <v>FRA CACAU EM PO ALCALINO 10/12%  NFE 8569</v>
          </cell>
          <cell r="G280">
            <v>625</v>
          </cell>
          <cell r="H280">
            <v>8569</v>
          </cell>
          <cell r="I280">
            <v>9618.81</v>
          </cell>
          <cell r="J280">
            <v>9618.81</v>
          </cell>
          <cell r="K280">
            <v>8572</v>
          </cell>
        </row>
        <row r="281">
          <cell r="A281">
            <v>8572</v>
          </cell>
          <cell r="B281" t="str">
            <v xml:space="preserve"> 17/02/2012</v>
          </cell>
          <cell r="C281">
            <v>8763</v>
          </cell>
          <cell r="D281">
            <v>5907</v>
          </cell>
          <cell r="E281" t="str">
            <v>FPOSALKDCP</v>
          </cell>
          <cell r="F281" t="str">
            <v>FRA CACAU EM PO ALCALINO 10/12%  NFE 8569</v>
          </cell>
          <cell r="G281">
            <v>625</v>
          </cell>
          <cell r="H281">
            <v>8569</v>
          </cell>
          <cell r="I281">
            <v>9618.81</v>
          </cell>
          <cell r="J281">
            <v>9618.81</v>
          </cell>
          <cell r="K281">
            <v>8572</v>
          </cell>
        </row>
        <row r="282">
          <cell r="A282">
            <v>8572</v>
          </cell>
          <cell r="B282" t="str">
            <v xml:space="preserve"> 17/02/2012</v>
          </cell>
          <cell r="C282">
            <v>8764</v>
          </cell>
          <cell r="D282">
            <v>5907</v>
          </cell>
          <cell r="E282" t="str">
            <v>FPOSALKDCP</v>
          </cell>
          <cell r="F282" t="str">
            <v>FRA CACAU EM PO ALCALINO 10/12%  NFE 8569</v>
          </cell>
          <cell r="G282">
            <v>625</v>
          </cell>
          <cell r="H282">
            <v>8569</v>
          </cell>
          <cell r="I282">
            <v>9618.81</v>
          </cell>
          <cell r="J282">
            <v>9618.81</v>
          </cell>
          <cell r="K282">
            <v>8572</v>
          </cell>
        </row>
        <row r="283">
          <cell r="A283" t="str">
            <v>8572 Total</v>
          </cell>
          <cell r="G283">
            <v>3125</v>
          </cell>
          <cell r="I283">
            <v>48094.049999999996</v>
          </cell>
          <cell r="J283">
            <v>48094.049999999996</v>
          </cell>
          <cell r="K283" t="str">
            <v>8572 Total</v>
          </cell>
        </row>
        <row r="284">
          <cell r="A284">
            <v>8573</v>
          </cell>
          <cell r="B284" t="str">
            <v xml:space="preserve"> 17/02/2012</v>
          </cell>
          <cell r="C284">
            <v>8759</v>
          </cell>
          <cell r="D284">
            <v>5907</v>
          </cell>
          <cell r="E284" t="str">
            <v>FPOSALKDCP</v>
          </cell>
          <cell r="F284" t="str">
            <v>FRA CACAU EM PO ALCALINO 10/12%  NFE 8569</v>
          </cell>
          <cell r="G284">
            <v>1050</v>
          </cell>
          <cell r="H284">
            <v>8569</v>
          </cell>
          <cell r="I284">
            <v>16159.6</v>
          </cell>
          <cell r="J284">
            <v>16159.6</v>
          </cell>
          <cell r="K284">
            <v>8573</v>
          </cell>
        </row>
        <row r="285">
          <cell r="A285">
            <v>8573</v>
          </cell>
          <cell r="B285" t="str">
            <v xml:space="preserve"> 17/02/2012</v>
          </cell>
          <cell r="C285">
            <v>8760</v>
          </cell>
          <cell r="D285">
            <v>5907</v>
          </cell>
          <cell r="E285" t="str">
            <v>FPOSALKDCP</v>
          </cell>
          <cell r="F285" t="str">
            <v>FRA CACAU EM PO ALCALINO 10/12%  NFE 8569</v>
          </cell>
          <cell r="G285">
            <v>1050</v>
          </cell>
          <cell r="H285">
            <v>8569</v>
          </cell>
          <cell r="I285">
            <v>16159.6</v>
          </cell>
          <cell r="J285">
            <v>16159.6</v>
          </cell>
          <cell r="K285">
            <v>8573</v>
          </cell>
        </row>
        <row r="286">
          <cell r="A286">
            <v>8573</v>
          </cell>
          <cell r="B286" t="str">
            <v xml:space="preserve"> 17/02/2012</v>
          </cell>
          <cell r="C286">
            <v>8762</v>
          </cell>
          <cell r="D286">
            <v>5907</v>
          </cell>
          <cell r="E286" t="str">
            <v>FPOSALKDCP</v>
          </cell>
          <cell r="F286" t="str">
            <v>FRA CACAU EM PO ALCALINO 10/12%  NFE 8569</v>
          </cell>
          <cell r="G286">
            <v>1050</v>
          </cell>
          <cell r="H286">
            <v>8569</v>
          </cell>
          <cell r="I286">
            <v>16159.6</v>
          </cell>
          <cell r="J286">
            <v>16159.6</v>
          </cell>
          <cell r="K286">
            <v>8573</v>
          </cell>
        </row>
        <row r="287">
          <cell r="A287">
            <v>8573</v>
          </cell>
          <cell r="B287" t="str">
            <v xml:space="preserve"> 17/02/2012</v>
          </cell>
          <cell r="C287">
            <v>8765</v>
          </cell>
          <cell r="D287">
            <v>5907</v>
          </cell>
          <cell r="E287" t="str">
            <v>FPOSALKDCP</v>
          </cell>
          <cell r="F287" t="str">
            <v>FRA CACAU EM PO ALCALINO 10/12%  NFE 8569</v>
          </cell>
          <cell r="G287">
            <v>1050</v>
          </cell>
          <cell r="H287">
            <v>8569</v>
          </cell>
          <cell r="I287">
            <v>16159.6</v>
          </cell>
          <cell r="J287">
            <v>16159.6</v>
          </cell>
          <cell r="K287">
            <v>8573</v>
          </cell>
        </row>
        <row r="288">
          <cell r="A288" t="str">
            <v>8573 Total</v>
          </cell>
          <cell r="G288">
            <v>4200</v>
          </cell>
          <cell r="I288">
            <v>64638.400000000001</v>
          </cell>
          <cell r="J288">
            <v>64638.400000000001</v>
          </cell>
          <cell r="K288" t="str">
            <v>8573 Total</v>
          </cell>
        </row>
        <row r="289">
          <cell r="A289">
            <v>8584</v>
          </cell>
          <cell r="B289" t="str">
            <v xml:space="preserve"> 17/02/2012</v>
          </cell>
          <cell r="C289">
            <v>8767</v>
          </cell>
          <cell r="D289">
            <v>5907</v>
          </cell>
          <cell r="E289" t="str">
            <v>FPOSALKDCP</v>
          </cell>
          <cell r="F289" t="str">
            <v>FRA CACAU EM PO ALCALINO 10/12%  NFE 8569</v>
          </cell>
          <cell r="G289">
            <v>3500</v>
          </cell>
          <cell r="H289">
            <v>8569</v>
          </cell>
          <cell r="I289">
            <v>53865.35</v>
          </cell>
          <cell r="J289">
            <v>53865.35</v>
          </cell>
          <cell r="K289">
            <v>8584</v>
          </cell>
        </row>
        <row r="290">
          <cell r="A290">
            <v>8584</v>
          </cell>
          <cell r="B290" t="str">
            <v xml:space="preserve"> 17/02/2012</v>
          </cell>
          <cell r="C290">
            <v>8768</v>
          </cell>
          <cell r="D290">
            <v>5907</v>
          </cell>
          <cell r="E290" t="str">
            <v>FPOSALKDCP</v>
          </cell>
          <cell r="F290" t="str">
            <v>FRA CACAU EM PO ALCALINO 10/12%  NFE 8569</v>
          </cell>
          <cell r="G290">
            <v>3500</v>
          </cell>
          <cell r="H290">
            <v>8569</v>
          </cell>
          <cell r="I290">
            <v>53865.35</v>
          </cell>
          <cell r="J290">
            <v>53865.35</v>
          </cell>
          <cell r="K290">
            <v>8584</v>
          </cell>
        </row>
        <row r="291">
          <cell r="A291">
            <v>8584</v>
          </cell>
          <cell r="B291" t="str">
            <v xml:space="preserve"> 17/02/2012</v>
          </cell>
          <cell r="C291">
            <v>8769</v>
          </cell>
          <cell r="D291">
            <v>5907</v>
          </cell>
          <cell r="E291" t="str">
            <v>FPOSALKDCP</v>
          </cell>
          <cell r="F291" t="str">
            <v>FRA CACAU EM PO ALCALINO 10/12%  NFE 8569</v>
          </cell>
          <cell r="G291">
            <v>3500</v>
          </cell>
          <cell r="H291">
            <v>8569</v>
          </cell>
          <cell r="I291">
            <v>53865.35</v>
          </cell>
          <cell r="J291">
            <v>53865.35</v>
          </cell>
          <cell r="K291">
            <v>8584</v>
          </cell>
        </row>
        <row r="292">
          <cell r="A292">
            <v>8584</v>
          </cell>
          <cell r="B292" t="str">
            <v xml:space="preserve"> 17/02/2012</v>
          </cell>
          <cell r="C292">
            <v>8772</v>
          </cell>
          <cell r="D292">
            <v>5907</v>
          </cell>
          <cell r="E292" t="str">
            <v>FPOSALKDCP</v>
          </cell>
          <cell r="F292" t="str">
            <v>FRA CACAU EM PO ALCALINO 10/12%  NFE 8569</v>
          </cell>
          <cell r="G292">
            <v>3500</v>
          </cell>
          <cell r="H292">
            <v>8569</v>
          </cell>
          <cell r="I292">
            <v>53865.35</v>
          </cell>
          <cell r="J292">
            <v>53865.35</v>
          </cell>
          <cell r="K292">
            <v>8584</v>
          </cell>
        </row>
        <row r="293">
          <cell r="A293">
            <v>8584</v>
          </cell>
          <cell r="B293" t="str">
            <v xml:space="preserve"> 17/02/2012</v>
          </cell>
          <cell r="C293">
            <v>8773</v>
          </cell>
          <cell r="D293">
            <v>5907</v>
          </cell>
          <cell r="E293" t="str">
            <v>FPOSALKDCP</v>
          </cell>
          <cell r="F293" t="str">
            <v>FRA CACAU EM PO ALCALINO 10/12%  NFE 8569</v>
          </cell>
          <cell r="G293">
            <v>3500</v>
          </cell>
          <cell r="H293">
            <v>8569</v>
          </cell>
          <cell r="I293">
            <v>53865.35</v>
          </cell>
          <cell r="J293">
            <v>53865.35</v>
          </cell>
          <cell r="K293">
            <v>8584</v>
          </cell>
        </row>
        <row r="294">
          <cell r="A294" t="str">
            <v>8584 Total</v>
          </cell>
          <cell r="G294">
            <v>17500</v>
          </cell>
          <cell r="I294">
            <v>269326.75</v>
          </cell>
          <cell r="J294">
            <v>269326.75</v>
          </cell>
          <cell r="K294" t="str">
            <v>8584 Total</v>
          </cell>
        </row>
        <row r="295">
          <cell r="A295">
            <v>8585</v>
          </cell>
          <cell r="B295" t="str">
            <v xml:space="preserve"> 17/02/2012</v>
          </cell>
          <cell r="C295">
            <v>8770</v>
          </cell>
          <cell r="D295">
            <v>5907</v>
          </cell>
          <cell r="E295" t="str">
            <v>FPOSALKDCP</v>
          </cell>
          <cell r="F295" t="str">
            <v>FRA CACAU EM PO ALCALINO 10/12%  NFE 8569</v>
          </cell>
          <cell r="G295">
            <v>325</v>
          </cell>
          <cell r="H295">
            <v>8569</v>
          </cell>
          <cell r="I295">
            <v>5001.78</v>
          </cell>
          <cell r="J295">
            <v>5001.78</v>
          </cell>
          <cell r="K295">
            <v>8585</v>
          </cell>
        </row>
        <row r="296">
          <cell r="A296">
            <v>8585</v>
          </cell>
          <cell r="B296" t="str">
            <v xml:space="preserve"> 17/02/2012</v>
          </cell>
          <cell r="C296">
            <v>8771</v>
          </cell>
          <cell r="D296">
            <v>5907</v>
          </cell>
          <cell r="E296" t="str">
            <v>FPOSALKDCP</v>
          </cell>
          <cell r="F296" t="str">
            <v>FRA CACAU EM PO ALCALINO 10/12%  NFE 8569</v>
          </cell>
          <cell r="G296">
            <v>325</v>
          </cell>
          <cell r="H296">
            <v>8569</v>
          </cell>
          <cell r="I296">
            <v>5001.78</v>
          </cell>
          <cell r="J296">
            <v>5001.78</v>
          </cell>
          <cell r="K296">
            <v>8585</v>
          </cell>
        </row>
        <row r="297">
          <cell r="A297">
            <v>8585</v>
          </cell>
          <cell r="B297" t="str">
            <v xml:space="preserve"> 17/02/2012</v>
          </cell>
          <cell r="C297">
            <v>8774</v>
          </cell>
          <cell r="D297">
            <v>5907</v>
          </cell>
          <cell r="E297" t="str">
            <v>FPOSALKDCP</v>
          </cell>
          <cell r="F297" t="str">
            <v>FRA CACAU EM PO ALCALINO 10/12%  NFE 8569</v>
          </cell>
          <cell r="G297">
            <v>325</v>
          </cell>
          <cell r="H297">
            <v>8569</v>
          </cell>
          <cell r="I297">
            <v>5001.78</v>
          </cell>
          <cell r="J297">
            <v>5001.78</v>
          </cell>
          <cell r="K297">
            <v>8585</v>
          </cell>
        </row>
        <row r="298">
          <cell r="A298">
            <v>8585</v>
          </cell>
          <cell r="B298" t="str">
            <v xml:space="preserve"> 17/02/2012</v>
          </cell>
          <cell r="C298">
            <v>8775</v>
          </cell>
          <cell r="D298">
            <v>5907</v>
          </cell>
          <cell r="E298" t="str">
            <v>FPOSALKDCP</v>
          </cell>
          <cell r="F298" t="str">
            <v>FRA CACAU EM PO ALCALINO 10/12%  NFE 8569</v>
          </cell>
          <cell r="G298">
            <v>325</v>
          </cell>
          <cell r="H298">
            <v>8569</v>
          </cell>
          <cell r="I298">
            <v>5001.78</v>
          </cell>
          <cell r="J298">
            <v>5001.78</v>
          </cell>
          <cell r="K298">
            <v>8585</v>
          </cell>
        </row>
        <row r="299">
          <cell r="A299" t="str">
            <v>8585 Total</v>
          </cell>
          <cell r="G299">
            <v>1300</v>
          </cell>
          <cell r="I299">
            <v>20007.12</v>
          </cell>
          <cell r="J299">
            <v>20007.12</v>
          </cell>
          <cell r="K299" t="str">
            <v>8585 Total</v>
          </cell>
        </row>
        <row r="300">
          <cell r="A300">
            <v>8594</v>
          </cell>
          <cell r="B300" t="str">
            <v xml:space="preserve"> 20/02/2012</v>
          </cell>
          <cell r="C300">
            <v>8776</v>
          </cell>
          <cell r="D300">
            <v>5907</v>
          </cell>
          <cell r="E300" t="str">
            <v>FPOSALKDCP</v>
          </cell>
          <cell r="F300" t="str">
            <v>FRA CACAU EM PO ALCALINO 10/12%  NFE 8569</v>
          </cell>
          <cell r="G300">
            <v>50</v>
          </cell>
          <cell r="H300">
            <v>8569</v>
          </cell>
          <cell r="I300">
            <v>769.5</v>
          </cell>
          <cell r="J300">
            <v>769.5</v>
          </cell>
          <cell r="K300">
            <v>8594</v>
          </cell>
        </row>
        <row r="301">
          <cell r="A301">
            <v>8594</v>
          </cell>
          <cell r="B301" t="str">
            <v xml:space="preserve"> 20/02/2012</v>
          </cell>
          <cell r="C301">
            <v>8777</v>
          </cell>
          <cell r="D301">
            <v>5907</v>
          </cell>
          <cell r="E301" t="str">
            <v>FPOSALKDCP</v>
          </cell>
          <cell r="F301" t="str">
            <v>FRA CACAU EM PO ALCALINO 10/12%  NFE 8569</v>
          </cell>
          <cell r="G301">
            <v>50</v>
          </cell>
          <cell r="H301">
            <v>8569</v>
          </cell>
          <cell r="I301">
            <v>769.5</v>
          </cell>
          <cell r="J301">
            <v>769.5</v>
          </cell>
          <cell r="K301">
            <v>8594</v>
          </cell>
        </row>
        <row r="302">
          <cell r="A302">
            <v>8594</v>
          </cell>
          <cell r="B302" t="str">
            <v xml:space="preserve"> 20/02/2012</v>
          </cell>
          <cell r="C302">
            <v>8778</v>
          </cell>
          <cell r="D302">
            <v>5907</v>
          </cell>
          <cell r="E302" t="str">
            <v>FPOSALKDCP</v>
          </cell>
          <cell r="F302" t="str">
            <v>FRA CACAU EM PO ALCALINO 10/12%  NFE 8569</v>
          </cell>
          <cell r="G302">
            <v>50</v>
          </cell>
          <cell r="H302">
            <v>8569</v>
          </cell>
          <cell r="I302">
            <v>769.5</v>
          </cell>
          <cell r="J302">
            <v>769.5</v>
          </cell>
          <cell r="K302">
            <v>8594</v>
          </cell>
        </row>
        <row r="303">
          <cell r="A303">
            <v>8594</v>
          </cell>
          <cell r="B303" t="str">
            <v xml:space="preserve"> 20/02/2012</v>
          </cell>
          <cell r="C303">
            <v>8780</v>
          </cell>
          <cell r="D303">
            <v>5907</v>
          </cell>
          <cell r="E303" t="str">
            <v>FPOSALKDCP</v>
          </cell>
          <cell r="F303" t="str">
            <v>FRA CACAU EM PO ALCALINO 10/12%  NFE 8569</v>
          </cell>
          <cell r="G303">
            <v>50</v>
          </cell>
          <cell r="H303">
            <v>8569</v>
          </cell>
          <cell r="I303">
            <v>769.5</v>
          </cell>
          <cell r="J303">
            <v>769.5</v>
          </cell>
          <cell r="K303">
            <v>8594</v>
          </cell>
        </row>
        <row r="304">
          <cell r="A304" t="str">
            <v>8594 Total</v>
          </cell>
          <cell r="G304">
            <v>200</v>
          </cell>
          <cell r="I304">
            <v>3078</v>
          </cell>
          <cell r="J304">
            <v>3078</v>
          </cell>
          <cell r="K304" t="str">
            <v>8594 Total</v>
          </cell>
        </row>
        <row r="305">
          <cell r="A305">
            <v>8607</v>
          </cell>
          <cell r="B305" t="str">
            <v xml:space="preserve"> 22/02/2012</v>
          </cell>
          <cell r="C305">
            <v>8781</v>
          </cell>
          <cell r="D305">
            <v>5907</v>
          </cell>
          <cell r="E305" t="str">
            <v>FPOSALKDCP</v>
          </cell>
          <cell r="F305" t="str">
            <v>FRA CACAU EM PO ALCALINO 10/12%  NFE 8569</v>
          </cell>
          <cell r="G305">
            <v>4050</v>
          </cell>
          <cell r="H305">
            <v>8569</v>
          </cell>
          <cell r="I305">
            <v>62329.9</v>
          </cell>
          <cell r="J305">
            <v>62329.9</v>
          </cell>
          <cell r="K305">
            <v>8607</v>
          </cell>
        </row>
        <row r="306">
          <cell r="A306">
            <v>8607</v>
          </cell>
          <cell r="B306" t="str">
            <v xml:space="preserve"> 22/02/2012</v>
          </cell>
          <cell r="C306">
            <v>8782</v>
          </cell>
          <cell r="D306">
            <v>5907</v>
          </cell>
          <cell r="E306" t="str">
            <v>FPOSALKDCP</v>
          </cell>
          <cell r="F306" t="str">
            <v>FRA CACAU EM PO ALCALINO 10/12%  NFE 8569</v>
          </cell>
          <cell r="G306">
            <v>4050</v>
          </cell>
          <cell r="H306">
            <v>8569</v>
          </cell>
          <cell r="I306">
            <v>62329.9</v>
          </cell>
          <cell r="J306">
            <v>62329.9</v>
          </cell>
          <cell r="K306">
            <v>8607</v>
          </cell>
        </row>
        <row r="307">
          <cell r="A307">
            <v>8607</v>
          </cell>
          <cell r="B307" t="str">
            <v xml:space="preserve"> 22/02/2012</v>
          </cell>
          <cell r="C307">
            <v>8783</v>
          </cell>
          <cell r="D307">
            <v>5907</v>
          </cell>
          <cell r="E307" t="str">
            <v>FPOSALKDCP</v>
          </cell>
          <cell r="F307" t="str">
            <v>FRA CACAU EM PO ALCALINO 10/12%  NFE 8569</v>
          </cell>
          <cell r="G307">
            <v>4050</v>
          </cell>
          <cell r="H307">
            <v>8569</v>
          </cell>
          <cell r="I307">
            <v>62329.9</v>
          </cell>
          <cell r="J307">
            <v>62329.9</v>
          </cell>
          <cell r="K307">
            <v>8607</v>
          </cell>
        </row>
        <row r="308">
          <cell r="A308">
            <v>8607</v>
          </cell>
          <cell r="B308" t="str">
            <v xml:space="preserve"> 22/02/2012</v>
          </cell>
          <cell r="C308">
            <v>8784</v>
          </cell>
          <cell r="D308">
            <v>5907</v>
          </cell>
          <cell r="E308" t="str">
            <v>FPOSALKDCP</v>
          </cell>
          <cell r="F308" t="str">
            <v>FRA CACAU EM PO ALCALINO 10/12%  NFE 8569</v>
          </cell>
          <cell r="G308">
            <v>4050</v>
          </cell>
          <cell r="H308">
            <v>8569</v>
          </cell>
          <cell r="I308">
            <v>62329.9</v>
          </cell>
          <cell r="J308">
            <v>62329.9</v>
          </cell>
          <cell r="K308">
            <v>8607</v>
          </cell>
        </row>
        <row r="309">
          <cell r="A309">
            <v>8607</v>
          </cell>
          <cell r="B309" t="str">
            <v xml:space="preserve"> 22/02/2012</v>
          </cell>
          <cell r="C309">
            <v>8785</v>
          </cell>
          <cell r="D309">
            <v>5907</v>
          </cell>
          <cell r="E309" t="str">
            <v>FPOSALKDCP</v>
          </cell>
          <cell r="F309" t="str">
            <v>FRA CACAU EM PO ALCALINO 10/12%  NFE 8569</v>
          </cell>
          <cell r="G309">
            <v>4050</v>
          </cell>
          <cell r="H309">
            <v>8569</v>
          </cell>
          <cell r="I309">
            <v>62329.9</v>
          </cell>
          <cell r="J309">
            <v>62329.9</v>
          </cell>
          <cell r="K309">
            <v>8607</v>
          </cell>
        </row>
        <row r="310">
          <cell r="A310" t="str">
            <v>8607 Total</v>
          </cell>
          <cell r="G310">
            <v>20250</v>
          </cell>
          <cell r="I310">
            <v>311649.5</v>
          </cell>
          <cell r="J310">
            <v>311649.5</v>
          </cell>
          <cell r="K310" t="str">
            <v>8607 Total</v>
          </cell>
        </row>
        <row r="311">
          <cell r="A311">
            <v>8616</v>
          </cell>
          <cell r="B311" t="str">
            <v xml:space="preserve"> 24/02/2012</v>
          </cell>
          <cell r="C311">
            <v>8787</v>
          </cell>
          <cell r="D311">
            <v>5907</v>
          </cell>
          <cell r="E311" t="str">
            <v>FPOSALKDCP</v>
          </cell>
          <cell r="F311" t="str">
            <v>FRA CACAU EM PO ALCALINO 10/12%  NFE 8562</v>
          </cell>
          <cell r="G311">
            <v>125</v>
          </cell>
          <cell r="H311">
            <v>8562</v>
          </cell>
          <cell r="I311">
            <v>1934.44</v>
          </cell>
          <cell r="J311">
            <v>1934.44</v>
          </cell>
          <cell r="K311">
            <v>8616</v>
          </cell>
        </row>
        <row r="312">
          <cell r="A312">
            <v>8616</v>
          </cell>
          <cell r="B312" t="str">
            <v xml:space="preserve"> 24/02/2012</v>
          </cell>
          <cell r="C312">
            <v>8787</v>
          </cell>
          <cell r="D312">
            <v>5907</v>
          </cell>
          <cell r="E312" t="str">
            <v>FPOSALKDCP</v>
          </cell>
          <cell r="F312" t="str">
            <v>FRA CACAU EM PO ALCALINO 10/12%  NFE 8569</v>
          </cell>
          <cell r="G312">
            <v>1225</v>
          </cell>
          <cell r="H312">
            <v>8569</v>
          </cell>
          <cell r="I312">
            <v>18852.87</v>
          </cell>
          <cell r="J312">
            <v>18852.87</v>
          </cell>
          <cell r="K312">
            <v>8616</v>
          </cell>
        </row>
        <row r="313">
          <cell r="A313">
            <v>8616</v>
          </cell>
          <cell r="B313" t="str">
            <v xml:space="preserve"> 24/02/2012</v>
          </cell>
          <cell r="C313">
            <v>8788</v>
          </cell>
          <cell r="D313">
            <v>5907</v>
          </cell>
          <cell r="E313" t="str">
            <v>FPOSALKDCP</v>
          </cell>
          <cell r="F313" t="str">
            <v>FRA CACAU EM PO ALCALINO 10/12%  NFE 8562</v>
          </cell>
          <cell r="G313">
            <v>125</v>
          </cell>
          <cell r="H313">
            <v>8562</v>
          </cell>
          <cell r="I313">
            <v>1934.44</v>
          </cell>
          <cell r="J313">
            <v>1934.44</v>
          </cell>
          <cell r="K313">
            <v>8616</v>
          </cell>
        </row>
        <row r="314">
          <cell r="A314">
            <v>8616</v>
          </cell>
          <cell r="B314" t="str">
            <v xml:space="preserve"> 24/02/2012</v>
          </cell>
          <cell r="C314">
            <v>8788</v>
          </cell>
          <cell r="D314">
            <v>5907</v>
          </cell>
          <cell r="E314" t="str">
            <v>FPOSALKDCP</v>
          </cell>
          <cell r="F314" t="str">
            <v>FRA CACAU EM PO ALCALINO 10/12%  NFE 8569</v>
          </cell>
          <cell r="G314">
            <v>1225</v>
          </cell>
          <cell r="H314">
            <v>8569</v>
          </cell>
          <cell r="I314">
            <v>18852.87</v>
          </cell>
          <cell r="J314">
            <v>18852.87</v>
          </cell>
          <cell r="K314">
            <v>8616</v>
          </cell>
        </row>
        <row r="315">
          <cell r="A315">
            <v>8616</v>
          </cell>
          <cell r="B315" t="str">
            <v xml:space="preserve"> 24/02/2012</v>
          </cell>
          <cell r="C315">
            <v>8789</v>
          </cell>
          <cell r="D315">
            <v>5907</v>
          </cell>
          <cell r="E315" t="str">
            <v>FPOSALKDCP</v>
          </cell>
          <cell r="F315" t="str">
            <v>FRA CACAU EM PO ALCALINO 10/12%  NFE 8562</v>
          </cell>
          <cell r="G315">
            <v>125</v>
          </cell>
          <cell r="H315">
            <v>8562</v>
          </cell>
          <cell r="I315">
            <v>1934.44</v>
          </cell>
          <cell r="J315">
            <v>1934.44</v>
          </cell>
          <cell r="K315">
            <v>8616</v>
          </cell>
        </row>
        <row r="316">
          <cell r="A316">
            <v>8616</v>
          </cell>
          <cell r="B316" t="str">
            <v xml:space="preserve"> 24/02/2012</v>
          </cell>
          <cell r="C316">
            <v>8789</v>
          </cell>
          <cell r="D316">
            <v>5907</v>
          </cell>
          <cell r="E316" t="str">
            <v>FPOSALKDCP</v>
          </cell>
          <cell r="F316" t="str">
            <v>FRA CACAU EM PO ALCALINO 10/12%  NFE 8569</v>
          </cell>
          <cell r="G316">
            <v>1225</v>
          </cell>
          <cell r="H316">
            <v>8569</v>
          </cell>
          <cell r="I316">
            <v>18852.87</v>
          </cell>
          <cell r="J316">
            <v>18852.87</v>
          </cell>
          <cell r="K316">
            <v>8616</v>
          </cell>
        </row>
        <row r="317">
          <cell r="A317">
            <v>8616</v>
          </cell>
          <cell r="B317" t="str">
            <v xml:space="preserve"> 24/02/2012</v>
          </cell>
          <cell r="C317">
            <v>8792</v>
          </cell>
          <cell r="D317">
            <v>5907</v>
          </cell>
          <cell r="E317" t="str">
            <v>FPOSALKDCP</v>
          </cell>
          <cell r="F317" t="str">
            <v>FRA CACAU EM PO ALCALINO 10/12%  NFE 8562</v>
          </cell>
          <cell r="G317">
            <v>125</v>
          </cell>
          <cell r="H317">
            <v>8562</v>
          </cell>
          <cell r="I317">
            <v>1934.44</v>
          </cell>
          <cell r="J317">
            <v>1934.44</v>
          </cell>
          <cell r="K317">
            <v>8616</v>
          </cell>
        </row>
        <row r="318">
          <cell r="A318">
            <v>8616</v>
          </cell>
          <cell r="B318" t="str">
            <v xml:space="preserve"> 24/02/2012</v>
          </cell>
          <cell r="C318">
            <v>8792</v>
          </cell>
          <cell r="D318">
            <v>5907</v>
          </cell>
          <cell r="E318" t="str">
            <v>FPOSALKDCP</v>
          </cell>
          <cell r="F318" t="str">
            <v>FRA CACAU EM PO ALCALINO 10/12%  NFE 8569</v>
          </cell>
          <cell r="G318">
            <v>1225</v>
          </cell>
          <cell r="H318">
            <v>8569</v>
          </cell>
          <cell r="I318">
            <v>18852.87</v>
          </cell>
          <cell r="J318">
            <v>18852.87</v>
          </cell>
          <cell r="K318">
            <v>8616</v>
          </cell>
        </row>
        <row r="319">
          <cell r="A319">
            <v>8616</v>
          </cell>
          <cell r="B319" t="str">
            <v xml:space="preserve"> 24/02/2012</v>
          </cell>
          <cell r="C319">
            <v>8795</v>
          </cell>
          <cell r="D319">
            <v>5907</v>
          </cell>
          <cell r="E319" t="str">
            <v>FPOSALKDCP</v>
          </cell>
          <cell r="F319" t="str">
            <v>FRA CACAU EM PO ALCALINO 10/12%  NFE 8562</v>
          </cell>
          <cell r="G319">
            <v>125</v>
          </cell>
          <cell r="H319">
            <v>8562</v>
          </cell>
          <cell r="I319">
            <v>1934.44</v>
          </cell>
          <cell r="J319">
            <v>1934.44</v>
          </cell>
          <cell r="K319">
            <v>8616</v>
          </cell>
        </row>
        <row r="320">
          <cell r="A320">
            <v>8616</v>
          </cell>
          <cell r="B320" t="str">
            <v xml:space="preserve"> 24/02/2012</v>
          </cell>
          <cell r="C320">
            <v>8795</v>
          </cell>
          <cell r="D320">
            <v>5907</v>
          </cell>
          <cell r="E320" t="str">
            <v>FPOSALKDCP</v>
          </cell>
          <cell r="F320" t="str">
            <v>FRA CACAU EM PO ALCALINO 10/12%  NFE 8569</v>
          </cell>
          <cell r="G320">
            <v>1225</v>
          </cell>
          <cell r="H320">
            <v>8569</v>
          </cell>
          <cell r="I320">
            <v>18852.87</v>
          </cell>
          <cell r="J320">
            <v>18852.87</v>
          </cell>
          <cell r="K320">
            <v>8616</v>
          </cell>
        </row>
        <row r="321">
          <cell r="A321" t="str">
            <v>8616 Total</v>
          </cell>
          <cell r="G321">
            <v>6750</v>
          </cell>
          <cell r="I321">
            <v>103936.54999999999</v>
          </cell>
          <cell r="J321">
            <v>103936.54999999999</v>
          </cell>
          <cell r="K321" t="str">
            <v>8616 Total</v>
          </cell>
        </row>
        <row r="322">
          <cell r="A322">
            <v>8617</v>
          </cell>
          <cell r="B322" t="str">
            <v xml:space="preserve"> 24/02/2012</v>
          </cell>
          <cell r="C322">
            <v>8790</v>
          </cell>
          <cell r="D322">
            <v>5907</v>
          </cell>
          <cell r="E322" t="str">
            <v>FPOSALKDCP</v>
          </cell>
          <cell r="F322" t="str">
            <v>FRA CACAU EM PO ALCALINO 10/12%  NFE 8562</v>
          </cell>
          <cell r="G322">
            <v>4100</v>
          </cell>
          <cell r="H322">
            <v>8562</v>
          </cell>
          <cell r="I322">
            <v>63449.55</v>
          </cell>
          <cell r="J322">
            <v>63449.55</v>
          </cell>
          <cell r="K322">
            <v>8617</v>
          </cell>
        </row>
        <row r="323">
          <cell r="A323">
            <v>8617</v>
          </cell>
          <cell r="B323" t="str">
            <v xml:space="preserve"> 24/02/2012</v>
          </cell>
          <cell r="C323">
            <v>8791</v>
          </cell>
          <cell r="D323">
            <v>5907</v>
          </cell>
          <cell r="E323" t="str">
            <v>FPOSALKDCP</v>
          </cell>
          <cell r="F323" t="str">
            <v>FRA CACAU EM PO ALCALINO 10/12%  NFE 8562</v>
          </cell>
          <cell r="G323">
            <v>4100</v>
          </cell>
          <cell r="H323">
            <v>8562</v>
          </cell>
          <cell r="I323">
            <v>63449.55</v>
          </cell>
          <cell r="J323">
            <v>63449.55</v>
          </cell>
          <cell r="K323">
            <v>8617</v>
          </cell>
        </row>
        <row r="324">
          <cell r="A324">
            <v>8617</v>
          </cell>
          <cell r="B324" t="str">
            <v xml:space="preserve"> 24/02/2012</v>
          </cell>
          <cell r="C324">
            <v>8793</v>
          </cell>
          <cell r="D324">
            <v>5907</v>
          </cell>
          <cell r="E324" t="str">
            <v>FPOSALKDCP</v>
          </cell>
          <cell r="F324" t="str">
            <v>FRA CACAU EM PO ALCALINO 10/12%  NFE 8562</v>
          </cell>
          <cell r="G324">
            <v>4100</v>
          </cell>
          <cell r="H324">
            <v>8562</v>
          </cell>
          <cell r="I324">
            <v>63449.55</v>
          </cell>
          <cell r="J324">
            <v>63449.55</v>
          </cell>
          <cell r="K324">
            <v>8617</v>
          </cell>
        </row>
        <row r="325">
          <cell r="A325">
            <v>8617</v>
          </cell>
          <cell r="B325" t="str">
            <v xml:space="preserve"> 24/02/2012</v>
          </cell>
          <cell r="C325">
            <v>8794</v>
          </cell>
          <cell r="D325">
            <v>5907</v>
          </cell>
          <cell r="E325" t="str">
            <v>FPOSALKDCP</v>
          </cell>
          <cell r="F325" t="str">
            <v>FRA CACAU EM PO ALCALINO 10/12%  NFE 8562</v>
          </cell>
          <cell r="G325">
            <v>4100</v>
          </cell>
          <cell r="H325">
            <v>8562</v>
          </cell>
          <cell r="I325">
            <v>63449.55</v>
          </cell>
          <cell r="J325">
            <v>63449.55</v>
          </cell>
          <cell r="K325">
            <v>8617</v>
          </cell>
        </row>
        <row r="326">
          <cell r="A326">
            <v>8617</v>
          </cell>
          <cell r="B326" t="str">
            <v xml:space="preserve"> 24/02/2012</v>
          </cell>
          <cell r="C326">
            <v>8796</v>
          </cell>
          <cell r="D326">
            <v>5907</v>
          </cell>
          <cell r="E326" t="str">
            <v>FPOSALKDCP</v>
          </cell>
          <cell r="F326" t="str">
            <v>FRA CACAU EM PO ALCALINO 10/12%  NFE 8562</v>
          </cell>
          <cell r="G326">
            <v>4100</v>
          </cell>
          <cell r="H326">
            <v>8562</v>
          </cell>
          <cell r="I326">
            <v>63449.55</v>
          </cell>
          <cell r="J326">
            <v>63449.55</v>
          </cell>
          <cell r="K326">
            <v>8617</v>
          </cell>
        </row>
        <row r="327">
          <cell r="A327">
            <v>8617</v>
          </cell>
          <cell r="B327" t="str">
            <v xml:space="preserve"> 24/02/2012</v>
          </cell>
          <cell r="C327">
            <v>8797</v>
          </cell>
          <cell r="D327">
            <v>5907</v>
          </cell>
          <cell r="E327" t="str">
            <v>FPOSALKDCP</v>
          </cell>
          <cell r="F327" t="str">
            <v>FRA CACAU EM PO ALCALINO 10/12%  NFE 8562</v>
          </cell>
          <cell r="G327">
            <v>4100</v>
          </cell>
          <cell r="H327">
            <v>8562</v>
          </cell>
          <cell r="I327">
            <v>63449.55</v>
          </cell>
          <cell r="J327">
            <v>63449.55</v>
          </cell>
          <cell r="K327">
            <v>8617</v>
          </cell>
        </row>
        <row r="328">
          <cell r="A328" t="str">
            <v>8617 Total</v>
          </cell>
          <cell r="G328">
            <v>24600</v>
          </cell>
          <cell r="I328">
            <v>380697.3</v>
          </cell>
          <cell r="J328">
            <v>380697.3</v>
          </cell>
          <cell r="K328" t="str">
            <v>8617 Total</v>
          </cell>
        </row>
        <row r="329">
          <cell r="A329">
            <v>8628</v>
          </cell>
          <cell r="B329" t="str">
            <v xml:space="preserve"> 25/02/2012</v>
          </cell>
          <cell r="C329">
            <v>8803</v>
          </cell>
          <cell r="D329">
            <v>5907</v>
          </cell>
          <cell r="E329" t="str">
            <v>FPOSALKDCP</v>
          </cell>
          <cell r="F329" t="str">
            <v>FRA CACAU EM PO ALCALINO 10/12%  NFE 8562</v>
          </cell>
          <cell r="G329">
            <v>12250</v>
          </cell>
          <cell r="H329">
            <v>8562</v>
          </cell>
          <cell r="I329">
            <v>189574.88</v>
          </cell>
          <cell r="J329">
            <v>189574.88</v>
          </cell>
          <cell r="K329">
            <v>8628</v>
          </cell>
        </row>
        <row r="330">
          <cell r="A330">
            <v>8628</v>
          </cell>
          <cell r="B330" t="str">
            <v xml:space="preserve"> 25/02/2012</v>
          </cell>
          <cell r="C330">
            <v>8805</v>
          </cell>
          <cell r="D330">
            <v>5907</v>
          </cell>
          <cell r="E330" t="str">
            <v>FPOSALKDCP</v>
          </cell>
          <cell r="F330" t="str">
            <v>FRA CACAU EM PO ALCALINO 10/12%  NFE 8562</v>
          </cell>
          <cell r="G330">
            <v>12250</v>
          </cell>
          <cell r="H330">
            <v>8562</v>
          </cell>
          <cell r="I330">
            <v>189574.88</v>
          </cell>
          <cell r="J330">
            <v>189574.88</v>
          </cell>
          <cell r="K330">
            <v>8628</v>
          </cell>
        </row>
        <row r="331">
          <cell r="A331">
            <v>8628</v>
          </cell>
          <cell r="B331" t="str">
            <v xml:space="preserve"> 25/02/2012</v>
          </cell>
          <cell r="C331">
            <v>8806</v>
          </cell>
          <cell r="D331">
            <v>5907</v>
          </cell>
          <cell r="E331" t="str">
            <v>FPOSALKDCP</v>
          </cell>
          <cell r="F331" t="str">
            <v>FRA CACAU EM PO ALCALINO 10/12%  NFE 8562</v>
          </cell>
          <cell r="G331">
            <v>12250</v>
          </cell>
          <cell r="H331">
            <v>8562</v>
          </cell>
          <cell r="I331">
            <v>189574.88</v>
          </cell>
          <cell r="J331">
            <v>189574.88</v>
          </cell>
          <cell r="K331">
            <v>8628</v>
          </cell>
        </row>
        <row r="332">
          <cell r="A332" t="str">
            <v>8628 Total</v>
          </cell>
          <cell r="G332">
            <v>36750</v>
          </cell>
          <cell r="I332">
            <v>568724.64</v>
          </cell>
          <cell r="J332">
            <v>568724.64</v>
          </cell>
          <cell r="K332" t="str">
            <v>8628 Total</v>
          </cell>
        </row>
        <row r="333">
          <cell r="A333">
            <v>8636</v>
          </cell>
          <cell r="B333" t="str">
            <v xml:space="preserve"> 28/02/2012</v>
          </cell>
          <cell r="C333">
            <v>8807</v>
          </cell>
          <cell r="D333">
            <v>5907</v>
          </cell>
          <cell r="E333" t="str">
            <v>FPOSALKDCP</v>
          </cell>
          <cell r="F333" t="str">
            <v>FRA CACAU EM PO ALCALINO 10/12%  NFE 8562</v>
          </cell>
          <cell r="G333">
            <v>350</v>
          </cell>
          <cell r="H333">
            <v>8562</v>
          </cell>
          <cell r="I333">
            <v>5416.43</v>
          </cell>
          <cell r="J333">
            <v>5416.43</v>
          </cell>
          <cell r="K333">
            <v>8636</v>
          </cell>
        </row>
        <row r="334">
          <cell r="A334">
            <v>8636</v>
          </cell>
          <cell r="B334" t="str">
            <v xml:space="preserve"> 28/02/2012</v>
          </cell>
          <cell r="C334">
            <v>8810</v>
          </cell>
          <cell r="D334">
            <v>5907</v>
          </cell>
          <cell r="E334" t="str">
            <v>FPOSALKDCP</v>
          </cell>
          <cell r="F334" t="str">
            <v>FRA CACAU EM PO ALCALINO 10/12%  NFE 8562</v>
          </cell>
          <cell r="G334">
            <v>350</v>
          </cell>
          <cell r="H334">
            <v>8562</v>
          </cell>
          <cell r="I334">
            <v>5416.43</v>
          </cell>
          <cell r="J334">
            <v>5416.43</v>
          </cell>
          <cell r="K334">
            <v>8636</v>
          </cell>
        </row>
        <row r="335">
          <cell r="A335">
            <v>8636</v>
          </cell>
          <cell r="B335" t="str">
            <v xml:space="preserve"> 28/02/2012</v>
          </cell>
          <cell r="C335">
            <v>8812</v>
          </cell>
          <cell r="D335">
            <v>5907</v>
          </cell>
          <cell r="E335" t="str">
            <v>FPOSALKDCP</v>
          </cell>
          <cell r="F335" t="str">
            <v>FRA CACAU EM PO ALCALINO 10/12%  NFE 8562</v>
          </cell>
          <cell r="G335">
            <v>350</v>
          </cell>
          <cell r="H335">
            <v>8562</v>
          </cell>
          <cell r="I335">
            <v>5416.43</v>
          </cell>
          <cell r="J335">
            <v>5416.43</v>
          </cell>
          <cell r="K335">
            <v>8636</v>
          </cell>
        </row>
        <row r="336">
          <cell r="A336">
            <v>8636</v>
          </cell>
          <cell r="B336" t="str">
            <v xml:space="preserve"> 28/02/2012</v>
          </cell>
          <cell r="C336">
            <v>8813</v>
          </cell>
          <cell r="D336">
            <v>5907</v>
          </cell>
          <cell r="E336" t="str">
            <v>FPOSALKDCP</v>
          </cell>
          <cell r="F336" t="str">
            <v>FRA CACAU EM PO ALCALINO 10/12%  NFE 8562</v>
          </cell>
          <cell r="G336">
            <v>350</v>
          </cell>
          <cell r="H336">
            <v>8562</v>
          </cell>
          <cell r="I336">
            <v>5416.43</v>
          </cell>
          <cell r="J336">
            <v>5416.43</v>
          </cell>
          <cell r="K336">
            <v>8636</v>
          </cell>
        </row>
        <row r="337">
          <cell r="A337" t="str">
            <v>8636 Total</v>
          </cell>
          <cell r="G337">
            <v>1400</v>
          </cell>
          <cell r="I337">
            <v>21665.72</v>
          </cell>
          <cell r="J337">
            <v>21665.72</v>
          </cell>
          <cell r="K337" t="str">
            <v>8636 Total</v>
          </cell>
        </row>
        <row r="338">
          <cell r="A338">
            <v>8637</v>
          </cell>
          <cell r="B338" t="str">
            <v xml:space="preserve"> 28/02/2012</v>
          </cell>
          <cell r="C338">
            <v>8808</v>
          </cell>
          <cell r="D338">
            <v>5907</v>
          </cell>
          <cell r="E338" t="str">
            <v>FPOSALKDCP</v>
          </cell>
          <cell r="F338" t="str">
            <v>FRA CACAU EM PO ALCALINO 10/12%  NFE 8562</v>
          </cell>
          <cell r="G338">
            <v>50</v>
          </cell>
          <cell r="H338">
            <v>8562</v>
          </cell>
          <cell r="I338">
            <v>773.77</v>
          </cell>
          <cell r="J338">
            <v>773.77</v>
          </cell>
          <cell r="K338">
            <v>8637</v>
          </cell>
        </row>
        <row r="339">
          <cell r="A339">
            <v>8637</v>
          </cell>
          <cell r="B339" t="str">
            <v xml:space="preserve"> 28/02/2012</v>
          </cell>
          <cell r="C339">
            <v>8809</v>
          </cell>
          <cell r="D339">
            <v>5907</v>
          </cell>
          <cell r="E339" t="str">
            <v>FPOSALKDCP</v>
          </cell>
          <cell r="F339" t="str">
            <v>FRA CACAU EM PO ALCALINO 10/12%  NFE 8562</v>
          </cell>
          <cell r="G339">
            <v>50</v>
          </cell>
          <cell r="H339">
            <v>8562</v>
          </cell>
          <cell r="I339">
            <v>773.77</v>
          </cell>
          <cell r="J339">
            <v>773.77</v>
          </cell>
          <cell r="K339">
            <v>8637</v>
          </cell>
        </row>
        <row r="340">
          <cell r="A340">
            <v>8637</v>
          </cell>
          <cell r="B340" t="str">
            <v xml:space="preserve"> 28/02/2012</v>
          </cell>
          <cell r="C340">
            <v>8814</v>
          </cell>
          <cell r="D340">
            <v>5907</v>
          </cell>
          <cell r="E340" t="str">
            <v>FPOSALKDCP</v>
          </cell>
          <cell r="F340" t="str">
            <v>FRA CACAU EM PO ALCALINO 10/12%  NFE 8562</v>
          </cell>
          <cell r="G340">
            <v>50</v>
          </cell>
          <cell r="H340">
            <v>8562</v>
          </cell>
          <cell r="I340">
            <v>773.77</v>
          </cell>
          <cell r="J340">
            <v>773.77</v>
          </cell>
          <cell r="K340">
            <v>8637</v>
          </cell>
        </row>
        <row r="341">
          <cell r="A341">
            <v>8637</v>
          </cell>
          <cell r="B341" t="str">
            <v xml:space="preserve"> 28/02/2012</v>
          </cell>
          <cell r="C341">
            <v>8815</v>
          </cell>
          <cell r="D341">
            <v>5907</v>
          </cell>
          <cell r="E341" t="str">
            <v>FPOSALKDCP</v>
          </cell>
          <cell r="F341" t="str">
            <v>FRA CACAU EM PO ALCALINO 10/12%  NFE 8562</v>
          </cell>
          <cell r="G341">
            <v>50</v>
          </cell>
          <cell r="H341">
            <v>8562</v>
          </cell>
          <cell r="I341">
            <v>773.77</v>
          </cell>
          <cell r="J341">
            <v>773.77</v>
          </cell>
          <cell r="K341">
            <v>8637</v>
          </cell>
        </row>
        <row r="342">
          <cell r="A342" t="str">
            <v>8637 Total</v>
          </cell>
          <cell r="G342">
            <v>200</v>
          </cell>
          <cell r="I342">
            <v>3095.08</v>
          </cell>
          <cell r="J342">
            <v>3095.08</v>
          </cell>
          <cell r="K342" t="str">
            <v>8637 Total</v>
          </cell>
        </row>
        <row r="343">
          <cell r="A343">
            <v>8648</v>
          </cell>
          <cell r="B343" t="str">
            <v xml:space="preserve"> 05/03/2012</v>
          </cell>
          <cell r="C343">
            <v>8816</v>
          </cell>
          <cell r="D343">
            <v>5907</v>
          </cell>
          <cell r="E343" t="str">
            <v>FPOSALKDCP</v>
          </cell>
          <cell r="F343" t="str">
            <v>FRA CACAU EM PO ALCALINO 10/12%  NFE 8562</v>
          </cell>
          <cell r="G343">
            <v>375</v>
          </cell>
          <cell r="H343">
            <v>8562</v>
          </cell>
          <cell r="I343">
            <v>5803.31</v>
          </cell>
          <cell r="J343">
            <v>5803.31</v>
          </cell>
          <cell r="K343">
            <v>8648</v>
          </cell>
        </row>
        <row r="344">
          <cell r="A344">
            <v>8648</v>
          </cell>
          <cell r="B344" t="str">
            <v xml:space="preserve"> 05/03/2012</v>
          </cell>
          <cell r="C344">
            <v>8818</v>
          </cell>
          <cell r="D344">
            <v>5907</v>
          </cell>
          <cell r="E344" t="str">
            <v>FPOSALKDCP</v>
          </cell>
          <cell r="F344" t="str">
            <v>FRA CACAU EM PO ALCALINO 10/12%  NFE 8562</v>
          </cell>
          <cell r="G344">
            <v>375</v>
          </cell>
          <cell r="H344">
            <v>8562</v>
          </cell>
          <cell r="I344">
            <v>5803.31</v>
          </cell>
          <cell r="J344">
            <v>5803.31</v>
          </cell>
          <cell r="K344">
            <v>8648</v>
          </cell>
        </row>
        <row r="345">
          <cell r="A345">
            <v>8648</v>
          </cell>
          <cell r="B345" t="str">
            <v xml:space="preserve"> 05/03/2012</v>
          </cell>
          <cell r="C345">
            <v>8819</v>
          </cell>
          <cell r="D345">
            <v>5907</v>
          </cell>
          <cell r="E345" t="str">
            <v>FPOSALKDCP</v>
          </cell>
          <cell r="F345" t="str">
            <v>FRA CACAU EM PO ALCALINO 10/12%  NFE 8562</v>
          </cell>
          <cell r="G345">
            <v>375</v>
          </cell>
          <cell r="H345">
            <v>8562</v>
          </cell>
          <cell r="I345">
            <v>5803.31</v>
          </cell>
          <cell r="J345">
            <v>5803.31</v>
          </cell>
          <cell r="K345">
            <v>8648</v>
          </cell>
        </row>
        <row r="346">
          <cell r="A346">
            <v>8648</v>
          </cell>
          <cell r="B346" t="str">
            <v xml:space="preserve"> 05/03/2012</v>
          </cell>
          <cell r="C346">
            <v>8820</v>
          </cell>
          <cell r="D346">
            <v>5907</v>
          </cell>
          <cell r="E346" t="str">
            <v>FPOSALKDCP</v>
          </cell>
          <cell r="F346" t="str">
            <v>FRA CACAU EM PO ALCALINO 10/12%  NFE 8562</v>
          </cell>
          <cell r="G346">
            <v>375</v>
          </cell>
          <cell r="H346">
            <v>8562</v>
          </cell>
          <cell r="I346">
            <v>5803.31</v>
          </cell>
          <cell r="J346">
            <v>5803.31</v>
          </cell>
          <cell r="K346">
            <v>8648</v>
          </cell>
        </row>
        <row r="347">
          <cell r="A347">
            <v>8648</v>
          </cell>
          <cell r="B347" t="str">
            <v xml:space="preserve"> 05/03/2012</v>
          </cell>
          <cell r="C347">
            <v>8821</v>
          </cell>
          <cell r="D347">
            <v>5907</v>
          </cell>
          <cell r="E347" t="str">
            <v>FPOSALKDCP</v>
          </cell>
          <cell r="F347" t="str">
            <v>FRA CACAU EM PO ALCALINO 10/12%  NFE 8562</v>
          </cell>
          <cell r="G347">
            <v>375</v>
          </cell>
          <cell r="H347">
            <v>8562</v>
          </cell>
          <cell r="I347">
            <v>5803.31</v>
          </cell>
          <cell r="J347">
            <v>5803.31</v>
          </cell>
          <cell r="K347">
            <v>8648</v>
          </cell>
        </row>
        <row r="348">
          <cell r="A348">
            <v>8648</v>
          </cell>
          <cell r="B348" t="str">
            <v xml:space="preserve"> 05/03/2012</v>
          </cell>
          <cell r="C348">
            <v>8822</v>
          </cell>
          <cell r="D348">
            <v>5907</v>
          </cell>
          <cell r="E348" t="str">
            <v>FPOSALKDCP</v>
          </cell>
          <cell r="F348" t="str">
            <v>FRA CACAU EM PO ALCALINO 10/12%  NFE 8562</v>
          </cell>
          <cell r="G348">
            <v>375</v>
          </cell>
          <cell r="H348">
            <v>8562</v>
          </cell>
          <cell r="I348">
            <v>5803.31</v>
          </cell>
          <cell r="J348">
            <v>5803.31</v>
          </cell>
          <cell r="K348">
            <v>8648</v>
          </cell>
        </row>
        <row r="349">
          <cell r="A349" t="str">
            <v>8648 Total</v>
          </cell>
          <cell r="G349">
            <v>2250</v>
          </cell>
          <cell r="I349">
            <v>34819.86</v>
          </cell>
          <cell r="J349">
            <v>34819.86</v>
          </cell>
          <cell r="K349" t="str">
            <v>8648 Total</v>
          </cell>
        </row>
        <row r="350">
          <cell r="A350">
            <v>8653</v>
          </cell>
          <cell r="B350" t="str">
            <v xml:space="preserve"> 05/03/2012</v>
          </cell>
          <cell r="C350">
            <v>8824</v>
          </cell>
          <cell r="D350">
            <v>5907</v>
          </cell>
          <cell r="E350" t="str">
            <v>FPOSALKDCP</v>
          </cell>
          <cell r="F350" t="str">
            <v>FRA CACAU EM PO ALCALINO 10/12%  NFE 8562</v>
          </cell>
          <cell r="G350">
            <v>625</v>
          </cell>
          <cell r="H350">
            <v>8562</v>
          </cell>
          <cell r="I350">
            <v>9672.19</v>
          </cell>
          <cell r="J350">
            <v>9672.19</v>
          </cell>
          <cell r="K350">
            <v>8653</v>
          </cell>
        </row>
        <row r="351">
          <cell r="A351">
            <v>8653</v>
          </cell>
          <cell r="B351" t="str">
            <v xml:space="preserve"> 05/03/2012</v>
          </cell>
          <cell r="C351">
            <v>8829</v>
          </cell>
          <cell r="D351">
            <v>5907</v>
          </cell>
          <cell r="E351" t="str">
            <v>FPOSALKDCP</v>
          </cell>
          <cell r="F351" t="str">
            <v>FRA CACAU EM PO ALCALINO 10/12%  NFE 8562</v>
          </cell>
          <cell r="G351">
            <v>625</v>
          </cell>
          <cell r="H351">
            <v>8562</v>
          </cell>
          <cell r="I351">
            <v>9672.19</v>
          </cell>
          <cell r="J351">
            <v>9672.19</v>
          </cell>
          <cell r="K351">
            <v>8653</v>
          </cell>
        </row>
        <row r="352">
          <cell r="A352">
            <v>8653</v>
          </cell>
          <cell r="B352" t="str">
            <v xml:space="preserve"> 05/03/2012</v>
          </cell>
          <cell r="C352">
            <v>8830</v>
          </cell>
          <cell r="D352">
            <v>5907</v>
          </cell>
          <cell r="E352" t="str">
            <v>FPOSALKDCP</v>
          </cell>
          <cell r="F352" t="str">
            <v>FRA CACAU EM PO ALCALINO 10/12%  NFE 8562</v>
          </cell>
          <cell r="G352">
            <v>625</v>
          </cell>
          <cell r="H352">
            <v>8562</v>
          </cell>
          <cell r="I352">
            <v>9672.19</v>
          </cell>
          <cell r="J352">
            <v>9672.19</v>
          </cell>
          <cell r="K352">
            <v>8653</v>
          </cell>
        </row>
        <row r="353">
          <cell r="A353">
            <v>8653</v>
          </cell>
          <cell r="B353" t="str">
            <v xml:space="preserve"> 05/03/2012</v>
          </cell>
          <cell r="C353">
            <v>8832</v>
          </cell>
          <cell r="D353">
            <v>5907</v>
          </cell>
          <cell r="E353" t="str">
            <v>FPOSALKDCP</v>
          </cell>
          <cell r="F353" t="str">
            <v>FRA CACAU EM PO ALCALINO 10/12%  NFE 8562</v>
          </cell>
          <cell r="G353">
            <v>625</v>
          </cell>
          <cell r="H353">
            <v>8562</v>
          </cell>
          <cell r="I353">
            <v>9672.19</v>
          </cell>
          <cell r="J353">
            <v>9672.19</v>
          </cell>
          <cell r="K353">
            <v>8653</v>
          </cell>
        </row>
        <row r="354">
          <cell r="A354">
            <v>8653</v>
          </cell>
          <cell r="B354" t="str">
            <v xml:space="preserve"> 05/03/2012</v>
          </cell>
          <cell r="C354">
            <v>8833</v>
          </cell>
          <cell r="D354">
            <v>5907</v>
          </cell>
          <cell r="E354" t="str">
            <v>FPOSALKDCP</v>
          </cell>
          <cell r="F354" t="str">
            <v>FRA CACAU EM PO ALCALINO 10/12%  NFE 8562</v>
          </cell>
          <cell r="G354">
            <v>625</v>
          </cell>
          <cell r="H354">
            <v>8562</v>
          </cell>
          <cell r="I354">
            <v>9672.19</v>
          </cell>
          <cell r="J354">
            <v>9672.19</v>
          </cell>
          <cell r="K354">
            <v>8653</v>
          </cell>
        </row>
        <row r="355">
          <cell r="A355" t="str">
            <v>8653 Total</v>
          </cell>
          <cell r="G355">
            <v>3125</v>
          </cell>
          <cell r="I355">
            <v>48360.950000000004</v>
          </cell>
          <cell r="J355">
            <v>48360.950000000004</v>
          </cell>
          <cell r="K355" t="str">
            <v>8653 Total</v>
          </cell>
        </row>
        <row r="356">
          <cell r="A356">
            <v>8654</v>
          </cell>
          <cell r="B356" t="str">
            <v xml:space="preserve"> 05/03/2012</v>
          </cell>
          <cell r="C356">
            <v>8823</v>
          </cell>
          <cell r="D356">
            <v>5907</v>
          </cell>
          <cell r="E356" t="str">
            <v>FPOSALKDCP</v>
          </cell>
          <cell r="F356" t="str">
            <v>FRA CACAU EM PO ALCALINO 10/12%  NFE 8562</v>
          </cell>
          <cell r="G356">
            <v>125</v>
          </cell>
          <cell r="H356">
            <v>8562</v>
          </cell>
          <cell r="I356">
            <v>1934.44</v>
          </cell>
          <cell r="J356">
            <v>1934.44</v>
          </cell>
          <cell r="K356">
            <v>8654</v>
          </cell>
        </row>
        <row r="357">
          <cell r="A357">
            <v>8654</v>
          </cell>
          <cell r="B357" t="str">
            <v xml:space="preserve"> 05/03/2012</v>
          </cell>
          <cell r="C357">
            <v>8823</v>
          </cell>
          <cell r="D357">
            <v>5907</v>
          </cell>
          <cell r="E357" t="str">
            <v>FPOSALKDCP</v>
          </cell>
          <cell r="F357" t="str">
            <v>FRA CACAU EM PO ALCALINO 10/12%  NFE 8563</v>
          </cell>
          <cell r="G357">
            <v>1400</v>
          </cell>
          <cell r="H357">
            <v>8563</v>
          </cell>
          <cell r="I357">
            <v>21665.7</v>
          </cell>
          <cell r="J357">
            <v>21665.7</v>
          </cell>
          <cell r="K357">
            <v>8654</v>
          </cell>
        </row>
        <row r="358">
          <cell r="A358">
            <v>8654</v>
          </cell>
          <cell r="B358" t="str">
            <v xml:space="preserve"> 05/03/2012</v>
          </cell>
          <cell r="C358">
            <v>8825</v>
          </cell>
          <cell r="D358">
            <v>5907</v>
          </cell>
          <cell r="E358" t="str">
            <v>FPOSALKDCP</v>
          </cell>
          <cell r="F358" t="str">
            <v>FRA CACAU EM PO ALCALINO 10/12%  NFE 8562</v>
          </cell>
          <cell r="G358">
            <v>125</v>
          </cell>
          <cell r="H358">
            <v>8562</v>
          </cell>
          <cell r="I358">
            <v>1934.44</v>
          </cell>
          <cell r="J358">
            <v>1934.44</v>
          </cell>
          <cell r="K358">
            <v>8654</v>
          </cell>
        </row>
        <row r="359">
          <cell r="A359">
            <v>8654</v>
          </cell>
          <cell r="B359" t="str">
            <v xml:space="preserve"> 05/03/2012</v>
          </cell>
          <cell r="C359">
            <v>8825</v>
          </cell>
          <cell r="D359">
            <v>5907</v>
          </cell>
          <cell r="E359" t="str">
            <v>FPOSALKDCP</v>
          </cell>
          <cell r="F359" t="str">
            <v>FRA CACAU EM PO ALCALINO 10/12%  NFE 8563</v>
          </cell>
          <cell r="G359">
            <v>1400</v>
          </cell>
          <cell r="H359">
            <v>8563</v>
          </cell>
          <cell r="I359">
            <v>21665.7</v>
          </cell>
          <cell r="J359">
            <v>21665.7</v>
          </cell>
          <cell r="K359">
            <v>8654</v>
          </cell>
        </row>
        <row r="360">
          <cell r="A360">
            <v>8654</v>
          </cell>
          <cell r="B360" t="str">
            <v xml:space="preserve"> 05/03/2012</v>
          </cell>
          <cell r="C360">
            <v>8826</v>
          </cell>
          <cell r="D360">
            <v>5907</v>
          </cell>
          <cell r="E360" t="str">
            <v>FPOSALKDCP</v>
          </cell>
          <cell r="F360" t="str">
            <v>FRA CACAU EM PO ALCALINO 10/12%  NFE 8562</v>
          </cell>
          <cell r="G360">
            <v>125</v>
          </cell>
          <cell r="H360">
            <v>8562</v>
          </cell>
          <cell r="I360">
            <v>1934.44</v>
          </cell>
          <cell r="J360">
            <v>1934.44</v>
          </cell>
          <cell r="K360">
            <v>8654</v>
          </cell>
        </row>
        <row r="361">
          <cell r="A361">
            <v>8654</v>
          </cell>
          <cell r="B361" t="str">
            <v xml:space="preserve"> 05/03/2012</v>
          </cell>
          <cell r="C361">
            <v>8826</v>
          </cell>
          <cell r="D361">
            <v>5907</v>
          </cell>
          <cell r="E361" t="str">
            <v>FPOSALKDCP</v>
          </cell>
          <cell r="F361" t="str">
            <v>FRA CACAU EM PO ALCALINO 10/12%  NFE 8563</v>
          </cell>
          <cell r="G361">
            <v>1400</v>
          </cell>
          <cell r="H361">
            <v>8563</v>
          </cell>
          <cell r="I361">
            <v>21665.7</v>
          </cell>
          <cell r="J361">
            <v>21665.7</v>
          </cell>
          <cell r="K361">
            <v>8654</v>
          </cell>
        </row>
        <row r="362">
          <cell r="A362">
            <v>8654</v>
          </cell>
          <cell r="B362" t="str">
            <v xml:space="preserve"> 05/03/2012</v>
          </cell>
          <cell r="C362">
            <v>8834</v>
          </cell>
          <cell r="D362">
            <v>5907</v>
          </cell>
          <cell r="E362" t="str">
            <v>FPOSALKDCP</v>
          </cell>
          <cell r="F362" t="str">
            <v>FRA CACAU EM PO ALCALINO 10/12%  NFE 8562</v>
          </cell>
          <cell r="G362">
            <v>125</v>
          </cell>
          <cell r="H362">
            <v>8562</v>
          </cell>
          <cell r="I362">
            <v>1934.44</v>
          </cell>
          <cell r="J362">
            <v>1934.44</v>
          </cell>
          <cell r="K362">
            <v>8654</v>
          </cell>
        </row>
        <row r="363">
          <cell r="A363">
            <v>8654</v>
          </cell>
          <cell r="B363" t="str">
            <v xml:space="preserve"> 05/03/2012</v>
          </cell>
          <cell r="C363">
            <v>8834</v>
          </cell>
          <cell r="D363">
            <v>5907</v>
          </cell>
          <cell r="E363" t="str">
            <v>FPOSALKDCP</v>
          </cell>
          <cell r="F363" t="str">
            <v>FRA CACAU EM PO ALCALINO 10/12%  NFE 8563</v>
          </cell>
          <cell r="G363">
            <v>1400</v>
          </cell>
          <cell r="H363">
            <v>8563</v>
          </cell>
          <cell r="I363">
            <v>21665.7</v>
          </cell>
          <cell r="J363">
            <v>21665.7</v>
          </cell>
          <cell r="K363">
            <v>8654</v>
          </cell>
        </row>
        <row r="364">
          <cell r="A364">
            <v>8654</v>
          </cell>
          <cell r="B364" t="str">
            <v xml:space="preserve"> 05/03/2012</v>
          </cell>
          <cell r="C364">
            <v>8835</v>
          </cell>
          <cell r="D364">
            <v>5907</v>
          </cell>
          <cell r="E364" t="str">
            <v>FPOSALKDCP</v>
          </cell>
          <cell r="F364" t="str">
            <v>FRA CACAU EM PO ALCALINO 10/12%  NFE 8562</v>
          </cell>
          <cell r="G364">
            <v>125</v>
          </cell>
          <cell r="H364">
            <v>8562</v>
          </cell>
          <cell r="I364">
            <v>1934.44</v>
          </cell>
          <cell r="J364">
            <v>1934.44</v>
          </cell>
          <cell r="K364">
            <v>8654</v>
          </cell>
        </row>
        <row r="365">
          <cell r="A365">
            <v>8654</v>
          </cell>
          <cell r="B365" t="str">
            <v xml:space="preserve"> 05/03/2012</v>
          </cell>
          <cell r="C365">
            <v>8835</v>
          </cell>
          <cell r="D365">
            <v>5907</v>
          </cell>
          <cell r="E365" t="str">
            <v>FPOSALKDCP</v>
          </cell>
          <cell r="F365" t="str">
            <v>FRA CACAU EM PO ALCALINO 10/12%  NFE 8563</v>
          </cell>
          <cell r="G365">
            <v>1400</v>
          </cell>
          <cell r="H365">
            <v>8563</v>
          </cell>
          <cell r="I365">
            <v>21665.7</v>
          </cell>
          <cell r="J365">
            <v>21665.7</v>
          </cell>
          <cell r="K365">
            <v>8654</v>
          </cell>
        </row>
        <row r="366">
          <cell r="A366" t="str">
            <v>8654 Total</v>
          </cell>
          <cell r="G366">
            <v>7625</v>
          </cell>
          <cell r="I366">
            <v>118000.7</v>
          </cell>
          <cell r="J366">
            <v>118000.7</v>
          </cell>
          <cell r="K366" t="str">
            <v>8654 Total</v>
          </cell>
        </row>
        <row r="367">
          <cell r="A367">
            <v>8663</v>
          </cell>
          <cell r="B367" t="str">
            <v xml:space="preserve"> 05/03/2012</v>
          </cell>
          <cell r="C367">
            <v>8839</v>
          </cell>
          <cell r="D367">
            <v>5907</v>
          </cell>
          <cell r="E367" t="str">
            <v>FPOSALKDCP</v>
          </cell>
          <cell r="F367" t="str">
            <v>FRA CACAU EM PO ALCALINO 10/12%  NFE 8563</v>
          </cell>
          <cell r="G367">
            <v>25</v>
          </cell>
          <cell r="H367">
            <v>8563</v>
          </cell>
          <cell r="I367">
            <v>386.89</v>
          </cell>
          <cell r="J367">
            <v>386.89</v>
          </cell>
          <cell r="K367">
            <v>8663</v>
          </cell>
        </row>
        <row r="368">
          <cell r="A368">
            <v>8663</v>
          </cell>
          <cell r="B368" t="str">
            <v xml:space="preserve"> 05/03/2012</v>
          </cell>
          <cell r="C368">
            <v>8840</v>
          </cell>
          <cell r="D368">
            <v>5907</v>
          </cell>
          <cell r="E368" t="str">
            <v>FPOSALKDCP</v>
          </cell>
          <cell r="F368" t="str">
            <v>FRA CACAU EM PO ALCALINO 10/12%  NFE 8563</v>
          </cell>
          <cell r="G368">
            <v>25</v>
          </cell>
          <cell r="H368">
            <v>8563</v>
          </cell>
          <cell r="I368">
            <v>386.89</v>
          </cell>
          <cell r="J368">
            <v>386.89</v>
          </cell>
          <cell r="K368">
            <v>8663</v>
          </cell>
        </row>
        <row r="369">
          <cell r="A369">
            <v>8663</v>
          </cell>
          <cell r="B369" t="str">
            <v xml:space="preserve"> 05/03/2012</v>
          </cell>
          <cell r="C369">
            <v>8841</v>
          </cell>
          <cell r="D369">
            <v>5907</v>
          </cell>
          <cell r="E369" t="str">
            <v>FPOSALKDCP</v>
          </cell>
          <cell r="F369" t="str">
            <v>FRA CACAU EM PO ALCALINO 10/12%  NFE 8563</v>
          </cell>
          <cell r="G369">
            <v>25</v>
          </cell>
          <cell r="H369">
            <v>8563</v>
          </cell>
          <cell r="I369">
            <v>386.89</v>
          </cell>
          <cell r="J369">
            <v>386.89</v>
          </cell>
          <cell r="K369">
            <v>8663</v>
          </cell>
        </row>
        <row r="370">
          <cell r="A370">
            <v>8663</v>
          </cell>
          <cell r="B370" t="str">
            <v xml:space="preserve"> 05/03/2012</v>
          </cell>
          <cell r="C370">
            <v>8842</v>
          </cell>
          <cell r="D370">
            <v>5907</v>
          </cell>
          <cell r="E370" t="str">
            <v>FPOSALKDCP</v>
          </cell>
          <cell r="F370" t="str">
            <v>FRA CACAU EM PO ALCALINO 10/12%  NFE 8563</v>
          </cell>
          <cell r="G370">
            <v>25</v>
          </cell>
          <cell r="H370">
            <v>8563</v>
          </cell>
          <cell r="I370">
            <v>386.89</v>
          </cell>
          <cell r="J370">
            <v>386.89</v>
          </cell>
          <cell r="K370">
            <v>8663</v>
          </cell>
        </row>
        <row r="371">
          <cell r="A371" t="str">
            <v>8663 Total</v>
          </cell>
          <cell r="G371">
            <v>100</v>
          </cell>
          <cell r="I371">
            <v>1547.56</v>
          </cell>
          <cell r="J371">
            <v>1547.56</v>
          </cell>
          <cell r="K371" t="str">
            <v>8663 Total</v>
          </cell>
        </row>
        <row r="372">
          <cell r="A372">
            <v>8670</v>
          </cell>
          <cell r="B372" t="str">
            <v xml:space="preserve"> 05/03/2012</v>
          </cell>
          <cell r="C372">
            <v>8838</v>
          </cell>
          <cell r="D372">
            <v>5907</v>
          </cell>
          <cell r="E372" t="str">
            <v>FPOSALKDCP</v>
          </cell>
          <cell r="F372" t="str">
            <v>FRA CACAU EM PO ALCALINO 10/12%  NFE 8563</v>
          </cell>
          <cell r="G372">
            <v>150</v>
          </cell>
          <cell r="H372">
            <v>8563</v>
          </cell>
          <cell r="I372">
            <v>2321.3200000000002</v>
          </cell>
          <cell r="J372">
            <v>2321.3200000000002</v>
          </cell>
          <cell r="K372">
            <v>8670</v>
          </cell>
        </row>
        <row r="373">
          <cell r="A373">
            <v>8670</v>
          </cell>
          <cell r="B373" t="str">
            <v xml:space="preserve"> 05/03/2012</v>
          </cell>
          <cell r="C373">
            <v>8843</v>
          </cell>
          <cell r="D373">
            <v>5907</v>
          </cell>
          <cell r="E373" t="str">
            <v>FPOSALKDCP</v>
          </cell>
          <cell r="F373" t="str">
            <v>FRA CACAU EM PO ALCALINO 10/12%  NFE 8563</v>
          </cell>
          <cell r="G373">
            <v>150</v>
          </cell>
          <cell r="H373">
            <v>8563</v>
          </cell>
          <cell r="I373">
            <v>2321.3200000000002</v>
          </cell>
          <cell r="J373">
            <v>2321.3200000000002</v>
          </cell>
          <cell r="K373">
            <v>8670</v>
          </cell>
        </row>
        <row r="374">
          <cell r="A374">
            <v>8670</v>
          </cell>
          <cell r="B374" t="str">
            <v xml:space="preserve"> 05/03/2012</v>
          </cell>
          <cell r="C374">
            <v>8851</v>
          </cell>
          <cell r="D374">
            <v>5907</v>
          </cell>
          <cell r="E374" t="str">
            <v>FPOSALKDCP</v>
          </cell>
          <cell r="F374" t="str">
            <v>FRA CACAU EM PO ALCALINO 10/12%  NFE 8563</v>
          </cell>
          <cell r="G374">
            <v>150</v>
          </cell>
          <cell r="H374">
            <v>8563</v>
          </cell>
          <cell r="I374">
            <v>2321.3200000000002</v>
          </cell>
          <cell r="J374">
            <v>2321.3200000000002</v>
          </cell>
          <cell r="K374">
            <v>8670</v>
          </cell>
        </row>
        <row r="375">
          <cell r="A375">
            <v>8670</v>
          </cell>
          <cell r="B375" t="str">
            <v xml:space="preserve"> 05/03/2012</v>
          </cell>
          <cell r="C375">
            <v>8854</v>
          </cell>
          <cell r="D375">
            <v>5907</v>
          </cell>
          <cell r="E375" t="str">
            <v>FPOSALKDCP</v>
          </cell>
          <cell r="F375" t="str">
            <v>FRA CACAU EM PO ALCALINO 10/12%  NFE 8563</v>
          </cell>
          <cell r="G375">
            <v>150</v>
          </cell>
          <cell r="H375">
            <v>8563</v>
          </cell>
          <cell r="I375">
            <v>2321.3200000000002</v>
          </cell>
          <cell r="J375">
            <v>2321.3200000000002</v>
          </cell>
          <cell r="K375">
            <v>8670</v>
          </cell>
        </row>
        <row r="376">
          <cell r="A376" t="str">
            <v>8670 Total</v>
          </cell>
          <cell r="G376">
            <v>600</v>
          </cell>
          <cell r="I376">
            <v>9285.2800000000007</v>
          </cell>
          <cell r="J376">
            <v>9285.2800000000007</v>
          </cell>
          <cell r="K376" t="str">
            <v>8670 Total</v>
          </cell>
        </row>
        <row r="377">
          <cell r="A377">
            <v>8671</v>
          </cell>
          <cell r="B377" t="str">
            <v xml:space="preserve"> 05/03/2012</v>
          </cell>
          <cell r="C377">
            <v>8848</v>
          </cell>
          <cell r="D377">
            <v>5907</v>
          </cell>
          <cell r="E377" t="str">
            <v>FPOSALKDCP</v>
          </cell>
          <cell r="F377" t="str">
            <v>FRA CACAU EM PO ALCALINO 10/12%  NFE 8563</v>
          </cell>
          <cell r="G377">
            <v>50</v>
          </cell>
          <cell r="H377">
            <v>8563</v>
          </cell>
          <cell r="I377">
            <v>773.77</v>
          </cell>
          <cell r="J377">
            <v>773.77</v>
          </cell>
          <cell r="K377">
            <v>8671</v>
          </cell>
        </row>
        <row r="378">
          <cell r="A378">
            <v>8671</v>
          </cell>
          <cell r="B378" t="str">
            <v xml:space="preserve"> 05/03/2012</v>
          </cell>
          <cell r="C378">
            <v>8849</v>
          </cell>
          <cell r="D378">
            <v>5907</v>
          </cell>
          <cell r="E378" t="str">
            <v>FPOSALKDCP</v>
          </cell>
          <cell r="F378" t="str">
            <v>FRA CACAU EM PO ALCALINO 10/12%  NFE 8563</v>
          </cell>
          <cell r="G378">
            <v>50</v>
          </cell>
          <cell r="H378">
            <v>8563</v>
          </cell>
          <cell r="I378">
            <v>773.77</v>
          </cell>
          <cell r="J378">
            <v>773.77</v>
          </cell>
          <cell r="K378">
            <v>8671</v>
          </cell>
        </row>
        <row r="379">
          <cell r="A379">
            <v>8671</v>
          </cell>
          <cell r="B379" t="str">
            <v xml:space="preserve"> 05/03/2012</v>
          </cell>
          <cell r="C379">
            <v>8850</v>
          </cell>
          <cell r="D379">
            <v>5907</v>
          </cell>
          <cell r="E379" t="str">
            <v>FPOSALKDCP</v>
          </cell>
          <cell r="F379" t="str">
            <v>FRA CACAU EM PO ALCALINO 10/12%  NFE 8563</v>
          </cell>
          <cell r="G379">
            <v>50</v>
          </cell>
          <cell r="H379">
            <v>8563</v>
          </cell>
          <cell r="I379">
            <v>773.77</v>
          </cell>
          <cell r="J379">
            <v>773.77</v>
          </cell>
          <cell r="K379">
            <v>8671</v>
          </cell>
        </row>
        <row r="380">
          <cell r="A380">
            <v>8671</v>
          </cell>
          <cell r="B380" t="str">
            <v xml:space="preserve"> 05/03/2012</v>
          </cell>
          <cell r="C380">
            <v>8852</v>
          </cell>
          <cell r="D380">
            <v>5907</v>
          </cell>
          <cell r="E380" t="str">
            <v>FPOSALKDCP</v>
          </cell>
          <cell r="F380" t="str">
            <v>FRA CACAU EM PO ALCALINO 10/12%  NFE 8563</v>
          </cell>
          <cell r="G380">
            <v>50</v>
          </cell>
          <cell r="H380">
            <v>8563</v>
          </cell>
          <cell r="I380">
            <v>773.77</v>
          </cell>
          <cell r="J380">
            <v>773.77</v>
          </cell>
          <cell r="K380">
            <v>8671</v>
          </cell>
        </row>
        <row r="381">
          <cell r="A381">
            <v>8671</v>
          </cell>
          <cell r="B381" t="str">
            <v xml:space="preserve"> 05/03/2012</v>
          </cell>
          <cell r="C381">
            <v>8853</v>
          </cell>
          <cell r="D381">
            <v>5907</v>
          </cell>
          <cell r="E381" t="str">
            <v>FPOSALKDCP</v>
          </cell>
          <cell r="F381" t="str">
            <v>FRA CACAU EM PO ALCALINO 10/12%  NFE 8563</v>
          </cell>
          <cell r="G381">
            <v>50</v>
          </cell>
          <cell r="H381">
            <v>8563</v>
          </cell>
          <cell r="I381">
            <v>773.77</v>
          </cell>
          <cell r="J381">
            <v>773.77</v>
          </cell>
          <cell r="K381">
            <v>8671</v>
          </cell>
        </row>
        <row r="382">
          <cell r="A382" t="str">
            <v>8671 Total</v>
          </cell>
          <cell r="G382">
            <v>250</v>
          </cell>
          <cell r="I382">
            <v>3868.85</v>
          </cell>
          <cell r="J382">
            <v>3868.85</v>
          </cell>
          <cell r="K382" t="str">
            <v>8671 Total</v>
          </cell>
        </row>
        <row r="383">
          <cell r="A383">
            <v>8696</v>
          </cell>
          <cell r="B383" t="str">
            <v xml:space="preserve"> 08/03/2012</v>
          </cell>
          <cell r="C383">
            <v>8855</v>
          </cell>
          <cell r="D383">
            <v>5907</v>
          </cell>
          <cell r="E383" t="str">
            <v>FPOSALKDCP</v>
          </cell>
          <cell r="F383" t="str">
            <v>FRA CACAU EM PO ALCALINO 10/12%  NFE 8563</v>
          </cell>
          <cell r="G383">
            <v>250</v>
          </cell>
          <cell r="H383">
            <v>8563</v>
          </cell>
          <cell r="I383">
            <v>3868.88</v>
          </cell>
          <cell r="J383">
            <v>3868.88</v>
          </cell>
          <cell r="K383">
            <v>8696</v>
          </cell>
        </row>
        <row r="384">
          <cell r="A384">
            <v>8696</v>
          </cell>
          <cell r="B384" t="str">
            <v xml:space="preserve"> 08/03/2012</v>
          </cell>
          <cell r="C384">
            <v>8856</v>
          </cell>
          <cell r="D384">
            <v>5907</v>
          </cell>
          <cell r="E384" t="str">
            <v>FPOSALKDCP</v>
          </cell>
          <cell r="F384" t="str">
            <v>FRA CACAU EM PO ALCALINO 10/12%  NFE 8563</v>
          </cell>
          <cell r="G384">
            <v>250</v>
          </cell>
          <cell r="H384">
            <v>8563</v>
          </cell>
          <cell r="I384">
            <v>3868.88</v>
          </cell>
          <cell r="J384">
            <v>3868.88</v>
          </cell>
          <cell r="K384">
            <v>8696</v>
          </cell>
        </row>
        <row r="385">
          <cell r="A385">
            <v>8696</v>
          </cell>
          <cell r="B385" t="str">
            <v xml:space="preserve"> 08/03/2012</v>
          </cell>
          <cell r="C385">
            <v>8857</v>
          </cell>
          <cell r="D385">
            <v>5907</v>
          </cell>
          <cell r="E385" t="str">
            <v>FPOSALKDCP</v>
          </cell>
          <cell r="F385" t="str">
            <v>FRA CACAU EM PO ALCALINO 10/12%  NFE 8563</v>
          </cell>
          <cell r="G385">
            <v>250</v>
          </cell>
          <cell r="H385">
            <v>8563</v>
          </cell>
          <cell r="I385">
            <v>3868.88</v>
          </cell>
          <cell r="J385">
            <v>3868.88</v>
          </cell>
          <cell r="K385">
            <v>8696</v>
          </cell>
        </row>
        <row r="386">
          <cell r="A386" t="str">
            <v>8696 Total</v>
          </cell>
          <cell r="G386">
            <v>750</v>
          </cell>
          <cell r="I386">
            <v>11606.64</v>
          </cell>
          <cell r="J386">
            <v>11606.64</v>
          </cell>
          <cell r="K386" t="str">
            <v>8696 Total</v>
          </cell>
        </row>
        <row r="387">
          <cell r="A387">
            <v>8697</v>
          </cell>
          <cell r="B387" t="str">
            <v xml:space="preserve"> 08/03/2012</v>
          </cell>
          <cell r="C387">
            <v>8858</v>
          </cell>
          <cell r="D387">
            <v>5907</v>
          </cell>
          <cell r="E387" t="str">
            <v>FPOSALKDCP</v>
          </cell>
          <cell r="F387" t="str">
            <v>FRA CACAU EM PO ALCALINO 10/12%  NFE 8563</v>
          </cell>
          <cell r="G387">
            <v>225</v>
          </cell>
          <cell r="H387">
            <v>8563</v>
          </cell>
          <cell r="I387">
            <v>3481.99</v>
          </cell>
          <cell r="J387">
            <v>3481.99</v>
          </cell>
          <cell r="K387">
            <v>8697</v>
          </cell>
        </row>
        <row r="388">
          <cell r="A388">
            <v>8697</v>
          </cell>
          <cell r="B388" t="str">
            <v xml:space="preserve"> 08/03/2012</v>
          </cell>
          <cell r="C388">
            <v>8859</v>
          </cell>
          <cell r="D388">
            <v>5907</v>
          </cell>
          <cell r="E388" t="str">
            <v>FPOSALKDCP</v>
          </cell>
          <cell r="F388" t="str">
            <v>FRA CACAU EM PO ALCALINO 10/12%  NFE 8563</v>
          </cell>
          <cell r="G388">
            <v>225</v>
          </cell>
          <cell r="H388">
            <v>8563</v>
          </cell>
          <cell r="I388">
            <v>3481.99</v>
          </cell>
          <cell r="J388">
            <v>3481.99</v>
          </cell>
          <cell r="K388">
            <v>8697</v>
          </cell>
        </row>
        <row r="389">
          <cell r="A389">
            <v>8697</v>
          </cell>
          <cell r="B389" t="str">
            <v xml:space="preserve"> 08/03/2012</v>
          </cell>
          <cell r="C389">
            <v>8860</v>
          </cell>
          <cell r="D389">
            <v>5907</v>
          </cell>
          <cell r="E389" t="str">
            <v>FPOSALKDCP</v>
          </cell>
          <cell r="F389" t="str">
            <v>FRA CACAU EM PO ALCALINO 10/12%  NFE 8563</v>
          </cell>
          <cell r="G389">
            <v>225</v>
          </cell>
          <cell r="H389">
            <v>8563</v>
          </cell>
          <cell r="I389">
            <v>3481.99</v>
          </cell>
          <cell r="J389">
            <v>3481.99</v>
          </cell>
          <cell r="K389">
            <v>8697</v>
          </cell>
        </row>
        <row r="390">
          <cell r="A390">
            <v>8697</v>
          </cell>
          <cell r="B390" t="str">
            <v xml:space="preserve"> 08/03/2012</v>
          </cell>
          <cell r="C390">
            <v>8861</v>
          </cell>
          <cell r="D390">
            <v>5907</v>
          </cell>
          <cell r="E390" t="str">
            <v>FPOSALKDCP</v>
          </cell>
          <cell r="F390" t="str">
            <v>FRA CACAU EM PO ALCALINO 10/12%  NFE 8563</v>
          </cell>
          <cell r="G390">
            <v>225</v>
          </cell>
          <cell r="H390">
            <v>8563</v>
          </cell>
          <cell r="I390">
            <v>3481.99</v>
          </cell>
          <cell r="J390">
            <v>3481.99</v>
          </cell>
          <cell r="K390">
            <v>8697</v>
          </cell>
        </row>
        <row r="391">
          <cell r="A391" t="str">
            <v>8697 Total</v>
          </cell>
          <cell r="G391">
            <v>900</v>
          </cell>
          <cell r="I391">
            <v>13927.96</v>
          </cell>
          <cell r="J391">
            <v>13927.96</v>
          </cell>
          <cell r="K391" t="str">
            <v>8697 Total</v>
          </cell>
        </row>
        <row r="392">
          <cell r="A392">
            <v>8698</v>
          </cell>
          <cell r="B392" t="str">
            <v xml:space="preserve"> 08/03/2012</v>
          </cell>
          <cell r="C392">
            <v>8862</v>
          </cell>
          <cell r="D392">
            <v>5907</v>
          </cell>
          <cell r="E392" t="str">
            <v>FPOSALKDCP</v>
          </cell>
          <cell r="F392" t="str">
            <v>FRA CACAU EM PO ALCALINO 10/12%  NFE 8563</v>
          </cell>
          <cell r="G392">
            <v>500</v>
          </cell>
          <cell r="H392">
            <v>8563</v>
          </cell>
          <cell r="I392">
            <v>7737.75</v>
          </cell>
          <cell r="J392">
            <v>7737.75</v>
          </cell>
          <cell r="K392">
            <v>8698</v>
          </cell>
        </row>
        <row r="393">
          <cell r="A393">
            <v>8698</v>
          </cell>
          <cell r="B393" t="str">
            <v xml:space="preserve"> 08/03/2012</v>
          </cell>
          <cell r="C393">
            <v>8863</v>
          </cell>
          <cell r="D393">
            <v>5907</v>
          </cell>
          <cell r="E393" t="str">
            <v>FPOSALKDCP</v>
          </cell>
          <cell r="F393" t="str">
            <v>FRA CACAU EM PO ALCALINO 10/12%  NFE 8563</v>
          </cell>
          <cell r="G393">
            <v>500</v>
          </cell>
          <cell r="H393">
            <v>8563</v>
          </cell>
          <cell r="I393">
            <v>7737.75</v>
          </cell>
          <cell r="J393">
            <v>7737.75</v>
          </cell>
          <cell r="K393">
            <v>8698</v>
          </cell>
        </row>
        <row r="394">
          <cell r="A394">
            <v>8698</v>
          </cell>
          <cell r="B394" t="str">
            <v xml:space="preserve"> 08/03/2012</v>
          </cell>
          <cell r="C394">
            <v>8864</v>
          </cell>
          <cell r="D394">
            <v>5907</v>
          </cell>
          <cell r="E394" t="str">
            <v>FPOSALKDCP</v>
          </cell>
          <cell r="F394" t="str">
            <v>FRA CACAU EM PO ALCALINO 10/12%  NFE 8563</v>
          </cell>
          <cell r="G394">
            <v>500</v>
          </cell>
          <cell r="H394">
            <v>8563</v>
          </cell>
          <cell r="I394">
            <v>7737.75</v>
          </cell>
          <cell r="J394">
            <v>7737.75</v>
          </cell>
          <cell r="K394">
            <v>8698</v>
          </cell>
        </row>
        <row r="395">
          <cell r="A395">
            <v>8698</v>
          </cell>
          <cell r="B395" t="str">
            <v xml:space="preserve"> 08/03/2012</v>
          </cell>
          <cell r="C395">
            <v>8865</v>
          </cell>
          <cell r="D395">
            <v>5907</v>
          </cell>
          <cell r="E395" t="str">
            <v>FPOSALKDCP</v>
          </cell>
          <cell r="F395" t="str">
            <v>FRA CACAU EM PO ALCALINO 10/12%  NFE 8563</v>
          </cell>
          <cell r="G395">
            <v>500</v>
          </cell>
          <cell r="H395">
            <v>8563</v>
          </cell>
          <cell r="I395">
            <v>7737.75</v>
          </cell>
          <cell r="J395">
            <v>7737.75</v>
          </cell>
          <cell r="K395">
            <v>8698</v>
          </cell>
        </row>
        <row r="396">
          <cell r="A396" t="str">
            <v>8698 Total</v>
          </cell>
          <cell r="G396">
            <v>2000</v>
          </cell>
          <cell r="I396">
            <v>30951</v>
          </cell>
          <cell r="J396">
            <v>30951</v>
          </cell>
          <cell r="K396" t="str">
            <v>8698 Total</v>
          </cell>
        </row>
        <row r="397">
          <cell r="A397">
            <v>8699</v>
          </cell>
          <cell r="B397" t="str">
            <v xml:space="preserve"> 08/03/2012</v>
          </cell>
          <cell r="C397">
            <v>8872</v>
          </cell>
          <cell r="D397">
            <v>5907</v>
          </cell>
          <cell r="E397" t="str">
            <v>FPOSALKDCP</v>
          </cell>
          <cell r="F397" t="str">
            <v>FRA CACAU EM PO ALCALINO 10/12%  NFE 8563</v>
          </cell>
          <cell r="G397">
            <v>1100</v>
          </cell>
          <cell r="H397">
            <v>8563</v>
          </cell>
          <cell r="I397">
            <v>17023.05</v>
          </cell>
          <cell r="J397">
            <v>17023.05</v>
          </cell>
          <cell r="K397">
            <v>8699</v>
          </cell>
        </row>
        <row r="398">
          <cell r="A398">
            <v>8699</v>
          </cell>
          <cell r="B398" t="str">
            <v xml:space="preserve"> 08/03/2012</v>
          </cell>
          <cell r="C398">
            <v>8873</v>
          </cell>
          <cell r="D398">
            <v>5907</v>
          </cell>
          <cell r="E398" t="str">
            <v>FPOSALKDCP</v>
          </cell>
          <cell r="F398" t="str">
            <v>FRA CACAU EM PO ALCALINO 10/12%  NFE 8563</v>
          </cell>
          <cell r="G398">
            <v>1100</v>
          </cell>
          <cell r="H398">
            <v>8563</v>
          </cell>
          <cell r="I398">
            <v>17023.05</v>
          </cell>
          <cell r="J398">
            <v>17023.05</v>
          </cell>
          <cell r="K398">
            <v>8699</v>
          </cell>
        </row>
        <row r="399">
          <cell r="A399">
            <v>8699</v>
          </cell>
          <cell r="B399" t="str">
            <v xml:space="preserve"> 08/03/2012</v>
          </cell>
          <cell r="C399">
            <v>8874</v>
          </cell>
          <cell r="D399">
            <v>5907</v>
          </cell>
          <cell r="E399" t="str">
            <v>FPOSALKDCP</v>
          </cell>
          <cell r="F399" t="str">
            <v>FRA CACAU EM PO ALCALINO 10/12%  NFE 8563</v>
          </cell>
          <cell r="G399">
            <v>1100</v>
          </cell>
          <cell r="H399">
            <v>8563</v>
          </cell>
          <cell r="I399">
            <v>17023.05</v>
          </cell>
          <cell r="J399">
            <v>17023.05</v>
          </cell>
          <cell r="K399">
            <v>8699</v>
          </cell>
        </row>
        <row r="400">
          <cell r="A400" t="str">
            <v>8699 Total</v>
          </cell>
          <cell r="G400">
            <v>3300</v>
          </cell>
          <cell r="I400">
            <v>51069.149999999994</v>
          </cell>
          <cell r="J400">
            <v>51069.149999999994</v>
          </cell>
          <cell r="K400" t="str">
            <v>8699 Total</v>
          </cell>
        </row>
        <row r="401">
          <cell r="A401">
            <v>8701</v>
          </cell>
          <cell r="B401" t="str">
            <v xml:space="preserve"> 08/03/2012</v>
          </cell>
          <cell r="C401">
            <v>8878</v>
          </cell>
          <cell r="D401">
            <v>5907</v>
          </cell>
          <cell r="E401" t="str">
            <v>FPOSALKDCP</v>
          </cell>
          <cell r="F401" t="str">
            <v>FRA CACAU EM PO ALCALINO 10/12%  NFE 8563</v>
          </cell>
          <cell r="G401">
            <v>200</v>
          </cell>
          <cell r="H401">
            <v>8563</v>
          </cell>
          <cell r="I401">
            <v>3095.1</v>
          </cell>
          <cell r="J401">
            <v>3095.1</v>
          </cell>
          <cell r="K401">
            <v>8701</v>
          </cell>
        </row>
        <row r="402">
          <cell r="A402">
            <v>8701</v>
          </cell>
          <cell r="B402" t="str">
            <v xml:space="preserve"> 08/03/2012</v>
          </cell>
          <cell r="C402">
            <v>8879</v>
          </cell>
          <cell r="D402">
            <v>5907</v>
          </cell>
          <cell r="E402" t="str">
            <v>FPOSALKDCP</v>
          </cell>
          <cell r="F402" t="str">
            <v>FRA CACAU EM PO ALCALINO 10/12%  NFE 8563</v>
          </cell>
          <cell r="G402">
            <v>200</v>
          </cell>
          <cell r="H402">
            <v>8563</v>
          </cell>
          <cell r="I402">
            <v>3095.1</v>
          </cell>
          <cell r="J402">
            <v>3095.1</v>
          </cell>
          <cell r="K402">
            <v>8701</v>
          </cell>
        </row>
        <row r="403">
          <cell r="A403">
            <v>8701</v>
          </cell>
          <cell r="B403" t="str">
            <v xml:space="preserve"> 08/03/2012</v>
          </cell>
          <cell r="C403">
            <v>8880</v>
          </cell>
          <cell r="D403">
            <v>5907</v>
          </cell>
          <cell r="E403" t="str">
            <v>FPOSALKDCP</v>
          </cell>
          <cell r="F403" t="str">
            <v>FRA CACAU EM PO ALCALINO 10/12%  NFE 8563</v>
          </cell>
          <cell r="G403">
            <v>200</v>
          </cell>
          <cell r="H403">
            <v>8563</v>
          </cell>
          <cell r="I403">
            <v>3095.1</v>
          </cell>
          <cell r="J403">
            <v>3095.1</v>
          </cell>
          <cell r="K403">
            <v>8701</v>
          </cell>
        </row>
        <row r="404">
          <cell r="A404">
            <v>8701</v>
          </cell>
          <cell r="B404" t="str">
            <v xml:space="preserve"> 08/03/2012</v>
          </cell>
          <cell r="C404">
            <v>8882</v>
          </cell>
          <cell r="D404">
            <v>5907</v>
          </cell>
          <cell r="E404" t="str">
            <v>FPOSALKDCP</v>
          </cell>
          <cell r="F404" t="str">
            <v>FRA CACAU EM PO ALCALINO 10/12%  NFE 8563</v>
          </cell>
          <cell r="G404">
            <v>200</v>
          </cell>
          <cell r="H404">
            <v>8563</v>
          </cell>
          <cell r="I404">
            <v>3095.1</v>
          </cell>
          <cell r="J404">
            <v>3095.1</v>
          </cell>
          <cell r="K404">
            <v>8701</v>
          </cell>
        </row>
        <row r="405">
          <cell r="A405" t="str">
            <v>8701 Total</v>
          </cell>
          <cell r="G405">
            <v>800</v>
          </cell>
          <cell r="I405">
            <v>12380.4</v>
          </cell>
          <cell r="J405">
            <v>12380.4</v>
          </cell>
          <cell r="K405" t="str">
            <v>8701 Total</v>
          </cell>
        </row>
        <row r="406">
          <cell r="A406">
            <v>8715</v>
          </cell>
          <cell r="B406" t="str">
            <v xml:space="preserve"> 09/03/2012</v>
          </cell>
          <cell r="C406">
            <v>8889</v>
          </cell>
          <cell r="D406">
            <v>5907</v>
          </cell>
          <cell r="E406" t="str">
            <v>FPOSALKDCP</v>
          </cell>
          <cell r="F406" t="str">
            <v>FRA CACAU EM PO ALCALINO 10/12%  NFE 8563</v>
          </cell>
          <cell r="G406">
            <v>250</v>
          </cell>
          <cell r="H406">
            <v>8563</v>
          </cell>
          <cell r="I406">
            <v>3868.88</v>
          </cell>
          <cell r="J406">
            <v>3868.88</v>
          </cell>
          <cell r="K406">
            <v>8715</v>
          </cell>
        </row>
        <row r="407">
          <cell r="A407">
            <v>8715</v>
          </cell>
          <cell r="B407" t="str">
            <v xml:space="preserve"> 09/03/2012</v>
          </cell>
          <cell r="C407">
            <v>8890</v>
          </cell>
          <cell r="D407">
            <v>5907</v>
          </cell>
          <cell r="E407" t="str">
            <v>FPOSALKDCP</v>
          </cell>
          <cell r="F407" t="str">
            <v>FRA CACAU EM PO ALCALINO 10/12%  NFE 8563</v>
          </cell>
          <cell r="G407">
            <v>250</v>
          </cell>
          <cell r="H407">
            <v>8563</v>
          </cell>
          <cell r="I407">
            <v>3868.88</v>
          </cell>
          <cell r="J407">
            <v>3868.88</v>
          </cell>
          <cell r="K407">
            <v>8715</v>
          </cell>
        </row>
        <row r="408">
          <cell r="A408">
            <v>8715</v>
          </cell>
          <cell r="B408" t="str">
            <v xml:space="preserve"> 09/03/2012</v>
          </cell>
          <cell r="C408">
            <v>8893</v>
          </cell>
          <cell r="D408">
            <v>5907</v>
          </cell>
          <cell r="E408" t="str">
            <v>FPOSALKDCP</v>
          </cell>
          <cell r="F408" t="str">
            <v>FRA CACAU EM PO ALCALINO 10/12%  NFE 8563</v>
          </cell>
          <cell r="G408">
            <v>250</v>
          </cell>
          <cell r="H408">
            <v>8563</v>
          </cell>
          <cell r="I408">
            <v>3868.88</v>
          </cell>
          <cell r="J408">
            <v>3868.88</v>
          </cell>
          <cell r="K408">
            <v>8715</v>
          </cell>
        </row>
        <row r="409">
          <cell r="A409" t="str">
            <v>8715 Total</v>
          </cell>
          <cell r="G409">
            <v>750</v>
          </cell>
          <cell r="I409">
            <v>11606.64</v>
          </cell>
          <cell r="J409">
            <v>11606.64</v>
          </cell>
          <cell r="K409" t="str">
            <v>8715 Total</v>
          </cell>
        </row>
        <row r="410">
          <cell r="A410">
            <v>8716</v>
          </cell>
          <cell r="B410" t="str">
            <v xml:space="preserve"> 09/03/2012</v>
          </cell>
          <cell r="C410">
            <v>8888</v>
          </cell>
          <cell r="D410">
            <v>5907</v>
          </cell>
          <cell r="E410" t="str">
            <v>FPOSALKDCP</v>
          </cell>
          <cell r="F410" t="str">
            <v>FRA CACAU EM PO ALCALINO 10/12%  NFE 8563</v>
          </cell>
          <cell r="G410">
            <v>250</v>
          </cell>
          <cell r="H410">
            <v>8563</v>
          </cell>
          <cell r="I410">
            <v>3868.88</v>
          </cell>
          <cell r="J410">
            <v>3868.88</v>
          </cell>
          <cell r="K410">
            <v>8716</v>
          </cell>
        </row>
        <row r="411">
          <cell r="A411">
            <v>8716</v>
          </cell>
          <cell r="B411" t="str">
            <v xml:space="preserve"> 09/03/2012</v>
          </cell>
          <cell r="C411">
            <v>8891</v>
          </cell>
          <cell r="D411">
            <v>5907</v>
          </cell>
          <cell r="E411" t="str">
            <v>FPOSALKDCP</v>
          </cell>
          <cell r="F411" t="str">
            <v>FRA CACAU EM PO ALCALINO 10/12%  NFE 8563</v>
          </cell>
          <cell r="G411">
            <v>250</v>
          </cell>
          <cell r="H411">
            <v>8563</v>
          </cell>
          <cell r="I411">
            <v>3868.88</v>
          </cell>
          <cell r="J411">
            <v>3868.88</v>
          </cell>
          <cell r="K411">
            <v>8716</v>
          </cell>
        </row>
        <row r="412">
          <cell r="A412">
            <v>8716</v>
          </cell>
          <cell r="B412" t="str">
            <v xml:space="preserve"> 09/03/2012</v>
          </cell>
          <cell r="C412">
            <v>8894</v>
          </cell>
          <cell r="D412">
            <v>5907</v>
          </cell>
          <cell r="E412" t="str">
            <v>FPOSALKDCP</v>
          </cell>
          <cell r="F412" t="str">
            <v>FRA CACAU EM PO ALCALINO 10/12%  NFE 8563</v>
          </cell>
          <cell r="G412">
            <v>250</v>
          </cell>
          <cell r="H412">
            <v>8563</v>
          </cell>
          <cell r="I412">
            <v>3868.88</v>
          </cell>
          <cell r="J412">
            <v>3868.88</v>
          </cell>
          <cell r="K412">
            <v>8716</v>
          </cell>
        </row>
        <row r="413">
          <cell r="A413" t="str">
            <v>8716 Total</v>
          </cell>
          <cell r="G413">
            <v>750</v>
          </cell>
          <cell r="I413">
            <v>11606.64</v>
          </cell>
          <cell r="J413">
            <v>11606.64</v>
          </cell>
          <cell r="K413" t="str">
            <v>8716 Total</v>
          </cell>
        </row>
        <row r="414">
          <cell r="A414">
            <v>8731</v>
          </cell>
          <cell r="B414" t="str">
            <v xml:space="preserve"> 12/03/2012</v>
          </cell>
          <cell r="C414">
            <v>8902</v>
          </cell>
          <cell r="D414">
            <v>5907</v>
          </cell>
          <cell r="E414" t="str">
            <v>FPOSALKDCP</v>
          </cell>
          <cell r="F414" t="str">
            <v>FRA CACAU EM PO ALCALINO 10/12%  NFE 8563</v>
          </cell>
          <cell r="G414">
            <v>575</v>
          </cell>
          <cell r="H414">
            <v>8563</v>
          </cell>
          <cell r="I414">
            <v>8898.41</v>
          </cell>
          <cell r="J414">
            <v>8898.41</v>
          </cell>
          <cell r="K414">
            <v>8731</v>
          </cell>
        </row>
        <row r="415">
          <cell r="A415">
            <v>8731</v>
          </cell>
          <cell r="B415" t="str">
            <v xml:space="preserve"> 12/03/2012</v>
          </cell>
          <cell r="C415">
            <v>8904</v>
          </cell>
          <cell r="D415">
            <v>5907</v>
          </cell>
          <cell r="E415" t="str">
            <v>FPOSALKDCP</v>
          </cell>
          <cell r="F415" t="str">
            <v>FRA CACAU EM PO ALCALINO 10/12%  NFE 8563</v>
          </cell>
          <cell r="G415">
            <v>575</v>
          </cell>
          <cell r="H415">
            <v>8563</v>
          </cell>
          <cell r="I415">
            <v>8898.41</v>
          </cell>
          <cell r="J415">
            <v>8898.41</v>
          </cell>
          <cell r="K415">
            <v>8731</v>
          </cell>
        </row>
        <row r="416">
          <cell r="A416">
            <v>8731</v>
          </cell>
          <cell r="B416" t="str">
            <v xml:space="preserve"> 12/03/2012</v>
          </cell>
          <cell r="C416">
            <v>8908</v>
          </cell>
          <cell r="D416">
            <v>5907</v>
          </cell>
          <cell r="E416" t="str">
            <v>FPOSALKDCP</v>
          </cell>
          <cell r="F416" t="str">
            <v>FRA CACAU EM PO ALCALINO 10/12%  NFE 8563</v>
          </cell>
          <cell r="G416">
            <v>575</v>
          </cell>
          <cell r="H416">
            <v>8563</v>
          </cell>
          <cell r="I416">
            <v>8898.41</v>
          </cell>
          <cell r="J416">
            <v>8898.41</v>
          </cell>
          <cell r="K416">
            <v>8731</v>
          </cell>
        </row>
        <row r="417">
          <cell r="A417">
            <v>8731</v>
          </cell>
          <cell r="B417" t="str">
            <v xml:space="preserve"> 12/03/2012</v>
          </cell>
          <cell r="C417">
            <v>8909</v>
          </cell>
          <cell r="D417">
            <v>5907</v>
          </cell>
          <cell r="E417" t="str">
            <v>FPOSALKDCP</v>
          </cell>
          <cell r="F417" t="str">
            <v>FRA CACAU EM PO ALCALINO 10/12%  NFE 8563</v>
          </cell>
          <cell r="G417">
            <v>575</v>
          </cell>
          <cell r="H417">
            <v>8563</v>
          </cell>
          <cell r="I417">
            <v>8898.41</v>
          </cell>
          <cell r="J417">
            <v>8898.41</v>
          </cell>
          <cell r="K417">
            <v>8731</v>
          </cell>
        </row>
        <row r="418">
          <cell r="A418" t="str">
            <v>8731 Total</v>
          </cell>
          <cell r="G418">
            <v>2300</v>
          </cell>
          <cell r="I418">
            <v>35593.64</v>
          </cell>
          <cell r="J418">
            <v>35593.64</v>
          </cell>
          <cell r="K418" t="str">
            <v>8731 Total</v>
          </cell>
        </row>
        <row r="419">
          <cell r="A419">
            <v>8742</v>
          </cell>
          <cell r="B419" t="str">
            <v xml:space="preserve"> 13/03/2012</v>
          </cell>
          <cell r="C419">
            <v>8910</v>
          </cell>
          <cell r="D419">
            <v>5907</v>
          </cell>
          <cell r="E419" t="str">
            <v>FPOSALKDCP</v>
          </cell>
          <cell r="F419" t="str">
            <v>FRA CACAU EM PO ALCALINO 10/12%  NFE 8563</v>
          </cell>
          <cell r="G419">
            <v>250</v>
          </cell>
          <cell r="H419">
            <v>8563</v>
          </cell>
          <cell r="I419">
            <v>3868.88</v>
          </cell>
          <cell r="J419">
            <v>3868.88</v>
          </cell>
          <cell r="K419">
            <v>8742</v>
          </cell>
        </row>
        <row r="420">
          <cell r="A420">
            <v>8742</v>
          </cell>
          <cell r="B420" t="str">
            <v xml:space="preserve"> 13/03/2012</v>
          </cell>
          <cell r="C420">
            <v>8912</v>
          </cell>
          <cell r="D420">
            <v>5907</v>
          </cell>
          <cell r="E420" t="str">
            <v>FPOSALKDCP</v>
          </cell>
          <cell r="F420" t="str">
            <v>FRA CACAU EM PO ALCALINO 10/12%  NFE 8563</v>
          </cell>
          <cell r="G420">
            <v>250</v>
          </cell>
          <cell r="H420">
            <v>8563</v>
          </cell>
          <cell r="I420">
            <v>3868.88</v>
          </cell>
          <cell r="J420">
            <v>3868.88</v>
          </cell>
          <cell r="K420">
            <v>8742</v>
          </cell>
        </row>
        <row r="421">
          <cell r="A421">
            <v>8742</v>
          </cell>
          <cell r="B421" t="str">
            <v xml:space="preserve"> 13/03/2012</v>
          </cell>
          <cell r="C421">
            <v>8913</v>
          </cell>
          <cell r="D421">
            <v>5907</v>
          </cell>
          <cell r="E421" t="str">
            <v>FPOSALKDCP</v>
          </cell>
          <cell r="F421" t="str">
            <v>FRA CACAU EM PO ALCALINO 10/12%  NFE 8563</v>
          </cell>
          <cell r="G421">
            <v>250</v>
          </cell>
          <cell r="H421">
            <v>8563</v>
          </cell>
          <cell r="I421">
            <v>3868.88</v>
          </cell>
          <cell r="J421">
            <v>3868.88</v>
          </cell>
          <cell r="K421">
            <v>8742</v>
          </cell>
        </row>
        <row r="422">
          <cell r="A422">
            <v>8742</v>
          </cell>
          <cell r="B422" t="str">
            <v xml:space="preserve"> 13/03/2012</v>
          </cell>
          <cell r="C422">
            <v>8914</v>
          </cell>
          <cell r="D422">
            <v>5907</v>
          </cell>
          <cell r="E422" t="str">
            <v>FPOSALKDCP</v>
          </cell>
          <cell r="F422" t="str">
            <v>FRA CACAU EM PO ALCALINO 10/12%  NFE 8563</v>
          </cell>
          <cell r="G422">
            <v>250</v>
          </cell>
          <cell r="H422">
            <v>8563</v>
          </cell>
          <cell r="I422">
            <v>3868.88</v>
          </cell>
          <cell r="J422">
            <v>3868.88</v>
          </cell>
          <cell r="K422">
            <v>8742</v>
          </cell>
        </row>
        <row r="423">
          <cell r="A423">
            <v>8742</v>
          </cell>
          <cell r="B423" t="str">
            <v xml:space="preserve"> 13/03/2012</v>
          </cell>
          <cell r="C423">
            <v>8915</v>
          </cell>
          <cell r="D423">
            <v>5907</v>
          </cell>
          <cell r="E423" t="str">
            <v>FPOSALKDCP</v>
          </cell>
          <cell r="F423" t="str">
            <v>FRA CACAU EM PO ALCALINO 10/12%  NFE 8563</v>
          </cell>
          <cell r="G423">
            <v>250</v>
          </cell>
          <cell r="H423">
            <v>8563</v>
          </cell>
          <cell r="I423">
            <v>3868.88</v>
          </cell>
          <cell r="J423">
            <v>3868.88</v>
          </cell>
          <cell r="K423">
            <v>8742</v>
          </cell>
        </row>
        <row r="424">
          <cell r="A424" t="str">
            <v>8742 Total</v>
          </cell>
          <cell r="G424">
            <v>1250</v>
          </cell>
          <cell r="I424">
            <v>19344.400000000001</v>
          </cell>
          <cell r="J424">
            <v>19344.400000000001</v>
          </cell>
          <cell r="K424" t="str">
            <v>8742 Total</v>
          </cell>
        </row>
        <row r="425">
          <cell r="A425">
            <v>8743</v>
          </cell>
          <cell r="B425" t="str">
            <v xml:space="preserve"> 13/03/2012</v>
          </cell>
          <cell r="C425">
            <v>8911</v>
          </cell>
          <cell r="D425">
            <v>5907</v>
          </cell>
          <cell r="E425" t="str">
            <v>FPOSALKDCP</v>
          </cell>
          <cell r="F425" t="str">
            <v>FRA CACAU EM PO ALCALINO 10/12%  NFE 8563</v>
          </cell>
          <cell r="G425">
            <v>50</v>
          </cell>
          <cell r="H425">
            <v>8563</v>
          </cell>
          <cell r="I425">
            <v>773.77</v>
          </cell>
          <cell r="J425">
            <v>773.77</v>
          </cell>
          <cell r="K425">
            <v>8743</v>
          </cell>
        </row>
        <row r="426">
          <cell r="A426" t="str">
            <v>8743 Total</v>
          </cell>
          <cell r="G426">
            <v>50</v>
          </cell>
          <cell r="I426">
            <v>773.77</v>
          </cell>
          <cell r="J426">
            <v>773.77</v>
          </cell>
          <cell r="K426" t="str">
            <v>8743 Total</v>
          </cell>
        </row>
        <row r="427">
          <cell r="A427">
            <v>8754</v>
          </cell>
          <cell r="B427" t="str">
            <v xml:space="preserve"> 14/03/2012</v>
          </cell>
          <cell r="C427">
            <v>8916</v>
          </cell>
          <cell r="D427">
            <v>5907</v>
          </cell>
          <cell r="E427" t="str">
            <v>FPOSALKDCP</v>
          </cell>
          <cell r="F427" t="str">
            <v>FRA CACAU EM PO ALCALINO 10/12%  NFE 8563</v>
          </cell>
          <cell r="G427">
            <v>150</v>
          </cell>
          <cell r="H427">
            <v>8563</v>
          </cell>
          <cell r="I427">
            <v>2321.3200000000002</v>
          </cell>
          <cell r="J427">
            <v>2321.3200000000002</v>
          </cell>
          <cell r="K427">
            <v>8754</v>
          </cell>
        </row>
        <row r="428">
          <cell r="A428">
            <v>8754</v>
          </cell>
          <cell r="B428" t="str">
            <v xml:space="preserve"> 14/03/2012</v>
          </cell>
          <cell r="C428">
            <v>8918</v>
          </cell>
          <cell r="D428">
            <v>5907</v>
          </cell>
          <cell r="E428" t="str">
            <v>FPOSALKDCP</v>
          </cell>
          <cell r="F428" t="str">
            <v>FRA CACAU EM PO ALCALINO 10/12%  NFE 8563</v>
          </cell>
          <cell r="G428">
            <v>150</v>
          </cell>
          <cell r="H428">
            <v>8563</v>
          </cell>
          <cell r="I428">
            <v>2321.3200000000002</v>
          </cell>
          <cell r="J428">
            <v>2321.3200000000002</v>
          </cell>
          <cell r="K428">
            <v>8754</v>
          </cell>
        </row>
        <row r="429">
          <cell r="A429">
            <v>8754</v>
          </cell>
          <cell r="B429" t="str">
            <v xml:space="preserve"> 14/03/2012</v>
          </cell>
          <cell r="C429">
            <v>8919</v>
          </cell>
          <cell r="D429">
            <v>5907</v>
          </cell>
          <cell r="E429" t="str">
            <v>FPOSALKDCP</v>
          </cell>
          <cell r="F429" t="str">
            <v>FRA CACAU EM PO ALCALINO 10/12%  NFE 8563</v>
          </cell>
          <cell r="G429">
            <v>150</v>
          </cell>
          <cell r="H429">
            <v>8563</v>
          </cell>
          <cell r="I429">
            <v>2321.3200000000002</v>
          </cell>
          <cell r="J429">
            <v>2321.3200000000002</v>
          </cell>
          <cell r="K429">
            <v>8754</v>
          </cell>
        </row>
        <row r="430">
          <cell r="A430">
            <v>8754</v>
          </cell>
          <cell r="B430" t="str">
            <v xml:space="preserve"> 14/03/2012</v>
          </cell>
          <cell r="C430">
            <v>8921</v>
          </cell>
          <cell r="D430">
            <v>5907</v>
          </cell>
          <cell r="E430" t="str">
            <v>FPOSALKDCP</v>
          </cell>
          <cell r="F430" t="str">
            <v>FRA CACAU EM PO ALCALINO 10/12%  NFE 8563</v>
          </cell>
          <cell r="G430">
            <v>150</v>
          </cell>
          <cell r="H430">
            <v>8563</v>
          </cell>
          <cell r="I430">
            <v>2321.3200000000002</v>
          </cell>
          <cell r="J430">
            <v>2321.3200000000002</v>
          </cell>
          <cell r="K430">
            <v>8754</v>
          </cell>
        </row>
        <row r="431">
          <cell r="A431">
            <v>8754</v>
          </cell>
          <cell r="B431" t="str">
            <v xml:space="preserve"> 14/03/2012</v>
          </cell>
          <cell r="C431">
            <v>8922</v>
          </cell>
          <cell r="D431">
            <v>5907</v>
          </cell>
          <cell r="E431" t="str">
            <v>FPOSALKDCP</v>
          </cell>
          <cell r="F431" t="str">
            <v>FRA CACAU EM PO ALCALINO 10/12%  NFE 8563</v>
          </cell>
          <cell r="G431">
            <v>150</v>
          </cell>
          <cell r="H431">
            <v>8563</v>
          </cell>
          <cell r="I431">
            <v>2321.3200000000002</v>
          </cell>
          <cell r="J431">
            <v>2321.3200000000002</v>
          </cell>
          <cell r="K431">
            <v>8754</v>
          </cell>
        </row>
        <row r="432">
          <cell r="A432" t="str">
            <v>8754 Total</v>
          </cell>
          <cell r="G432">
            <v>750</v>
          </cell>
          <cell r="I432">
            <v>11606.6</v>
          </cell>
          <cell r="J432">
            <v>11606.6</v>
          </cell>
          <cell r="K432" t="str">
            <v>8754 Total</v>
          </cell>
        </row>
        <row r="433">
          <cell r="A433">
            <v>8767</v>
          </cell>
          <cell r="B433" t="str">
            <v xml:space="preserve"> 15/03/2012</v>
          </cell>
          <cell r="C433">
            <v>8925</v>
          </cell>
          <cell r="D433">
            <v>5907</v>
          </cell>
          <cell r="E433" t="str">
            <v>FPOSALKDCP</v>
          </cell>
          <cell r="F433" t="str">
            <v>FRA CACAU EM PO ALCALINO 10/12%  NFE 8563</v>
          </cell>
          <cell r="G433">
            <v>275</v>
          </cell>
          <cell r="H433">
            <v>8563</v>
          </cell>
          <cell r="I433">
            <v>4255.76</v>
          </cell>
          <cell r="J433">
            <v>4255.76</v>
          </cell>
          <cell r="K433">
            <v>8767</v>
          </cell>
        </row>
        <row r="434">
          <cell r="A434">
            <v>8767</v>
          </cell>
          <cell r="B434" t="str">
            <v xml:space="preserve"> 15/03/2012</v>
          </cell>
          <cell r="C434">
            <v>8929</v>
          </cell>
          <cell r="D434">
            <v>5907</v>
          </cell>
          <cell r="E434" t="str">
            <v>FPOSALKDCP</v>
          </cell>
          <cell r="F434" t="str">
            <v>FRA CACAU EM PO ALCALINO 10/12%  NFE 8563</v>
          </cell>
          <cell r="G434">
            <v>275</v>
          </cell>
          <cell r="H434">
            <v>8563</v>
          </cell>
          <cell r="I434">
            <v>4255.76</v>
          </cell>
          <cell r="J434">
            <v>4255.76</v>
          </cell>
          <cell r="K434">
            <v>8767</v>
          </cell>
        </row>
        <row r="435">
          <cell r="A435">
            <v>8767</v>
          </cell>
          <cell r="B435" t="str">
            <v xml:space="preserve"> 15/03/2012</v>
          </cell>
          <cell r="C435">
            <v>8930</v>
          </cell>
          <cell r="D435">
            <v>5907</v>
          </cell>
          <cell r="E435" t="str">
            <v>FPOSALKDCP</v>
          </cell>
          <cell r="F435" t="str">
            <v>FRA CACAU EM PO ALCALINO 10/12%  NFE 8563</v>
          </cell>
          <cell r="G435">
            <v>275</v>
          </cell>
          <cell r="H435">
            <v>8563</v>
          </cell>
          <cell r="I435">
            <v>4255.76</v>
          </cell>
          <cell r="J435">
            <v>4255.76</v>
          </cell>
          <cell r="K435">
            <v>8767</v>
          </cell>
        </row>
        <row r="436">
          <cell r="A436">
            <v>8767</v>
          </cell>
          <cell r="B436" t="str">
            <v xml:space="preserve"> 15/03/2012</v>
          </cell>
          <cell r="C436">
            <v>8931</v>
          </cell>
          <cell r="D436">
            <v>5907</v>
          </cell>
          <cell r="E436" t="str">
            <v>FPOSALKDCP</v>
          </cell>
          <cell r="F436" t="str">
            <v>FRA CACAU EM PO ALCALINO 10/12%  NFE 8563</v>
          </cell>
          <cell r="G436">
            <v>275</v>
          </cell>
          <cell r="H436">
            <v>8563</v>
          </cell>
          <cell r="I436">
            <v>4255.76</v>
          </cell>
          <cell r="J436">
            <v>4255.76</v>
          </cell>
          <cell r="K436">
            <v>8767</v>
          </cell>
        </row>
        <row r="437">
          <cell r="A437" t="str">
            <v>8767 Total</v>
          </cell>
          <cell r="G437">
            <v>1100</v>
          </cell>
          <cell r="I437">
            <v>17023.04</v>
          </cell>
          <cell r="J437">
            <v>17023.04</v>
          </cell>
          <cell r="K437" t="str">
            <v>8767 Total</v>
          </cell>
        </row>
        <row r="438">
          <cell r="A438">
            <v>8778</v>
          </cell>
          <cell r="B438" t="str">
            <v xml:space="preserve"> 16/03/2012</v>
          </cell>
          <cell r="C438">
            <v>8933</v>
          </cell>
          <cell r="D438">
            <v>5907</v>
          </cell>
          <cell r="E438" t="str">
            <v>FPOSALKDCP</v>
          </cell>
          <cell r="F438" t="str">
            <v>FRA CACAU EM PO ALCALINO 10/12%  NFE 8563</v>
          </cell>
          <cell r="G438">
            <v>750</v>
          </cell>
          <cell r="H438">
            <v>8563</v>
          </cell>
          <cell r="I438">
            <v>11606.63</v>
          </cell>
          <cell r="J438">
            <v>11606.63</v>
          </cell>
          <cell r="K438">
            <v>8778</v>
          </cell>
        </row>
        <row r="439">
          <cell r="A439">
            <v>8778</v>
          </cell>
          <cell r="B439" t="str">
            <v xml:space="preserve"> 16/03/2012</v>
          </cell>
          <cell r="C439">
            <v>8934</v>
          </cell>
          <cell r="D439">
            <v>5907</v>
          </cell>
          <cell r="E439" t="str">
            <v>FPOSALKDCP</v>
          </cell>
          <cell r="F439" t="str">
            <v>FRA CACAU EM PO ALCALINO 10/12%  NFE 8563</v>
          </cell>
          <cell r="G439">
            <v>750</v>
          </cell>
          <cell r="H439">
            <v>8563</v>
          </cell>
          <cell r="I439">
            <v>11606.63</v>
          </cell>
          <cell r="J439">
            <v>11606.63</v>
          </cell>
          <cell r="K439">
            <v>8778</v>
          </cell>
        </row>
        <row r="440">
          <cell r="A440">
            <v>8778</v>
          </cell>
          <cell r="B440" t="str">
            <v xml:space="preserve"> 16/03/2012</v>
          </cell>
          <cell r="C440">
            <v>8935</v>
          </cell>
          <cell r="D440">
            <v>5907</v>
          </cell>
          <cell r="E440" t="str">
            <v>FPOSALKDCP</v>
          </cell>
          <cell r="F440" t="str">
            <v>FRA CACAU EM PO ALCALINO 10/12%  NFE 8563</v>
          </cell>
          <cell r="G440">
            <v>750</v>
          </cell>
          <cell r="H440">
            <v>8563</v>
          </cell>
          <cell r="I440">
            <v>11606.63</v>
          </cell>
          <cell r="J440">
            <v>11606.63</v>
          </cell>
          <cell r="K440">
            <v>8778</v>
          </cell>
        </row>
        <row r="441">
          <cell r="A441">
            <v>8778</v>
          </cell>
          <cell r="B441" t="str">
            <v xml:space="preserve"> 16/03/2012</v>
          </cell>
          <cell r="C441">
            <v>8936</v>
          </cell>
          <cell r="D441">
            <v>5907</v>
          </cell>
          <cell r="E441" t="str">
            <v>FPOSALKDCP</v>
          </cell>
          <cell r="F441" t="str">
            <v>FRA CACAU EM PO ALCALINO 10/12%  NFE 8563</v>
          </cell>
          <cell r="G441">
            <v>750</v>
          </cell>
          <cell r="H441">
            <v>8563</v>
          </cell>
          <cell r="I441">
            <v>11606.63</v>
          </cell>
          <cell r="J441">
            <v>11606.63</v>
          </cell>
          <cell r="K441">
            <v>8778</v>
          </cell>
        </row>
        <row r="442">
          <cell r="A442">
            <v>8778</v>
          </cell>
          <cell r="B442" t="str">
            <v xml:space="preserve"> 16/03/2012</v>
          </cell>
          <cell r="C442">
            <v>8937</v>
          </cell>
          <cell r="D442">
            <v>5907</v>
          </cell>
          <cell r="E442" t="str">
            <v>FPOSALKDCP</v>
          </cell>
          <cell r="F442" t="str">
            <v>FRA CACAU EM PO ALCALINO 10/12%  NFE 8563</v>
          </cell>
          <cell r="G442">
            <v>750</v>
          </cell>
          <cell r="H442">
            <v>8563</v>
          </cell>
          <cell r="I442">
            <v>11606.63</v>
          </cell>
          <cell r="J442">
            <v>11606.63</v>
          </cell>
          <cell r="K442">
            <v>8778</v>
          </cell>
        </row>
        <row r="443">
          <cell r="A443" t="str">
            <v>8778 Total</v>
          </cell>
          <cell r="G443">
            <v>3750</v>
          </cell>
          <cell r="I443">
            <v>58033.149999999994</v>
          </cell>
          <cell r="J443">
            <v>58033.149999999994</v>
          </cell>
          <cell r="K443" t="str">
            <v>8778 Total</v>
          </cell>
        </row>
        <row r="444">
          <cell r="A444">
            <v>8788</v>
          </cell>
          <cell r="B444" t="str">
            <v xml:space="preserve"> 19/03/2012</v>
          </cell>
          <cell r="C444">
            <v>8938</v>
          </cell>
          <cell r="D444">
            <v>5907</v>
          </cell>
          <cell r="E444" t="str">
            <v>FPOSALKDCP</v>
          </cell>
          <cell r="F444" t="str">
            <v>FRA CACAU EM PO ALCALINO 10/12%  NFE 8563</v>
          </cell>
          <cell r="G444">
            <v>1750</v>
          </cell>
          <cell r="H444">
            <v>8563</v>
          </cell>
          <cell r="I444">
            <v>27082.13</v>
          </cell>
          <cell r="J444">
            <v>27082.13</v>
          </cell>
          <cell r="K444">
            <v>8788</v>
          </cell>
        </row>
        <row r="445">
          <cell r="A445">
            <v>8788</v>
          </cell>
          <cell r="B445" t="str">
            <v xml:space="preserve"> 19/03/2012</v>
          </cell>
          <cell r="C445">
            <v>8939</v>
          </cell>
          <cell r="D445">
            <v>5907</v>
          </cell>
          <cell r="E445" t="str">
            <v>FPOSALKDCP</v>
          </cell>
          <cell r="F445" t="str">
            <v>FRA CACAU EM PO ALCALINO 10/12%  NFE 8563</v>
          </cell>
          <cell r="G445">
            <v>1750</v>
          </cell>
          <cell r="H445">
            <v>8563</v>
          </cell>
          <cell r="I445">
            <v>27082.13</v>
          </cell>
          <cell r="J445">
            <v>27082.13</v>
          </cell>
          <cell r="K445">
            <v>8788</v>
          </cell>
        </row>
        <row r="446">
          <cell r="A446">
            <v>8788</v>
          </cell>
          <cell r="B446" t="str">
            <v xml:space="preserve"> 19/03/2012</v>
          </cell>
          <cell r="C446">
            <v>8940</v>
          </cell>
          <cell r="D446">
            <v>5907</v>
          </cell>
          <cell r="E446" t="str">
            <v>FPOSALKDCP</v>
          </cell>
          <cell r="F446" t="str">
            <v>FRA CACAU EM PO ALCALINO 10/12%  NFE 8563</v>
          </cell>
          <cell r="G446">
            <v>1750</v>
          </cell>
          <cell r="H446">
            <v>8563</v>
          </cell>
          <cell r="I446">
            <v>27082.13</v>
          </cell>
          <cell r="J446">
            <v>27082.13</v>
          </cell>
          <cell r="K446">
            <v>8788</v>
          </cell>
        </row>
        <row r="447">
          <cell r="A447">
            <v>8788</v>
          </cell>
          <cell r="B447" t="str">
            <v xml:space="preserve"> 19/03/2012</v>
          </cell>
          <cell r="C447">
            <v>8941</v>
          </cell>
          <cell r="D447">
            <v>5907</v>
          </cell>
          <cell r="E447" t="str">
            <v>FPOSALKDCP</v>
          </cell>
          <cell r="F447" t="str">
            <v>FRA CACAU EM PO ALCALINO 10/12%  NFE 8563</v>
          </cell>
          <cell r="G447">
            <v>1750</v>
          </cell>
          <cell r="H447">
            <v>8563</v>
          </cell>
          <cell r="I447">
            <v>27082.13</v>
          </cell>
          <cell r="J447">
            <v>27082.13</v>
          </cell>
          <cell r="K447">
            <v>8788</v>
          </cell>
        </row>
        <row r="448">
          <cell r="A448">
            <v>8788</v>
          </cell>
          <cell r="B448" t="str">
            <v xml:space="preserve"> 19/03/2012</v>
          </cell>
          <cell r="C448">
            <v>8942</v>
          </cell>
          <cell r="D448">
            <v>5907</v>
          </cell>
          <cell r="E448" t="str">
            <v>FPOSALKDCP</v>
          </cell>
          <cell r="F448" t="str">
            <v>FRA CACAU EM PO ALCALINO 10/12%  NFE 8563</v>
          </cell>
          <cell r="G448">
            <v>1750</v>
          </cell>
          <cell r="H448">
            <v>8563</v>
          </cell>
          <cell r="I448">
            <v>27082.13</v>
          </cell>
          <cell r="J448">
            <v>27082.13</v>
          </cell>
          <cell r="K448">
            <v>8788</v>
          </cell>
        </row>
        <row r="449">
          <cell r="A449" t="str">
            <v>8788 Total</v>
          </cell>
          <cell r="G449">
            <v>8750</v>
          </cell>
          <cell r="I449">
            <v>135410.65</v>
          </cell>
          <cell r="J449">
            <v>135410.65</v>
          </cell>
          <cell r="K449" t="str">
            <v>8788 Total</v>
          </cell>
        </row>
        <row r="450">
          <cell r="A450">
            <v>8800</v>
          </cell>
          <cell r="B450" t="str">
            <v xml:space="preserve"> 20/03/2012</v>
          </cell>
          <cell r="C450">
            <v>8947</v>
          </cell>
          <cell r="D450">
            <v>5907</v>
          </cell>
          <cell r="E450" t="str">
            <v>FPOSALKDCP</v>
          </cell>
          <cell r="F450" t="str">
            <v>FRA CACAU EM PO ALCALINO 10/12%  NFE 8563</v>
          </cell>
          <cell r="G450">
            <v>1150</v>
          </cell>
          <cell r="H450">
            <v>8563</v>
          </cell>
          <cell r="I450">
            <v>17796.830000000002</v>
          </cell>
          <cell r="J450">
            <v>17796.830000000002</v>
          </cell>
          <cell r="K450">
            <v>8800</v>
          </cell>
        </row>
        <row r="451">
          <cell r="A451">
            <v>8800</v>
          </cell>
          <cell r="B451" t="str">
            <v xml:space="preserve"> 20/03/2012</v>
          </cell>
          <cell r="C451">
            <v>8949</v>
          </cell>
          <cell r="D451">
            <v>5907</v>
          </cell>
          <cell r="E451" t="str">
            <v>FPOSALKDCP</v>
          </cell>
          <cell r="F451" t="str">
            <v>FRA CACAU EM PO ALCALINO 10/12%  NFE 8563</v>
          </cell>
          <cell r="G451">
            <v>1150</v>
          </cell>
          <cell r="H451">
            <v>8563</v>
          </cell>
          <cell r="I451">
            <v>17796.830000000002</v>
          </cell>
          <cell r="J451">
            <v>17796.830000000002</v>
          </cell>
          <cell r="K451">
            <v>8800</v>
          </cell>
        </row>
        <row r="452">
          <cell r="A452">
            <v>8800</v>
          </cell>
          <cell r="B452" t="str">
            <v xml:space="preserve"> 20/03/2012</v>
          </cell>
          <cell r="C452">
            <v>8950</v>
          </cell>
          <cell r="D452">
            <v>5907</v>
          </cell>
          <cell r="E452" t="str">
            <v>FPOSALKDCP</v>
          </cell>
          <cell r="F452" t="str">
            <v>FRA CACAU EM PO ALCALINO 10/12%  NFE 8563</v>
          </cell>
          <cell r="G452">
            <v>1150</v>
          </cell>
          <cell r="H452">
            <v>8563</v>
          </cell>
          <cell r="I452">
            <v>17796.830000000002</v>
          </cell>
          <cell r="J452">
            <v>17796.830000000002</v>
          </cell>
          <cell r="K452">
            <v>8800</v>
          </cell>
        </row>
        <row r="453">
          <cell r="A453">
            <v>8800</v>
          </cell>
          <cell r="B453" t="str">
            <v xml:space="preserve"> 20/03/2012</v>
          </cell>
          <cell r="C453">
            <v>8951</v>
          </cell>
          <cell r="D453">
            <v>5907</v>
          </cell>
          <cell r="E453" t="str">
            <v>FPOSALKDCP</v>
          </cell>
          <cell r="F453" t="str">
            <v>FRA CACAU EM PO ALCALINO 10/12%  NFE 8563</v>
          </cell>
          <cell r="G453">
            <v>1150</v>
          </cell>
          <cell r="H453">
            <v>8563</v>
          </cell>
          <cell r="I453">
            <v>17796.830000000002</v>
          </cell>
          <cell r="J453">
            <v>17796.830000000002</v>
          </cell>
          <cell r="K453">
            <v>8800</v>
          </cell>
        </row>
        <row r="454">
          <cell r="A454">
            <v>8800</v>
          </cell>
          <cell r="B454" t="str">
            <v xml:space="preserve"> 20/03/2012</v>
          </cell>
          <cell r="C454">
            <v>8952</v>
          </cell>
          <cell r="D454">
            <v>5907</v>
          </cell>
          <cell r="E454" t="str">
            <v>FPOSALKDCP</v>
          </cell>
          <cell r="F454" t="str">
            <v>FRA CACAU EM PO ALCALINO 10/12%  NFE 8563</v>
          </cell>
          <cell r="G454">
            <v>1150</v>
          </cell>
          <cell r="H454">
            <v>8563</v>
          </cell>
          <cell r="I454">
            <v>17796.830000000002</v>
          </cell>
          <cell r="J454">
            <v>17796.830000000002</v>
          </cell>
          <cell r="K454">
            <v>8800</v>
          </cell>
        </row>
        <row r="455">
          <cell r="A455" t="str">
            <v>8800 Total</v>
          </cell>
          <cell r="G455">
            <v>5750</v>
          </cell>
          <cell r="I455">
            <v>88984.150000000009</v>
          </cell>
          <cell r="J455">
            <v>88984.150000000009</v>
          </cell>
          <cell r="K455" t="str">
            <v>8800 Total</v>
          </cell>
        </row>
        <row r="456">
          <cell r="A456">
            <v>8801</v>
          </cell>
          <cell r="B456" t="str">
            <v xml:space="preserve"> 20/03/2012</v>
          </cell>
          <cell r="C456">
            <v>8948</v>
          </cell>
          <cell r="D456">
            <v>5907</v>
          </cell>
          <cell r="E456" t="str">
            <v>FPOSALKDCP</v>
          </cell>
          <cell r="F456" t="str">
            <v>FRA CACAU EM PO ALCALINO 10/12%  NFE 8563</v>
          </cell>
          <cell r="G456">
            <v>500</v>
          </cell>
          <cell r="H456">
            <v>8563</v>
          </cell>
          <cell r="I456">
            <v>7737.75</v>
          </cell>
          <cell r="J456">
            <v>7737.75</v>
          </cell>
          <cell r="K456">
            <v>8801</v>
          </cell>
        </row>
        <row r="457">
          <cell r="A457" t="str">
            <v>8801 Total</v>
          </cell>
          <cell r="G457">
            <v>500</v>
          </cell>
          <cell r="I457">
            <v>7737.75</v>
          </cell>
          <cell r="J457">
            <v>7737.75</v>
          </cell>
          <cell r="K457" t="str">
            <v>8801 Total</v>
          </cell>
        </row>
        <row r="458">
          <cell r="A458">
            <v>8812</v>
          </cell>
          <cell r="B458" t="str">
            <v xml:space="preserve"> 21/03/2012</v>
          </cell>
          <cell r="C458">
            <v>8953</v>
          </cell>
          <cell r="D458">
            <v>5907</v>
          </cell>
          <cell r="E458" t="str">
            <v>FPOSALKDCP</v>
          </cell>
          <cell r="F458" t="str">
            <v>FRA CACAU EM PO ALCALINO 10/12%  NFE 8563</v>
          </cell>
          <cell r="G458">
            <v>150</v>
          </cell>
          <cell r="H458">
            <v>8563</v>
          </cell>
          <cell r="I458">
            <v>2321.3200000000002</v>
          </cell>
          <cell r="J458">
            <v>2321.3200000000002</v>
          </cell>
          <cell r="K458">
            <v>8812</v>
          </cell>
        </row>
        <row r="459">
          <cell r="A459">
            <v>8812</v>
          </cell>
          <cell r="B459" t="str">
            <v xml:space="preserve"> 21/03/2012</v>
          </cell>
          <cell r="C459">
            <v>8955</v>
          </cell>
          <cell r="D459">
            <v>5907</v>
          </cell>
          <cell r="E459" t="str">
            <v>FPOSALKDCP</v>
          </cell>
          <cell r="F459" t="str">
            <v>FRA CACAU EM PO ALCALINO 10/12%  NFE 8563</v>
          </cell>
          <cell r="G459">
            <v>150</v>
          </cell>
          <cell r="H459">
            <v>8563</v>
          </cell>
          <cell r="I459">
            <v>2321.3200000000002</v>
          </cell>
          <cell r="J459">
            <v>2321.3200000000002</v>
          </cell>
          <cell r="K459">
            <v>8812</v>
          </cell>
        </row>
        <row r="460">
          <cell r="A460" t="str">
            <v>8812 Total</v>
          </cell>
          <cell r="G460">
            <v>300</v>
          </cell>
          <cell r="I460">
            <v>4642.6400000000003</v>
          </cell>
          <cell r="J460">
            <v>4642.6400000000003</v>
          </cell>
          <cell r="K460" t="str">
            <v>8812 Total</v>
          </cell>
        </row>
        <row r="461">
          <cell r="A461">
            <v>8817</v>
          </cell>
          <cell r="B461" t="str">
            <v xml:space="preserve"> 22/03/2012</v>
          </cell>
          <cell r="C461">
            <v>8960</v>
          </cell>
          <cell r="D461">
            <v>5907</v>
          </cell>
          <cell r="E461" t="str">
            <v>FPOSALKDCP</v>
          </cell>
          <cell r="F461" t="str">
            <v>FRA CACAU EM PO ALCALINO 10/12%  NFE 8563</v>
          </cell>
          <cell r="G461">
            <v>1000</v>
          </cell>
          <cell r="H461">
            <v>8563</v>
          </cell>
          <cell r="I461">
            <v>15475.5</v>
          </cell>
          <cell r="J461">
            <v>15475.5</v>
          </cell>
          <cell r="K461">
            <v>8817</v>
          </cell>
        </row>
        <row r="462">
          <cell r="A462">
            <v>8817</v>
          </cell>
          <cell r="B462" t="str">
            <v xml:space="preserve"> 22/03/2012</v>
          </cell>
          <cell r="C462">
            <v>8961</v>
          </cell>
          <cell r="D462">
            <v>5907</v>
          </cell>
          <cell r="E462" t="str">
            <v>FPOSALKDCP</v>
          </cell>
          <cell r="F462" t="str">
            <v>FRA CACAU EM PO ALCALINO 10/12%  NFE 8563</v>
          </cell>
          <cell r="G462">
            <v>1000</v>
          </cell>
          <cell r="H462">
            <v>8563</v>
          </cell>
          <cell r="I462">
            <v>15475.5</v>
          </cell>
          <cell r="J462">
            <v>15475.5</v>
          </cell>
          <cell r="K462">
            <v>8817</v>
          </cell>
        </row>
        <row r="463">
          <cell r="A463">
            <v>8817</v>
          </cell>
          <cell r="B463" t="str">
            <v xml:space="preserve"> 22/03/2012</v>
          </cell>
          <cell r="C463">
            <v>8964</v>
          </cell>
          <cell r="D463">
            <v>5907</v>
          </cell>
          <cell r="E463" t="str">
            <v>FPOSALKDCP</v>
          </cell>
          <cell r="F463" t="str">
            <v>FRA CACAU EM PO ALCALINO 10/12%  NFE 8563</v>
          </cell>
          <cell r="G463">
            <v>1000</v>
          </cell>
          <cell r="H463">
            <v>8563</v>
          </cell>
          <cell r="I463">
            <v>15475.5</v>
          </cell>
          <cell r="J463">
            <v>15475.5</v>
          </cell>
          <cell r="K463">
            <v>8817</v>
          </cell>
        </row>
        <row r="464">
          <cell r="A464">
            <v>8817</v>
          </cell>
          <cell r="B464" t="str">
            <v xml:space="preserve"> 22/03/2012</v>
          </cell>
          <cell r="C464">
            <v>8965</v>
          </cell>
          <cell r="D464">
            <v>5907</v>
          </cell>
          <cell r="E464" t="str">
            <v>FPOSALKDCP</v>
          </cell>
          <cell r="F464" t="str">
            <v>FRA CACAU EM PO ALCALINO 10/12%  NFE 8563</v>
          </cell>
          <cell r="G464">
            <v>1000</v>
          </cell>
          <cell r="H464">
            <v>8563</v>
          </cell>
          <cell r="I464">
            <v>15475.5</v>
          </cell>
          <cell r="J464">
            <v>15475.5</v>
          </cell>
          <cell r="K464">
            <v>8817</v>
          </cell>
        </row>
        <row r="465">
          <cell r="A465">
            <v>8817</v>
          </cell>
          <cell r="B465" t="str">
            <v xml:space="preserve"> 22/03/2012</v>
          </cell>
          <cell r="C465">
            <v>8966</v>
          </cell>
          <cell r="D465">
            <v>5907</v>
          </cell>
          <cell r="E465" t="str">
            <v>FPOSALKDCP</v>
          </cell>
          <cell r="F465" t="str">
            <v>FRA CACAU EM PO ALCALINO 10/12%  NFE 8563</v>
          </cell>
          <cell r="G465">
            <v>1000</v>
          </cell>
          <cell r="H465">
            <v>8563</v>
          </cell>
          <cell r="I465">
            <v>15475.5</v>
          </cell>
          <cell r="J465">
            <v>15475.5</v>
          </cell>
          <cell r="K465">
            <v>8817</v>
          </cell>
        </row>
        <row r="466">
          <cell r="A466" t="str">
            <v>8817 Total</v>
          </cell>
          <cell r="G466">
            <v>5000</v>
          </cell>
          <cell r="I466">
            <v>77377.5</v>
          </cell>
          <cell r="J466">
            <v>77377.5</v>
          </cell>
          <cell r="K466" t="str">
            <v>8817 Total</v>
          </cell>
        </row>
        <row r="467">
          <cell r="A467">
            <v>8818</v>
          </cell>
          <cell r="B467" t="str">
            <v xml:space="preserve"> 22/03/2012</v>
          </cell>
          <cell r="C467">
            <v>8963</v>
          </cell>
          <cell r="D467">
            <v>5907</v>
          </cell>
          <cell r="E467" t="str">
            <v>FPOSALKDCP</v>
          </cell>
          <cell r="F467" t="str">
            <v>FRA CACAU EM PO ALCALINO 10/12%  NFE 8563</v>
          </cell>
          <cell r="G467">
            <v>300</v>
          </cell>
          <cell r="H467">
            <v>8563</v>
          </cell>
          <cell r="I467">
            <v>4642.6499999999996</v>
          </cell>
          <cell r="J467">
            <v>4642.6499999999996</v>
          </cell>
          <cell r="K467">
            <v>8818</v>
          </cell>
        </row>
        <row r="468">
          <cell r="A468">
            <v>8818</v>
          </cell>
          <cell r="B468" t="str">
            <v xml:space="preserve"> 22/03/2012</v>
          </cell>
          <cell r="C468">
            <v>8967</v>
          </cell>
          <cell r="D468">
            <v>5907</v>
          </cell>
          <cell r="E468" t="str">
            <v>FPOSALKDCP</v>
          </cell>
          <cell r="F468" t="str">
            <v>FRA CACAU EM PO ALCALINO 10/12%  NFE 8563</v>
          </cell>
          <cell r="G468">
            <v>300</v>
          </cell>
          <cell r="H468">
            <v>8563</v>
          </cell>
          <cell r="I468">
            <v>4642.6499999999996</v>
          </cell>
          <cell r="J468">
            <v>4642.6499999999996</v>
          </cell>
          <cell r="K468">
            <v>8818</v>
          </cell>
        </row>
        <row r="469">
          <cell r="A469">
            <v>8818</v>
          </cell>
          <cell r="B469" t="str">
            <v xml:space="preserve"> 22/03/2012</v>
          </cell>
          <cell r="C469">
            <v>8968</v>
          </cell>
          <cell r="D469">
            <v>5907</v>
          </cell>
          <cell r="E469" t="str">
            <v>FPOSALKDCP</v>
          </cell>
          <cell r="F469" t="str">
            <v>FRA CACAU EM PO ALCALINO 10/12%  NFE 8563</v>
          </cell>
          <cell r="G469">
            <v>300</v>
          </cell>
          <cell r="H469">
            <v>8563</v>
          </cell>
          <cell r="I469">
            <v>4642.6499999999996</v>
          </cell>
          <cell r="J469">
            <v>4642.6499999999996</v>
          </cell>
          <cell r="K469">
            <v>8818</v>
          </cell>
        </row>
        <row r="470">
          <cell r="A470" t="str">
            <v>8818 Total</v>
          </cell>
          <cell r="G470">
            <v>900</v>
          </cell>
          <cell r="I470">
            <v>13927.949999999999</v>
          </cell>
          <cell r="J470">
            <v>13927.949999999999</v>
          </cell>
          <cell r="K470" t="str">
            <v>8818 Total</v>
          </cell>
        </row>
        <row r="471">
          <cell r="A471">
            <v>8828</v>
          </cell>
          <cell r="B471" t="str">
            <v xml:space="preserve"> 23/03/2012</v>
          </cell>
          <cell r="C471">
            <v>8973</v>
          </cell>
          <cell r="D471">
            <v>5907</v>
          </cell>
          <cell r="E471" t="str">
            <v>FPOSALKDCP</v>
          </cell>
          <cell r="F471" t="str">
            <v>FRA CACAU EM PO ALCALINO 10/12%  NFE 8563</v>
          </cell>
          <cell r="G471">
            <v>50</v>
          </cell>
          <cell r="H471">
            <v>8563</v>
          </cell>
          <cell r="I471">
            <v>773.77</v>
          </cell>
          <cell r="J471">
            <v>773.77</v>
          </cell>
          <cell r="K471">
            <v>8828</v>
          </cell>
        </row>
        <row r="472">
          <cell r="A472">
            <v>8828</v>
          </cell>
          <cell r="B472" t="str">
            <v xml:space="preserve"> 23/03/2012</v>
          </cell>
          <cell r="C472">
            <v>8974</v>
          </cell>
          <cell r="D472">
            <v>5907</v>
          </cell>
          <cell r="E472" t="str">
            <v>FPOSALKDCP</v>
          </cell>
          <cell r="F472" t="str">
            <v>FRA CACAU EM PO ALCALINO 10/12%  NFE 8563</v>
          </cell>
          <cell r="G472">
            <v>50</v>
          </cell>
          <cell r="H472">
            <v>8563</v>
          </cell>
          <cell r="I472">
            <v>773.77</v>
          </cell>
          <cell r="J472">
            <v>773.77</v>
          </cell>
          <cell r="K472">
            <v>8828</v>
          </cell>
        </row>
        <row r="473">
          <cell r="A473">
            <v>8828</v>
          </cell>
          <cell r="B473" t="str">
            <v xml:space="preserve"> 23/03/2012</v>
          </cell>
          <cell r="C473">
            <v>8975</v>
          </cell>
          <cell r="D473">
            <v>5907</v>
          </cell>
          <cell r="E473" t="str">
            <v>FPOSALKDCP</v>
          </cell>
          <cell r="F473" t="str">
            <v>FRA CACAU EM PO ALCALINO 10/12%  NFE 8563</v>
          </cell>
          <cell r="G473">
            <v>50</v>
          </cell>
          <cell r="H473">
            <v>8563</v>
          </cell>
          <cell r="I473">
            <v>773.77</v>
          </cell>
          <cell r="J473">
            <v>773.77</v>
          </cell>
          <cell r="K473">
            <v>8828</v>
          </cell>
        </row>
        <row r="474">
          <cell r="A474">
            <v>8828</v>
          </cell>
          <cell r="B474" t="str">
            <v xml:space="preserve"> 23/03/2012</v>
          </cell>
          <cell r="C474">
            <v>8977</v>
          </cell>
          <cell r="D474">
            <v>5907</v>
          </cell>
          <cell r="E474" t="str">
            <v>FPOSALKDCP</v>
          </cell>
          <cell r="F474" t="str">
            <v>FRA CACAU EM PO ALCALINO 10/12%  NFE 8563</v>
          </cell>
          <cell r="G474">
            <v>50</v>
          </cell>
          <cell r="H474">
            <v>8563</v>
          </cell>
          <cell r="I474">
            <v>773.77</v>
          </cell>
          <cell r="J474">
            <v>773.77</v>
          </cell>
          <cell r="K474">
            <v>8828</v>
          </cell>
        </row>
        <row r="475">
          <cell r="A475" t="str">
            <v>8828 Total</v>
          </cell>
          <cell r="G475">
            <v>200</v>
          </cell>
          <cell r="I475">
            <v>3095.08</v>
          </cell>
          <cell r="J475">
            <v>3095.08</v>
          </cell>
          <cell r="K475" t="str">
            <v>8828 Total</v>
          </cell>
        </row>
        <row r="476">
          <cell r="A476">
            <v>8841</v>
          </cell>
          <cell r="B476" t="str">
            <v xml:space="preserve"> 26/03/2012</v>
          </cell>
          <cell r="C476">
            <v>8979</v>
          </cell>
          <cell r="D476">
            <v>5907</v>
          </cell>
          <cell r="E476" t="str">
            <v>FPOSALKDCP</v>
          </cell>
          <cell r="F476" t="str">
            <v>FRA CACAU EM PO ALCALINO 10/12%  NFE 8563</v>
          </cell>
          <cell r="G476">
            <v>200</v>
          </cell>
          <cell r="H476">
            <v>8563</v>
          </cell>
          <cell r="I476">
            <v>3095.1</v>
          </cell>
          <cell r="J476">
            <v>3095.1</v>
          </cell>
          <cell r="K476">
            <v>8841</v>
          </cell>
        </row>
        <row r="477">
          <cell r="A477">
            <v>8841</v>
          </cell>
          <cell r="B477" t="str">
            <v xml:space="preserve"> 26/03/2012</v>
          </cell>
          <cell r="C477">
            <v>8980</v>
          </cell>
          <cell r="D477">
            <v>5907</v>
          </cell>
          <cell r="E477" t="str">
            <v>FPOSALKDCP</v>
          </cell>
          <cell r="F477" t="str">
            <v>FRA CACAU EM PO ALCALINO 10/12%  NFE 8563</v>
          </cell>
          <cell r="G477">
            <v>200</v>
          </cell>
          <cell r="H477">
            <v>8563</v>
          </cell>
          <cell r="I477">
            <v>3095.1</v>
          </cell>
          <cell r="J477">
            <v>3095.1</v>
          </cell>
          <cell r="K477">
            <v>8841</v>
          </cell>
        </row>
        <row r="478">
          <cell r="A478">
            <v>8841</v>
          </cell>
          <cell r="B478" t="str">
            <v xml:space="preserve"> 26/03/2012</v>
          </cell>
          <cell r="C478">
            <v>8981</v>
          </cell>
          <cell r="D478">
            <v>5907</v>
          </cell>
          <cell r="E478" t="str">
            <v>FPOSALKDCP</v>
          </cell>
          <cell r="F478" t="str">
            <v>FRA CACAU EM PO ALCALINO 10/12%  NFE 8563</v>
          </cell>
          <cell r="G478">
            <v>200</v>
          </cell>
          <cell r="H478">
            <v>8563</v>
          </cell>
          <cell r="I478">
            <v>3095.1</v>
          </cell>
          <cell r="J478">
            <v>3095.1</v>
          </cell>
          <cell r="K478">
            <v>8841</v>
          </cell>
        </row>
        <row r="479">
          <cell r="A479">
            <v>8841</v>
          </cell>
          <cell r="B479" t="str">
            <v xml:space="preserve"> 26/03/2012</v>
          </cell>
          <cell r="C479">
            <v>8983</v>
          </cell>
          <cell r="D479">
            <v>5907</v>
          </cell>
          <cell r="E479" t="str">
            <v>FPOSALKDCP</v>
          </cell>
          <cell r="F479" t="str">
            <v>FRA CACAU EM PO ALCALINO 10/12%  NFE 8563</v>
          </cell>
          <cell r="G479">
            <v>200</v>
          </cell>
          <cell r="H479">
            <v>8563</v>
          </cell>
          <cell r="I479">
            <v>3095.1</v>
          </cell>
          <cell r="J479">
            <v>3095.1</v>
          </cell>
          <cell r="K479">
            <v>8841</v>
          </cell>
        </row>
        <row r="480">
          <cell r="A480">
            <v>8841</v>
          </cell>
          <cell r="B480" t="str">
            <v xml:space="preserve"> 26/03/2012</v>
          </cell>
          <cell r="C480">
            <v>8986</v>
          </cell>
          <cell r="D480">
            <v>5907</v>
          </cell>
          <cell r="E480" t="str">
            <v>FPOSALKDCP</v>
          </cell>
          <cell r="F480" t="str">
            <v>FRA CACAU EM PO ALCALINO 10/12%  NFE 8563</v>
          </cell>
          <cell r="G480">
            <v>200</v>
          </cell>
          <cell r="H480">
            <v>8563</v>
          </cell>
          <cell r="I480">
            <v>3095.1</v>
          </cell>
          <cell r="J480">
            <v>3095.1</v>
          </cell>
          <cell r="K480">
            <v>8841</v>
          </cell>
        </row>
        <row r="481">
          <cell r="A481" t="str">
            <v>8841 Total</v>
          </cell>
          <cell r="G481">
            <v>1000</v>
          </cell>
          <cell r="I481">
            <v>15475.5</v>
          </cell>
          <cell r="J481">
            <v>15475.5</v>
          </cell>
          <cell r="K481" t="str">
            <v>8841 Total</v>
          </cell>
        </row>
        <row r="482">
          <cell r="A482">
            <v>8842</v>
          </cell>
          <cell r="B482" t="str">
            <v xml:space="preserve"> 26/03/2012</v>
          </cell>
          <cell r="C482">
            <v>8982</v>
          </cell>
          <cell r="D482">
            <v>5907</v>
          </cell>
          <cell r="E482" t="str">
            <v>FPOSALKDCP</v>
          </cell>
          <cell r="F482" t="str">
            <v>FRA CACAU EM PO ALCALINO 10/12%  NFE 8563</v>
          </cell>
          <cell r="G482">
            <v>100</v>
          </cell>
          <cell r="H482">
            <v>8563</v>
          </cell>
          <cell r="I482">
            <v>1547.55</v>
          </cell>
          <cell r="J482">
            <v>1547.55</v>
          </cell>
          <cell r="K482">
            <v>8842</v>
          </cell>
        </row>
        <row r="483">
          <cell r="A483">
            <v>8842</v>
          </cell>
          <cell r="B483" t="str">
            <v xml:space="preserve"> 26/03/2012</v>
          </cell>
          <cell r="C483">
            <v>8984</v>
          </cell>
          <cell r="D483">
            <v>5907</v>
          </cell>
          <cell r="E483" t="str">
            <v>FPOSALKDCP</v>
          </cell>
          <cell r="F483" t="str">
            <v>FRA CACAU EM PO ALCALINO 10/12%  NFE 8563</v>
          </cell>
          <cell r="G483">
            <v>100</v>
          </cell>
          <cell r="H483">
            <v>8563</v>
          </cell>
          <cell r="I483">
            <v>1547.55</v>
          </cell>
          <cell r="J483">
            <v>1547.55</v>
          </cell>
          <cell r="K483">
            <v>8842</v>
          </cell>
        </row>
        <row r="484">
          <cell r="A484">
            <v>8842</v>
          </cell>
          <cell r="B484" t="str">
            <v xml:space="preserve"> 26/03/2012</v>
          </cell>
          <cell r="C484">
            <v>8985</v>
          </cell>
          <cell r="D484">
            <v>5907</v>
          </cell>
          <cell r="E484" t="str">
            <v>FPOSALKDCP</v>
          </cell>
          <cell r="F484" t="str">
            <v>FRA CACAU EM PO ALCALINO 10/12%  NFE 8563</v>
          </cell>
          <cell r="G484">
            <v>100</v>
          </cell>
          <cell r="H484">
            <v>8563</v>
          </cell>
          <cell r="I484">
            <v>1547.55</v>
          </cell>
          <cell r="J484">
            <v>1547.55</v>
          </cell>
          <cell r="K484">
            <v>8842</v>
          </cell>
        </row>
        <row r="485">
          <cell r="A485" t="str">
            <v>8842 Total</v>
          </cell>
          <cell r="G485">
            <v>300</v>
          </cell>
          <cell r="I485">
            <v>4642.6499999999996</v>
          </cell>
          <cell r="J485">
            <v>4642.6499999999996</v>
          </cell>
          <cell r="K485" t="str">
            <v>8842 Total</v>
          </cell>
        </row>
        <row r="486">
          <cell r="A486">
            <v>8853</v>
          </cell>
          <cell r="B486" t="str">
            <v xml:space="preserve"> 27/03/2012</v>
          </cell>
          <cell r="C486">
            <v>8988</v>
          </cell>
          <cell r="D486">
            <v>5907</v>
          </cell>
          <cell r="E486" t="str">
            <v>FPOSALKDCP</v>
          </cell>
          <cell r="F486" t="str">
            <v>FRA CACAU EM PO ALCALINO 10/12%  NFE 8563</v>
          </cell>
          <cell r="G486">
            <v>75</v>
          </cell>
          <cell r="H486">
            <v>8563</v>
          </cell>
          <cell r="I486">
            <v>1160.6600000000001</v>
          </cell>
          <cell r="J486">
            <v>1160.6600000000001</v>
          </cell>
          <cell r="K486">
            <v>8853</v>
          </cell>
        </row>
        <row r="487">
          <cell r="A487">
            <v>8853</v>
          </cell>
          <cell r="B487" t="str">
            <v xml:space="preserve"> 27/03/2012</v>
          </cell>
          <cell r="C487">
            <v>8989</v>
          </cell>
          <cell r="D487">
            <v>5907</v>
          </cell>
          <cell r="E487" t="str">
            <v>FPOSALKDCP</v>
          </cell>
          <cell r="F487" t="str">
            <v>FRA CACAU EM PO ALCALINO 10/12%  NFE 8563</v>
          </cell>
          <cell r="G487">
            <v>75</v>
          </cell>
          <cell r="H487">
            <v>8563</v>
          </cell>
          <cell r="I487">
            <v>1160.6600000000001</v>
          </cell>
          <cell r="J487">
            <v>1160.6600000000001</v>
          </cell>
          <cell r="K487">
            <v>8853</v>
          </cell>
        </row>
        <row r="488">
          <cell r="A488">
            <v>8853</v>
          </cell>
          <cell r="B488" t="str">
            <v xml:space="preserve"> 27/03/2012</v>
          </cell>
          <cell r="C488">
            <v>8990</v>
          </cell>
          <cell r="D488">
            <v>5907</v>
          </cell>
          <cell r="E488" t="str">
            <v>FPOSALKDCP</v>
          </cell>
          <cell r="F488" t="str">
            <v>FRA CACAU EM PO ALCALINO 10/12%  NFE 8563</v>
          </cell>
          <cell r="G488">
            <v>75</v>
          </cell>
          <cell r="H488">
            <v>8563</v>
          </cell>
          <cell r="I488">
            <v>1160.6600000000001</v>
          </cell>
          <cell r="J488">
            <v>1160.6600000000001</v>
          </cell>
          <cell r="K488">
            <v>8853</v>
          </cell>
        </row>
        <row r="489">
          <cell r="A489">
            <v>8853</v>
          </cell>
          <cell r="B489" t="str">
            <v xml:space="preserve"> 27/03/2012</v>
          </cell>
          <cell r="C489">
            <v>8991</v>
          </cell>
          <cell r="D489">
            <v>5907</v>
          </cell>
          <cell r="E489" t="str">
            <v>FPOSALKDCP</v>
          </cell>
          <cell r="F489" t="str">
            <v>FRA CACAU EM PO ALCALINO 10/12%  NFE 8563</v>
          </cell>
          <cell r="G489">
            <v>75</v>
          </cell>
          <cell r="H489">
            <v>8563</v>
          </cell>
          <cell r="I489">
            <v>1160.6600000000001</v>
          </cell>
          <cell r="J489">
            <v>1160.6600000000001</v>
          </cell>
          <cell r="K489">
            <v>8853</v>
          </cell>
        </row>
        <row r="490">
          <cell r="A490">
            <v>8853</v>
          </cell>
          <cell r="B490" t="str">
            <v xml:space="preserve"> 27/03/2012</v>
          </cell>
          <cell r="C490">
            <v>8995</v>
          </cell>
          <cell r="D490">
            <v>5907</v>
          </cell>
          <cell r="E490" t="str">
            <v>FPOSALKDCP</v>
          </cell>
          <cell r="F490" t="str">
            <v>FRA CACAU EM PO ALCALINO 10/12%  NFE 8563</v>
          </cell>
          <cell r="G490">
            <v>75</v>
          </cell>
          <cell r="H490">
            <v>8563</v>
          </cell>
          <cell r="I490">
            <v>1160.6600000000001</v>
          </cell>
          <cell r="J490">
            <v>1160.6600000000001</v>
          </cell>
          <cell r="K490">
            <v>8853</v>
          </cell>
        </row>
        <row r="491">
          <cell r="A491" t="str">
            <v>8853 Total</v>
          </cell>
          <cell r="G491">
            <v>375</v>
          </cell>
          <cell r="I491">
            <v>5803.3</v>
          </cell>
          <cell r="J491">
            <v>5803.3</v>
          </cell>
          <cell r="K491" t="str">
            <v>8853 Total</v>
          </cell>
        </row>
        <row r="492">
          <cell r="A492">
            <v>8854</v>
          </cell>
          <cell r="B492" t="str">
            <v xml:space="preserve"> 27/03/2012</v>
          </cell>
          <cell r="C492">
            <v>8987</v>
          </cell>
          <cell r="D492">
            <v>5907</v>
          </cell>
          <cell r="E492" t="str">
            <v>FPOSALKDCP</v>
          </cell>
          <cell r="F492" t="str">
            <v>FRA CACAU EM PO ALCALINO 10/12%  NFE 8563</v>
          </cell>
          <cell r="G492">
            <v>250</v>
          </cell>
          <cell r="H492">
            <v>8563</v>
          </cell>
          <cell r="I492">
            <v>3868.88</v>
          </cell>
          <cell r="J492">
            <v>3868.88</v>
          </cell>
          <cell r="K492">
            <v>8854</v>
          </cell>
        </row>
        <row r="493">
          <cell r="A493">
            <v>8854</v>
          </cell>
          <cell r="B493" t="str">
            <v xml:space="preserve"> 27/03/2012</v>
          </cell>
          <cell r="C493">
            <v>8992</v>
          </cell>
          <cell r="D493">
            <v>5907</v>
          </cell>
          <cell r="E493" t="str">
            <v>FPOSALKDCP</v>
          </cell>
          <cell r="F493" t="str">
            <v>FRA CACAU EM PO ALCALINO 10/12%  NFE 8563</v>
          </cell>
          <cell r="G493">
            <v>250</v>
          </cell>
          <cell r="H493">
            <v>8563</v>
          </cell>
          <cell r="I493">
            <v>3868.88</v>
          </cell>
          <cell r="J493">
            <v>3868.88</v>
          </cell>
          <cell r="K493">
            <v>8854</v>
          </cell>
        </row>
        <row r="494">
          <cell r="A494">
            <v>8854</v>
          </cell>
          <cell r="B494" t="str">
            <v xml:space="preserve"> 27/03/2012</v>
          </cell>
          <cell r="C494">
            <v>8993</v>
          </cell>
          <cell r="D494">
            <v>5907</v>
          </cell>
          <cell r="E494" t="str">
            <v>FPOSALKDCP</v>
          </cell>
          <cell r="F494" t="str">
            <v>FRA CACAU EM PO ALCALINO 10/12%  NFE 8563</v>
          </cell>
          <cell r="G494">
            <v>250</v>
          </cell>
          <cell r="H494">
            <v>8563</v>
          </cell>
          <cell r="I494">
            <v>3868.88</v>
          </cell>
          <cell r="J494">
            <v>3868.88</v>
          </cell>
          <cell r="K494">
            <v>8854</v>
          </cell>
        </row>
        <row r="495">
          <cell r="A495">
            <v>8854</v>
          </cell>
          <cell r="B495" t="str">
            <v xml:space="preserve"> 27/03/2012</v>
          </cell>
          <cell r="C495">
            <v>8994</v>
          </cell>
          <cell r="D495">
            <v>5907</v>
          </cell>
          <cell r="E495" t="str">
            <v>FPOSALKDCP</v>
          </cell>
          <cell r="F495" t="str">
            <v>FRA CACAU EM PO ALCALINO 10/12%  NFE 8563</v>
          </cell>
          <cell r="G495">
            <v>250</v>
          </cell>
          <cell r="H495">
            <v>8563</v>
          </cell>
          <cell r="I495">
            <v>3868.88</v>
          </cell>
          <cell r="J495">
            <v>3868.88</v>
          </cell>
          <cell r="K495">
            <v>8854</v>
          </cell>
        </row>
        <row r="496">
          <cell r="A496" t="str">
            <v>8854 Total</v>
          </cell>
          <cell r="G496">
            <v>1000</v>
          </cell>
          <cell r="I496">
            <v>15475.52</v>
          </cell>
          <cell r="J496">
            <v>15475.52</v>
          </cell>
          <cell r="K496" t="str">
            <v>8854 Total</v>
          </cell>
        </row>
        <row r="497">
          <cell r="A497">
            <v>8861</v>
          </cell>
          <cell r="B497" t="str">
            <v xml:space="preserve"> 28/03/2012</v>
          </cell>
          <cell r="C497">
            <v>8997</v>
          </cell>
          <cell r="D497">
            <v>5907</v>
          </cell>
          <cell r="E497" t="str">
            <v>FPOSALKDCP</v>
          </cell>
          <cell r="F497" t="str">
            <v>FRA CACAU EM PO ALCALINO 10/12%  NFE 8563</v>
          </cell>
          <cell r="G497">
            <v>225</v>
          </cell>
          <cell r="H497">
            <v>8563</v>
          </cell>
          <cell r="I497">
            <v>3481.99</v>
          </cell>
          <cell r="J497">
            <v>3481.99</v>
          </cell>
          <cell r="K497">
            <v>8861</v>
          </cell>
        </row>
        <row r="498">
          <cell r="A498">
            <v>8861</v>
          </cell>
          <cell r="B498" t="str">
            <v xml:space="preserve"> 28/03/2012</v>
          </cell>
          <cell r="C498">
            <v>8997</v>
          </cell>
          <cell r="D498">
            <v>5907</v>
          </cell>
          <cell r="E498" t="str">
            <v>FPOSALKDCP</v>
          </cell>
          <cell r="F498" t="str">
            <v>FRA CACAU EM PO ALCALINO 10/12%  NFE 8575</v>
          </cell>
          <cell r="G498">
            <v>175</v>
          </cell>
          <cell r="H498">
            <v>8575</v>
          </cell>
          <cell r="I498">
            <v>2693.27</v>
          </cell>
          <cell r="J498">
            <v>2693.27</v>
          </cell>
          <cell r="K498">
            <v>8861</v>
          </cell>
        </row>
        <row r="499">
          <cell r="A499">
            <v>8861</v>
          </cell>
          <cell r="B499" t="str">
            <v xml:space="preserve"> 28/03/2012</v>
          </cell>
          <cell r="C499">
            <v>8998</v>
          </cell>
          <cell r="D499">
            <v>5907</v>
          </cell>
          <cell r="E499" t="str">
            <v>FPOSALKDCP</v>
          </cell>
          <cell r="F499" t="str">
            <v>FRA CACAU EM PO ALCALINO 10/12%  NFE 8563</v>
          </cell>
          <cell r="G499">
            <v>225</v>
          </cell>
          <cell r="H499">
            <v>8563</v>
          </cell>
          <cell r="I499">
            <v>3481.99</v>
          </cell>
          <cell r="J499">
            <v>3481.99</v>
          </cell>
          <cell r="K499">
            <v>8861</v>
          </cell>
        </row>
        <row r="500">
          <cell r="A500">
            <v>8861</v>
          </cell>
          <cell r="B500" t="str">
            <v xml:space="preserve"> 28/03/2012</v>
          </cell>
          <cell r="C500">
            <v>8998</v>
          </cell>
          <cell r="D500">
            <v>5907</v>
          </cell>
          <cell r="E500" t="str">
            <v>FPOSALKDCP</v>
          </cell>
          <cell r="F500" t="str">
            <v>FRA CACAU EM PO ALCALINO 10/12%  NFE 8575</v>
          </cell>
          <cell r="G500">
            <v>175</v>
          </cell>
          <cell r="H500">
            <v>8575</v>
          </cell>
          <cell r="I500">
            <v>2693.27</v>
          </cell>
          <cell r="J500">
            <v>2693.27</v>
          </cell>
          <cell r="K500">
            <v>8861</v>
          </cell>
        </row>
        <row r="501">
          <cell r="A501">
            <v>8861</v>
          </cell>
          <cell r="B501" t="str">
            <v xml:space="preserve"> 28/03/2012</v>
          </cell>
          <cell r="C501">
            <v>9000</v>
          </cell>
          <cell r="D501">
            <v>5907</v>
          </cell>
          <cell r="E501" t="str">
            <v>FPOSALKDCP</v>
          </cell>
          <cell r="F501" t="str">
            <v>FRA CACAU EM PO ALCALINO 10/12%  NFE 8563</v>
          </cell>
          <cell r="G501">
            <v>225</v>
          </cell>
          <cell r="H501">
            <v>8563</v>
          </cell>
          <cell r="I501">
            <v>3481.99</v>
          </cell>
          <cell r="J501">
            <v>3481.99</v>
          </cell>
          <cell r="K501">
            <v>8861</v>
          </cell>
        </row>
        <row r="502">
          <cell r="A502">
            <v>8861</v>
          </cell>
          <cell r="B502" t="str">
            <v xml:space="preserve"> 28/03/2012</v>
          </cell>
          <cell r="C502">
            <v>9000</v>
          </cell>
          <cell r="D502">
            <v>5907</v>
          </cell>
          <cell r="E502" t="str">
            <v>FPOSALKDCP</v>
          </cell>
          <cell r="F502" t="str">
            <v>FRA CACAU EM PO ALCALINO 10/12%  NFE 8575</v>
          </cell>
          <cell r="G502">
            <v>175</v>
          </cell>
          <cell r="H502">
            <v>8575</v>
          </cell>
          <cell r="I502">
            <v>2693.27</v>
          </cell>
          <cell r="J502">
            <v>2693.27</v>
          </cell>
          <cell r="K502">
            <v>8861</v>
          </cell>
        </row>
        <row r="503">
          <cell r="A503">
            <v>8861</v>
          </cell>
          <cell r="B503" t="str">
            <v xml:space="preserve"> 28/03/2012</v>
          </cell>
          <cell r="C503">
            <v>9001</v>
          </cell>
          <cell r="D503">
            <v>5907</v>
          </cell>
          <cell r="E503" t="str">
            <v>FPOSALKDCP</v>
          </cell>
          <cell r="F503" t="str">
            <v>FRA CACAU EM PO ALCALINO 10/12%  NFE 8563</v>
          </cell>
          <cell r="G503">
            <v>225</v>
          </cell>
          <cell r="H503">
            <v>8563</v>
          </cell>
          <cell r="I503">
            <v>3481.99</v>
          </cell>
          <cell r="J503">
            <v>3481.99</v>
          </cell>
          <cell r="K503">
            <v>8861</v>
          </cell>
        </row>
        <row r="504">
          <cell r="A504">
            <v>8861</v>
          </cell>
          <cell r="B504" t="str">
            <v xml:space="preserve"> 28/03/2012</v>
          </cell>
          <cell r="C504">
            <v>9001</v>
          </cell>
          <cell r="D504">
            <v>5907</v>
          </cell>
          <cell r="E504" t="str">
            <v>FPOSALKDCP</v>
          </cell>
          <cell r="F504" t="str">
            <v>FRA CACAU EM PO ALCALINO 10/12%  NFE 8575</v>
          </cell>
          <cell r="G504">
            <v>175</v>
          </cell>
          <cell r="H504">
            <v>8575</v>
          </cell>
          <cell r="I504">
            <v>2693.27</v>
          </cell>
          <cell r="J504">
            <v>2693.27</v>
          </cell>
          <cell r="K504">
            <v>8861</v>
          </cell>
        </row>
        <row r="505">
          <cell r="A505">
            <v>8861</v>
          </cell>
          <cell r="B505" t="str">
            <v xml:space="preserve"> 28/03/2012</v>
          </cell>
          <cell r="C505">
            <v>9002</v>
          </cell>
          <cell r="D505">
            <v>5907</v>
          </cell>
          <cell r="E505" t="str">
            <v>FPOSALKDCP</v>
          </cell>
          <cell r="F505" t="str">
            <v>FRA CACAU EM PO ALCALINO 10/12%  NFE 8563</v>
          </cell>
          <cell r="G505">
            <v>225</v>
          </cell>
          <cell r="H505">
            <v>8563</v>
          </cell>
          <cell r="I505">
            <v>3481.99</v>
          </cell>
          <cell r="J505">
            <v>3481.99</v>
          </cell>
          <cell r="K505">
            <v>8861</v>
          </cell>
        </row>
        <row r="506">
          <cell r="A506">
            <v>8861</v>
          </cell>
          <cell r="B506" t="str">
            <v xml:space="preserve"> 28/03/2012</v>
          </cell>
          <cell r="C506">
            <v>9002</v>
          </cell>
          <cell r="D506">
            <v>5907</v>
          </cell>
          <cell r="E506" t="str">
            <v>FPOSALKDCP</v>
          </cell>
          <cell r="F506" t="str">
            <v>FRA CACAU EM PO ALCALINO 10/12%  NFE 8575</v>
          </cell>
          <cell r="G506">
            <v>175</v>
          </cell>
          <cell r="H506">
            <v>8575</v>
          </cell>
          <cell r="I506">
            <v>2693.27</v>
          </cell>
          <cell r="J506">
            <v>2693.27</v>
          </cell>
          <cell r="K506">
            <v>8861</v>
          </cell>
        </row>
        <row r="507">
          <cell r="A507" t="str">
            <v>8861 Total</v>
          </cell>
          <cell r="G507">
            <v>2000</v>
          </cell>
          <cell r="I507">
            <v>30876.3</v>
          </cell>
          <cell r="J507">
            <v>30876.3</v>
          </cell>
          <cell r="K507" t="str">
            <v>8861 Total</v>
          </cell>
        </row>
        <row r="508">
          <cell r="A508">
            <v>8862</v>
          </cell>
          <cell r="B508" t="str">
            <v xml:space="preserve"> 28/03/2012</v>
          </cell>
          <cell r="C508">
            <v>8996</v>
          </cell>
          <cell r="D508">
            <v>5907</v>
          </cell>
          <cell r="E508" t="str">
            <v>FPOSALKDCP</v>
          </cell>
          <cell r="F508" t="str">
            <v>FRA CACAU EM PO ALCALINO 10/12%  NFE 8575</v>
          </cell>
          <cell r="G508">
            <v>300</v>
          </cell>
          <cell r="H508">
            <v>8575</v>
          </cell>
          <cell r="I508">
            <v>4617.03</v>
          </cell>
          <cell r="J508">
            <v>4617.03</v>
          </cell>
          <cell r="K508">
            <v>8862</v>
          </cell>
        </row>
        <row r="509">
          <cell r="A509">
            <v>8862</v>
          </cell>
          <cell r="B509" t="str">
            <v xml:space="preserve"> 28/03/2012</v>
          </cell>
          <cell r="C509">
            <v>8999</v>
          </cell>
          <cell r="D509">
            <v>5907</v>
          </cell>
          <cell r="E509" t="str">
            <v>FPOSALKDCP</v>
          </cell>
          <cell r="F509" t="str">
            <v>FRA CACAU EM PO ALCALINO 10/12%  NFE 8575</v>
          </cell>
          <cell r="G509">
            <v>300</v>
          </cell>
          <cell r="H509">
            <v>8575</v>
          </cell>
          <cell r="I509">
            <v>4617.03</v>
          </cell>
          <cell r="J509">
            <v>4617.03</v>
          </cell>
          <cell r="K509">
            <v>8862</v>
          </cell>
        </row>
        <row r="510">
          <cell r="A510" t="str">
            <v>8862 Total</v>
          </cell>
          <cell r="G510">
            <v>600</v>
          </cell>
          <cell r="I510">
            <v>9234.06</v>
          </cell>
          <cell r="J510">
            <v>9234.06</v>
          </cell>
          <cell r="K510" t="str">
            <v>8862 Total</v>
          </cell>
        </row>
        <row r="511">
          <cell r="A511">
            <v>8873</v>
          </cell>
          <cell r="B511" t="str">
            <v xml:space="preserve"> 29/03/2012</v>
          </cell>
          <cell r="C511">
            <v>9005</v>
          </cell>
          <cell r="D511">
            <v>5907</v>
          </cell>
          <cell r="E511" t="str">
            <v>FPOSALKDCP</v>
          </cell>
          <cell r="F511" t="str">
            <v>FRA CACAU EM PO ALCALINO 10/12%  NFE 8567</v>
          </cell>
          <cell r="G511">
            <v>1050</v>
          </cell>
          <cell r="H511">
            <v>8567</v>
          </cell>
          <cell r="I511">
            <v>16159.6</v>
          </cell>
          <cell r="J511">
            <v>16159.6</v>
          </cell>
          <cell r="K511">
            <v>8873</v>
          </cell>
        </row>
        <row r="512">
          <cell r="A512">
            <v>8873</v>
          </cell>
          <cell r="B512" t="str">
            <v xml:space="preserve"> 29/03/2012</v>
          </cell>
          <cell r="C512">
            <v>9005</v>
          </cell>
          <cell r="D512">
            <v>5907</v>
          </cell>
          <cell r="E512" t="str">
            <v>FPOSALKDCP</v>
          </cell>
          <cell r="F512" t="str">
            <v>FRA CACAU EM PO ALCALINO 10/12%  NFE 8575</v>
          </cell>
          <cell r="G512">
            <v>525</v>
          </cell>
          <cell r="H512">
            <v>8575</v>
          </cell>
          <cell r="I512">
            <v>8079.8</v>
          </cell>
          <cell r="J512">
            <v>8079.8</v>
          </cell>
          <cell r="K512">
            <v>8873</v>
          </cell>
        </row>
        <row r="513">
          <cell r="A513">
            <v>8873</v>
          </cell>
          <cell r="B513" t="str">
            <v xml:space="preserve"> 29/03/2012</v>
          </cell>
          <cell r="C513">
            <v>9007</v>
          </cell>
          <cell r="D513">
            <v>5907</v>
          </cell>
          <cell r="E513" t="str">
            <v>FPOSALKDCP</v>
          </cell>
          <cell r="F513" t="str">
            <v>FRA CACAU EM PO ALCALINO 10/12%  NFE 8567</v>
          </cell>
          <cell r="G513">
            <v>1050</v>
          </cell>
          <cell r="H513">
            <v>8567</v>
          </cell>
          <cell r="I513">
            <v>16159.6</v>
          </cell>
          <cell r="J513">
            <v>16159.6</v>
          </cell>
          <cell r="K513">
            <v>8873</v>
          </cell>
        </row>
        <row r="514">
          <cell r="A514">
            <v>8873</v>
          </cell>
          <cell r="B514" t="str">
            <v xml:space="preserve"> 29/03/2012</v>
          </cell>
          <cell r="C514">
            <v>9007</v>
          </cell>
          <cell r="D514">
            <v>5907</v>
          </cell>
          <cell r="E514" t="str">
            <v>FPOSALKDCP</v>
          </cell>
          <cell r="F514" t="str">
            <v>FRA CACAU EM PO ALCALINO 10/12%  NFE 8575</v>
          </cell>
          <cell r="G514">
            <v>525</v>
          </cell>
          <cell r="H514">
            <v>8575</v>
          </cell>
          <cell r="I514">
            <v>8079.8</v>
          </cell>
          <cell r="J514">
            <v>8079.8</v>
          </cell>
          <cell r="K514">
            <v>8873</v>
          </cell>
        </row>
        <row r="515">
          <cell r="A515">
            <v>8873</v>
          </cell>
          <cell r="B515" t="str">
            <v xml:space="preserve"> 29/03/2012</v>
          </cell>
          <cell r="C515">
            <v>9011</v>
          </cell>
          <cell r="D515">
            <v>5907</v>
          </cell>
          <cell r="E515" t="str">
            <v>FPOSALKDCP</v>
          </cell>
          <cell r="F515" t="str">
            <v>FRA CACAU EM PO ALCALINO 10/12%  NFE 8567</v>
          </cell>
          <cell r="G515">
            <v>1050</v>
          </cell>
          <cell r="H515">
            <v>8567</v>
          </cell>
          <cell r="I515">
            <v>16159.6</v>
          </cell>
          <cell r="J515">
            <v>16159.6</v>
          </cell>
          <cell r="K515">
            <v>8873</v>
          </cell>
        </row>
        <row r="516">
          <cell r="A516">
            <v>8873</v>
          </cell>
          <cell r="B516" t="str">
            <v xml:space="preserve"> 29/03/2012</v>
          </cell>
          <cell r="C516">
            <v>9011</v>
          </cell>
          <cell r="D516">
            <v>5907</v>
          </cell>
          <cell r="E516" t="str">
            <v>FPOSALKDCP</v>
          </cell>
          <cell r="F516" t="str">
            <v>FRA CACAU EM PO ALCALINO 10/12%  NFE 8575</v>
          </cell>
          <cell r="G516">
            <v>525</v>
          </cell>
          <cell r="H516">
            <v>8575</v>
          </cell>
          <cell r="I516">
            <v>8079.8</v>
          </cell>
          <cell r="J516">
            <v>8079.8</v>
          </cell>
          <cell r="K516">
            <v>8873</v>
          </cell>
        </row>
        <row r="517">
          <cell r="A517">
            <v>8873</v>
          </cell>
          <cell r="B517" t="str">
            <v xml:space="preserve"> 29/03/2012</v>
          </cell>
          <cell r="C517">
            <v>9012</v>
          </cell>
          <cell r="D517">
            <v>5907</v>
          </cell>
          <cell r="E517" t="str">
            <v>FPOSALKDCP</v>
          </cell>
          <cell r="F517" t="str">
            <v>FRA CACAU EM PO ALCALINO 10/12%  NFE 8567</v>
          </cell>
          <cell r="G517">
            <v>1050</v>
          </cell>
          <cell r="H517">
            <v>8567</v>
          </cell>
          <cell r="I517">
            <v>16159.6</v>
          </cell>
          <cell r="J517">
            <v>16159.6</v>
          </cell>
          <cell r="K517">
            <v>8873</v>
          </cell>
        </row>
        <row r="518">
          <cell r="A518">
            <v>8873</v>
          </cell>
          <cell r="B518" t="str">
            <v xml:space="preserve"> 29/03/2012</v>
          </cell>
          <cell r="C518">
            <v>9012</v>
          </cell>
          <cell r="D518">
            <v>5907</v>
          </cell>
          <cell r="E518" t="str">
            <v>FPOSALKDCP</v>
          </cell>
          <cell r="F518" t="str">
            <v>FRA CACAU EM PO ALCALINO 10/12%  NFE 8575</v>
          </cell>
          <cell r="G518">
            <v>525</v>
          </cell>
          <cell r="H518">
            <v>8575</v>
          </cell>
          <cell r="I518">
            <v>8079.8</v>
          </cell>
          <cell r="J518">
            <v>8079.8</v>
          </cell>
          <cell r="K518">
            <v>8873</v>
          </cell>
        </row>
        <row r="519">
          <cell r="A519">
            <v>8873</v>
          </cell>
          <cell r="B519" t="str">
            <v xml:space="preserve"> 29/03/2012</v>
          </cell>
          <cell r="C519">
            <v>9013</v>
          </cell>
          <cell r="D519">
            <v>5907</v>
          </cell>
          <cell r="E519" t="str">
            <v>FPOSALKDCP</v>
          </cell>
          <cell r="F519" t="str">
            <v>FRA CACAU EM PO ALCALINO 10/12%  NFE 8567</v>
          </cell>
          <cell r="G519">
            <v>1050</v>
          </cell>
          <cell r="H519">
            <v>8567</v>
          </cell>
          <cell r="I519">
            <v>16159.6</v>
          </cell>
          <cell r="J519">
            <v>16159.6</v>
          </cell>
          <cell r="K519">
            <v>8873</v>
          </cell>
        </row>
        <row r="520">
          <cell r="A520">
            <v>8873</v>
          </cell>
          <cell r="B520" t="str">
            <v xml:space="preserve"> 29/03/2012</v>
          </cell>
          <cell r="C520">
            <v>9013</v>
          </cell>
          <cell r="D520">
            <v>5907</v>
          </cell>
          <cell r="E520" t="str">
            <v>FPOSALKDCP</v>
          </cell>
          <cell r="F520" t="str">
            <v>FRA CACAU EM PO ALCALINO 10/12%  NFE 8575</v>
          </cell>
          <cell r="G520">
            <v>525</v>
          </cell>
          <cell r="H520">
            <v>8575</v>
          </cell>
          <cell r="I520">
            <v>8079.8</v>
          </cell>
          <cell r="J520">
            <v>8079.8</v>
          </cell>
          <cell r="K520">
            <v>8873</v>
          </cell>
        </row>
        <row r="521">
          <cell r="A521" t="str">
            <v>8873 Total</v>
          </cell>
          <cell r="G521">
            <v>7875</v>
          </cell>
          <cell r="I521">
            <v>121197.00000000001</v>
          </cell>
          <cell r="J521">
            <v>121197.00000000001</v>
          </cell>
          <cell r="K521" t="str">
            <v>8873 Total</v>
          </cell>
        </row>
        <row r="522">
          <cell r="A522">
            <v>8874</v>
          </cell>
          <cell r="B522" t="str">
            <v xml:space="preserve"> 29/03/2012</v>
          </cell>
          <cell r="C522">
            <v>9006</v>
          </cell>
          <cell r="D522">
            <v>5907</v>
          </cell>
          <cell r="E522" t="str">
            <v>FPOSALKDCP</v>
          </cell>
          <cell r="F522" t="str">
            <v>FRA CACAU EM PO ALCALINO 10/12%  NFE 8567</v>
          </cell>
          <cell r="G522">
            <v>3150</v>
          </cell>
          <cell r="H522">
            <v>8567</v>
          </cell>
          <cell r="I522">
            <v>48478.82</v>
          </cell>
          <cell r="J522">
            <v>48478.82</v>
          </cell>
          <cell r="K522">
            <v>8874</v>
          </cell>
        </row>
        <row r="523">
          <cell r="A523">
            <v>8874</v>
          </cell>
          <cell r="B523" t="str">
            <v xml:space="preserve"> 29/03/2012</v>
          </cell>
          <cell r="C523">
            <v>9008</v>
          </cell>
          <cell r="D523">
            <v>5907</v>
          </cell>
          <cell r="E523" t="str">
            <v>FPOSALKDCP</v>
          </cell>
          <cell r="F523" t="str">
            <v>FRA CACAU EM PO ALCALINO 10/12%  NFE 8567</v>
          </cell>
          <cell r="G523">
            <v>3150</v>
          </cell>
          <cell r="H523">
            <v>8567</v>
          </cell>
          <cell r="I523">
            <v>48478.82</v>
          </cell>
          <cell r="J523">
            <v>48478.82</v>
          </cell>
          <cell r="K523">
            <v>8874</v>
          </cell>
        </row>
        <row r="524">
          <cell r="A524">
            <v>8874</v>
          </cell>
          <cell r="B524" t="str">
            <v xml:space="preserve"> 29/03/2012</v>
          </cell>
          <cell r="C524">
            <v>9009</v>
          </cell>
          <cell r="D524">
            <v>5907</v>
          </cell>
          <cell r="E524" t="str">
            <v>FPOSALKDCP</v>
          </cell>
          <cell r="F524" t="str">
            <v>FRA CACAU EM PO ALCALINO 10/12%  NFE 8567</v>
          </cell>
          <cell r="G524">
            <v>3150</v>
          </cell>
          <cell r="H524">
            <v>8567</v>
          </cell>
          <cell r="I524">
            <v>48478.82</v>
          </cell>
          <cell r="J524">
            <v>48478.82</v>
          </cell>
          <cell r="K524">
            <v>8874</v>
          </cell>
        </row>
        <row r="525">
          <cell r="A525">
            <v>8874</v>
          </cell>
          <cell r="B525" t="str">
            <v xml:space="preserve"> 29/03/2012</v>
          </cell>
          <cell r="C525">
            <v>9010</v>
          </cell>
          <cell r="D525">
            <v>5907</v>
          </cell>
          <cell r="E525" t="str">
            <v>FPOSALKDCP</v>
          </cell>
          <cell r="F525" t="str">
            <v>FRA CACAU EM PO ALCALINO 10/12%  NFE 8567</v>
          </cell>
          <cell r="G525">
            <v>3150</v>
          </cell>
          <cell r="H525">
            <v>8567</v>
          </cell>
          <cell r="I525">
            <v>48478.82</v>
          </cell>
          <cell r="J525">
            <v>48478.82</v>
          </cell>
          <cell r="K525">
            <v>8874</v>
          </cell>
        </row>
        <row r="526">
          <cell r="A526">
            <v>8874</v>
          </cell>
          <cell r="B526" t="str">
            <v xml:space="preserve"> 29/03/2012</v>
          </cell>
          <cell r="C526">
            <v>9014</v>
          </cell>
          <cell r="D526">
            <v>5907</v>
          </cell>
          <cell r="E526" t="str">
            <v>FPOSALKDCP</v>
          </cell>
          <cell r="F526" t="str">
            <v>FRA CACAU EM PO ALCALINO 10/12%  NFE 8567</v>
          </cell>
          <cell r="G526">
            <v>3150</v>
          </cell>
          <cell r="H526">
            <v>8567</v>
          </cell>
          <cell r="I526">
            <v>48478.82</v>
          </cell>
          <cell r="J526">
            <v>48478.82</v>
          </cell>
          <cell r="K526">
            <v>8874</v>
          </cell>
        </row>
        <row r="527">
          <cell r="A527" t="str">
            <v>8874 Total</v>
          </cell>
          <cell r="G527">
            <v>15750</v>
          </cell>
          <cell r="I527">
            <v>242394.1</v>
          </cell>
          <cell r="J527">
            <v>242394.1</v>
          </cell>
          <cell r="K527" t="str">
            <v>8874 Total</v>
          </cell>
        </row>
        <row r="528">
          <cell r="A528">
            <v>8875</v>
          </cell>
          <cell r="B528" t="str">
            <v xml:space="preserve"> 29/03/2012</v>
          </cell>
          <cell r="C528">
            <v>9004</v>
          </cell>
          <cell r="D528">
            <v>5907</v>
          </cell>
          <cell r="E528" t="str">
            <v>FPOSALKDCP</v>
          </cell>
          <cell r="F528" t="str">
            <v>FRA CACAU EM PO ALCALINO 10/12%  NFE 8567</v>
          </cell>
          <cell r="G528">
            <v>25</v>
          </cell>
          <cell r="H528">
            <v>8567</v>
          </cell>
          <cell r="I528">
            <v>384.75</v>
          </cell>
          <cell r="J528">
            <v>384.75</v>
          </cell>
          <cell r="K528">
            <v>8875</v>
          </cell>
        </row>
        <row r="529">
          <cell r="A529" t="str">
            <v>8875 Total</v>
          </cell>
          <cell r="G529">
            <v>25</v>
          </cell>
          <cell r="I529">
            <v>384.75</v>
          </cell>
          <cell r="J529">
            <v>384.75</v>
          </cell>
          <cell r="K529" t="str">
            <v>8875 Total</v>
          </cell>
        </row>
        <row r="530">
          <cell r="A530">
            <v>8882</v>
          </cell>
          <cell r="B530" t="str">
            <v xml:space="preserve"> 30/03/2012</v>
          </cell>
          <cell r="C530">
            <v>9015</v>
          </cell>
          <cell r="D530">
            <v>5907</v>
          </cell>
          <cell r="E530" t="str">
            <v>FPOSALKDCP</v>
          </cell>
          <cell r="F530" t="str">
            <v>FRA CACAU EM PO ALCALINO 10/12%  NFE 8567</v>
          </cell>
          <cell r="G530">
            <v>300</v>
          </cell>
          <cell r="H530">
            <v>8567</v>
          </cell>
          <cell r="I530">
            <v>4617.03</v>
          </cell>
          <cell r="J530">
            <v>4617.03</v>
          </cell>
          <cell r="K530">
            <v>8882</v>
          </cell>
        </row>
        <row r="531">
          <cell r="A531">
            <v>8882</v>
          </cell>
          <cell r="B531" t="str">
            <v xml:space="preserve"> 30/03/2012</v>
          </cell>
          <cell r="C531">
            <v>9018</v>
          </cell>
          <cell r="D531">
            <v>5907</v>
          </cell>
          <cell r="E531" t="str">
            <v>FPOSALKDCP</v>
          </cell>
          <cell r="F531" t="str">
            <v>FRA CACAU EM PO ALCALINO 10/12%  NFE 8567</v>
          </cell>
          <cell r="G531">
            <v>300</v>
          </cell>
          <cell r="H531">
            <v>8567</v>
          </cell>
          <cell r="I531">
            <v>4617.03</v>
          </cell>
          <cell r="J531">
            <v>4617.03</v>
          </cell>
          <cell r="K531">
            <v>8882</v>
          </cell>
        </row>
        <row r="532">
          <cell r="A532">
            <v>8882</v>
          </cell>
          <cell r="B532" t="str">
            <v xml:space="preserve"> 30/03/2012</v>
          </cell>
          <cell r="C532">
            <v>9020</v>
          </cell>
          <cell r="D532">
            <v>5907</v>
          </cell>
          <cell r="E532" t="str">
            <v>FPOSALKDCP</v>
          </cell>
          <cell r="F532" t="str">
            <v>FRA CACAU EM PO ALCALINO 10/12%  NFE 8567</v>
          </cell>
          <cell r="G532">
            <v>300</v>
          </cell>
          <cell r="H532">
            <v>8567</v>
          </cell>
          <cell r="I532">
            <v>4617.03</v>
          </cell>
          <cell r="J532">
            <v>4617.03</v>
          </cell>
          <cell r="K532">
            <v>8882</v>
          </cell>
        </row>
        <row r="533">
          <cell r="A533">
            <v>8882</v>
          </cell>
          <cell r="B533" t="str">
            <v xml:space="preserve"> 30/03/2012</v>
          </cell>
          <cell r="C533">
            <v>9021</v>
          </cell>
          <cell r="D533">
            <v>5907</v>
          </cell>
          <cell r="E533" t="str">
            <v>FPOSALKDCP</v>
          </cell>
          <cell r="F533" t="str">
            <v>FRA CACAU EM PO ALCALINO 10/12%  NFE 8567</v>
          </cell>
          <cell r="G533">
            <v>300</v>
          </cell>
          <cell r="H533">
            <v>8567</v>
          </cell>
          <cell r="I533">
            <v>4617.03</v>
          </cell>
          <cell r="J533">
            <v>4617.03</v>
          </cell>
          <cell r="K533">
            <v>8882</v>
          </cell>
        </row>
        <row r="534">
          <cell r="A534">
            <v>8882</v>
          </cell>
          <cell r="B534" t="str">
            <v xml:space="preserve"> 30/03/2012</v>
          </cell>
          <cell r="C534">
            <v>9022</v>
          </cell>
          <cell r="D534">
            <v>5907</v>
          </cell>
          <cell r="E534" t="str">
            <v>FPOSALKDCP</v>
          </cell>
          <cell r="F534" t="str">
            <v>FRA CACAU EM PO ALCALINO 10/12%  NFE 8567</v>
          </cell>
          <cell r="G534">
            <v>300</v>
          </cell>
          <cell r="H534">
            <v>8567</v>
          </cell>
          <cell r="I534">
            <v>4617.03</v>
          </cell>
          <cell r="J534">
            <v>4617.03</v>
          </cell>
          <cell r="K534">
            <v>8882</v>
          </cell>
        </row>
        <row r="535">
          <cell r="A535" t="str">
            <v>8882 Total</v>
          </cell>
          <cell r="G535">
            <v>1500</v>
          </cell>
          <cell r="I535">
            <v>23085.149999999998</v>
          </cell>
          <cell r="J535">
            <v>23085.149999999998</v>
          </cell>
          <cell r="K535" t="str">
            <v>8882 Total</v>
          </cell>
        </row>
        <row r="536">
          <cell r="A536">
            <v>8893</v>
          </cell>
          <cell r="B536" t="str">
            <v xml:space="preserve"> 02/04/2012</v>
          </cell>
          <cell r="C536">
            <v>9030</v>
          </cell>
          <cell r="D536">
            <v>5907</v>
          </cell>
          <cell r="E536" t="str">
            <v>FPOSALKDCP</v>
          </cell>
          <cell r="F536" t="str">
            <v>FRA CACAU EM PO ALCALINO 10/12%  NFE 8567</v>
          </cell>
          <cell r="G536">
            <v>2200</v>
          </cell>
          <cell r="H536">
            <v>8567</v>
          </cell>
          <cell r="I536">
            <v>33858.22</v>
          </cell>
          <cell r="J536">
            <v>33858.22</v>
          </cell>
          <cell r="K536">
            <v>8893</v>
          </cell>
        </row>
        <row r="537">
          <cell r="A537" t="str">
            <v>8893 Total</v>
          </cell>
          <cell r="G537">
            <v>2200</v>
          </cell>
          <cell r="I537">
            <v>33858.22</v>
          </cell>
          <cell r="J537">
            <v>33858.22</v>
          </cell>
          <cell r="K537" t="str">
            <v>8893 Total</v>
          </cell>
        </row>
        <row r="538">
          <cell r="A538">
            <v>8894</v>
          </cell>
          <cell r="B538" t="str">
            <v xml:space="preserve"> 04/04/2012</v>
          </cell>
          <cell r="C538">
            <v>9037</v>
          </cell>
          <cell r="D538">
            <v>5907</v>
          </cell>
          <cell r="E538" t="str">
            <v>FPOSALKDCP</v>
          </cell>
          <cell r="F538" t="str">
            <v>FRA CACAU EM PO ALCALINO 10/12%  NFE 8567</v>
          </cell>
          <cell r="G538">
            <v>1000</v>
          </cell>
          <cell r="H538">
            <v>8567</v>
          </cell>
          <cell r="I538">
            <v>15390.1</v>
          </cell>
          <cell r="J538">
            <v>15390.1</v>
          </cell>
          <cell r="K538">
            <v>8894</v>
          </cell>
        </row>
        <row r="539">
          <cell r="A539">
            <v>8894</v>
          </cell>
          <cell r="B539" t="str">
            <v xml:space="preserve"> 04/04/2012</v>
          </cell>
          <cell r="C539">
            <v>9039</v>
          </cell>
          <cell r="D539">
            <v>5907</v>
          </cell>
          <cell r="E539" t="str">
            <v>FPOSALKDCP</v>
          </cell>
          <cell r="F539" t="str">
            <v>FRA CACAU EM PO ALCALINO 10/12%  NFE 8567</v>
          </cell>
          <cell r="G539">
            <v>1000</v>
          </cell>
          <cell r="H539">
            <v>8567</v>
          </cell>
          <cell r="I539">
            <v>15390.1</v>
          </cell>
          <cell r="J539">
            <v>15390.1</v>
          </cell>
          <cell r="K539">
            <v>8894</v>
          </cell>
        </row>
        <row r="540">
          <cell r="A540">
            <v>8894</v>
          </cell>
          <cell r="B540" t="str">
            <v xml:space="preserve"> 04/04/2012</v>
          </cell>
          <cell r="C540">
            <v>9040</v>
          </cell>
          <cell r="D540">
            <v>5907</v>
          </cell>
          <cell r="E540" t="str">
            <v>FPOSALKDCP</v>
          </cell>
          <cell r="F540" t="str">
            <v>FRA CACAU EM PO ALCALINO 10/12%  NFE 8567</v>
          </cell>
          <cell r="G540">
            <v>1000</v>
          </cell>
          <cell r="H540">
            <v>8567</v>
          </cell>
          <cell r="I540">
            <v>15390.1</v>
          </cell>
          <cell r="J540">
            <v>15390.1</v>
          </cell>
          <cell r="K540">
            <v>8894</v>
          </cell>
        </row>
        <row r="541">
          <cell r="A541">
            <v>8894</v>
          </cell>
          <cell r="B541" t="str">
            <v xml:space="preserve"> 04/04/2012</v>
          </cell>
          <cell r="C541">
            <v>9041</v>
          </cell>
          <cell r="D541">
            <v>5907</v>
          </cell>
          <cell r="E541" t="str">
            <v>FPOSALKDCP</v>
          </cell>
          <cell r="F541" t="str">
            <v>FRA CACAU EM PO ALCALINO 10/12%  NFE 8567</v>
          </cell>
          <cell r="G541">
            <v>1000</v>
          </cell>
          <cell r="H541">
            <v>8567</v>
          </cell>
          <cell r="I541">
            <v>15390.1</v>
          </cell>
          <cell r="J541">
            <v>15390.1</v>
          </cell>
          <cell r="K541">
            <v>8894</v>
          </cell>
        </row>
        <row r="542">
          <cell r="A542">
            <v>8894</v>
          </cell>
          <cell r="B542" t="str">
            <v xml:space="preserve"> 04/04/2012</v>
          </cell>
          <cell r="C542">
            <v>9042</v>
          </cell>
          <cell r="D542">
            <v>5907</v>
          </cell>
          <cell r="E542" t="str">
            <v>FPOSALKDCP</v>
          </cell>
          <cell r="F542" t="str">
            <v>FRA CACAU EM PO ALCALINO 10/12%  NFE 8567</v>
          </cell>
          <cell r="G542">
            <v>1000</v>
          </cell>
          <cell r="H542">
            <v>8567</v>
          </cell>
          <cell r="I542">
            <v>15390.1</v>
          </cell>
          <cell r="J542">
            <v>15390.1</v>
          </cell>
          <cell r="K542">
            <v>8894</v>
          </cell>
        </row>
        <row r="543">
          <cell r="A543" t="str">
            <v>8894 Total</v>
          </cell>
          <cell r="G543">
            <v>5000</v>
          </cell>
          <cell r="I543">
            <v>76950.5</v>
          </cell>
          <cell r="J543">
            <v>76950.5</v>
          </cell>
          <cell r="K543" t="str">
            <v>8894 Total</v>
          </cell>
        </row>
        <row r="544">
          <cell r="A544">
            <v>8895</v>
          </cell>
          <cell r="B544" t="str">
            <v xml:space="preserve"> 04/04/2012</v>
          </cell>
          <cell r="C544">
            <v>9035</v>
          </cell>
          <cell r="D544">
            <v>5907</v>
          </cell>
          <cell r="E544" t="str">
            <v>FPOSALKDCP</v>
          </cell>
          <cell r="F544" t="str">
            <v>FRA CACAU EM PO ALCALINO 10/12%  NFE 8567</v>
          </cell>
          <cell r="G544">
            <v>50</v>
          </cell>
          <cell r="H544">
            <v>8567</v>
          </cell>
          <cell r="I544">
            <v>769.5</v>
          </cell>
          <cell r="J544">
            <v>769.5</v>
          </cell>
          <cell r="K544">
            <v>8895</v>
          </cell>
        </row>
        <row r="545">
          <cell r="A545">
            <v>8895</v>
          </cell>
          <cell r="B545" t="str">
            <v xml:space="preserve"> 04/04/2012</v>
          </cell>
          <cell r="C545">
            <v>9036</v>
          </cell>
          <cell r="D545">
            <v>5907</v>
          </cell>
          <cell r="E545" t="str">
            <v>FPOSALKDCP</v>
          </cell>
          <cell r="F545" t="str">
            <v>FRA CACAU EM PO ALCALINO 10/12%  NFE 8567</v>
          </cell>
          <cell r="G545">
            <v>50</v>
          </cell>
          <cell r="H545">
            <v>8567</v>
          </cell>
          <cell r="I545">
            <v>769.5</v>
          </cell>
          <cell r="J545">
            <v>769.5</v>
          </cell>
          <cell r="K545">
            <v>8895</v>
          </cell>
        </row>
        <row r="546">
          <cell r="A546">
            <v>8895</v>
          </cell>
          <cell r="B546" t="str">
            <v xml:space="preserve"> 04/04/2012</v>
          </cell>
          <cell r="C546">
            <v>9038</v>
          </cell>
          <cell r="D546">
            <v>5907</v>
          </cell>
          <cell r="E546" t="str">
            <v>FPOSALKDCP</v>
          </cell>
          <cell r="F546" t="str">
            <v>FRA CACAU EM PO ALCALINO 10/12%  NFE 8567</v>
          </cell>
          <cell r="G546">
            <v>50</v>
          </cell>
          <cell r="H546">
            <v>8567</v>
          </cell>
          <cell r="I546">
            <v>769.5</v>
          </cell>
          <cell r="J546">
            <v>769.5</v>
          </cell>
          <cell r="K546">
            <v>8895</v>
          </cell>
        </row>
        <row r="547">
          <cell r="A547" t="str">
            <v>8895 Total</v>
          </cell>
          <cell r="G547">
            <v>150</v>
          </cell>
          <cell r="I547">
            <v>2308.5</v>
          </cell>
          <cell r="J547">
            <v>2308.5</v>
          </cell>
          <cell r="K547" t="str">
            <v>8895 Total</v>
          </cell>
        </row>
        <row r="548">
          <cell r="A548">
            <v>8899</v>
          </cell>
          <cell r="B548" t="str">
            <v xml:space="preserve"> 13/04/2012</v>
          </cell>
          <cell r="C548">
            <v>9043</v>
          </cell>
          <cell r="D548">
            <v>5907</v>
          </cell>
          <cell r="E548" t="str">
            <v>FPOSALKDCP</v>
          </cell>
          <cell r="F548" t="str">
            <v>FRA CACAU EM PO ALCALINO 10/12%  NFE 8567</v>
          </cell>
          <cell r="G548">
            <v>100</v>
          </cell>
          <cell r="H548">
            <v>8567</v>
          </cell>
          <cell r="I548">
            <v>1539.01</v>
          </cell>
          <cell r="J548">
            <v>1539.01</v>
          </cell>
          <cell r="K548">
            <v>8899</v>
          </cell>
        </row>
        <row r="549">
          <cell r="A549">
            <v>8899</v>
          </cell>
          <cell r="B549" t="str">
            <v xml:space="preserve"> 13/04/2012</v>
          </cell>
          <cell r="C549">
            <v>9045</v>
          </cell>
          <cell r="D549">
            <v>5907</v>
          </cell>
          <cell r="E549" t="str">
            <v>FPOSALKDCP</v>
          </cell>
          <cell r="F549" t="str">
            <v>FRA CACAU EM PO ALCALINO 10/12%  NFE 8567</v>
          </cell>
          <cell r="G549">
            <v>100</v>
          </cell>
          <cell r="H549">
            <v>8567</v>
          </cell>
          <cell r="I549">
            <v>1539.01</v>
          </cell>
          <cell r="J549">
            <v>1539.01</v>
          </cell>
          <cell r="K549">
            <v>8899</v>
          </cell>
        </row>
        <row r="550">
          <cell r="A550">
            <v>8899</v>
          </cell>
          <cell r="B550" t="str">
            <v xml:space="preserve"> 13/04/2012</v>
          </cell>
          <cell r="C550">
            <v>9046</v>
          </cell>
          <cell r="D550">
            <v>5907</v>
          </cell>
          <cell r="E550" t="str">
            <v>FPOSALKDCP</v>
          </cell>
          <cell r="F550" t="str">
            <v>FRA CACAU EM PO ALCALINO 10/12%  NFE 8567</v>
          </cell>
          <cell r="G550">
            <v>100</v>
          </cell>
          <cell r="H550">
            <v>8567</v>
          </cell>
          <cell r="I550">
            <v>1539.01</v>
          </cell>
          <cell r="J550">
            <v>1539.01</v>
          </cell>
          <cell r="K550">
            <v>8899</v>
          </cell>
        </row>
        <row r="551">
          <cell r="A551">
            <v>8899</v>
          </cell>
          <cell r="B551" t="str">
            <v xml:space="preserve"> 13/04/2012</v>
          </cell>
          <cell r="C551">
            <v>9047</v>
          </cell>
          <cell r="D551">
            <v>5907</v>
          </cell>
          <cell r="E551" t="str">
            <v>FPOSALKDCP</v>
          </cell>
          <cell r="F551" t="str">
            <v>FRA CACAU EM PO ALCALINO 10/12%  NFE 8567</v>
          </cell>
          <cell r="G551">
            <v>100</v>
          </cell>
          <cell r="H551">
            <v>8567</v>
          </cell>
          <cell r="I551">
            <v>1539.01</v>
          </cell>
          <cell r="J551">
            <v>1539.01</v>
          </cell>
          <cell r="K551">
            <v>8899</v>
          </cell>
        </row>
        <row r="552">
          <cell r="A552">
            <v>8899</v>
          </cell>
          <cell r="B552" t="str">
            <v xml:space="preserve"> 13/04/2012</v>
          </cell>
          <cell r="C552">
            <v>9048</v>
          </cell>
          <cell r="D552">
            <v>5907</v>
          </cell>
          <cell r="E552" t="str">
            <v>FPOSALKDCP</v>
          </cell>
          <cell r="F552" t="str">
            <v>FRA CACAU EM PO ALCALINO 10/12%  NFE 8567</v>
          </cell>
          <cell r="G552">
            <v>100</v>
          </cell>
          <cell r="H552">
            <v>8567</v>
          </cell>
          <cell r="I552">
            <v>1539.01</v>
          </cell>
          <cell r="J552">
            <v>1539.01</v>
          </cell>
          <cell r="K552">
            <v>8899</v>
          </cell>
        </row>
        <row r="553">
          <cell r="A553" t="str">
            <v>8899 Total</v>
          </cell>
          <cell r="G553">
            <v>500</v>
          </cell>
          <cell r="I553">
            <v>7695.05</v>
          </cell>
          <cell r="J553">
            <v>7695.05</v>
          </cell>
          <cell r="K553" t="str">
            <v>8899 Total</v>
          </cell>
        </row>
        <row r="554">
          <cell r="A554">
            <v>8900</v>
          </cell>
          <cell r="B554" t="str">
            <v xml:space="preserve"> 13/04/2012</v>
          </cell>
          <cell r="C554">
            <v>9104</v>
          </cell>
          <cell r="D554">
            <v>5907</v>
          </cell>
          <cell r="E554" t="str">
            <v>FPOSALKDCP</v>
          </cell>
          <cell r="F554" t="str">
            <v>FRA CACAU EM PO ALCALINO 10/12%  NFE 8567</v>
          </cell>
          <cell r="G554">
            <v>875</v>
          </cell>
          <cell r="H554">
            <v>8567</v>
          </cell>
          <cell r="I554">
            <v>13466.34</v>
          </cell>
          <cell r="J554">
            <v>13466.34</v>
          </cell>
          <cell r="K554">
            <v>8900</v>
          </cell>
        </row>
        <row r="555">
          <cell r="A555">
            <v>8900</v>
          </cell>
          <cell r="B555" t="str">
            <v xml:space="preserve"> 13/04/2012</v>
          </cell>
          <cell r="C555">
            <v>9105</v>
          </cell>
          <cell r="D555">
            <v>5907</v>
          </cell>
          <cell r="E555" t="str">
            <v>FPOSALKDCP</v>
          </cell>
          <cell r="F555" t="str">
            <v>FRA CACAU EM PO ALCALINO 10/12%  NFE 8567</v>
          </cell>
          <cell r="G555">
            <v>875</v>
          </cell>
          <cell r="H555">
            <v>8567</v>
          </cell>
          <cell r="I555">
            <v>13466.34</v>
          </cell>
          <cell r="J555">
            <v>13466.34</v>
          </cell>
          <cell r="K555">
            <v>8900</v>
          </cell>
        </row>
        <row r="556">
          <cell r="A556">
            <v>8900</v>
          </cell>
          <cell r="B556" t="str">
            <v xml:space="preserve"> 13/04/2012</v>
          </cell>
          <cell r="C556">
            <v>9108</v>
          </cell>
          <cell r="D556">
            <v>5907</v>
          </cell>
          <cell r="E556" t="str">
            <v>FPOSALKDCP</v>
          </cell>
          <cell r="F556" t="str">
            <v>FRA CACAU EM PO ALCALINO 10/12%  NFE 8567</v>
          </cell>
          <cell r="G556">
            <v>875</v>
          </cell>
          <cell r="H556">
            <v>8567</v>
          </cell>
          <cell r="I556">
            <v>13466.34</v>
          </cell>
          <cell r="J556">
            <v>13466.34</v>
          </cell>
          <cell r="K556">
            <v>8900</v>
          </cell>
        </row>
        <row r="557">
          <cell r="A557">
            <v>8900</v>
          </cell>
          <cell r="B557" t="str">
            <v xml:space="preserve"> 13/04/2012</v>
          </cell>
          <cell r="C557">
            <v>9109</v>
          </cell>
          <cell r="D557">
            <v>5907</v>
          </cell>
          <cell r="E557" t="str">
            <v>FPOSALKDCP</v>
          </cell>
          <cell r="F557" t="str">
            <v>FRA CACAU EM PO ALCALINO 10/12%  NFE 8567</v>
          </cell>
          <cell r="G557">
            <v>875</v>
          </cell>
          <cell r="H557">
            <v>8567</v>
          </cell>
          <cell r="I557">
            <v>13466.34</v>
          </cell>
          <cell r="J557">
            <v>13466.34</v>
          </cell>
          <cell r="K557">
            <v>8900</v>
          </cell>
        </row>
        <row r="558">
          <cell r="A558">
            <v>8900</v>
          </cell>
          <cell r="B558" t="str">
            <v xml:space="preserve"> 13/04/2012</v>
          </cell>
          <cell r="C558">
            <v>9110</v>
          </cell>
          <cell r="D558">
            <v>5907</v>
          </cell>
          <cell r="E558" t="str">
            <v>FPOSALKDCP</v>
          </cell>
          <cell r="F558" t="str">
            <v>FRA CACAU EM PO ALCALINO 10/12%  NFE 8567</v>
          </cell>
          <cell r="G558">
            <v>875</v>
          </cell>
          <cell r="H558">
            <v>8567</v>
          </cell>
          <cell r="I558">
            <v>13466.34</v>
          </cell>
          <cell r="J558">
            <v>13466.34</v>
          </cell>
          <cell r="K558">
            <v>8900</v>
          </cell>
        </row>
        <row r="559">
          <cell r="A559" t="str">
            <v>8900 Total</v>
          </cell>
          <cell r="G559">
            <v>4375</v>
          </cell>
          <cell r="I559">
            <v>67331.7</v>
          </cell>
          <cell r="J559">
            <v>67331.7</v>
          </cell>
          <cell r="K559" t="str">
            <v>8900 Total</v>
          </cell>
        </row>
        <row r="560">
          <cell r="A560">
            <v>8901</v>
          </cell>
          <cell r="B560" t="str">
            <v xml:space="preserve"> 13/04/2012</v>
          </cell>
          <cell r="C560">
            <v>9098</v>
          </cell>
          <cell r="D560">
            <v>5907</v>
          </cell>
          <cell r="E560" t="str">
            <v>FPOSALKDCP</v>
          </cell>
          <cell r="F560" t="str">
            <v>FRA CACAU EM PO ALCALINO 10/12%  NFE 8567</v>
          </cell>
          <cell r="G560">
            <v>50</v>
          </cell>
          <cell r="H560">
            <v>8567</v>
          </cell>
          <cell r="I560">
            <v>769.5</v>
          </cell>
          <cell r="J560">
            <v>769.5</v>
          </cell>
          <cell r="K560">
            <v>8901</v>
          </cell>
        </row>
        <row r="561">
          <cell r="A561">
            <v>8901</v>
          </cell>
          <cell r="B561" t="str">
            <v xml:space="preserve"> 13/04/2012</v>
          </cell>
          <cell r="C561">
            <v>9101</v>
          </cell>
          <cell r="D561">
            <v>5907</v>
          </cell>
          <cell r="E561" t="str">
            <v>FPOSALKDCP</v>
          </cell>
          <cell r="F561" t="str">
            <v>FRA CACAU EM PO ALCALINO 10/12%  NFE 8567</v>
          </cell>
          <cell r="G561">
            <v>50</v>
          </cell>
          <cell r="H561">
            <v>8567</v>
          </cell>
          <cell r="I561">
            <v>769.5</v>
          </cell>
          <cell r="J561">
            <v>769.5</v>
          </cell>
          <cell r="K561">
            <v>8901</v>
          </cell>
        </row>
        <row r="562">
          <cell r="A562">
            <v>8901</v>
          </cell>
          <cell r="B562" t="str">
            <v xml:space="preserve"> 13/04/2012</v>
          </cell>
          <cell r="C562">
            <v>9102</v>
          </cell>
          <cell r="D562">
            <v>5907</v>
          </cell>
          <cell r="E562" t="str">
            <v>FPOSALKDCP</v>
          </cell>
          <cell r="F562" t="str">
            <v>FRA CACAU EM PO ALCALINO 10/12%  NFE 8567</v>
          </cell>
          <cell r="G562">
            <v>50</v>
          </cell>
          <cell r="H562">
            <v>8567</v>
          </cell>
          <cell r="I562">
            <v>769.5</v>
          </cell>
          <cell r="J562">
            <v>769.5</v>
          </cell>
          <cell r="K562">
            <v>8901</v>
          </cell>
        </row>
        <row r="563">
          <cell r="A563">
            <v>8901</v>
          </cell>
          <cell r="B563" t="str">
            <v xml:space="preserve"> 13/04/2012</v>
          </cell>
          <cell r="C563">
            <v>9103</v>
          </cell>
          <cell r="D563">
            <v>5907</v>
          </cell>
          <cell r="E563" t="str">
            <v>FPOSALKDCP</v>
          </cell>
          <cell r="F563" t="str">
            <v>FRA CACAU EM PO ALCALINO 10/12%  NFE 8567</v>
          </cell>
          <cell r="G563">
            <v>50</v>
          </cell>
          <cell r="H563">
            <v>8567</v>
          </cell>
          <cell r="I563">
            <v>769.5</v>
          </cell>
          <cell r="J563">
            <v>769.5</v>
          </cell>
          <cell r="K563">
            <v>8901</v>
          </cell>
        </row>
        <row r="564">
          <cell r="A564">
            <v>8901</v>
          </cell>
          <cell r="B564" t="str">
            <v xml:space="preserve"> 13/04/2012</v>
          </cell>
          <cell r="C564">
            <v>9106</v>
          </cell>
          <cell r="D564">
            <v>5907</v>
          </cell>
          <cell r="E564" t="str">
            <v>FPOSALKDCP</v>
          </cell>
          <cell r="F564" t="str">
            <v>FRA CACAU EM PO ALCALINO 10/12%  NFE 8567</v>
          </cell>
          <cell r="G564">
            <v>50</v>
          </cell>
          <cell r="H564">
            <v>8567</v>
          </cell>
          <cell r="I564">
            <v>769.5</v>
          </cell>
          <cell r="J564">
            <v>769.5</v>
          </cell>
          <cell r="K564">
            <v>8901</v>
          </cell>
        </row>
        <row r="565">
          <cell r="A565" t="str">
            <v>8901 Total</v>
          </cell>
          <cell r="G565">
            <v>250</v>
          </cell>
          <cell r="I565">
            <v>3847.5</v>
          </cell>
          <cell r="J565">
            <v>3847.5</v>
          </cell>
          <cell r="K565" t="str">
            <v>8901 Total</v>
          </cell>
        </row>
        <row r="566">
          <cell r="A566">
            <v>8902</v>
          </cell>
          <cell r="B566" t="str">
            <v xml:space="preserve"> 13/04/2012</v>
          </cell>
          <cell r="C566">
            <v>9044</v>
          </cell>
          <cell r="D566">
            <v>5907</v>
          </cell>
          <cell r="E566" t="str">
            <v>FPOSALKDCP</v>
          </cell>
          <cell r="F566" t="str">
            <v>FRA CACAU EM PO ALCALINO 10/12%  NFE 8567</v>
          </cell>
          <cell r="G566">
            <v>3200</v>
          </cell>
          <cell r="H566">
            <v>8567</v>
          </cell>
          <cell r="I566">
            <v>49248.32</v>
          </cell>
          <cell r="J566">
            <v>49248.32</v>
          </cell>
          <cell r="K566">
            <v>8902</v>
          </cell>
        </row>
        <row r="567">
          <cell r="A567">
            <v>8902</v>
          </cell>
          <cell r="B567" t="str">
            <v xml:space="preserve"> 13/04/2012</v>
          </cell>
          <cell r="C567">
            <v>9049</v>
          </cell>
          <cell r="D567">
            <v>5907</v>
          </cell>
          <cell r="E567" t="str">
            <v>FPOSALKDCP</v>
          </cell>
          <cell r="F567" t="str">
            <v>FRA CACAU EM PO ALCALINO 10/12%  NFE 8567</v>
          </cell>
          <cell r="G567">
            <v>3200</v>
          </cell>
          <cell r="H567">
            <v>8567</v>
          </cell>
          <cell r="I567">
            <v>49248.32</v>
          </cell>
          <cell r="J567">
            <v>49248.32</v>
          </cell>
          <cell r="K567">
            <v>8902</v>
          </cell>
        </row>
        <row r="568">
          <cell r="A568">
            <v>8902</v>
          </cell>
          <cell r="B568" t="str">
            <v xml:space="preserve"> 13/04/2012</v>
          </cell>
          <cell r="C568">
            <v>9050</v>
          </cell>
          <cell r="D568">
            <v>5907</v>
          </cell>
          <cell r="E568" t="str">
            <v>FPOSALKDCP</v>
          </cell>
          <cell r="F568" t="str">
            <v>FRA CACAU EM PO ALCALINO 10/12%  NFE 8567</v>
          </cell>
          <cell r="G568">
            <v>3200</v>
          </cell>
          <cell r="H568">
            <v>8567</v>
          </cell>
          <cell r="I568">
            <v>49248.32</v>
          </cell>
          <cell r="J568">
            <v>49248.32</v>
          </cell>
          <cell r="K568">
            <v>8902</v>
          </cell>
        </row>
        <row r="569">
          <cell r="A569">
            <v>8902</v>
          </cell>
          <cell r="B569" t="str">
            <v xml:space="preserve"> 13/04/2012</v>
          </cell>
          <cell r="C569">
            <v>9051</v>
          </cell>
          <cell r="D569">
            <v>5907</v>
          </cell>
          <cell r="E569" t="str">
            <v>FPOSALKDCP</v>
          </cell>
          <cell r="F569" t="str">
            <v>FRA CACAU EM PO ALCALINO 10/12%  NFE 8567</v>
          </cell>
          <cell r="G569">
            <v>3200</v>
          </cell>
          <cell r="H569">
            <v>8567</v>
          </cell>
          <cell r="I569">
            <v>49248.32</v>
          </cell>
          <cell r="J569">
            <v>49248.32</v>
          </cell>
          <cell r="K569">
            <v>8902</v>
          </cell>
        </row>
        <row r="570">
          <cell r="A570">
            <v>8902</v>
          </cell>
          <cell r="B570" t="str">
            <v xml:space="preserve"> 13/04/2012</v>
          </cell>
          <cell r="C570">
            <v>9052</v>
          </cell>
          <cell r="D570">
            <v>5907</v>
          </cell>
          <cell r="E570" t="str">
            <v>FPOSALKDCP</v>
          </cell>
          <cell r="F570" t="str">
            <v>FRA CACAU EM PO ALCALINO 10/12%  NFE 8567</v>
          </cell>
          <cell r="G570">
            <v>3200</v>
          </cell>
          <cell r="H570">
            <v>8567</v>
          </cell>
          <cell r="I570">
            <v>49248.32</v>
          </cell>
          <cell r="J570">
            <v>49248.32</v>
          </cell>
          <cell r="K570">
            <v>8902</v>
          </cell>
        </row>
        <row r="571">
          <cell r="A571" t="str">
            <v>8902 Total</v>
          </cell>
          <cell r="G571">
            <v>16000</v>
          </cell>
          <cell r="I571">
            <v>246241.6</v>
          </cell>
          <cell r="J571">
            <v>246241.6</v>
          </cell>
          <cell r="K571" t="str">
            <v>8902 Total</v>
          </cell>
        </row>
        <row r="572">
          <cell r="A572">
            <v>8903</v>
          </cell>
          <cell r="B572" t="str">
            <v xml:space="preserve"> 13/04/2012</v>
          </cell>
          <cell r="C572">
            <v>9053</v>
          </cell>
          <cell r="D572">
            <v>5907</v>
          </cell>
          <cell r="E572" t="str">
            <v>FPOSALKDCP</v>
          </cell>
          <cell r="F572" t="str">
            <v>FRA CACAU EM PO ALCALINO 10/12%  NFE 8567</v>
          </cell>
          <cell r="G572">
            <v>625</v>
          </cell>
          <cell r="H572">
            <v>8567</v>
          </cell>
          <cell r="I572">
            <v>9618.81</v>
          </cell>
          <cell r="J572">
            <v>9618.81</v>
          </cell>
          <cell r="K572">
            <v>8903</v>
          </cell>
        </row>
        <row r="573">
          <cell r="A573">
            <v>8903</v>
          </cell>
          <cell r="B573" t="str">
            <v xml:space="preserve"> 13/04/2012</v>
          </cell>
          <cell r="C573">
            <v>9056</v>
          </cell>
          <cell r="D573">
            <v>5907</v>
          </cell>
          <cell r="E573" t="str">
            <v>FPOSALKDCP</v>
          </cell>
          <cell r="F573" t="str">
            <v>FRA CACAU EM PO ALCALINO 10/12%  NFE 8567</v>
          </cell>
          <cell r="G573">
            <v>625</v>
          </cell>
          <cell r="H573">
            <v>8567</v>
          </cell>
          <cell r="I573">
            <v>9618.81</v>
          </cell>
          <cell r="J573">
            <v>9618.81</v>
          </cell>
          <cell r="K573">
            <v>8903</v>
          </cell>
        </row>
        <row r="574">
          <cell r="A574">
            <v>8903</v>
          </cell>
          <cell r="B574" t="str">
            <v xml:space="preserve"> 13/04/2012</v>
          </cell>
          <cell r="C574">
            <v>9057</v>
          </cell>
          <cell r="D574">
            <v>5907</v>
          </cell>
          <cell r="E574" t="str">
            <v>FPOSALKDCP</v>
          </cell>
          <cell r="F574" t="str">
            <v>FRA CACAU EM PO ALCALINO 10/12%  NFE 8567</v>
          </cell>
          <cell r="G574">
            <v>625</v>
          </cell>
          <cell r="H574">
            <v>8567</v>
          </cell>
          <cell r="I574">
            <v>9618.81</v>
          </cell>
          <cell r="J574">
            <v>9618.81</v>
          </cell>
          <cell r="K574">
            <v>8903</v>
          </cell>
        </row>
        <row r="575">
          <cell r="A575">
            <v>8903</v>
          </cell>
          <cell r="B575" t="str">
            <v xml:space="preserve"> 13/04/2012</v>
          </cell>
          <cell r="C575">
            <v>9061</v>
          </cell>
          <cell r="D575">
            <v>5907</v>
          </cell>
          <cell r="E575" t="str">
            <v>FPOSALKDCP</v>
          </cell>
          <cell r="F575" t="str">
            <v>FRA CACAU EM PO ALCALINO 10/12%  NFE 8567</v>
          </cell>
          <cell r="G575">
            <v>625</v>
          </cell>
          <cell r="H575">
            <v>8567</v>
          </cell>
          <cell r="I575">
            <v>9618.81</v>
          </cell>
          <cell r="J575">
            <v>9618.81</v>
          </cell>
          <cell r="K575">
            <v>8903</v>
          </cell>
        </row>
        <row r="576">
          <cell r="A576" t="str">
            <v>8903 Total</v>
          </cell>
          <cell r="G576">
            <v>2500</v>
          </cell>
          <cell r="I576">
            <v>38475.24</v>
          </cell>
          <cell r="J576">
            <v>38475.24</v>
          </cell>
          <cell r="K576" t="str">
            <v>8903 Total</v>
          </cell>
        </row>
        <row r="577">
          <cell r="A577">
            <v>8904</v>
          </cell>
          <cell r="B577" t="str">
            <v xml:space="preserve"> 13/04/2012</v>
          </cell>
          <cell r="C577">
            <v>9062</v>
          </cell>
          <cell r="D577">
            <v>5907</v>
          </cell>
          <cell r="E577" t="str">
            <v>FPOSALKDCP</v>
          </cell>
          <cell r="F577" t="str">
            <v>FRA CACAU EM PO ALCALINO 10/12%  NFE 8567</v>
          </cell>
          <cell r="G577">
            <v>575</v>
          </cell>
          <cell r="H577">
            <v>8567</v>
          </cell>
          <cell r="I577">
            <v>8849.31</v>
          </cell>
          <cell r="J577">
            <v>8849.31</v>
          </cell>
          <cell r="K577">
            <v>8904</v>
          </cell>
        </row>
        <row r="578">
          <cell r="A578">
            <v>8904</v>
          </cell>
          <cell r="B578" t="str">
            <v xml:space="preserve"> 13/04/2012</v>
          </cell>
          <cell r="C578">
            <v>9063</v>
          </cell>
          <cell r="D578">
            <v>5907</v>
          </cell>
          <cell r="E578" t="str">
            <v>FPOSALKDCP</v>
          </cell>
          <cell r="F578" t="str">
            <v>FRA CACAU EM PO ALCALINO 10/12%  NFE 8567</v>
          </cell>
          <cell r="G578">
            <v>575</v>
          </cell>
          <cell r="H578">
            <v>8567</v>
          </cell>
          <cell r="I578">
            <v>8849.31</v>
          </cell>
          <cell r="J578">
            <v>8849.31</v>
          </cell>
          <cell r="K578">
            <v>8904</v>
          </cell>
        </row>
        <row r="579">
          <cell r="A579">
            <v>8904</v>
          </cell>
          <cell r="B579" t="str">
            <v xml:space="preserve"> 13/04/2012</v>
          </cell>
          <cell r="C579">
            <v>9064</v>
          </cell>
          <cell r="D579">
            <v>5907</v>
          </cell>
          <cell r="E579" t="str">
            <v>FPOSALKDCP</v>
          </cell>
          <cell r="F579" t="str">
            <v>FRA CACAU EM PO ALCALINO 10/12%  NFE 8567</v>
          </cell>
          <cell r="G579">
            <v>575</v>
          </cell>
          <cell r="H579">
            <v>8567</v>
          </cell>
          <cell r="I579">
            <v>8849.31</v>
          </cell>
          <cell r="J579">
            <v>8849.31</v>
          </cell>
          <cell r="K579">
            <v>8904</v>
          </cell>
        </row>
        <row r="580">
          <cell r="A580">
            <v>8904</v>
          </cell>
          <cell r="B580" t="str">
            <v xml:space="preserve"> 13/04/2012</v>
          </cell>
          <cell r="C580">
            <v>9065</v>
          </cell>
          <cell r="D580">
            <v>5907</v>
          </cell>
          <cell r="E580" t="str">
            <v>FPOSALKDCP</v>
          </cell>
          <cell r="F580" t="str">
            <v>FRA CACAU EM PO ALCALINO 10/12%  NFE 8567</v>
          </cell>
          <cell r="G580">
            <v>575</v>
          </cell>
          <cell r="H580">
            <v>8567</v>
          </cell>
          <cell r="I580">
            <v>8849.31</v>
          </cell>
          <cell r="J580">
            <v>8849.31</v>
          </cell>
          <cell r="K580">
            <v>8904</v>
          </cell>
        </row>
        <row r="581">
          <cell r="A581">
            <v>8904</v>
          </cell>
          <cell r="B581" t="str">
            <v xml:space="preserve"> 13/04/2012</v>
          </cell>
          <cell r="C581">
            <v>9067</v>
          </cell>
          <cell r="D581">
            <v>5907</v>
          </cell>
          <cell r="E581" t="str">
            <v>FPOSALKDCP</v>
          </cell>
          <cell r="F581" t="str">
            <v>FRA CACAU EM PO ALCALINO 10/12%  NFE 8567</v>
          </cell>
          <cell r="G581">
            <v>575</v>
          </cell>
          <cell r="H581">
            <v>8567</v>
          </cell>
          <cell r="I581">
            <v>8849.31</v>
          </cell>
          <cell r="J581">
            <v>8849.31</v>
          </cell>
          <cell r="K581">
            <v>8904</v>
          </cell>
        </row>
        <row r="582">
          <cell r="A582" t="str">
            <v>8904 Total</v>
          </cell>
          <cell r="G582">
            <v>2875</v>
          </cell>
          <cell r="I582">
            <v>44246.549999999996</v>
          </cell>
          <cell r="J582">
            <v>44246.549999999996</v>
          </cell>
          <cell r="K582" t="str">
            <v>8904 Total</v>
          </cell>
        </row>
        <row r="583">
          <cell r="A583">
            <v>8906</v>
          </cell>
          <cell r="B583" t="str">
            <v xml:space="preserve"> 13/04/2012</v>
          </cell>
          <cell r="C583">
            <v>9071</v>
          </cell>
          <cell r="D583">
            <v>5907</v>
          </cell>
          <cell r="E583" t="str">
            <v>FPOSALKDCP</v>
          </cell>
          <cell r="F583" t="str">
            <v>FRA CACAU EM PO ALCALINO 10/12%  NFE 8567</v>
          </cell>
          <cell r="G583">
            <v>375</v>
          </cell>
          <cell r="H583">
            <v>8567</v>
          </cell>
          <cell r="I583">
            <v>5771.29</v>
          </cell>
          <cell r="J583">
            <v>5771.29</v>
          </cell>
          <cell r="K583">
            <v>8906</v>
          </cell>
        </row>
        <row r="584">
          <cell r="A584">
            <v>8906</v>
          </cell>
          <cell r="B584" t="str">
            <v xml:space="preserve"> 13/04/2012</v>
          </cell>
          <cell r="C584">
            <v>9073</v>
          </cell>
          <cell r="D584">
            <v>5907</v>
          </cell>
          <cell r="E584" t="str">
            <v>FPOSALKDCP</v>
          </cell>
          <cell r="F584" t="str">
            <v>FRA CACAU EM PO ALCALINO 10/12%  NFE 8567</v>
          </cell>
          <cell r="G584">
            <v>375</v>
          </cell>
          <cell r="H584">
            <v>8567</v>
          </cell>
          <cell r="I584">
            <v>5771.29</v>
          </cell>
          <cell r="J584">
            <v>5771.29</v>
          </cell>
          <cell r="K584">
            <v>8906</v>
          </cell>
        </row>
        <row r="585">
          <cell r="A585">
            <v>8906</v>
          </cell>
          <cell r="B585" t="str">
            <v xml:space="preserve"> 13/04/2012</v>
          </cell>
          <cell r="C585">
            <v>9074</v>
          </cell>
          <cell r="D585">
            <v>5907</v>
          </cell>
          <cell r="E585" t="str">
            <v>FPOSALKDCP</v>
          </cell>
          <cell r="F585" t="str">
            <v>FRA CACAU EM PO ALCALINO 10/12%  NFE 8567</v>
          </cell>
          <cell r="G585">
            <v>375</v>
          </cell>
          <cell r="H585">
            <v>8567</v>
          </cell>
          <cell r="I585">
            <v>5771.29</v>
          </cell>
          <cell r="J585">
            <v>5771.29</v>
          </cell>
          <cell r="K585">
            <v>8906</v>
          </cell>
        </row>
        <row r="586">
          <cell r="A586">
            <v>8906</v>
          </cell>
          <cell r="B586" t="str">
            <v xml:space="preserve"> 13/04/2012</v>
          </cell>
          <cell r="C586">
            <v>9075</v>
          </cell>
          <cell r="D586">
            <v>5907</v>
          </cell>
          <cell r="E586" t="str">
            <v>FPOSALKDCP</v>
          </cell>
          <cell r="F586" t="str">
            <v>FRA CACAU EM PO ALCALINO 10/12%  NFE 8567</v>
          </cell>
          <cell r="G586">
            <v>375</v>
          </cell>
          <cell r="H586">
            <v>8567</v>
          </cell>
          <cell r="I586">
            <v>5771.29</v>
          </cell>
          <cell r="J586">
            <v>5771.29</v>
          </cell>
          <cell r="K586">
            <v>8906</v>
          </cell>
        </row>
        <row r="587">
          <cell r="A587">
            <v>8906</v>
          </cell>
          <cell r="B587" t="str">
            <v xml:space="preserve"> 13/04/2012</v>
          </cell>
          <cell r="C587">
            <v>9079</v>
          </cell>
          <cell r="D587">
            <v>5907</v>
          </cell>
          <cell r="E587" t="str">
            <v>FPOSALKDCP</v>
          </cell>
          <cell r="F587" t="str">
            <v>FRA CACAU EM PO ALCALINO 10/12%  NFE 8567</v>
          </cell>
          <cell r="G587">
            <v>375</v>
          </cell>
          <cell r="H587">
            <v>8567</v>
          </cell>
          <cell r="I587">
            <v>5771.29</v>
          </cell>
          <cell r="J587">
            <v>5771.29</v>
          </cell>
          <cell r="K587">
            <v>8906</v>
          </cell>
        </row>
        <row r="588">
          <cell r="A588" t="str">
            <v>8906 Total</v>
          </cell>
          <cell r="G588">
            <v>1875</v>
          </cell>
          <cell r="I588">
            <v>28856.45</v>
          </cell>
          <cell r="J588">
            <v>28856.45</v>
          </cell>
          <cell r="K588" t="str">
            <v>8906 Total</v>
          </cell>
        </row>
        <row r="589">
          <cell r="A589">
            <v>8907</v>
          </cell>
          <cell r="B589" t="str">
            <v xml:space="preserve"> 13/04/2012</v>
          </cell>
          <cell r="C589">
            <v>9076</v>
          </cell>
          <cell r="D589">
            <v>5907</v>
          </cell>
          <cell r="E589" t="str">
            <v>FPOSALKDCP</v>
          </cell>
          <cell r="F589" t="str">
            <v>FRA CACAU EM PO ALCALINO 10/12%  NFE 8567</v>
          </cell>
          <cell r="G589">
            <v>1150</v>
          </cell>
          <cell r="H589">
            <v>8567</v>
          </cell>
          <cell r="I589">
            <v>17698.62</v>
          </cell>
          <cell r="J589">
            <v>17698.62</v>
          </cell>
          <cell r="K589">
            <v>8907</v>
          </cell>
        </row>
        <row r="590">
          <cell r="A590">
            <v>8907</v>
          </cell>
          <cell r="B590" t="str">
            <v xml:space="preserve"> 13/04/2012</v>
          </cell>
          <cell r="C590">
            <v>9078</v>
          </cell>
          <cell r="D590">
            <v>5907</v>
          </cell>
          <cell r="E590" t="str">
            <v>FPOSALKDCP</v>
          </cell>
          <cell r="F590" t="str">
            <v>FRA CACAU EM PO ALCALINO 10/12%  NFE 8567</v>
          </cell>
          <cell r="G590">
            <v>1150</v>
          </cell>
          <cell r="H590">
            <v>8567</v>
          </cell>
          <cell r="I590">
            <v>17698.62</v>
          </cell>
          <cell r="J590">
            <v>17698.62</v>
          </cell>
          <cell r="K590">
            <v>8907</v>
          </cell>
        </row>
        <row r="591">
          <cell r="A591">
            <v>8907</v>
          </cell>
          <cell r="B591" t="str">
            <v xml:space="preserve"> 13/04/2012</v>
          </cell>
          <cell r="C591">
            <v>9080</v>
          </cell>
          <cell r="D591">
            <v>5907</v>
          </cell>
          <cell r="E591" t="str">
            <v>FPOSALKDCP</v>
          </cell>
          <cell r="F591" t="str">
            <v>FRA CACAU EM PO ALCALINO 10/12%  NFE 8567</v>
          </cell>
          <cell r="G591">
            <v>1150</v>
          </cell>
          <cell r="H591">
            <v>8567</v>
          </cell>
          <cell r="I591">
            <v>17698.62</v>
          </cell>
          <cell r="J591">
            <v>17698.62</v>
          </cell>
          <cell r="K591">
            <v>8907</v>
          </cell>
        </row>
        <row r="592">
          <cell r="A592">
            <v>8907</v>
          </cell>
          <cell r="B592" t="str">
            <v xml:space="preserve"> 13/04/2012</v>
          </cell>
          <cell r="C592">
            <v>9081</v>
          </cell>
          <cell r="D592">
            <v>5907</v>
          </cell>
          <cell r="E592" t="str">
            <v>FPOSALKDCP</v>
          </cell>
          <cell r="F592" t="str">
            <v>FRA CACAU EM PO ALCALINO 10/12%  NFE 8567</v>
          </cell>
          <cell r="G592">
            <v>1150</v>
          </cell>
          <cell r="H592">
            <v>8567</v>
          </cell>
          <cell r="I592">
            <v>17698.62</v>
          </cell>
          <cell r="J592">
            <v>17698.62</v>
          </cell>
          <cell r="K592">
            <v>8907</v>
          </cell>
        </row>
        <row r="593">
          <cell r="A593">
            <v>8907</v>
          </cell>
          <cell r="B593" t="str">
            <v xml:space="preserve"> 13/04/2012</v>
          </cell>
          <cell r="C593">
            <v>9082</v>
          </cell>
          <cell r="D593">
            <v>5907</v>
          </cell>
          <cell r="E593" t="str">
            <v>FPOSALKDCP</v>
          </cell>
          <cell r="F593" t="str">
            <v>FRA CACAU EM PO ALCALINO 10/12%  NFE 8567</v>
          </cell>
          <cell r="G593">
            <v>1150</v>
          </cell>
          <cell r="H593">
            <v>8567</v>
          </cell>
          <cell r="I593">
            <v>17698.62</v>
          </cell>
          <cell r="J593">
            <v>17698.62</v>
          </cell>
          <cell r="K593">
            <v>8907</v>
          </cell>
        </row>
        <row r="594">
          <cell r="A594" t="str">
            <v>8907 Total</v>
          </cell>
          <cell r="G594">
            <v>5750</v>
          </cell>
          <cell r="I594">
            <v>88493.099999999991</v>
          </cell>
          <cell r="J594">
            <v>88493.099999999991</v>
          </cell>
          <cell r="K594" t="str">
            <v>8907 Total</v>
          </cell>
        </row>
        <row r="595">
          <cell r="A595">
            <v>8909</v>
          </cell>
          <cell r="B595" t="str">
            <v xml:space="preserve"> 13/04/2012</v>
          </cell>
          <cell r="C595">
            <v>9087</v>
          </cell>
          <cell r="D595">
            <v>5907</v>
          </cell>
          <cell r="E595" t="str">
            <v>FPOSALKDCP</v>
          </cell>
          <cell r="F595" t="str">
            <v>FRA CACAU EM PO ALCALINO 10/12%  NFE 8567</v>
          </cell>
          <cell r="G595">
            <v>1050</v>
          </cell>
          <cell r="H595">
            <v>8567</v>
          </cell>
          <cell r="I595">
            <v>16159.6</v>
          </cell>
          <cell r="J595">
            <v>16159.6</v>
          </cell>
          <cell r="K595">
            <v>8909</v>
          </cell>
        </row>
        <row r="596">
          <cell r="A596">
            <v>8909</v>
          </cell>
          <cell r="B596" t="str">
            <v xml:space="preserve"> 13/04/2012</v>
          </cell>
          <cell r="C596">
            <v>9088</v>
          </cell>
          <cell r="D596">
            <v>5907</v>
          </cell>
          <cell r="E596" t="str">
            <v>FPOSALKDCP</v>
          </cell>
          <cell r="F596" t="str">
            <v>FRA CACAU EM PO ALCALINO 10/12%  NFE 8567</v>
          </cell>
          <cell r="G596">
            <v>1050</v>
          </cell>
          <cell r="H596">
            <v>8567</v>
          </cell>
          <cell r="I596">
            <v>16159.6</v>
          </cell>
          <cell r="J596">
            <v>16159.6</v>
          </cell>
          <cell r="K596">
            <v>8909</v>
          </cell>
        </row>
        <row r="597">
          <cell r="A597">
            <v>8909</v>
          </cell>
          <cell r="B597" t="str">
            <v xml:space="preserve"> 13/04/2012</v>
          </cell>
          <cell r="C597">
            <v>9089</v>
          </cell>
          <cell r="D597">
            <v>5907</v>
          </cell>
          <cell r="E597" t="str">
            <v>FPOSALKDCP</v>
          </cell>
          <cell r="F597" t="str">
            <v>FRA CACAU EM PO ALCALINO 10/12%  NFE 8567</v>
          </cell>
          <cell r="G597">
            <v>1050</v>
          </cell>
          <cell r="H597">
            <v>8567</v>
          </cell>
          <cell r="I597">
            <v>16159.6</v>
          </cell>
          <cell r="J597">
            <v>16159.6</v>
          </cell>
          <cell r="K597">
            <v>8909</v>
          </cell>
        </row>
        <row r="598">
          <cell r="A598">
            <v>8909</v>
          </cell>
          <cell r="B598" t="str">
            <v xml:space="preserve"> 13/04/2012</v>
          </cell>
          <cell r="C598">
            <v>9090</v>
          </cell>
          <cell r="D598">
            <v>5907</v>
          </cell>
          <cell r="E598" t="str">
            <v>FPOSALKDCP</v>
          </cell>
          <cell r="F598" t="str">
            <v>FRA CACAU EM PO ALCALINO 10/12%  NFE 8567</v>
          </cell>
          <cell r="G598">
            <v>1050</v>
          </cell>
          <cell r="H598">
            <v>8567</v>
          </cell>
          <cell r="I598">
            <v>16159.6</v>
          </cell>
          <cell r="J598">
            <v>16159.6</v>
          </cell>
          <cell r="K598">
            <v>8909</v>
          </cell>
        </row>
        <row r="599">
          <cell r="A599">
            <v>8909</v>
          </cell>
          <cell r="B599" t="str">
            <v xml:space="preserve"> 13/04/2012</v>
          </cell>
          <cell r="C599">
            <v>9091</v>
          </cell>
          <cell r="D599">
            <v>5907</v>
          </cell>
          <cell r="E599" t="str">
            <v>FPOSALKDCP</v>
          </cell>
          <cell r="F599" t="str">
            <v>FRA CACAU EM PO ALCALINO 10/12%  NFE 8567</v>
          </cell>
          <cell r="G599">
            <v>1050</v>
          </cell>
          <cell r="H599">
            <v>8567</v>
          </cell>
          <cell r="I599">
            <v>16159.6</v>
          </cell>
          <cell r="J599">
            <v>16159.6</v>
          </cell>
          <cell r="K599">
            <v>8909</v>
          </cell>
        </row>
        <row r="600">
          <cell r="A600" t="str">
            <v>8909 Total</v>
          </cell>
          <cell r="G600">
            <v>5250</v>
          </cell>
          <cell r="I600">
            <v>80798</v>
          </cell>
          <cell r="J600">
            <v>80798</v>
          </cell>
          <cell r="K600" t="str">
            <v>8909 Total</v>
          </cell>
        </row>
        <row r="601">
          <cell r="A601">
            <v>8910</v>
          </cell>
          <cell r="B601" t="str">
            <v xml:space="preserve"> 13/04/2012</v>
          </cell>
          <cell r="C601">
            <v>9086</v>
          </cell>
          <cell r="D601">
            <v>5907</v>
          </cell>
          <cell r="E601" t="str">
            <v>FPOSALKDCP</v>
          </cell>
          <cell r="F601" t="str">
            <v>FRA CACAU EM PO ALCALINO 10/12%  NFE 8567</v>
          </cell>
          <cell r="G601">
            <v>50</v>
          </cell>
          <cell r="H601">
            <v>8567</v>
          </cell>
          <cell r="I601">
            <v>769.5</v>
          </cell>
          <cell r="J601">
            <v>769.5</v>
          </cell>
          <cell r="K601">
            <v>8910</v>
          </cell>
        </row>
        <row r="602">
          <cell r="A602">
            <v>8910</v>
          </cell>
          <cell r="B602" t="str">
            <v xml:space="preserve"> 13/04/2012</v>
          </cell>
          <cell r="C602">
            <v>9092</v>
          </cell>
          <cell r="D602">
            <v>5907</v>
          </cell>
          <cell r="E602" t="str">
            <v>FPOSALKDCP</v>
          </cell>
          <cell r="F602" t="str">
            <v>FRA CACAU EM PO ALCALINO 10/12%  NFE 8567</v>
          </cell>
          <cell r="G602">
            <v>50</v>
          </cell>
          <cell r="H602">
            <v>8567</v>
          </cell>
          <cell r="I602">
            <v>769.5</v>
          </cell>
          <cell r="J602">
            <v>769.5</v>
          </cell>
          <cell r="K602">
            <v>8910</v>
          </cell>
        </row>
        <row r="603">
          <cell r="A603">
            <v>8910</v>
          </cell>
          <cell r="B603" t="str">
            <v xml:space="preserve"> 13/04/2012</v>
          </cell>
          <cell r="C603">
            <v>9094</v>
          </cell>
          <cell r="D603">
            <v>5907</v>
          </cell>
          <cell r="E603" t="str">
            <v>FPOSALKDCP</v>
          </cell>
          <cell r="F603" t="str">
            <v>FRA CACAU EM PO ALCALINO 10/12%  NFE 8567</v>
          </cell>
          <cell r="G603">
            <v>50</v>
          </cell>
          <cell r="H603">
            <v>8567</v>
          </cell>
          <cell r="I603">
            <v>769.5</v>
          </cell>
          <cell r="J603">
            <v>769.5</v>
          </cell>
          <cell r="K603">
            <v>8910</v>
          </cell>
        </row>
        <row r="604">
          <cell r="A604">
            <v>8910</v>
          </cell>
          <cell r="B604" t="str">
            <v xml:space="preserve"> 13/04/2012</v>
          </cell>
          <cell r="C604">
            <v>9095</v>
          </cell>
          <cell r="D604">
            <v>5907</v>
          </cell>
          <cell r="E604" t="str">
            <v>FPOSALKDCP</v>
          </cell>
          <cell r="F604" t="str">
            <v>FRA CACAU EM PO ALCALINO 10/12%  NFE 8567</v>
          </cell>
          <cell r="G604">
            <v>50</v>
          </cell>
          <cell r="H604">
            <v>8567</v>
          </cell>
          <cell r="I604">
            <v>769.5</v>
          </cell>
          <cell r="J604">
            <v>769.5</v>
          </cell>
          <cell r="K604">
            <v>8910</v>
          </cell>
        </row>
        <row r="605">
          <cell r="A605">
            <v>8910</v>
          </cell>
          <cell r="B605" t="str">
            <v xml:space="preserve"> 13/04/2012</v>
          </cell>
          <cell r="C605">
            <v>9097</v>
          </cell>
          <cell r="D605">
            <v>5907</v>
          </cell>
          <cell r="E605" t="str">
            <v>FPOSALKDCP</v>
          </cell>
          <cell r="F605" t="str">
            <v>FRA CACAU EM PO ALCALINO 10/12%  NFE 8567</v>
          </cell>
          <cell r="G605">
            <v>50</v>
          </cell>
          <cell r="H605">
            <v>8567</v>
          </cell>
          <cell r="I605">
            <v>769.5</v>
          </cell>
          <cell r="J605">
            <v>769.5</v>
          </cell>
          <cell r="K605">
            <v>8910</v>
          </cell>
        </row>
        <row r="606">
          <cell r="A606" t="str">
            <v>8910 Total</v>
          </cell>
          <cell r="G606">
            <v>250</v>
          </cell>
          <cell r="I606">
            <v>3847.5</v>
          </cell>
          <cell r="J606">
            <v>3847.5</v>
          </cell>
          <cell r="K606" t="str">
            <v>8910 Total</v>
          </cell>
        </row>
        <row r="607">
          <cell r="A607">
            <v>8911</v>
          </cell>
          <cell r="B607" t="str">
            <v xml:space="preserve"> 13/04/2012</v>
          </cell>
          <cell r="C607">
            <v>9093</v>
          </cell>
          <cell r="D607">
            <v>5907</v>
          </cell>
          <cell r="E607" t="str">
            <v>FPOSALKDCP</v>
          </cell>
          <cell r="F607" t="str">
            <v>FRA CACAU EM PO ALCALINO 10/12%  NFE 8567</v>
          </cell>
          <cell r="G607">
            <v>150</v>
          </cell>
          <cell r="H607">
            <v>8567</v>
          </cell>
          <cell r="I607">
            <v>2308.5100000000002</v>
          </cell>
          <cell r="J607">
            <v>2308.5100000000002</v>
          </cell>
          <cell r="K607">
            <v>8911</v>
          </cell>
        </row>
        <row r="608">
          <cell r="A608">
            <v>8911</v>
          </cell>
          <cell r="B608" t="str">
            <v xml:space="preserve"> 13/04/2012</v>
          </cell>
          <cell r="C608">
            <v>9096</v>
          </cell>
          <cell r="D608">
            <v>5907</v>
          </cell>
          <cell r="E608" t="str">
            <v>FPOSALKDCP</v>
          </cell>
          <cell r="F608" t="str">
            <v>FRA CACAU EM PO ALCALINO 10/12%  NFE 8567</v>
          </cell>
          <cell r="G608">
            <v>150</v>
          </cell>
          <cell r="H608">
            <v>8567</v>
          </cell>
          <cell r="I608">
            <v>2308.5100000000002</v>
          </cell>
          <cell r="J608">
            <v>2308.5100000000002</v>
          </cell>
          <cell r="K608">
            <v>8911</v>
          </cell>
        </row>
        <row r="609">
          <cell r="A609">
            <v>8911</v>
          </cell>
          <cell r="B609" t="str">
            <v xml:space="preserve"> 13/04/2012</v>
          </cell>
          <cell r="C609">
            <v>9107</v>
          </cell>
          <cell r="D609">
            <v>5907</v>
          </cell>
          <cell r="E609" t="str">
            <v>FPOSALKDCP</v>
          </cell>
          <cell r="F609" t="str">
            <v>FRA CACAU EM PO ALCALINO 10/12%  NFE 8567</v>
          </cell>
          <cell r="G609">
            <v>150</v>
          </cell>
          <cell r="H609">
            <v>8567</v>
          </cell>
          <cell r="I609">
            <v>2308.5100000000002</v>
          </cell>
          <cell r="J609">
            <v>2308.5100000000002</v>
          </cell>
          <cell r="K609">
            <v>8911</v>
          </cell>
        </row>
        <row r="610">
          <cell r="A610">
            <v>8911</v>
          </cell>
          <cell r="B610" t="str">
            <v xml:space="preserve"> 13/04/2012</v>
          </cell>
          <cell r="C610">
            <v>9111</v>
          </cell>
          <cell r="D610">
            <v>5907</v>
          </cell>
          <cell r="E610" t="str">
            <v>FPOSALKDCP</v>
          </cell>
          <cell r="F610" t="str">
            <v>FRA CACAU EM PO ALCALINO 10/12%  NFE 8567</v>
          </cell>
          <cell r="G610">
            <v>150</v>
          </cell>
          <cell r="H610">
            <v>8567</v>
          </cell>
          <cell r="I610">
            <v>2308.5100000000002</v>
          </cell>
          <cell r="J610">
            <v>2308.5100000000002</v>
          </cell>
          <cell r="K610">
            <v>8911</v>
          </cell>
        </row>
        <row r="611">
          <cell r="A611" t="str">
            <v>8911 Total</v>
          </cell>
          <cell r="G611">
            <v>600</v>
          </cell>
          <cell r="I611">
            <v>9234.0400000000009</v>
          </cell>
          <cell r="J611">
            <v>9234.0400000000009</v>
          </cell>
          <cell r="K611" t="str">
            <v>8911 Total</v>
          </cell>
        </row>
        <row r="612">
          <cell r="A612">
            <v>8931</v>
          </cell>
          <cell r="B612" t="str">
            <v xml:space="preserve"> 14/04/2012</v>
          </cell>
          <cell r="C612">
            <v>9118</v>
          </cell>
          <cell r="D612">
            <v>5907</v>
          </cell>
          <cell r="E612" t="str">
            <v>FPOSALKDCP</v>
          </cell>
          <cell r="F612" t="str">
            <v>FRA CACAU EM PO ALCALINO 10/12%  NFE 8567</v>
          </cell>
          <cell r="G612">
            <v>100</v>
          </cell>
          <cell r="H612">
            <v>8567</v>
          </cell>
          <cell r="I612">
            <v>1539.01</v>
          </cell>
          <cell r="J612">
            <v>1539.01</v>
          </cell>
          <cell r="K612">
            <v>8931</v>
          </cell>
        </row>
        <row r="613">
          <cell r="A613">
            <v>8931</v>
          </cell>
          <cell r="B613" t="str">
            <v xml:space="preserve"> 14/04/2012</v>
          </cell>
          <cell r="C613">
            <v>9119</v>
          </cell>
          <cell r="D613">
            <v>5907</v>
          </cell>
          <cell r="E613" t="str">
            <v>FPOSALKDCP</v>
          </cell>
          <cell r="F613" t="str">
            <v>FRA CACAU EM PO ALCALINO 10/12%  NFE 8567</v>
          </cell>
          <cell r="G613">
            <v>100</v>
          </cell>
          <cell r="H613">
            <v>8567</v>
          </cell>
          <cell r="I613">
            <v>1539.01</v>
          </cell>
          <cell r="J613">
            <v>1539.01</v>
          </cell>
          <cell r="K613">
            <v>8931</v>
          </cell>
        </row>
        <row r="614">
          <cell r="A614">
            <v>8931</v>
          </cell>
          <cell r="B614" t="str">
            <v xml:space="preserve"> 14/04/2012</v>
          </cell>
          <cell r="C614">
            <v>9120</v>
          </cell>
          <cell r="D614">
            <v>5907</v>
          </cell>
          <cell r="E614" t="str">
            <v>FPOSALKDCP</v>
          </cell>
          <cell r="F614" t="str">
            <v>FRA CACAU EM PO ALCALINO 10/12%  NFE 8567</v>
          </cell>
          <cell r="G614">
            <v>100</v>
          </cell>
          <cell r="H614">
            <v>8567</v>
          </cell>
          <cell r="I614">
            <v>1539.01</v>
          </cell>
          <cell r="J614">
            <v>1539.01</v>
          </cell>
          <cell r="K614">
            <v>8931</v>
          </cell>
        </row>
        <row r="615">
          <cell r="A615">
            <v>8931</v>
          </cell>
          <cell r="B615" t="str">
            <v xml:space="preserve"> 14/04/2012</v>
          </cell>
          <cell r="C615">
            <v>9123</v>
          </cell>
          <cell r="D615">
            <v>5907</v>
          </cell>
          <cell r="E615" t="str">
            <v>FPOSALKDCP</v>
          </cell>
          <cell r="F615" t="str">
            <v>FRA CACAU EM PO ALCALINO 10/12%  NFE 8567</v>
          </cell>
          <cell r="G615">
            <v>100</v>
          </cell>
          <cell r="H615">
            <v>8567</v>
          </cell>
          <cell r="I615">
            <v>1539.01</v>
          </cell>
          <cell r="J615">
            <v>1539.01</v>
          </cell>
          <cell r="K615">
            <v>8931</v>
          </cell>
        </row>
        <row r="616">
          <cell r="A616">
            <v>8931</v>
          </cell>
          <cell r="B616" t="str">
            <v xml:space="preserve"> 14/04/2012</v>
          </cell>
          <cell r="C616">
            <v>9124</v>
          </cell>
          <cell r="D616">
            <v>5907</v>
          </cell>
          <cell r="E616" t="str">
            <v>FPOSALKDCP</v>
          </cell>
          <cell r="F616" t="str">
            <v>FRA CACAU EM PO ALCALINO 10/12%  NFE 8567</v>
          </cell>
          <cell r="G616">
            <v>100</v>
          </cell>
          <cell r="H616">
            <v>8567</v>
          </cell>
          <cell r="I616">
            <v>1539.01</v>
          </cell>
          <cell r="J616">
            <v>1539.01</v>
          </cell>
          <cell r="K616">
            <v>8931</v>
          </cell>
        </row>
        <row r="617">
          <cell r="A617" t="str">
            <v>8931 Total</v>
          </cell>
          <cell r="G617">
            <v>500</v>
          </cell>
          <cell r="I617">
            <v>7695.05</v>
          </cell>
          <cell r="J617">
            <v>7695.05</v>
          </cell>
          <cell r="K617" t="str">
            <v>8931 Total</v>
          </cell>
        </row>
        <row r="618">
          <cell r="A618">
            <v>8932</v>
          </cell>
          <cell r="B618" t="str">
            <v xml:space="preserve"> 14/04/2012</v>
          </cell>
          <cell r="C618">
            <v>9113</v>
          </cell>
          <cell r="D618">
            <v>5907</v>
          </cell>
          <cell r="E618" t="str">
            <v>FPOSALKDCP</v>
          </cell>
          <cell r="F618" t="str">
            <v>FRA CACAU EM PO ALCALINO 10/12%  NFE 8567</v>
          </cell>
          <cell r="G618">
            <v>175</v>
          </cell>
          <cell r="H618">
            <v>8567</v>
          </cell>
          <cell r="I618">
            <v>2693.27</v>
          </cell>
          <cell r="J618">
            <v>2693.27</v>
          </cell>
          <cell r="K618">
            <v>8932</v>
          </cell>
        </row>
        <row r="619">
          <cell r="A619">
            <v>8932</v>
          </cell>
          <cell r="B619" t="str">
            <v xml:space="preserve"> 14/04/2012</v>
          </cell>
          <cell r="C619">
            <v>9114</v>
          </cell>
          <cell r="D619">
            <v>5907</v>
          </cell>
          <cell r="E619" t="str">
            <v>FPOSALKDCP</v>
          </cell>
          <cell r="F619" t="str">
            <v>FRA CACAU EM PO ALCALINO 10/12%  NFE 8567</v>
          </cell>
          <cell r="G619">
            <v>175</v>
          </cell>
          <cell r="H619">
            <v>8567</v>
          </cell>
          <cell r="I619">
            <v>2693.27</v>
          </cell>
          <cell r="J619">
            <v>2693.27</v>
          </cell>
          <cell r="K619">
            <v>8932</v>
          </cell>
        </row>
        <row r="620">
          <cell r="A620">
            <v>8932</v>
          </cell>
          <cell r="B620" t="str">
            <v xml:space="preserve"> 14/04/2012</v>
          </cell>
          <cell r="C620">
            <v>9115</v>
          </cell>
          <cell r="D620">
            <v>5907</v>
          </cell>
          <cell r="E620" t="str">
            <v>FPOSALKDCP</v>
          </cell>
          <cell r="F620" t="str">
            <v>FRA CACAU EM PO ALCALINO 10/12%  NFE 8567</v>
          </cell>
          <cell r="G620">
            <v>175</v>
          </cell>
          <cell r="H620">
            <v>8567</v>
          </cell>
          <cell r="I620">
            <v>2693.27</v>
          </cell>
          <cell r="J620">
            <v>2693.27</v>
          </cell>
          <cell r="K620">
            <v>8932</v>
          </cell>
        </row>
        <row r="621">
          <cell r="A621">
            <v>8932</v>
          </cell>
          <cell r="B621" t="str">
            <v xml:space="preserve"> 14/04/2012</v>
          </cell>
          <cell r="C621">
            <v>9116</v>
          </cell>
          <cell r="D621">
            <v>5907</v>
          </cell>
          <cell r="E621" t="str">
            <v>FPOSALKDCP</v>
          </cell>
          <cell r="F621" t="str">
            <v>FRA CACAU EM PO ALCALINO 10/12%  NFE 8567</v>
          </cell>
          <cell r="G621">
            <v>175</v>
          </cell>
          <cell r="H621">
            <v>8567</v>
          </cell>
          <cell r="I621">
            <v>2693.27</v>
          </cell>
          <cell r="J621">
            <v>2693.27</v>
          </cell>
          <cell r="K621">
            <v>8932</v>
          </cell>
        </row>
        <row r="622">
          <cell r="A622">
            <v>8932</v>
          </cell>
          <cell r="B622" t="str">
            <v xml:space="preserve"> 14/04/2012</v>
          </cell>
          <cell r="C622">
            <v>9117</v>
          </cell>
          <cell r="D622">
            <v>5907</v>
          </cell>
          <cell r="E622" t="str">
            <v>FPOSALKDCP</v>
          </cell>
          <cell r="F622" t="str">
            <v>FRA CACAU EM PO ALCALINO 10/12%  NFE 8567</v>
          </cell>
          <cell r="G622">
            <v>175</v>
          </cell>
          <cell r="H622">
            <v>8567</v>
          </cell>
          <cell r="I622">
            <v>2693.27</v>
          </cell>
          <cell r="J622">
            <v>2693.27</v>
          </cell>
          <cell r="K622">
            <v>8932</v>
          </cell>
        </row>
        <row r="623">
          <cell r="A623" t="str">
            <v>8932 Total</v>
          </cell>
          <cell r="G623">
            <v>875</v>
          </cell>
          <cell r="I623">
            <v>13466.35</v>
          </cell>
          <cell r="J623">
            <v>13466.35</v>
          </cell>
          <cell r="K623" t="str">
            <v>8932 Total</v>
          </cell>
        </row>
        <row r="624">
          <cell r="A624">
            <v>8946</v>
          </cell>
          <cell r="B624" t="str">
            <v xml:space="preserve"> 17/04/2012</v>
          </cell>
          <cell r="C624">
            <v>9125</v>
          </cell>
          <cell r="D624">
            <v>5907</v>
          </cell>
          <cell r="E624" t="str">
            <v>FPOSALKDCP</v>
          </cell>
          <cell r="F624" t="str">
            <v>FRA CACAU EM PO ALCALINO 10/12%  NFE 8567</v>
          </cell>
          <cell r="G624">
            <v>100</v>
          </cell>
          <cell r="H624">
            <v>8567</v>
          </cell>
          <cell r="I624">
            <v>1539.01</v>
          </cell>
          <cell r="J624">
            <v>1539.01</v>
          </cell>
          <cell r="K624">
            <v>8946</v>
          </cell>
        </row>
        <row r="625">
          <cell r="A625">
            <v>8946</v>
          </cell>
          <cell r="B625" t="str">
            <v xml:space="preserve"> 17/04/2012</v>
          </cell>
          <cell r="C625">
            <v>9126</v>
          </cell>
          <cell r="D625">
            <v>5907</v>
          </cell>
          <cell r="E625" t="str">
            <v>FPOSALKDCP</v>
          </cell>
          <cell r="F625" t="str">
            <v>FRA CACAU EM PO ALCALINO 10/12%  NFE 8567</v>
          </cell>
          <cell r="G625">
            <v>100</v>
          </cell>
          <cell r="H625">
            <v>8567</v>
          </cell>
          <cell r="I625">
            <v>1539.01</v>
          </cell>
          <cell r="J625">
            <v>1539.01</v>
          </cell>
          <cell r="K625">
            <v>8946</v>
          </cell>
        </row>
        <row r="626">
          <cell r="A626">
            <v>8946</v>
          </cell>
          <cell r="B626" t="str">
            <v xml:space="preserve"> 17/04/2012</v>
          </cell>
          <cell r="C626">
            <v>9127</v>
          </cell>
          <cell r="D626">
            <v>5907</v>
          </cell>
          <cell r="E626" t="str">
            <v>FPOSALKDCP</v>
          </cell>
          <cell r="F626" t="str">
            <v>FRA CACAU EM PO ALCALINO 10/12%  NFE 8567</v>
          </cell>
          <cell r="G626">
            <v>100</v>
          </cell>
          <cell r="H626">
            <v>8567</v>
          </cell>
          <cell r="I626">
            <v>1539.01</v>
          </cell>
          <cell r="J626">
            <v>1539.01</v>
          </cell>
          <cell r="K626">
            <v>8946</v>
          </cell>
        </row>
        <row r="627">
          <cell r="A627">
            <v>8946</v>
          </cell>
          <cell r="B627" t="str">
            <v xml:space="preserve"> 17/04/2012</v>
          </cell>
          <cell r="C627">
            <v>9128</v>
          </cell>
          <cell r="D627">
            <v>5907</v>
          </cell>
          <cell r="E627" t="str">
            <v>FPOSALKDCP</v>
          </cell>
          <cell r="F627" t="str">
            <v>FRA CACAU EM PO ALCALINO 10/12%  NFE 8567</v>
          </cell>
          <cell r="G627">
            <v>100</v>
          </cell>
          <cell r="H627">
            <v>8567</v>
          </cell>
          <cell r="I627">
            <v>1539.01</v>
          </cell>
          <cell r="J627">
            <v>1539.01</v>
          </cell>
          <cell r="K627">
            <v>8946</v>
          </cell>
        </row>
        <row r="628">
          <cell r="A628">
            <v>8946</v>
          </cell>
          <cell r="B628" t="str">
            <v xml:space="preserve"> 17/04/2012</v>
          </cell>
          <cell r="C628">
            <v>9129</v>
          </cell>
          <cell r="D628">
            <v>5907</v>
          </cell>
          <cell r="E628" t="str">
            <v>FPOSALKDCP</v>
          </cell>
          <cell r="F628" t="str">
            <v>FRA CACAU EM PO ALCALINO 10/12%  NFE 8567</v>
          </cell>
          <cell r="G628">
            <v>100</v>
          </cell>
          <cell r="H628">
            <v>8567</v>
          </cell>
          <cell r="I628">
            <v>1539.01</v>
          </cell>
          <cell r="J628">
            <v>1539.01</v>
          </cell>
          <cell r="K628">
            <v>8946</v>
          </cell>
        </row>
        <row r="629">
          <cell r="A629" t="str">
            <v>8946 Total</v>
          </cell>
          <cell r="G629">
            <v>500</v>
          </cell>
          <cell r="I629">
            <v>7695.05</v>
          </cell>
          <cell r="J629">
            <v>7695.05</v>
          </cell>
          <cell r="K629" t="str">
            <v>8946 Total</v>
          </cell>
        </row>
        <row r="630">
          <cell r="A630">
            <v>8949</v>
          </cell>
          <cell r="B630" t="str">
            <v xml:space="preserve"> 17/04/2012</v>
          </cell>
          <cell r="C630">
            <v>8670</v>
          </cell>
          <cell r="D630">
            <v>5907</v>
          </cell>
          <cell r="E630" t="str">
            <v>FPOSALKDCP</v>
          </cell>
          <cell r="F630" t="str">
            <v>FRA CACAU EM PO ALCALINO 10/12%  NFE 8567</v>
          </cell>
          <cell r="G630">
            <v>2525</v>
          </cell>
          <cell r="H630">
            <v>8567</v>
          </cell>
          <cell r="I630">
            <v>38860</v>
          </cell>
          <cell r="J630">
            <v>38860</v>
          </cell>
          <cell r="K630">
            <v>8949</v>
          </cell>
        </row>
        <row r="631">
          <cell r="A631">
            <v>8949</v>
          </cell>
          <cell r="B631" t="str">
            <v xml:space="preserve"> 17/04/2012</v>
          </cell>
          <cell r="C631">
            <v>8678</v>
          </cell>
          <cell r="D631">
            <v>5907</v>
          </cell>
          <cell r="E631" t="str">
            <v>FPOSALKDCP</v>
          </cell>
          <cell r="F631" t="str">
            <v>FRA CACAU EM PO ALCALINO 10/12%  NFE 8567</v>
          </cell>
          <cell r="G631">
            <v>2525</v>
          </cell>
          <cell r="H631">
            <v>8567</v>
          </cell>
          <cell r="I631">
            <v>38860</v>
          </cell>
          <cell r="J631">
            <v>38860</v>
          </cell>
          <cell r="K631">
            <v>8949</v>
          </cell>
        </row>
        <row r="632">
          <cell r="A632">
            <v>8949</v>
          </cell>
          <cell r="B632" t="str">
            <v xml:space="preserve"> 17/04/2012</v>
          </cell>
          <cell r="C632">
            <v>8679</v>
          </cell>
          <cell r="D632">
            <v>5907</v>
          </cell>
          <cell r="E632" t="str">
            <v>FPOSALKDCP</v>
          </cell>
          <cell r="F632" t="str">
            <v>FRA CACAU EM PO ALCALINO 10/12%  NFE 8567</v>
          </cell>
          <cell r="G632">
            <v>2525</v>
          </cell>
          <cell r="H632">
            <v>8567</v>
          </cell>
          <cell r="I632">
            <v>38860</v>
          </cell>
          <cell r="J632">
            <v>38860</v>
          </cell>
          <cell r="K632">
            <v>8949</v>
          </cell>
        </row>
        <row r="633">
          <cell r="A633">
            <v>8949</v>
          </cell>
          <cell r="B633" t="str">
            <v xml:space="preserve"> 17/04/2012</v>
          </cell>
          <cell r="C633">
            <v>8680</v>
          </cell>
          <cell r="D633">
            <v>5907</v>
          </cell>
          <cell r="E633" t="str">
            <v>FPOSALKDCP</v>
          </cell>
          <cell r="F633" t="str">
            <v>FRA CACAU EM PO ALCALINO 10/12%  NFE 8567</v>
          </cell>
          <cell r="G633">
            <v>2525</v>
          </cell>
          <cell r="H633">
            <v>8567</v>
          </cell>
          <cell r="I633">
            <v>38860</v>
          </cell>
          <cell r="J633">
            <v>38860</v>
          </cell>
          <cell r="K633">
            <v>8949</v>
          </cell>
        </row>
        <row r="634">
          <cell r="A634">
            <v>8949</v>
          </cell>
          <cell r="B634" t="str">
            <v xml:space="preserve"> 17/04/2012</v>
          </cell>
          <cell r="C634">
            <v>8688</v>
          </cell>
          <cell r="D634">
            <v>5907</v>
          </cell>
          <cell r="E634" t="str">
            <v>FPOSALKDCP</v>
          </cell>
          <cell r="F634" t="str">
            <v>FRA CACAU EM PO ALCALINO 10/12%  NFE 8567</v>
          </cell>
          <cell r="G634">
            <v>2525</v>
          </cell>
          <cell r="H634">
            <v>8567</v>
          </cell>
          <cell r="I634">
            <v>38860</v>
          </cell>
          <cell r="J634">
            <v>38860</v>
          </cell>
          <cell r="K634">
            <v>8949</v>
          </cell>
        </row>
        <row r="635">
          <cell r="A635" t="str">
            <v>8949 Total</v>
          </cell>
          <cell r="G635">
            <v>12625</v>
          </cell>
          <cell r="I635">
            <v>194300</v>
          </cell>
          <cell r="J635">
            <v>194300</v>
          </cell>
          <cell r="K635" t="str">
            <v>8949 Total</v>
          </cell>
        </row>
        <row r="636">
          <cell r="A636">
            <v>8950</v>
          </cell>
          <cell r="B636" t="str">
            <v xml:space="preserve"> 17/04/2012</v>
          </cell>
          <cell r="C636">
            <v>8687</v>
          </cell>
          <cell r="D636">
            <v>5907</v>
          </cell>
          <cell r="E636" t="str">
            <v>FPOSALKDCP</v>
          </cell>
          <cell r="F636" t="str">
            <v>FRA CACAU EM PO ALCALINO 10/12%  NFE 8567</v>
          </cell>
          <cell r="G636">
            <v>175</v>
          </cell>
          <cell r="H636">
            <v>8567</v>
          </cell>
          <cell r="I636">
            <v>2693.27</v>
          </cell>
          <cell r="J636">
            <v>2693.27</v>
          </cell>
          <cell r="K636">
            <v>8950</v>
          </cell>
        </row>
        <row r="637">
          <cell r="A637">
            <v>8950</v>
          </cell>
          <cell r="B637" t="str">
            <v xml:space="preserve"> 17/04/2012</v>
          </cell>
          <cell r="C637">
            <v>8687</v>
          </cell>
          <cell r="D637">
            <v>5907</v>
          </cell>
          <cell r="E637" t="str">
            <v>FPOSALKDCP</v>
          </cell>
          <cell r="F637" t="str">
            <v>FRA CACAU EM PO ALCALINO 10/12%  NFE 8568</v>
          </cell>
          <cell r="G637">
            <v>7050</v>
          </cell>
          <cell r="H637">
            <v>8568</v>
          </cell>
          <cell r="I637">
            <v>108500.21</v>
          </cell>
          <cell r="J637">
            <v>108500.21</v>
          </cell>
          <cell r="K637">
            <v>8950</v>
          </cell>
        </row>
        <row r="638">
          <cell r="A638">
            <v>8950</v>
          </cell>
          <cell r="B638" t="str">
            <v xml:space="preserve"> 17/04/2012</v>
          </cell>
          <cell r="C638">
            <v>8689</v>
          </cell>
          <cell r="D638">
            <v>5907</v>
          </cell>
          <cell r="E638" t="str">
            <v>FPOSALKDCP</v>
          </cell>
          <cell r="F638" t="str">
            <v>FRA CACAU EM PO ALCALINO 10/12%  NFE 8567</v>
          </cell>
          <cell r="G638">
            <v>175</v>
          </cell>
          <cell r="H638">
            <v>8567</v>
          </cell>
          <cell r="I638">
            <v>2693.27</v>
          </cell>
          <cell r="J638">
            <v>2693.27</v>
          </cell>
          <cell r="K638">
            <v>8950</v>
          </cell>
        </row>
        <row r="639">
          <cell r="A639">
            <v>8950</v>
          </cell>
          <cell r="B639" t="str">
            <v xml:space="preserve"> 17/04/2012</v>
          </cell>
          <cell r="C639">
            <v>8689</v>
          </cell>
          <cell r="D639">
            <v>5907</v>
          </cell>
          <cell r="E639" t="str">
            <v>FPOSALKDCP</v>
          </cell>
          <cell r="F639" t="str">
            <v>FRA CACAU EM PO ALCALINO 10/12%  NFE 8568</v>
          </cell>
          <cell r="G639">
            <v>7050</v>
          </cell>
          <cell r="H639">
            <v>8568</v>
          </cell>
          <cell r="I639">
            <v>108500.21</v>
          </cell>
          <cell r="J639">
            <v>108500.21</v>
          </cell>
          <cell r="K639">
            <v>8950</v>
          </cell>
        </row>
        <row r="640">
          <cell r="A640">
            <v>8950</v>
          </cell>
          <cell r="B640" t="str">
            <v xml:space="preserve"> 17/04/2012</v>
          </cell>
          <cell r="C640">
            <v>8691</v>
          </cell>
          <cell r="D640">
            <v>5907</v>
          </cell>
          <cell r="E640" t="str">
            <v>FPOSALKDCP</v>
          </cell>
          <cell r="F640" t="str">
            <v>FRA CACAU EM PO ALCALINO 10/12%  NFE 8567</v>
          </cell>
          <cell r="G640">
            <v>175</v>
          </cell>
          <cell r="H640">
            <v>8567</v>
          </cell>
          <cell r="I640">
            <v>2693.27</v>
          </cell>
          <cell r="J640">
            <v>2693.27</v>
          </cell>
          <cell r="K640">
            <v>8950</v>
          </cell>
        </row>
        <row r="641">
          <cell r="A641">
            <v>8950</v>
          </cell>
          <cell r="B641" t="str">
            <v xml:space="preserve"> 17/04/2012</v>
          </cell>
          <cell r="C641">
            <v>8691</v>
          </cell>
          <cell r="D641">
            <v>5907</v>
          </cell>
          <cell r="E641" t="str">
            <v>FPOSALKDCP</v>
          </cell>
          <cell r="F641" t="str">
            <v>FRA CACAU EM PO ALCALINO 10/12%  NFE 8568</v>
          </cell>
          <cell r="G641">
            <v>7050</v>
          </cell>
          <cell r="H641">
            <v>8568</v>
          </cell>
          <cell r="I641">
            <v>108500.21</v>
          </cell>
          <cell r="J641">
            <v>108500.21</v>
          </cell>
          <cell r="K641">
            <v>8950</v>
          </cell>
        </row>
        <row r="642">
          <cell r="A642">
            <v>8950</v>
          </cell>
          <cell r="B642" t="str">
            <v xml:space="preserve"> 17/04/2012</v>
          </cell>
          <cell r="C642">
            <v>8692</v>
          </cell>
          <cell r="D642">
            <v>5907</v>
          </cell>
          <cell r="E642" t="str">
            <v>FPOSALKDCP</v>
          </cell>
          <cell r="F642" t="str">
            <v>FRA CACAU EM PO ALCALINO 10/12%  NFE 8567</v>
          </cell>
          <cell r="G642">
            <v>175</v>
          </cell>
          <cell r="H642">
            <v>8567</v>
          </cell>
          <cell r="I642">
            <v>2693.27</v>
          </cell>
          <cell r="J642">
            <v>2693.27</v>
          </cell>
          <cell r="K642">
            <v>8950</v>
          </cell>
        </row>
        <row r="643">
          <cell r="A643">
            <v>8950</v>
          </cell>
          <cell r="B643" t="str">
            <v xml:space="preserve"> 17/04/2012</v>
          </cell>
          <cell r="C643">
            <v>8692</v>
          </cell>
          <cell r="D643">
            <v>5907</v>
          </cell>
          <cell r="E643" t="str">
            <v>FPOSALKDCP</v>
          </cell>
          <cell r="F643" t="str">
            <v>FRA CACAU EM PO ALCALINO 10/12%  NFE 8568</v>
          </cell>
          <cell r="G643">
            <v>7050</v>
          </cell>
          <cell r="H643">
            <v>8568</v>
          </cell>
          <cell r="I643">
            <v>108500.21</v>
          </cell>
          <cell r="J643">
            <v>108500.21</v>
          </cell>
          <cell r="K643">
            <v>8950</v>
          </cell>
        </row>
        <row r="644">
          <cell r="A644">
            <v>8950</v>
          </cell>
          <cell r="B644" t="str">
            <v xml:space="preserve"> 17/04/2012</v>
          </cell>
          <cell r="C644">
            <v>8698</v>
          </cell>
          <cell r="D644">
            <v>5907</v>
          </cell>
          <cell r="E644" t="str">
            <v>FPOSALKDCP</v>
          </cell>
          <cell r="F644" t="str">
            <v>FRA CACAU EM PO ALCALINO 10/12%  NFE 8567</v>
          </cell>
          <cell r="G644">
            <v>175</v>
          </cell>
          <cell r="H644">
            <v>8567</v>
          </cell>
          <cell r="I644">
            <v>2693.27</v>
          </cell>
          <cell r="J644">
            <v>2693.27</v>
          </cell>
          <cell r="K644">
            <v>8950</v>
          </cell>
        </row>
        <row r="645">
          <cell r="A645">
            <v>8950</v>
          </cell>
          <cell r="B645" t="str">
            <v xml:space="preserve"> 17/04/2012</v>
          </cell>
          <cell r="C645">
            <v>8698</v>
          </cell>
          <cell r="D645">
            <v>5907</v>
          </cell>
          <cell r="E645" t="str">
            <v>FPOSALKDCP</v>
          </cell>
          <cell r="F645" t="str">
            <v>FRA CACAU EM PO ALCALINO 10/12%  NFE 8568</v>
          </cell>
          <cell r="G645">
            <v>7050</v>
          </cell>
          <cell r="H645">
            <v>8568</v>
          </cell>
          <cell r="I645">
            <v>108500.21</v>
          </cell>
          <cell r="J645">
            <v>108500.21</v>
          </cell>
          <cell r="K645">
            <v>8950</v>
          </cell>
        </row>
        <row r="646">
          <cell r="A646" t="str">
            <v>8950 Total</v>
          </cell>
          <cell r="G646">
            <v>36125</v>
          </cell>
          <cell r="I646">
            <v>555967.4</v>
          </cell>
          <cell r="J646">
            <v>555967.4</v>
          </cell>
          <cell r="K646" t="str">
            <v>8950 Total</v>
          </cell>
        </row>
        <row r="647">
          <cell r="A647">
            <v>8966</v>
          </cell>
          <cell r="B647" t="str">
            <v xml:space="preserve"> 18/04/2012</v>
          </cell>
          <cell r="C647">
            <v>9132</v>
          </cell>
          <cell r="D647">
            <v>5907</v>
          </cell>
          <cell r="E647" t="str">
            <v>FPOSALKDCP</v>
          </cell>
          <cell r="F647" t="str">
            <v>FRA CACAU EM PO ALCALINO 10/12%  NFE 8588</v>
          </cell>
          <cell r="G647">
            <v>2125</v>
          </cell>
          <cell r="H647">
            <v>8588</v>
          </cell>
          <cell r="I647">
            <v>32401.58</v>
          </cell>
          <cell r="J647">
            <v>32401.58</v>
          </cell>
          <cell r="K647">
            <v>8966</v>
          </cell>
        </row>
        <row r="648">
          <cell r="A648">
            <v>8966</v>
          </cell>
          <cell r="B648" t="str">
            <v xml:space="preserve"> 18/04/2012</v>
          </cell>
          <cell r="C648">
            <v>9133</v>
          </cell>
          <cell r="D648">
            <v>5907</v>
          </cell>
          <cell r="E648" t="str">
            <v>FPOSALKDCP</v>
          </cell>
          <cell r="F648" t="str">
            <v>FRA CACAU EM PO ALCALINO 10/12%  NFE 8588</v>
          </cell>
          <cell r="G648">
            <v>2125</v>
          </cell>
          <cell r="H648">
            <v>8588</v>
          </cell>
          <cell r="I648">
            <v>32401.58</v>
          </cell>
          <cell r="J648">
            <v>32401.58</v>
          </cell>
          <cell r="K648">
            <v>8966</v>
          </cell>
        </row>
        <row r="649">
          <cell r="A649">
            <v>8966</v>
          </cell>
          <cell r="B649" t="str">
            <v xml:space="preserve"> 18/04/2012</v>
          </cell>
          <cell r="C649">
            <v>9134</v>
          </cell>
          <cell r="D649">
            <v>5907</v>
          </cell>
          <cell r="E649" t="str">
            <v>FPOSALKDCP</v>
          </cell>
          <cell r="F649" t="str">
            <v>FRA CACAU EM PO ALCALINO 10/12%  NFE 8588</v>
          </cell>
          <cell r="G649">
            <v>2125</v>
          </cell>
          <cell r="H649">
            <v>8588</v>
          </cell>
          <cell r="I649">
            <v>32401.58</v>
          </cell>
          <cell r="J649">
            <v>32401.58</v>
          </cell>
          <cell r="K649">
            <v>8966</v>
          </cell>
        </row>
        <row r="650">
          <cell r="A650">
            <v>8966</v>
          </cell>
          <cell r="B650" t="str">
            <v xml:space="preserve"> 18/04/2012</v>
          </cell>
          <cell r="C650">
            <v>9137</v>
          </cell>
          <cell r="D650">
            <v>5907</v>
          </cell>
          <cell r="E650" t="str">
            <v>FPOSALKDCP</v>
          </cell>
          <cell r="F650" t="str">
            <v>FRA CACAU EM PO ALCALINO 10/12%  NFE 8588</v>
          </cell>
          <cell r="G650">
            <v>2125</v>
          </cell>
          <cell r="H650">
            <v>8588</v>
          </cell>
          <cell r="I650">
            <v>32401.58</v>
          </cell>
          <cell r="J650">
            <v>32401.58</v>
          </cell>
          <cell r="K650">
            <v>8966</v>
          </cell>
        </row>
        <row r="651">
          <cell r="A651">
            <v>8966</v>
          </cell>
          <cell r="B651" t="str">
            <v xml:space="preserve"> 18/04/2012</v>
          </cell>
          <cell r="C651">
            <v>9140</v>
          </cell>
          <cell r="D651">
            <v>5907</v>
          </cell>
          <cell r="E651" t="str">
            <v>FPOSALKDCP</v>
          </cell>
          <cell r="F651" t="str">
            <v>FRA CACAU EM PO ALCALINO 10/12%  NFE 8588</v>
          </cell>
          <cell r="G651">
            <v>2125</v>
          </cell>
          <cell r="H651">
            <v>8588</v>
          </cell>
          <cell r="I651">
            <v>32401.58</v>
          </cell>
          <cell r="J651">
            <v>32401.58</v>
          </cell>
          <cell r="K651">
            <v>8966</v>
          </cell>
        </row>
        <row r="652">
          <cell r="A652" t="str">
            <v>8966 Total</v>
          </cell>
          <cell r="G652">
            <v>10625</v>
          </cell>
          <cell r="I652">
            <v>162007.90000000002</v>
          </cell>
          <cell r="J652">
            <v>162007.90000000002</v>
          </cell>
          <cell r="K652" t="str">
            <v>8966 Total</v>
          </cell>
        </row>
        <row r="653">
          <cell r="A653">
            <v>8967</v>
          </cell>
          <cell r="B653" t="str">
            <v xml:space="preserve"> 18/04/2012</v>
          </cell>
          <cell r="C653">
            <v>9135</v>
          </cell>
          <cell r="D653">
            <v>5907</v>
          </cell>
          <cell r="E653" t="str">
            <v>FPOSALKDCP</v>
          </cell>
          <cell r="F653" t="str">
            <v>FRA CACAU EM PO ALCALINO 10/12%  NFE 8588</v>
          </cell>
          <cell r="G653">
            <v>50</v>
          </cell>
          <cell r="H653">
            <v>8588</v>
          </cell>
          <cell r="I653">
            <v>762.39</v>
          </cell>
          <cell r="J653">
            <v>762.39</v>
          </cell>
          <cell r="K653">
            <v>8967</v>
          </cell>
        </row>
        <row r="654">
          <cell r="A654">
            <v>8967</v>
          </cell>
          <cell r="B654" t="str">
            <v xml:space="preserve"> 18/04/2012</v>
          </cell>
          <cell r="C654">
            <v>9136</v>
          </cell>
          <cell r="D654">
            <v>5907</v>
          </cell>
          <cell r="E654" t="str">
            <v>FPOSALKDCP</v>
          </cell>
          <cell r="F654" t="str">
            <v>FRA CACAU EM PO ALCALINO 10/12%  NFE 8588</v>
          </cell>
          <cell r="G654">
            <v>50</v>
          </cell>
          <cell r="H654">
            <v>8588</v>
          </cell>
          <cell r="I654">
            <v>762.39</v>
          </cell>
          <cell r="J654">
            <v>762.39</v>
          </cell>
          <cell r="K654">
            <v>8967</v>
          </cell>
        </row>
        <row r="655">
          <cell r="A655">
            <v>8967</v>
          </cell>
          <cell r="B655" t="str">
            <v xml:space="preserve"> 18/04/2012</v>
          </cell>
          <cell r="C655">
            <v>9138</v>
          </cell>
          <cell r="D655">
            <v>5907</v>
          </cell>
          <cell r="E655" t="str">
            <v>FPOSALKDCP</v>
          </cell>
          <cell r="F655" t="str">
            <v>FRA CACAU EM PO ALCALINO 10/12%  NFE 8588</v>
          </cell>
          <cell r="G655">
            <v>50</v>
          </cell>
          <cell r="H655">
            <v>8588</v>
          </cell>
          <cell r="I655">
            <v>762.39</v>
          </cell>
          <cell r="J655">
            <v>762.39</v>
          </cell>
          <cell r="K655">
            <v>8967</v>
          </cell>
        </row>
        <row r="656">
          <cell r="A656">
            <v>8967</v>
          </cell>
          <cell r="B656" t="str">
            <v xml:space="preserve"> 18/04/2012</v>
          </cell>
          <cell r="C656">
            <v>9139</v>
          </cell>
          <cell r="D656">
            <v>5907</v>
          </cell>
          <cell r="E656" t="str">
            <v>FPOSALKDCP</v>
          </cell>
          <cell r="F656" t="str">
            <v>FRA CACAU EM PO ALCALINO 10/12%  NFE 8588</v>
          </cell>
          <cell r="G656">
            <v>50</v>
          </cell>
          <cell r="H656">
            <v>8588</v>
          </cell>
          <cell r="I656">
            <v>762.39</v>
          </cell>
          <cell r="J656">
            <v>762.39</v>
          </cell>
          <cell r="K656">
            <v>8967</v>
          </cell>
        </row>
        <row r="657">
          <cell r="A657" t="str">
            <v>8967 Total</v>
          </cell>
          <cell r="G657">
            <v>200</v>
          </cell>
          <cell r="I657">
            <v>3049.56</v>
          </cell>
          <cell r="J657">
            <v>3049.56</v>
          </cell>
          <cell r="K657" t="str">
            <v>8967 Total</v>
          </cell>
        </row>
        <row r="658">
          <cell r="A658">
            <v>8984</v>
          </cell>
          <cell r="B658" t="str">
            <v xml:space="preserve"> 20/04/2012</v>
          </cell>
          <cell r="C658">
            <v>9148</v>
          </cell>
          <cell r="D658">
            <v>5907</v>
          </cell>
          <cell r="E658" t="str">
            <v>FPOSALKDCP</v>
          </cell>
          <cell r="F658" t="str">
            <v>FRA CACAU EM PO ALCALINO 10/12%  NFE 8588</v>
          </cell>
          <cell r="G658">
            <v>350</v>
          </cell>
          <cell r="H658">
            <v>8588</v>
          </cell>
          <cell r="I658">
            <v>5336.73</v>
          </cell>
          <cell r="J658">
            <v>5336.73</v>
          </cell>
          <cell r="K658">
            <v>8984</v>
          </cell>
        </row>
        <row r="659">
          <cell r="A659">
            <v>8984</v>
          </cell>
          <cell r="B659" t="str">
            <v xml:space="preserve"> 20/04/2012</v>
          </cell>
          <cell r="C659">
            <v>9149</v>
          </cell>
          <cell r="D659">
            <v>5907</v>
          </cell>
          <cell r="E659" t="str">
            <v>FPOSALKDCP</v>
          </cell>
          <cell r="F659" t="str">
            <v>FRA CACAU EM PO ALCALINO 10/12%  NFE 8588</v>
          </cell>
          <cell r="G659">
            <v>350</v>
          </cell>
          <cell r="H659">
            <v>8588</v>
          </cell>
          <cell r="I659">
            <v>5336.73</v>
          </cell>
          <cell r="J659">
            <v>5336.73</v>
          </cell>
          <cell r="K659">
            <v>8984</v>
          </cell>
        </row>
        <row r="660">
          <cell r="A660">
            <v>8984</v>
          </cell>
          <cell r="B660" t="str">
            <v xml:space="preserve"> 20/04/2012</v>
          </cell>
          <cell r="C660">
            <v>9150</v>
          </cell>
          <cell r="D660">
            <v>5907</v>
          </cell>
          <cell r="E660" t="str">
            <v>FPOSALKDCP</v>
          </cell>
          <cell r="F660" t="str">
            <v>FRA CACAU EM PO ALCALINO 10/12%  NFE 8588</v>
          </cell>
          <cell r="G660">
            <v>350</v>
          </cell>
          <cell r="H660">
            <v>8588</v>
          </cell>
          <cell r="I660">
            <v>5336.73</v>
          </cell>
          <cell r="J660">
            <v>5336.73</v>
          </cell>
          <cell r="K660">
            <v>8984</v>
          </cell>
        </row>
        <row r="661">
          <cell r="A661">
            <v>8984</v>
          </cell>
          <cell r="B661" t="str">
            <v xml:space="preserve"> 20/04/2012</v>
          </cell>
          <cell r="C661">
            <v>9151</v>
          </cell>
          <cell r="D661">
            <v>5907</v>
          </cell>
          <cell r="E661" t="str">
            <v>FPOSALKDCP</v>
          </cell>
          <cell r="F661" t="str">
            <v>FRA CACAU EM PO ALCALINO 10/12%  NFE 8588</v>
          </cell>
          <cell r="G661">
            <v>350</v>
          </cell>
          <cell r="H661">
            <v>8588</v>
          </cell>
          <cell r="I661">
            <v>5336.73</v>
          </cell>
          <cell r="J661">
            <v>5336.73</v>
          </cell>
          <cell r="K661">
            <v>8984</v>
          </cell>
        </row>
        <row r="662">
          <cell r="A662">
            <v>8984</v>
          </cell>
          <cell r="B662" t="str">
            <v xml:space="preserve"> 20/04/2012</v>
          </cell>
          <cell r="C662">
            <v>9152</v>
          </cell>
          <cell r="D662">
            <v>5907</v>
          </cell>
          <cell r="E662" t="str">
            <v>FPOSALKDCP</v>
          </cell>
          <cell r="F662" t="str">
            <v>FRA CACAU EM PO ALCALINO 10/12%  NFE 8588</v>
          </cell>
          <cell r="G662">
            <v>350</v>
          </cell>
          <cell r="H662">
            <v>8588</v>
          </cell>
          <cell r="I662">
            <v>5336.73</v>
          </cell>
          <cell r="J662">
            <v>5336.73</v>
          </cell>
          <cell r="K662">
            <v>8984</v>
          </cell>
        </row>
        <row r="663">
          <cell r="A663" t="str">
            <v>8984 Total</v>
          </cell>
          <cell r="G663">
            <v>1750</v>
          </cell>
          <cell r="I663">
            <v>26683.649999999998</v>
          </cell>
          <cell r="J663">
            <v>26683.649999999998</v>
          </cell>
          <cell r="K663" t="str">
            <v>8984 Total</v>
          </cell>
        </row>
        <row r="664">
          <cell r="A664">
            <v>8985</v>
          </cell>
          <cell r="B664" t="str">
            <v xml:space="preserve"> 20/04/2012</v>
          </cell>
          <cell r="C664">
            <v>9143</v>
          </cell>
          <cell r="D664">
            <v>5907</v>
          </cell>
          <cell r="E664" t="str">
            <v>FPOSALKDCP</v>
          </cell>
          <cell r="F664" t="str">
            <v>FRA CACAU EM PO ALCALINO 10/12%  NFE 8588</v>
          </cell>
          <cell r="G664">
            <v>25</v>
          </cell>
          <cell r="H664">
            <v>8588</v>
          </cell>
          <cell r="I664">
            <v>381.19</v>
          </cell>
          <cell r="J664">
            <v>381.19</v>
          </cell>
          <cell r="K664">
            <v>8985</v>
          </cell>
        </row>
        <row r="665">
          <cell r="A665">
            <v>8985</v>
          </cell>
          <cell r="B665" t="str">
            <v xml:space="preserve"> 20/04/2012</v>
          </cell>
          <cell r="C665">
            <v>9144</v>
          </cell>
          <cell r="D665">
            <v>5907</v>
          </cell>
          <cell r="E665" t="str">
            <v>FPOSALKDCP</v>
          </cell>
          <cell r="F665" t="str">
            <v>FRA CACAU EM PO ALCALINO 10/12%  NFE 8588</v>
          </cell>
          <cell r="G665">
            <v>25</v>
          </cell>
          <cell r="H665">
            <v>8588</v>
          </cell>
          <cell r="I665">
            <v>381.19</v>
          </cell>
          <cell r="J665">
            <v>381.19</v>
          </cell>
          <cell r="K665">
            <v>8985</v>
          </cell>
        </row>
        <row r="666">
          <cell r="A666" t="str">
            <v>8985 Total</v>
          </cell>
          <cell r="G666">
            <v>50</v>
          </cell>
          <cell r="I666">
            <v>762.38</v>
          </cell>
          <cell r="J666">
            <v>762.38</v>
          </cell>
          <cell r="K666" t="str">
            <v>8985 Total</v>
          </cell>
        </row>
        <row r="667">
          <cell r="A667">
            <v>8986</v>
          </cell>
          <cell r="B667" t="str">
            <v xml:space="preserve"> 20/04/2012</v>
          </cell>
          <cell r="C667">
            <v>9142</v>
          </cell>
          <cell r="D667">
            <v>5907</v>
          </cell>
          <cell r="E667" t="str">
            <v>FPOSALKDCP</v>
          </cell>
          <cell r="F667" t="str">
            <v>FRA CACAU EM PO ALCALINO 10/12%  NFE 8588</v>
          </cell>
          <cell r="G667">
            <v>150</v>
          </cell>
          <cell r="H667">
            <v>8588</v>
          </cell>
          <cell r="I667">
            <v>2287.17</v>
          </cell>
          <cell r="J667">
            <v>2287.17</v>
          </cell>
          <cell r="K667">
            <v>8986</v>
          </cell>
        </row>
        <row r="668">
          <cell r="A668">
            <v>8986</v>
          </cell>
          <cell r="B668" t="str">
            <v xml:space="preserve"> 20/04/2012</v>
          </cell>
          <cell r="C668">
            <v>9147</v>
          </cell>
          <cell r="D668">
            <v>5907</v>
          </cell>
          <cell r="E668" t="str">
            <v>FPOSALKDCP</v>
          </cell>
          <cell r="F668" t="str">
            <v>FRA CACAU EM PO ALCALINO 10/12%  NFE 8588</v>
          </cell>
          <cell r="G668">
            <v>150</v>
          </cell>
          <cell r="H668">
            <v>8588</v>
          </cell>
          <cell r="I668">
            <v>2287.17</v>
          </cell>
          <cell r="J668">
            <v>2287.17</v>
          </cell>
          <cell r="K668">
            <v>8986</v>
          </cell>
        </row>
        <row r="669">
          <cell r="A669" t="str">
            <v>8986 Total</v>
          </cell>
          <cell r="G669">
            <v>300</v>
          </cell>
          <cell r="I669">
            <v>4574.34</v>
          </cell>
          <cell r="J669">
            <v>4574.34</v>
          </cell>
          <cell r="K669" t="str">
            <v>8986 Total</v>
          </cell>
        </row>
        <row r="670">
          <cell r="A670">
            <v>9011</v>
          </cell>
          <cell r="B670" t="str">
            <v xml:space="preserve"> 24/04/2012</v>
          </cell>
          <cell r="C670">
            <v>9164</v>
          </cell>
          <cell r="D670">
            <v>5907</v>
          </cell>
          <cell r="E670" t="str">
            <v>FPOSALKDCP</v>
          </cell>
          <cell r="F670" t="str">
            <v>FRA CACAU EM PO ALCALINO 10/12%  NFE 8588</v>
          </cell>
          <cell r="G670">
            <v>3525</v>
          </cell>
          <cell r="H670">
            <v>8588</v>
          </cell>
          <cell r="I670">
            <v>53748.5</v>
          </cell>
          <cell r="J670">
            <v>53748.5</v>
          </cell>
          <cell r="K670">
            <v>9011</v>
          </cell>
        </row>
        <row r="671">
          <cell r="A671">
            <v>9011</v>
          </cell>
          <cell r="B671" t="str">
            <v xml:space="preserve"> 24/04/2012</v>
          </cell>
          <cell r="C671">
            <v>9164</v>
          </cell>
          <cell r="D671">
            <v>5907</v>
          </cell>
          <cell r="E671" t="str">
            <v>FPOSALKDCP</v>
          </cell>
          <cell r="F671" t="str">
            <v>FRA CACAU EM PO ALCALINO 10/12%  NFE 8590</v>
          </cell>
          <cell r="G671">
            <v>8475</v>
          </cell>
          <cell r="H671">
            <v>8590</v>
          </cell>
          <cell r="I671">
            <v>129225.1</v>
          </cell>
          <cell r="J671">
            <v>129225.1</v>
          </cell>
          <cell r="K671">
            <v>9011</v>
          </cell>
        </row>
        <row r="672">
          <cell r="A672">
            <v>9011</v>
          </cell>
          <cell r="B672" t="str">
            <v xml:space="preserve"> 24/04/2012</v>
          </cell>
          <cell r="C672">
            <v>9168</v>
          </cell>
          <cell r="D672">
            <v>5907</v>
          </cell>
          <cell r="E672" t="str">
            <v>FPOSALKDCP</v>
          </cell>
          <cell r="F672" t="str">
            <v>FRA CACAU EM PO ALCALINO 10/12%  NFE 8588</v>
          </cell>
          <cell r="G672">
            <v>3525</v>
          </cell>
          <cell r="H672">
            <v>8588</v>
          </cell>
          <cell r="I672">
            <v>53748.5</v>
          </cell>
          <cell r="J672">
            <v>53748.5</v>
          </cell>
          <cell r="K672">
            <v>9011</v>
          </cell>
        </row>
        <row r="673">
          <cell r="A673">
            <v>9011</v>
          </cell>
          <cell r="B673" t="str">
            <v xml:space="preserve"> 24/04/2012</v>
          </cell>
          <cell r="C673">
            <v>9168</v>
          </cell>
          <cell r="D673">
            <v>5907</v>
          </cell>
          <cell r="E673" t="str">
            <v>FPOSALKDCP</v>
          </cell>
          <cell r="F673" t="str">
            <v>FRA CACAU EM PO ALCALINO 10/12%  NFE 8590</v>
          </cell>
          <cell r="G673">
            <v>8475</v>
          </cell>
          <cell r="H673">
            <v>8590</v>
          </cell>
          <cell r="I673">
            <v>129225.1</v>
          </cell>
          <cell r="J673">
            <v>129225.1</v>
          </cell>
          <cell r="K673">
            <v>9011</v>
          </cell>
        </row>
        <row r="674">
          <cell r="A674">
            <v>9011</v>
          </cell>
          <cell r="B674" t="str">
            <v xml:space="preserve"> 24/04/2012</v>
          </cell>
          <cell r="C674">
            <v>9169</v>
          </cell>
          <cell r="D674">
            <v>5907</v>
          </cell>
          <cell r="E674" t="str">
            <v>FPOSALKDCP</v>
          </cell>
          <cell r="F674" t="str">
            <v>FRA CACAU EM PO ALCALINO 10/12%  NFE 8588</v>
          </cell>
          <cell r="G674">
            <v>3525</v>
          </cell>
          <cell r="H674">
            <v>8588</v>
          </cell>
          <cell r="I674">
            <v>53748.5</v>
          </cell>
          <cell r="J674">
            <v>53748.5</v>
          </cell>
          <cell r="K674">
            <v>9011</v>
          </cell>
        </row>
        <row r="675">
          <cell r="A675">
            <v>9011</v>
          </cell>
          <cell r="B675" t="str">
            <v xml:space="preserve"> 24/04/2012</v>
          </cell>
          <cell r="C675">
            <v>9169</v>
          </cell>
          <cell r="D675">
            <v>5907</v>
          </cell>
          <cell r="E675" t="str">
            <v>FPOSALKDCP</v>
          </cell>
          <cell r="F675" t="str">
            <v>FRA CACAU EM PO ALCALINO 10/12%  NFE 8590</v>
          </cell>
          <cell r="G675">
            <v>8475</v>
          </cell>
          <cell r="H675">
            <v>8590</v>
          </cell>
          <cell r="I675">
            <v>129225.1</v>
          </cell>
          <cell r="J675">
            <v>129225.1</v>
          </cell>
          <cell r="K675">
            <v>9011</v>
          </cell>
        </row>
        <row r="676">
          <cell r="A676">
            <v>9011</v>
          </cell>
          <cell r="B676" t="str">
            <v xml:space="preserve"> 24/04/2012</v>
          </cell>
          <cell r="C676">
            <v>9170</v>
          </cell>
          <cell r="D676">
            <v>5907</v>
          </cell>
          <cell r="E676" t="str">
            <v>FPOSALKDCP</v>
          </cell>
          <cell r="F676" t="str">
            <v>FRA CACAU EM PO ALCALINO 10/12%  NFE 8588</v>
          </cell>
          <cell r="G676">
            <v>3525</v>
          </cell>
          <cell r="H676">
            <v>8588</v>
          </cell>
          <cell r="I676">
            <v>53748.5</v>
          </cell>
          <cell r="J676">
            <v>53748.5</v>
          </cell>
          <cell r="K676">
            <v>9011</v>
          </cell>
        </row>
        <row r="677">
          <cell r="A677">
            <v>9011</v>
          </cell>
          <cell r="B677" t="str">
            <v xml:space="preserve"> 24/04/2012</v>
          </cell>
          <cell r="C677">
            <v>9170</v>
          </cell>
          <cell r="D677">
            <v>5907</v>
          </cell>
          <cell r="E677" t="str">
            <v>FPOSALKDCP</v>
          </cell>
          <cell r="F677" t="str">
            <v>FRA CACAU EM PO ALCALINO 10/12%  NFE 8590</v>
          </cell>
          <cell r="G677">
            <v>8475</v>
          </cell>
          <cell r="H677">
            <v>8590</v>
          </cell>
          <cell r="I677">
            <v>129225.1</v>
          </cell>
          <cell r="J677">
            <v>129225.1</v>
          </cell>
          <cell r="K677">
            <v>9011</v>
          </cell>
        </row>
        <row r="678">
          <cell r="A678">
            <v>9011</v>
          </cell>
          <cell r="B678" t="str">
            <v xml:space="preserve"> 24/04/2012</v>
          </cell>
          <cell r="C678">
            <v>9171</v>
          </cell>
          <cell r="D678">
            <v>5907</v>
          </cell>
          <cell r="E678" t="str">
            <v>FPOSALKDCP</v>
          </cell>
          <cell r="F678" t="str">
            <v>FRA CACAU EM PO ALCALINO 10/12%  NFE 8588</v>
          </cell>
          <cell r="G678">
            <v>3525</v>
          </cell>
          <cell r="H678">
            <v>8588</v>
          </cell>
          <cell r="I678">
            <v>53748.5</v>
          </cell>
          <cell r="J678">
            <v>53748.5</v>
          </cell>
          <cell r="K678">
            <v>9011</v>
          </cell>
        </row>
        <row r="679">
          <cell r="A679">
            <v>9011</v>
          </cell>
          <cell r="B679" t="str">
            <v xml:space="preserve"> 24/04/2012</v>
          </cell>
          <cell r="C679">
            <v>9171</v>
          </cell>
          <cell r="D679">
            <v>5907</v>
          </cell>
          <cell r="E679" t="str">
            <v>FPOSALKDCP</v>
          </cell>
          <cell r="F679" t="str">
            <v>FRA CACAU EM PO ALCALINO 10/12%  NFE 8590</v>
          </cell>
          <cell r="G679">
            <v>8475</v>
          </cell>
          <cell r="H679">
            <v>8590</v>
          </cell>
          <cell r="I679">
            <v>129225.1</v>
          </cell>
          <cell r="J679">
            <v>129225.1</v>
          </cell>
          <cell r="K679">
            <v>9011</v>
          </cell>
        </row>
        <row r="680">
          <cell r="A680" t="str">
            <v>9011 Total</v>
          </cell>
          <cell r="G680">
            <v>60000</v>
          </cell>
          <cell r="I680">
            <v>914868</v>
          </cell>
          <cell r="J680">
            <v>914868</v>
          </cell>
          <cell r="K680" t="str">
            <v>9011 Total</v>
          </cell>
        </row>
        <row r="681">
          <cell r="A681">
            <v>9012</v>
          </cell>
          <cell r="B681" t="str">
            <v xml:space="preserve"> 24/04/2012</v>
          </cell>
          <cell r="C681">
            <v>9160</v>
          </cell>
          <cell r="D681">
            <v>5907</v>
          </cell>
          <cell r="E681" t="str">
            <v>FPOSALKDCP</v>
          </cell>
          <cell r="F681" t="str">
            <v>FRA CACAU EM PO ALCALINO 10/12%  NFE 8590</v>
          </cell>
          <cell r="G681">
            <v>550</v>
          </cell>
          <cell r="H681">
            <v>8590</v>
          </cell>
          <cell r="I681">
            <v>8386.2900000000009</v>
          </cell>
          <cell r="J681">
            <v>8386.2900000000009</v>
          </cell>
          <cell r="K681">
            <v>9012</v>
          </cell>
        </row>
        <row r="682">
          <cell r="A682">
            <v>9012</v>
          </cell>
          <cell r="B682" t="str">
            <v xml:space="preserve"> 24/04/2012</v>
          </cell>
          <cell r="C682">
            <v>9162</v>
          </cell>
          <cell r="D682">
            <v>5907</v>
          </cell>
          <cell r="E682" t="str">
            <v>FPOSALKDCP</v>
          </cell>
          <cell r="F682" t="str">
            <v>FRA CACAU EM PO ALCALINO 10/12%  NFE 8590</v>
          </cell>
          <cell r="G682">
            <v>550</v>
          </cell>
          <cell r="H682">
            <v>8590</v>
          </cell>
          <cell r="I682">
            <v>8386.2900000000009</v>
          </cell>
          <cell r="J682">
            <v>8386.2900000000009</v>
          </cell>
          <cell r="K682">
            <v>9012</v>
          </cell>
        </row>
        <row r="683">
          <cell r="A683">
            <v>9012</v>
          </cell>
          <cell r="B683" t="str">
            <v xml:space="preserve"> 24/04/2012</v>
          </cell>
          <cell r="C683">
            <v>9165</v>
          </cell>
          <cell r="D683">
            <v>5907</v>
          </cell>
          <cell r="E683" t="str">
            <v>FPOSALKDCP</v>
          </cell>
          <cell r="F683" t="str">
            <v>FRA CACAU EM PO ALCALINO 10/12%  NFE 8590</v>
          </cell>
          <cell r="G683">
            <v>550</v>
          </cell>
          <cell r="H683">
            <v>8590</v>
          </cell>
          <cell r="I683">
            <v>8386.2900000000009</v>
          </cell>
          <cell r="J683">
            <v>8386.2900000000009</v>
          </cell>
          <cell r="K683">
            <v>9012</v>
          </cell>
        </row>
        <row r="684">
          <cell r="A684">
            <v>9012</v>
          </cell>
          <cell r="B684" t="str">
            <v xml:space="preserve"> 24/04/2012</v>
          </cell>
          <cell r="C684">
            <v>9166</v>
          </cell>
          <cell r="D684">
            <v>5907</v>
          </cell>
          <cell r="E684" t="str">
            <v>FPOSALKDCP</v>
          </cell>
          <cell r="F684" t="str">
            <v>FRA CACAU EM PO ALCALINO 10/12%  NFE 8590</v>
          </cell>
          <cell r="G684">
            <v>550</v>
          </cell>
          <cell r="H684">
            <v>8590</v>
          </cell>
          <cell r="I684">
            <v>8386.2900000000009</v>
          </cell>
          <cell r="J684">
            <v>8386.2900000000009</v>
          </cell>
          <cell r="K684">
            <v>9012</v>
          </cell>
        </row>
        <row r="685">
          <cell r="A685">
            <v>9012</v>
          </cell>
          <cell r="B685" t="str">
            <v xml:space="preserve"> 24/04/2012</v>
          </cell>
          <cell r="C685">
            <v>9167</v>
          </cell>
          <cell r="D685">
            <v>5907</v>
          </cell>
          <cell r="E685" t="str">
            <v>FPOSALKDCP</v>
          </cell>
          <cell r="F685" t="str">
            <v>FRA CACAU EM PO ALCALINO 10/12%  NFE 8590</v>
          </cell>
          <cell r="G685">
            <v>550</v>
          </cell>
          <cell r="H685">
            <v>8590</v>
          </cell>
          <cell r="I685">
            <v>8386.2900000000009</v>
          </cell>
          <cell r="J685">
            <v>8386.2900000000009</v>
          </cell>
          <cell r="K685">
            <v>9012</v>
          </cell>
        </row>
        <row r="686">
          <cell r="A686" t="str">
            <v>9012 Total</v>
          </cell>
          <cell r="G686">
            <v>2750</v>
          </cell>
          <cell r="I686">
            <v>41931.450000000004</v>
          </cell>
          <cell r="J686">
            <v>41931.450000000004</v>
          </cell>
          <cell r="K686" t="str">
            <v>9012 Total</v>
          </cell>
        </row>
        <row r="687">
          <cell r="A687">
            <v>9013</v>
          </cell>
          <cell r="B687" t="str">
            <v xml:space="preserve"> 24/04/2012</v>
          </cell>
          <cell r="C687">
            <v>9154</v>
          </cell>
          <cell r="D687">
            <v>5907</v>
          </cell>
          <cell r="E687" t="str">
            <v>FPOSALKDCP</v>
          </cell>
          <cell r="F687" t="str">
            <v>FRA CACAU EM PO ALCALINO 10/12%  NFE 8590</v>
          </cell>
          <cell r="G687">
            <v>375</v>
          </cell>
          <cell r="H687">
            <v>8590</v>
          </cell>
          <cell r="I687">
            <v>5717.93</v>
          </cell>
          <cell r="J687">
            <v>5717.93</v>
          </cell>
          <cell r="K687">
            <v>9013</v>
          </cell>
        </row>
        <row r="688">
          <cell r="A688">
            <v>9013</v>
          </cell>
          <cell r="B688" t="str">
            <v xml:space="preserve"> 24/04/2012</v>
          </cell>
          <cell r="C688">
            <v>9155</v>
          </cell>
          <cell r="D688">
            <v>5907</v>
          </cell>
          <cell r="E688" t="str">
            <v>FPOSALKDCP</v>
          </cell>
          <cell r="F688" t="str">
            <v>FRA CACAU EM PO ALCALINO 10/12%  NFE 8590</v>
          </cell>
          <cell r="G688">
            <v>375</v>
          </cell>
          <cell r="H688">
            <v>8590</v>
          </cell>
          <cell r="I688">
            <v>5717.93</v>
          </cell>
          <cell r="J688">
            <v>5717.93</v>
          </cell>
          <cell r="K688">
            <v>9013</v>
          </cell>
        </row>
        <row r="689">
          <cell r="A689">
            <v>9013</v>
          </cell>
          <cell r="B689" t="str">
            <v xml:space="preserve"> 24/04/2012</v>
          </cell>
          <cell r="C689">
            <v>9156</v>
          </cell>
          <cell r="D689">
            <v>5907</v>
          </cell>
          <cell r="E689" t="str">
            <v>FPOSALKDCP</v>
          </cell>
          <cell r="F689" t="str">
            <v>FRA CACAU EM PO ALCALINO 10/12%  NFE 8590</v>
          </cell>
          <cell r="G689">
            <v>375</v>
          </cell>
          <cell r="H689">
            <v>8590</v>
          </cell>
          <cell r="I689">
            <v>5717.93</v>
          </cell>
          <cell r="J689">
            <v>5717.93</v>
          </cell>
          <cell r="K689">
            <v>9013</v>
          </cell>
        </row>
        <row r="690">
          <cell r="A690">
            <v>9013</v>
          </cell>
          <cell r="B690" t="str">
            <v xml:space="preserve"> 24/04/2012</v>
          </cell>
          <cell r="C690">
            <v>9158</v>
          </cell>
          <cell r="D690">
            <v>5907</v>
          </cell>
          <cell r="E690" t="str">
            <v>FPOSALKDCP</v>
          </cell>
          <cell r="F690" t="str">
            <v>FRA CACAU EM PO ALCALINO 10/12%  NFE 8590</v>
          </cell>
          <cell r="G690">
            <v>375</v>
          </cell>
          <cell r="H690">
            <v>8590</v>
          </cell>
          <cell r="I690">
            <v>5717.93</v>
          </cell>
          <cell r="J690">
            <v>5717.93</v>
          </cell>
          <cell r="K690">
            <v>9013</v>
          </cell>
        </row>
        <row r="691">
          <cell r="A691">
            <v>9013</v>
          </cell>
          <cell r="B691" t="str">
            <v xml:space="preserve"> 24/04/2012</v>
          </cell>
          <cell r="C691">
            <v>9159</v>
          </cell>
          <cell r="D691">
            <v>5907</v>
          </cell>
          <cell r="E691" t="str">
            <v>FPOSALKDCP</v>
          </cell>
          <cell r="F691" t="str">
            <v>FRA CACAU EM PO ALCALINO 10/12%  NFE 8590</v>
          </cell>
          <cell r="G691">
            <v>375</v>
          </cell>
          <cell r="H691">
            <v>8590</v>
          </cell>
          <cell r="I691">
            <v>5717.93</v>
          </cell>
          <cell r="J691">
            <v>5717.93</v>
          </cell>
          <cell r="K691">
            <v>9013</v>
          </cell>
        </row>
        <row r="692">
          <cell r="A692" t="str">
            <v>9013 Total</v>
          </cell>
          <cell r="G692">
            <v>1875</v>
          </cell>
          <cell r="I692">
            <v>28589.65</v>
          </cell>
          <cell r="J692">
            <v>28589.65</v>
          </cell>
          <cell r="K692" t="str">
            <v>9013 Total</v>
          </cell>
        </row>
        <row r="693">
          <cell r="A693">
            <v>9026</v>
          </cell>
          <cell r="B693" t="str">
            <v xml:space="preserve"> 25/04/2012</v>
          </cell>
          <cell r="C693">
            <v>9172</v>
          </cell>
          <cell r="D693">
            <v>5907</v>
          </cell>
          <cell r="E693" t="str">
            <v>FPOSALKDCP</v>
          </cell>
          <cell r="F693" t="str">
            <v>FRA CACAU EM PO ALCALINO 10/12%  NFE 8590</v>
          </cell>
          <cell r="G693">
            <v>50</v>
          </cell>
          <cell r="H693">
            <v>8590</v>
          </cell>
          <cell r="I693">
            <v>762.39</v>
          </cell>
          <cell r="J693">
            <v>762.39</v>
          </cell>
          <cell r="K693">
            <v>9026</v>
          </cell>
        </row>
        <row r="694">
          <cell r="A694">
            <v>9026</v>
          </cell>
          <cell r="B694" t="str">
            <v xml:space="preserve"> 25/04/2012</v>
          </cell>
          <cell r="C694">
            <v>9173</v>
          </cell>
          <cell r="D694">
            <v>5907</v>
          </cell>
          <cell r="E694" t="str">
            <v>FPOSALKDCP</v>
          </cell>
          <cell r="F694" t="str">
            <v>FRA CACAU EM PO ALCALINO 10/12%  NFE 8590</v>
          </cell>
          <cell r="G694">
            <v>50</v>
          </cell>
          <cell r="H694">
            <v>8590</v>
          </cell>
          <cell r="I694">
            <v>762.39</v>
          </cell>
          <cell r="J694">
            <v>762.39</v>
          </cell>
          <cell r="K694">
            <v>9026</v>
          </cell>
        </row>
        <row r="695">
          <cell r="A695">
            <v>9026</v>
          </cell>
          <cell r="B695" t="str">
            <v xml:space="preserve"> 25/04/2012</v>
          </cell>
          <cell r="C695">
            <v>9175</v>
          </cell>
          <cell r="D695">
            <v>5907</v>
          </cell>
          <cell r="E695" t="str">
            <v>FPOSALKDCP</v>
          </cell>
          <cell r="F695" t="str">
            <v>FRA CACAU EM PO ALCALINO 10/12%  NFE 8590</v>
          </cell>
          <cell r="G695">
            <v>50</v>
          </cell>
          <cell r="H695">
            <v>8590</v>
          </cell>
          <cell r="I695">
            <v>762.39</v>
          </cell>
          <cell r="J695">
            <v>762.39</v>
          </cell>
          <cell r="K695">
            <v>9026</v>
          </cell>
        </row>
        <row r="696">
          <cell r="A696">
            <v>9026</v>
          </cell>
          <cell r="B696" t="str">
            <v xml:space="preserve"> 25/04/2012</v>
          </cell>
          <cell r="C696">
            <v>9176</v>
          </cell>
          <cell r="D696">
            <v>5907</v>
          </cell>
          <cell r="E696" t="str">
            <v>FPOSALKDCP</v>
          </cell>
          <cell r="F696" t="str">
            <v>FRA CACAU EM PO ALCALINO 10/12%  NFE 8590</v>
          </cell>
          <cell r="G696">
            <v>50</v>
          </cell>
          <cell r="H696">
            <v>8590</v>
          </cell>
          <cell r="I696">
            <v>762.39</v>
          </cell>
          <cell r="J696">
            <v>762.39</v>
          </cell>
          <cell r="K696">
            <v>9026</v>
          </cell>
        </row>
        <row r="697">
          <cell r="A697" t="str">
            <v>9026 Total</v>
          </cell>
          <cell r="G697">
            <v>200</v>
          </cell>
          <cell r="I697">
            <v>3049.56</v>
          </cell>
          <cell r="J697">
            <v>3049.56</v>
          </cell>
          <cell r="K697" t="str">
            <v>9026 Total</v>
          </cell>
        </row>
        <row r="698">
          <cell r="A698">
            <v>9035</v>
          </cell>
          <cell r="B698" t="str">
            <v xml:space="preserve"> 26/04/2012</v>
          </cell>
          <cell r="C698">
            <v>9182</v>
          </cell>
          <cell r="D698">
            <v>5907</v>
          </cell>
          <cell r="E698" t="str">
            <v>FPOSALKDCP</v>
          </cell>
          <cell r="F698" t="str">
            <v>FRA CACAU EM PO ALCALINO 10/12%  NFE 8590</v>
          </cell>
          <cell r="G698">
            <v>50</v>
          </cell>
          <cell r="H698">
            <v>8590</v>
          </cell>
          <cell r="I698">
            <v>762.39</v>
          </cell>
          <cell r="J698">
            <v>762.39</v>
          </cell>
          <cell r="K698">
            <v>9035</v>
          </cell>
        </row>
        <row r="699">
          <cell r="A699">
            <v>9035</v>
          </cell>
          <cell r="B699" t="str">
            <v xml:space="preserve"> 26/04/2012</v>
          </cell>
          <cell r="C699">
            <v>9185</v>
          </cell>
          <cell r="D699">
            <v>5907</v>
          </cell>
          <cell r="E699" t="str">
            <v>FPOSALKDCP</v>
          </cell>
          <cell r="F699" t="str">
            <v>FRA CACAU EM PO ALCALINO 10/12%  NFE 8590</v>
          </cell>
          <cell r="G699">
            <v>50</v>
          </cell>
          <cell r="H699">
            <v>8590</v>
          </cell>
          <cell r="I699">
            <v>762.39</v>
          </cell>
          <cell r="J699">
            <v>762.39</v>
          </cell>
          <cell r="K699">
            <v>9035</v>
          </cell>
        </row>
        <row r="700">
          <cell r="A700">
            <v>9035</v>
          </cell>
          <cell r="B700" t="str">
            <v xml:space="preserve"> 26/04/2012</v>
          </cell>
          <cell r="C700">
            <v>9186</v>
          </cell>
          <cell r="D700">
            <v>5907</v>
          </cell>
          <cell r="E700" t="str">
            <v>FPOSALKDCP</v>
          </cell>
          <cell r="F700" t="str">
            <v>FRA CACAU EM PO ALCALINO 10/12%  NFE 8590</v>
          </cell>
          <cell r="G700">
            <v>50</v>
          </cell>
          <cell r="H700">
            <v>8590</v>
          </cell>
          <cell r="I700">
            <v>762.39</v>
          </cell>
          <cell r="J700">
            <v>762.39</v>
          </cell>
          <cell r="K700">
            <v>9035</v>
          </cell>
        </row>
        <row r="701">
          <cell r="A701">
            <v>9035</v>
          </cell>
          <cell r="B701" t="str">
            <v xml:space="preserve"> 26/04/2012</v>
          </cell>
          <cell r="C701">
            <v>9187</v>
          </cell>
          <cell r="D701">
            <v>5907</v>
          </cell>
          <cell r="E701" t="str">
            <v>FPOSALKDCP</v>
          </cell>
          <cell r="F701" t="str">
            <v>FRA CACAU EM PO ALCALINO 10/12%  NFE 8590</v>
          </cell>
          <cell r="G701">
            <v>50</v>
          </cell>
          <cell r="H701">
            <v>8590</v>
          </cell>
          <cell r="I701">
            <v>762.39</v>
          </cell>
          <cell r="J701">
            <v>762.39</v>
          </cell>
          <cell r="K701">
            <v>9035</v>
          </cell>
        </row>
        <row r="702">
          <cell r="A702">
            <v>9035</v>
          </cell>
          <cell r="B702" t="str">
            <v xml:space="preserve"> 26/04/2012</v>
          </cell>
          <cell r="C702">
            <v>9189</v>
          </cell>
          <cell r="D702">
            <v>5907</v>
          </cell>
          <cell r="E702" t="str">
            <v>FPOSALKDCP</v>
          </cell>
          <cell r="F702" t="str">
            <v>FRA CACAU EM PO ALCALINO 10/12%  NFE 8590</v>
          </cell>
          <cell r="G702">
            <v>50</v>
          </cell>
          <cell r="H702">
            <v>8590</v>
          </cell>
          <cell r="I702">
            <v>762.39</v>
          </cell>
          <cell r="J702">
            <v>762.39</v>
          </cell>
          <cell r="K702">
            <v>9035</v>
          </cell>
        </row>
        <row r="703">
          <cell r="A703" t="str">
            <v>9035 Total</v>
          </cell>
          <cell r="G703">
            <v>250</v>
          </cell>
          <cell r="I703">
            <v>3811.95</v>
          </cell>
          <cell r="J703">
            <v>3811.95</v>
          </cell>
          <cell r="K703" t="str">
            <v>9035 Total</v>
          </cell>
        </row>
        <row r="704">
          <cell r="A704">
            <v>9036</v>
          </cell>
          <cell r="B704" t="str">
            <v xml:space="preserve"> 26/04/2012</v>
          </cell>
          <cell r="C704">
            <v>9181</v>
          </cell>
          <cell r="D704">
            <v>5907</v>
          </cell>
          <cell r="E704" t="str">
            <v>FPOSALKDCP</v>
          </cell>
          <cell r="F704" t="str">
            <v>FRA CACAU EM PO ALCALINO 10/12%  NFE 8590</v>
          </cell>
          <cell r="G704">
            <v>250</v>
          </cell>
          <cell r="H704">
            <v>8590</v>
          </cell>
          <cell r="I704">
            <v>3811.95</v>
          </cell>
          <cell r="J704">
            <v>3811.95</v>
          </cell>
          <cell r="K704">
            <v>9036</v>
          </cell>
        </row>
        <row r="705">
          <cell r="A705">
            <v>9036</v>
          </cell>
          <cell r="B705" t="str">
            <v xml:space="preserve"> 26/04/2012</v>
          </cell>
          <cell r="C705">
            <v>9183</v>
          </cell>
          <cell r="D705">
            <v>5907</v>
          </cell>
          <cell r="E705" t="str">
            <v>FPOSALKDCP</v>
          </cell>
          <cell r="F705" t="str">
            <v>FRA CACAU EM PO ALCALINO 10/12%  NFE 8590</v>
          </cell>
          <cell r="G705">
            <v>250</v>
          </cell>
          <cell r="H705">
            <v>8590</v>
          </cell>
          <cell r="I705">
            <v>3811.95</v>
          </cell>
          <cell r="J705">
            <v>3811.95</v>
          </cell>
          <cell r="K705">
            <v>9036</v>
          </cell>
        </row>
        <row r="706">
          <cell r="A706">
            <v>9036</v>
          </cell>
          <cell r="B706" t="str">
            <v xml:space="preserve"> 26/04/2012</v>
          </cell>
          <cell r="C706">
            <v>9184</v>
          </cell>
          <cell r="D706">
            <v>5907</v>
          </cell>
          <cell r="E706" t="str">
            <v>FPOSALKDCP</v>
          </cell>
          <cell r="F706" t="str">
            <v>FRA CACAU EM PO ALCALINO 10/12%  NFE 8590</v>
          </cell>
          <cell r="G706">
            <v>250</v>
          </cell>
          <cell r="H706">
            <v>8590</v>
          </cell>
          <cell r="I706">
            <v>3811.95</v>
          </cell>
          <cell r="J706">
            <v>3811.95</v>
          </cell>
          <cell r="K706">
            <v>9036</v>
          </cell>
        </row>
        <row r="707">
          <cell r="A707">
            <v>9036</v>
          </cell>
          <cell r="B707" t="str">
            <v xml:space="preserve"> 26/04/2012</v>
          </cell>
          <cell r="C707">
            <v>9188</v>
          </cell>
          <cell r="D707">
            <v>5907</v>
          </cell>
          <cell r="E707" t="str">
            <v>FPOSALKDCP</v>
          </cell>
          <cell r="F707" t="str">
            <v>FRA CACAU EM PO ALCALINO 10/12%  NFE 8590</v>
          </cell>
          <cell r="G707">
            <v>250</v>
          </cell>
          <cell r="H707">
            <v>8590</v>
          </cell>
          <cell r="I707">
            <v>3811.95</v>
          </cell>
          <cell r="J707">
            <v>3811.95</v>
          </cell>
          <cell r="K707">
            <v>9036</v>
          </cell>
        </row>
        <row r="708">
          <cell r="A708" t="str">
            <v>9036 Total</v>
          </cell>
          <cell r="G708">
            <v>1000</v>
          </cell>
          <cell r="I708">
            <v>15247.8</v>
          </cell>
          <cell r="J708">
            <v>15247.8</v>
          </cell>
          <cell r="K708" t="str">
            <v>9036 Total</v>
          </cell>
        </row>
        <row r="709">
          <cell r="A709">
            <v>9061</v>
          </cell>
          <cell r="B709" t="str">
            <v xml:space="preserve"> 30/04/2012</v>
          </cell>
          <cell r="C709">
            <v>9198</v>
          </cell>
          <cell r="D709">
            <v>5907</v>
          </cell>
          <cell r="E709" t="str">
            <v>FPOSALKDCP</v>
          </cell>
          <cell r="F709" t="str">
            <v>FRA CACAU EM PO ALCALINO 10/12%  NFE 8590</v>
          </cell>
          <cell r="G709">
            <v>8250</v>
          </cell>
          <cell r="H709">
            <v>8590</v>
          </cell>
          <cell r="I709">
            <v>125794.35</v>
          </cell>
          <cell r="J709">
            <v>125794.35</v>
          </cell>
          <cell r="K709">
            <v>9061</v>
          </cell>
        </row>
        <row r="710">
          <cell r="A710">
            <v>9061</v>
          </cell>
          <cell r="B710" t="str">
            <v xml:space="preserve"> 30/04/2012</v>
          </cell>
          <cell r="C710">
            <v>9198</v>
          </cell>
          <cell r="D710">
            <v>5907</v>
          </cell>
          <cell r="E710" t="str">
            <v>FPOSALKDCP</v>
          </cell>
          <cell r="F710" t="str">
            <v>FRA CACAU EM PO ALCALINO 10/12%  NFE 8733</v>
          </cell>
          <cell r="G710">
            <v>4275</v>
          </cell>
          <cell r="H710">
            <v>8733</v>
          </cell>
          <cell r="I710">
            <v>64456.31</v>
          </cell>
          <cell r="J710">
            <v>64456.31</v>
          </cell>
          <cell r="K710">
            <v>9061</v>
          </cell>
        </row>
        <row r="711">
          <cell r="A711">
            <v>9061</v>
          </cell>
          <cell r="B711" t="str">
            <v xml:space="preserve"> 30/04/2012</v>
          </cell>
          <cell r="C711">
            <v>9200</v>
          </cell>
          <cell r="D711">
            <v>5907</v>
          </cell>
          <cell r="E711" t="str">
            <v>FPOSALKDCP</v>
          </cell>
          <cell r="F711" t="str">
            <v>FRA CACAU EM PO ALCALINO 10/12%  NFE 8590</v>
          </cell>
          <cell r="G711">
            <v>8250</v>
          </cell>
          <cell r="H711">
            <v>8590</v>
          </cell>
          <cell r="I711">
            <v>125794.35</v>
          </cell>
          <cell r="J711">
            <v>125794.35</v>
          </cell>
          <cell r="K711">
            <v>9061</v>
          </cell>
        </row>
        <row r="712">
          <cell r="A712">
            <v>9061</v>
          </cell>
          <cell r="B712" t="str">
            <v xml:space="preserve"> 30/04/2012</v>
          </cell>
          <cell r="C712">
            <v>9200</v>
          </cell>
          <cell r="D712">
            <v>5907</v>
          </cell>
          <cell r="E712" t="str">
            <v>FPOSALKDCP</v>
          </cell>
          <cell r="F712" t="str">
            <v>FRA CACAU EM PO ALCALINO 10/12%  NFE 8733</v>
          </cell>
          <cell r="G712">
            <v>4275</v>
          </cell>
          <cell r="H712">
            <v>8733</v>
          </cell>
          <cell r="I712">
            <v>64456.31</v>
          </cell>
          <cell r="J712">
            <v>64456.31</v>
          </cell>
          <cell r="K712">
            <v>9061</v>
          </cell>
        </row>
        <row r="713">
          <cell r="A713">
            <v>9061</v>
          </cell>
          <cell r="B713" t="str">
            <v xml:space="preserve"> 30/04/2012</v>
          </cell>
          <cell r="C713">
            <v>9201</v>
          </cell>
          <cell r="D713">
            <v>5907</v>
          </cell>
          <cell r="E713" t="str">
            <v>FPOSALKDCP</v>
          </cell>
          <cell r="F713" t="str">
            <v>FRA CACAU EM PO ALCALINO 10/12%  NFE 8590</v>
          </cell>
          <cell r="G713">
            <v>8250</v>
          </cell>
          <cell r="H713">
            <v>8590</v>
          </cell>
          <cell r="I713">
            <v>125794.35</v>
          </cell>
          <cell r="J713">
            <v>125794.35</v>
          </cell>
          <cell r="K713">
            <v>9061</v>
          </cell>
        </row>
        <row r="714">
          <cell r="A714">
            <v>9061</v>
          </cell>
          <cell r="B714" t="str">
            <v xml:space="preserve"> 30/04/2012</v>
          </cell>
          <cell r="C714">
            <v>9201</v>
          </cell>
          <cell r="D714">
            <v>5907</v>
          </cell>
          <cell r="E714" t="str">
            <v>FPOSALKDCP</v>
          </cell>
          <cell r="F714" t="str">
            <v>FRA CACAU EM PO ALCALINO 10/12%  NFE 8733</v>
          </cell>
          <cell r="G714">
            <v>4275</v>
          </cell>
          <cell r="H714">
            <v>8733</v>
          </cell>
          <cell r="I714">
            <v>64456.31</v>
          </cell>
          <cell r="J714">
            <v>64456.31</v>
          </cell>
          <cell r="K714">
            <v>9061</v>
          </cell>
        </row>
        <row r="715">
          <cell r="A715">
            <v>9061</v>
          </cell>
          <cell r="B715" t="str">
            <v xml:space="preserve"> 30/04/2012</v>
          </cell>
          <cell r="C715">
            <v>9202</v>
          </cell>
          <cell r="D715">
            <v>5907</v>
          </cell>
          <cell r="E715" t="str">
            <v>FPOSALKDCP</v>
          </cell>
          <cell r="F715" t="str">
            <v>FRA CACAU EM PO ALCALINO 10/12%  NFE 8590</v>
          </cell>
          <cell r="G715">
            <v>8250</v>
          </cell>
          <cell r="H715">
            <v>8590</v>
          </cell>
          <cell r="I715">
            <v>125794.35</v>
          </cell>
          <cell r="J715">
            <v>125794.35</v>
          </cell>
          <cell r="K715">
            <v>9061</v>
          </cell>
        </row>
        <row r="716">
          <cell r="A716">
            <v>9061</v>
          </cell>
          <cell r="B716" t="str">
            <v xml:space="preserve"> 30/04/2012</v>
          </cell>
          <cell r="C716">
            <v>9202</v>
          </cell>
          <cell r="D716">
            <v>5907</v>
          </cell>
          <cell r="E716" t="str">
            <v>FPOSALKDCP</v>
          </cell>
          <cell r="F716" t="str">
            <v>FRA CACAU EM PO ALCALINO 10/12%  NFE 8733</v>
          </cell>
          <cell r="G716">
            <v>4275</v>
          </cell>
          <cell r="H716">
            <v>8733</v>
          </cell>
          <cell r="I716">
            <v>64456.31</v>
          </cell>
          <cell r="J716">
            <v>64456.31</v>
          </cell>
          <cell r="K716">
            <v>9061</v>
          </cell>
        </row>
        <row r="717">
          <cell r="A717">
            <v>9061</v>
          </cell>
          <cell r="B717" t="str">
            <v xml:space="preserve"> 30/04/2012</v>
          </cell>
          <cell r="C717">
            <v>9203</v>
          </cell>
          <cell r="D717">
            <v>5907</v>
          </cell>
          <cell r="E717" t="str">
            <v>FPOSALKDCP</v>
          </cell>
          <cell r="F717" t="str">
            <v>FRA CACAU EM PO ALCALINO 10/12%  NFE 8590</v>
          </cell>
          <cell r="G717">
            <v>8250</v>
          </cell>
          <cell r="H717">
            <v>8590</v>
          </cell>
          <cell r="I717">
            <v>125794.35</v>
          </cell>
          <cell r="J717">
            <v>125794.35</v>
          </cell>
          <cell r="K717">
            <v>9061</v>
          </cell>
        </row>
        <row r="718">
          <cell r="A718">
            <v>9061</v>
          </cell>
          <cell r="B718" t="str">
            <v xml:space="preserve"> 30/04/2012</v>
          </cell>
          <cell r="C718">
            <v>9203</v>
          </cell>
          <cell r="D718">
            <v>5907</v>
          </cell>
          <cell r="E718" t="str">
            <v>FPOSALKDCP</v>
          </cell>
          <cell r="F718" t="str">
            <v>FRA CACAU EM PO ALCALINO 10/12%  NFE 8733</v>
          </cell>
          <cell r="G718">
            <v>4275</v>
          </cell>
          <cell r="H718">
            <v>8733</v>
          </cell>
          <cell r="I718">
            <v>64456.31</v>
          </cell>
          <cell r="J718">
            <v>64456.31</v>
          </cell>
          <cell r="K718">
            <v>9061</v>
          </cell>
        </row>
        <row r="719">
          <cell r="A719" t="str">
            <v>9061 Total</v>
          </cell>
          <cell r="G719">
            <v>62625</v>
          </cell>
          <cell r="I719">
            <v>951253.29999999981</v>
          </cell>
          <cell r="J719">
            <v>951253.29999999981</v>
          </cell>
          <cell r="K719" t="str">
            <v>9061 Total</v>
          </cell>
        </row>
        <row r="720">
          <cell r="A720">
            <v>9062</v>
          </cell>
          <cell r="B720" t="str">
            <v xml:space="preserve"> 30/04/2012</v>
          </cell>
          <cell r="C720">
            <v>9192</v>
          </cell>
          <cell r="D720">
            <v>5907</v>
          </cell>
          <cell r="E720" t="str">
            <v>FPOSALKDCP</v>
          </cell>
          <cell r="F720" t="str">
            <v>FRA CACAU EM PO ALCALINO 10/12%  NFE 8733</v>
          </cell>
          <cell r="G720">
            <v>200</v>
          </cell>
          <cell r="H720">
            <v>8733</v>
          </cell>
          <cell r="I720">
            <v>3015.5</v>
          </cell>
          <cell r="J720">
            <v>3015.5</v>
          </cell>
          <cell r="K720">
            <v>9062</v>
          </cell>
        </row>
        <row r="721">
          <cell r="A721">
            <v>9062</v>
          </cell>
          <cell r="B721" t="str">
            <v xml:space="preserve"> 30/04/2012</v>
          </cell>
          <cell r="C721">
            <v>9193</v>
          </cell>
          <cell r="D721">
            <v>5907</v>
          </cell>
          <cell r="E721" t="str">
            <v>FPOSALKDCP</v>
          </cell>
          <cell r="F721" t="str">
            <v>FRA CACAU EM PO ALCALINO 10/12%  NFE 8733</v>
          </cell>
          <cell r="G721">
            <v>200</v>
          </cell>
          <cell r="H721">
            <v>8733</v>
          </cell>
          <cell r="I721">
            <v>3015.5</v>
          </cell>
          <cell r="J721">
            <v>3015.5</v>
          </cell>
          <cell r="K721">
            <v>9062</v>
          </cell>
        </row>
        <row r="722">
          <cell r="A722">
            <v>9062</v>
          </cell>
          <cell r="B722" t="str">
            <v xml:space="preserve"> 30/04/2012</v>
          </cell>
          <cell r="C722">
            <v>9197</v>
          </cell>
          <cell r="D722">
            <v>5907</v>
          </cell>
          <cell r="E722" t="str">
            <v>FPOSALKDCP</v>
          </cell>
          <cell r="F722" t="str">
            <v>FRA CACAU EM PO ALCALINO 10/12%  NFE 8733</v>
          </cell>
          <cell r="G722">
            <v>200</v>
          </cell>
          <cell r="H722">
            <v>8733</v>
          </cell>
          <cell r="I722">
            <v>3015.5</v>
          </cell>
          <cell r="J722">
            <v>3015.5</v>
          </cell>
          <cell r="K722">
            <v>9062</v>
          </cell>
        </row>
        <row r="723">
          <cell r="A723">
            <v>9062</v>
          </cell>
          <cell r="B723" t="str">
            <v xml:space="preserve"> 30/04/2012</v>
          </cell>
          <cell r="C723">
            <v>9199</v>
          </cell>
          <cell r="D723">
            <v>5907</v>
          </cell>
          <cell r="E723" t="str">
            <v>FPOSALKDCP</v>
          </cell>
          <cell r="F723" t="str">
            <v>FRA CACAU EM PO ALCALINO 10/12%  NFE 8733</v>
          </cell>
          <cell r="G723">
            <v>200</v>
          </cell>
          <cell r="H723">
            <v>8733</v>
          </cell>
          <cell r="I723">
            <v>3015.5</v>
          </cell>
          <cell r="J723">
            <v>3015.5</v>
          </cell>
          <cell r="K723">
            <v>9062</v>
          </cell>
        </row>
        <row r="724">
          <cell r="A724">
            <v>9062</v>
          </cell>
          <cell r="B724" t="str">
            <v xml:space="preserve"> 30/04/2012</v>
          </cell>
          <cell r="C724">
            <v>9204</v>
          </cell>
          <cell r="D724">
            <v>5907</v>
          </cell>
          <cell r="E724" t="str">
            <v>FPOSALKDCP</v>
          </cell>
          <cell r="F724" t="str">
            <v>FRA CACAU EM PO ALCALINO 10/12%  NFE 8733</v>
          </cell>
          <cell r="G724">
            <v>200</v>
          </cell>
          <cell r="H724">
            <v>8733</v>
          </cell>
          <cell r="I724">
            <v>3015.5</v>
          </cell>
          <cell r="J724">
            <v>3015.5</v>
          </cell>
          <cell r="K724">
            <v>9062</v>
          </cell>
        </row>
        <row r="725">
          <cell r="A725" t="str">
            <v>9062 Total</v>
          </cell>
          <cell r="G725">
            <v>1000</v>
          </cell>
          <cell r="I725">
            <v>15077.5</v>
          </cell>
          <cell r="J725">
            <v>15077.5</v>
          </cell>
          <cell r="K725" t="str">
            <v>9062 Total</v>
          </cell>
        </row>
        <row r="726">
          <cell r="A726">
            <v>9063</v>
          </cell>
          <cell r="B726" t="str">
            <v xml:space="preserve"> 30/04/2012</v>
          </cell>
          <cell r="C726">
            <v>9190</v>
          </cell>
          <cell r="D726">
            <v>5907</v>
          </cell>
          <cell r="E726" t="str">
            <v>FPOSALKDCP</v>
          </cell>
          <cell r="F726" t="str">
            <v>FRA CACAU EM PO ALCALINO 10/12%  NFE 8733</v>
          </cell>
          <cell r="G726">
            <v>600</v>
          </cell>
          <cell r="H726">
            <v>8733</v>
          </cell>
          <cell r="I726">
            <v>9046.5</v>
          </cell>
          <cell r="J726">
            <v>9046.5</v>
          </cell>
          <cell r="K726">
            <v>9063</v>
          </cell>
        </row>
        <row r="727">
          <cell r="A727">
            <v>9063</v>
          </cell>
          <cell r="B727" t="str">
            <v xml:space="preserve"> 30/04/2012</v>
          </cell>
          <cell r="C727">
            <v>9191</v>
          </cell>
          <cell r="D727">
            <v>5907</v>
          </cell>
          <cell r="E727" t="str">
            <v>FPOSALKDCP</v>
          </cell>
          <cell r="F727" t="str">
            <v>FRA CACAU EM PO ALCALINO 10/12%  NFE 8733</v>
          </cell>
          <cell r="G727">
            <v>600</v>
          </cell>
          <cell r="H727">
            <v>8733</v>
          </cell>
          <cell r="I727">
            <v>9046.5</v>
          </cell>
          <cell r="J727">
            <v>9046.5</v>
          </cell>
          <cell r="K727">
            <v>9063</v>
          </cell>
        </row>
        <row r="728">
          <cell r="A728">
            <v>9063</v>
          </cell>
          <cell r="B728" t="str">
            <v xml:space="preserve"> 30/04/2012</v>
          </cell>
          <cell r="C728">
            <v>9194</v>
          </cell>
          <cell r="D728">
            <v>5907</v>
          </cell>
          <cell r="E728" t="str">
            <v>FPOSALKDCP</v>
          </cell>
          <cell r="F728" t="str">
            <v>FRA CACAU EM PO ALCALINO 10/12%  NFE 8733</v>
          </cell>
          <cell r="G728">
            <v>600</v>
          </cell>
          <cell r="H728">
            <v>8733</v>
          </cell>
          <cell r="I728">
            <v>9046.5</v>
          </cell>
          <cell r="J728">
            <v>9046.5</v>
          </cell>
          <cell r="K728">
            <v>9063</v>
          </cell>
        </row>
        <row r="729">
          <cell r="A729">
            <v>9063</v>
          </cell>
          <cell r="B729" t="str">
            <v xml:space="preserve"> 30/04/2012</v>
          </cell>
          <cell r="C729">
            <v>9196</v>
          </cell>
          <cell r="D729">
            <v>5907</v>
          </cell>
          <cell r="E729" t="str">
            <v>FPOSALKDCP</v>
          </cell>
          <cell r="F729" t="str">
            <v>FRA CACAU EM PO ALCALINO 10/12%  NFE 8733</v>
          </cell>
          <cell r="G729">
            <v>600</v>
          </cell>
          <cell r="H729">
            <v>8733</v>
          </cell>
          <cell r="I729">
            <v>9046.5</v>
          </cell>
          <cell r="J729">
            <v>9046.5</v>
          </cell>
          <cell r="K729">
            <v>9063</v>
          </cell>
        </row>
        <row r="730">
          <cell r="A730" t="str">
            <v>9063 Total</v>
          </cell>
          <cell r="G730">
            <v>2400</v>
          </cell>
          <cell r="I730">
            <v>36186</v>
          </cell>
          <cell r="J730">
            <v>36186</v>
          </cell>
          <cell r="K730" t="str">
            <v>9063 Total</v>
          </cell>
        </row>
        <row r="731">
          <cell r="A731">
            <v>9068</v>
          </cell>
          <cell r="B731" t="str">
            <v xml:space="preserve"> 08/05/2012</v>
          </cell>
          <cell r="C731">
            <v>9236</v>
          </cell>
          <cell r="D731">
            <v>5907</v>
          </cell>
          <cell r="E731" t="str">
            <v>FPOSALKDCP</v>
          </cell>
          <cell r="F731" t="str">
            <v>FRA CACAU EM PO ALCALINO 10/12%  NFE 8733</v>
          </cell>
          <cell r="G731">
            <v>1925</v>
          </cell>
          <cell r="H731">
            <v>8733</v>
          </cell>
          <cell r="I731">
            <v>29024.19</v>
          </cell>
          <cell r="J731">
            <v>29024.19</v>
          </cell>
          <cell r="K731">
            <v>9068</v>
          </cell>
        </row>
        <row r="732">
          <cell r="A732">
            <v>9068</v>
          </cell>
          <cell r="B732" t="str">
            <v xml:space="preserve"> 08/05/2012</v>
          </cell>
          <cell r="C732">
            <v>9238</v>
          </cell>
          <cell r="D732">
            <v>5907</v>
          </cell>
          <cell r="E732" t="str">
            <v>FPOSALKDCP</v>
          </cell>
          <cell r="F732" t="str">
            <v>FRA CACAU EM PO ALCALINO 10/12%  NFE 8733</v>
          </cell>
          <cell r="G732">
            <v>1925</v>
          </cell>
          <cell r="H732">
            <v>8733</v>
          </cell>
          <cell r="I732">
            <v>29024.19</v>
          </cell>
          <cell r="J732">
            <v>29024.19</v>
          </cell>
          <cell r="K732">
            <v>9068</v>
          </cell>
        </row>
        <row r="733">
          <cell r="A733">
            <v>9068</v>
          </cell>
          <cell r="B733" t="str">
            <v xml:space="preserve"> 08/05/2012</v>
          </cell>
          <cell r="C733">
            <v>9239</v>
          </cell>
          <cell r="D733">
            <v>5907</v>
          </cell>
          <cell r="E733" t="str">
            <v>FPOSALKDCP</v>
          </cell>
          <cell r="F733" t="str">
            <v>FRA CACAU EM PO ALCALINO 10/12%  NFE 8733</v>
          </cell>
          <cell r="G733">
            <v>1925</v>
          </cell>
          <cell r="H733">
            <v>8733</v>
          </cell>
          <cell r="I733">
            <v>29024.19</v>
          </cell>
          <cell r="J733">
            <v>29024.19</v>
          </cell>
          <cell r="K733">
            <v>9068</v>
          </cell>
        </row>
        <row r="734">
          <cell r="A734">
            <v>9068</v>
          </cell>
          <cell r="B734" t="str">
            <v xml:space="preserve"> 08/05/2012</v>
          </cell>
          <cell r="C734">
            <v>9240</v>
          </cell>
          <cell r="D734">
            <v>5907</v>
          </cell>
          <cell r="E734" t="str">
            <v>FPOSALKDCP</v>
          </cell>
          <cell r="F734" t="str">
            <v>FRA CACAU EM PO ALCALINO 10/12%  NFE 8733</v>
          </cell>
          <cell r="G734">
            <v>1925</v>
          </cell>
          <cell r="H734">
            <v>8733</v>
          </cell>
          <cell r="I734">
            <v>29024.19</v>
          </cell>
          <cell r="J734">
            <v>29024.19</v>
          </cell>
          <cell r="K734">
            <v>9068</v>
          </cell>
        </row>
        <row r="735">
          <cell r="A735">
            <v>9068</v>
          </cell>
          <cell r="B735" t="str">
            <v xml:space="preserve"> 08/05/2012</v>
          </cell>
          <cell r="C735">
            <v>9241</v>
          </cell>
          <cell r="D735">
            <v>5907</v>
          </cell>
          <cell r="E735" t="str">
            <v>FPOSALKDCP</v>
          </cell>
          <cell r="F735" t="str">
            <v>FRA CACAU EM PO ALCALINO 10/12%  NFE 8733</v>
          </cell>
          <cell r="G735">
            <v>1925</v>
          </cell>
          <cell r="H735">
            <v>8733</v>
          </cell>
          <cell r="I735">
            <v>29024.19</v>
          </cell>
          <cell r="J735">
            <v>29024.19</v>
          </cell>
          <cell r="K735">
            <v>9068</v>
          </cell>
        </row>
        <row r="736">
          <cell r="A736" t="str">
            <v>9068 Total</v>
          </cell>
          <cell r="G736">
            <v>9625</v>
          </cell>
          <cell r="I736">
            <v>145120.94999999998</v>
          </cell>
          <cell r="J736">
            <v>145120.94999999998</v>
          </cell>
          <cell r="K736" t="str">
            <v>9068 Total</v>
          </cell>
        </row>
        <row r="737">
          <cell r="A737">
            <v>9069</v>
          </cell>
          <cell r="B737" t="str">
            <v xml:space="preserve"> 08/05/2012</v>
          </cell>
          <cell r="C737">
            <v>9228</v>
          </cell>
          <cell r="D737">
            <v>5907</v>
          </cell>
          <cell r="E737" t="str">
            <v>FPOSALKDCP</v>
          </cell>
          <cell r="F737" t="str">
            <v>FRA CACAU EM PO ALCALINO 10/12%  NFE 8733</v>
          </cell>
          <cell r="G737">
            <v>225</v>
          </cell>
          <cell r="H737">
            <v>8733</v>
          </cell>
          <cell r="I737">
            <v>3392.44</v>
          </cell>
          <cell r="J737">
            <v>3392.44</v>
          </cell>
          <cell r="K737">
            <v>9069</v>
          </cell>
        </row>
        <row r="738">
          <cell r="A738">
            <v>9069</v>
          </cell>
          <cell r="B738" t="str">
            <v xml:space="preserve"> 08/05/2012</v>
          </cell>
          <cell r="C738">
            <v>9232</v>
          </cell>
          <cell r="D738">
            <v>5907</v>
          </cell>
          <cell r="E738" t="str">
            <v>FPOSALKDCP</v>
          </cell>
          <cell r="F738" t="str">
            <v>FRA CACAU EM PO ALCALINO 10/12%  NFE 8733</v>
          </cell>
          <cell r="G738">
            <v>225</v>
          </cell>
          <cell r="H738">
            <v>8733</v>
          </cell>
          <cell r="I738">
            <v>3392.44</v>
          </cell>
          <cell r="J738">
            <v>3392.44</v>
          </cell>
          <cell r="K738">
            <v>9069</v>
          </cell>
        </row>
        <row r="739">
          <cell r="A739">
            <v>9069</v>
          </cell>
          <cell r="B739" t="str">
            <v xml:space="preserve"> 08/05/2012</v>
          </cell>
          <cell r="C739">
            <v>9233</v>
          </cell>
          <cell r="D739">
            <v>5907</v>
          </cell>
          <cell r="E739" t="str">
            <v>FPOSALKDCP</v>
          </cell>
          <cell r="F739" t="str">
            <v>FRA CACAU EM PO ALCALINO 10/12%  NFE 8733</v>
          </cell>
          <cell r="G739">
            <v>225</v>
          </cell>
          <cell r="H739">
            <v>8733</v>
          </cell>
          <cell r="I739">
            <v>3392.44</v>
          </cell>
          <cell r="J739">
            <v>3392.44</v>
          </cell>
          <cell r="K739">
            <v>9069</v>
          </cell>
        </row>
        <row r="740">
          <cell r="A740">
            <v>9069</v>
          </cell>
          <cell r="B740" t="str">
            <v xml:space="preserve"> 08/05/2012</v>
          </cell>
          <cell r="C740">
            <v>9234</v>
          </cell>
          <cell r="D740">
            <v>5907</v>
          </cell>
          <cell r="E740" t="str">
            <v>FPOSALKDCP</v>
          </cell>
          <cell r="F740" t="str">
            <v>FRA CACAU EM PO ALCALINO 10/12%  NFE 8733</v>
          </cell>
          <cell r="G740">
            <v>225</v>
          </cell>
          <cell r="H740">
            <v>8733</v>
          </cell>
          <cell r="I740">
            <v>3392.44</v>
          </cell>
          <cell r="J740">
            <v>3392.44</v>
          </cell>
          <cell r="K740">
            <v>9069</v>
          </cell>
        </row>
        <row r="741">
          <cell r="A741">
            <v>9069</v>
          </cell>
          <cell r="B741" t="str">
            <v xml:space="preserve"> 08/05/2012</v>
          </cell>
          <cell r="C741">
            <v>9237</v>
          </cell>
          <cell r="D741">
            <v>5907</v>
          </cell>
          <cell r="E741" t="str">
            <v>FPOSALKDCP</v>
          </cell>
          <cell r="F741" t="str">
            <v>FRA CACAU EM PO ALCALINO 10/12%  NFE 8733</v>
          </cell>
          <cell r="G741">
            <v>225</v>
          </cell>
          <cell r="H741">
            <v>8733</v>
          </cell>
          <cell r="I741">
            <v>3392.44</v>
          </cell>
          <cell r="J741">
            <v>3392.44</v>
          </cell>
          <cell r="K741">
            <v>9069</v>
          </cell>
        </row>
        <row r="742">
          <cell r="A742" t="str">
            <v>9069 Total</v>
          </cell>
          <cell r="G742">
            <v>1125</v>
          </cell>
          <cell r="I742">
            <v>16962.2</v>
          </cell>
          <cell r="J742">
            <v>16962.2</v>
          </cell>
          <cell r="K742" t="str">
            <v>9069 Total</v>
          </cell>
        </row>
        <row r="743">
          <cell r="A743">
            <v>9070</v>
          </cell>
          <cell r="B743" t="str">
            <v xml:space="preserve"> 08/05/2012</v>
          </cell>
          <cell r="C743">
            <v>9227</v>
          </cell>
          <cell r="D743">
            <v>5907</v>
          </cell>
          <cell r="E743" t="str">
            <v>FPOSALKDCP</v>
          </cell>
          <cell r="F743" t="str">
            <v>FRA CACAU EM PO ALCALINO 10/12%  NFE 8733</v>
          </cell>
          <cell r="G743">
            <v>575</v>
          </cell>
          <cell r="H743">
            <v>8733</v>
          </cell>
          <cell r="I743">
            <v>8669.56</v>
          </cell>
          <cell r="J743">
            <v>8669.56</v>
          </cell>
          <cell r="K743">
            <v>9070</v>
          </cell>
        </row>
        <row r="744">
          <cell r="A744">
            <v>9070</v>
          </cell>
          <cell r="B744" t="str">
            <v xml:space="preserve"> 08/05/2012</v>
          </cell>
          <cell r="C744">
            <v>9229</v>
          </cell>
          <cell r="D744">
            <v>5907</v>
          </cell>
          <cell r="E744" t="str">
            <v>FPOSALKDCP</v>
          </cell>
          <cell r="F744" t="str">
            <v>FRA CACAU EM PO ALCALINO 10/12%  NFE 8733</v>
          </cell>
          <cell r="G744">
            <v>575</v>
          </cell>
          <cell r="H744">
            <v>8733</v>
          </cell>
          <cell r="I744">
            <v>8669.56</v>
          </cell>
          <cell r="J744">
            <v>8669.56</v>
          </cell>
          <cell r="K744">
            <v>9070</v>
          </cell>
        </row>
        <row r="745">
          <cell r="A745">
            <v>9070</v>
          </cell>
          <cell r="B745" t="str">
            <v xml:space="preserve"> 08/05/2012</v>
          </cell>
          <cell r="C745">
            <v>9230</v>
          </cell>
          <cell r="D745">
            <v>5907</v>
          </cell>
          <cell r="E745" t="str">
            <v>FPOSALKDCP</v>
          </cell>
          <cell r="F745" t="str">
            <v>FRA CACAU EM PO ALCALINO 10/12%  NFE 8733</v>
          </cell>
          <cell r="G745">
            <v>575</v>
          </cell>
          <cell r="H745">
            <v>8733</v>
          </cell>
          <cell r="I745">
            <v>8669.56</v>
          </cell>
          <cell r="J745">
            <v>8669.56</v>
          </cell>
          <cell r="K745">
            <v>9070</v>
          </cell>
        </row>
        <row r="746">
          <cell r="A746">
            <v>9070</v>
          </cell>
          <cell r="B746" t="str">
            <v xml:space="preserve"> 08/05/2012</v>
          </cell>
          <cell r="C746">
            <v>9231</v>
          </cell>
          <cell r="D746">
            <v>5907</v>
          </cell>
          <cell r="E746" t="str">
            <v>FPOSALKDCP</v>
          </cell>
          <cell r="F746" t="str">
            <v>FRA CACAU EM PO ALCALINO 10/12%  NFE 8733</v>
          </cell>
          <cell r="G746">
            <v>575</v>
          </cell>
          <cell r="H746">
            <v>8733</v>
          </cell>
          <cell r="I746">
            <v>8669.56</v>
          </cell>
          <cell r="J746">
            <v>8669.56</v>
          </cell>
          <cell r="K746">
            <v>9070</v>
          </cell>
        </row>
        <row r="747">
          <cell r="A747">
            <v>9070</v>
          </cell>
          <cell r="B747" t="str">
            <v xml:space="preserve"> 08/05/2012</v>
          </cell>
          <cell r="C747">
            <v>9235</v>
          </cell>
          <cell r="D747">
            <v>5907</v>
          </cell>
          <cell r="E747" t="str">
            <v>FPOSALKDCP</v>
          </cell>
          <cell r="F747" t="str">
            <v>FRA CACAU EM PO ALCALINO 10/12%  NFE 8733</v>
          </cell>
          <cell r="G747">
            <v>575</v>
          </cell>
          <cell r="H747">
            <v>8733</v>
          </cell>
          <cell r="I747">
            <v>8669.56</v>
          </cell>
          <cell r="J747">
            <v>8669.56</v>
          </cell>
          <cell r="K747">
            <v>9070</v>
          </cell>
        </row>
        <row r="748">
          <cell r="A748" t="str">
            <v>9070 Total</v>
          </cell>
          <cell r="G748">
            <v>2875</v>
          </cell>
          <cell r="I748">
            <v>43347.799999999996</v>
          </cell>
          <cell r="J748">
            <v>43347.799999999996</v>
          </cell>
          <cell r="K748" t="str">
            <v>9070 Total</v>
          </cell>
        </row>
        <row r="749">
          <cell r="A749">
            <v>9071</v>
          </cell>
          <cell r="B749" t="str">
            <v xml:space="preserve"> 08/05/2012</v>
          </cell>
          <cell r="C749">
            <v>9221</v>
          </cell>
          <cell r="D749">
            <v>5907</v>
          </cell>
          <cell r="E749" t="str">
            <v>FPOSALKDCP</v>
          </cell>
          <cell r="F749" t="str">
            <v>FRA CACAU EM PO ALCALINO 10/12%  NFE 8733</v>
          </cell>
          <cell r="G749">
            <v>475</v>
          </cell>
          <cell r="H749">
            <v>8733</v>
          </cell>
          <cell r="I749">
            <v>7161.81</v>
          </cell>
          <cell r="J749">
            <v>7161.81</v>
          </cell>
          <cell r="K749">
            <v>9071</v>
          </cell>
        </row>
        <row r="750">
          <cell r="A750">
            <v>9071</v>
          </cell>
          <cell r="B750" t="str">
            <v xml:space="preserve"> 08/05/2012</v>
          </cell>
          <cell r="C750">
            <v>9223</v>
          </cell>
          <cell r="D750">
            <v>5907</v>
          </cell>
          <cell r="E750" t="str">
            <v>FPOSALKDCP</v>
          </cell>
          <cell r="F750" t="str">
            <v>FRA CACAU EM PO ALCALINO 10/12%  NFE 8733</v>
          </cell>
          <cell r="G750">
            <v>475</v>
          </cell>
          <cell r="H750">
            <v>8733</v>
          </cell>
          <cell r="I750">
            <v>7161.81</v>
          </cell>
          <cell r="J750">
            <v>7161.81</v>
          </cell>
          <cell r="K750">
            <v>9071</v>
          </cell>
        </row>
        <row r="751">
          <cell r="A751">
            <v>9071</v>
          </cell>
          <cell r="B751" t="str">
            <v xml:space="preserve"> 08/05/2012</v>
          </cell>
          <cell r="C751">
            <v>9224</v>
          </cell>
          <cell r="D751">
            <v>5907</v>
          </cell>
          <cell r="E751" t="str">
            <v>FPOSALKDCP</v>
          </cell>
          <cell r="F751" t="str">
            <v>FRA CACAU EM PO ALCALINO 10/12%  NFE 8733</v>
          </cell>
          <cell r="G751">
            <v>475</v>
          </cell>
          <cell r="H751">
            <v>8733</v>
          </cell>
          <cell r="I751">
            <v>7161.81</v>
          </cell>
          <cell r="J751">
            <v>7161.81</v>
          </cell>
          <cell r="K751">
            <v>9071</v>
          </cell>
        </row>
        <row r="752">
          <cell r="A752">
            <v>9071</v>
          </cell>
          <cell r="B752" t="str">
            <v xml:space="preserve"> 08/05/2012</v>
          </cell>
          <cell r="C752">
            <v>9225</v>
          </cell>
          <cell r="D752">
            <v>5907</v>
          </cell>
          <cell r="E752" t="str">
            <v>FPOSALKDCP</v>
          </cell>
          <cell r="F752" t="str">
            <v>FRA CACAU EM PO ALCALINO 10/12%  NFE 8733</v>
          </cell>
          <cell r="G752">
            <v>475</v>
          </cell>
          <cell r="H752">
            <v>8733</v>
          </cell>
          <cell r="I752">
            <v>7161.81</v>
          </cell>
          <cell r="J752">
            <v>7161.81</v>
          </cell>
          <cell r="K752">
            <v>9071</v>
          </cell>
        </row>
        <row r="753">
          <cell r="A753">
            <v>9071</v>
          </cell>
          <cell r="B753" t="str">
            <v xml:space="preserve"> 08/05/2012</v>
          </cell>
          <cell r="C753">
            <v>9226</v>
          </cell>
          <cell r="D753">
            <v>5907</v>
          </cell>
          <cell r="E753" t="str">
            <v>FPOSALKDCP</v>
          </cell>
          <cell r="F753" t="str">
            <v>FRA CACAU EM PO ALCALINO 10/12%  NFE 8733</v>
          </cell>
          <cell r="G753">
            <v>475</v>
          </cell>
          <cell r="H753">
            <v>8733</v>
          </cell>
          <cell r="I753">
            <v>7161.81</v>
          </cell>
          <cell r="J753">
            <v>7161.81</v>
          </cell>
          <cell r="K753">
            <v>9071</v>
          </cell>
        </row>
        <row r="754">
          <cell r="A754" t="str">
            <v>9071 Total</v>
          </cell>
          <cell r="G754">
            <v>2375</v>
          </cell>
          <cell r="I754">
            <v>35809.050000000003</v>
          </cell>
          <cell r="J754">
            <v>35809.050000000003</v>
          </cell>
          <cell r="K754" t="str">
            <v>9071 Total</v>
          </cell>
        </row>
        <row r="755">
          <cell r="A755">
            <v>9072</v>
          </cell>
          <cell r="B755" t="str">
            <v xml:space="preserve"> 08/05/2012</v>
          </cell>
          <cell r="C755">
            <v>9215</v>
          </cell>
          <cell r="D755">
            <v>5907</v>
          </cell>
          <cell r="E755" t="str">
            <v>FPOSALKDCP</v>
          </cell>
          <cell r="F755" t="str">
            <v>FRA CACAU EM PO ALCALINO 10/12%  NFE 8733</v>
          </cell>
          <cell r="G755">
            <v>150</v>
          </cell>
          <cell r="H755">
            <v>8733</v>
          </cell>
          <cell r="I755">
            <v>2261.63</v>
          </cell>
          <cell r="J755">
            <v>2261.63</v>
          </cell>
          <cell r="K755">
            <v>9072</v>
          </cell>
        </row>
        <row r="756">
          <cell r="A756">
            <v>9072</v>
          </cell>
          <cell r="B756" t="str">
            <v xml:space="preserve"> 08/05/2012</v>
          </cell>
          <cell r="C756">
            <v>9218</v>
          </cell>
          <cell r="D756">
            <v>5907</v>
          </cell>
          <cell r="E756" t="str">
            <v>FPOSALKDCP</v>
          </cell>
          <cell r="F756" t="str">
            <v>FRA CACAU EM PO ALCALINO 10/12%  NFE 8733</v>
          </cell>
          <cell r="G756">
            <v>150</v>
          </cell>
          <cell r="H756">
            <v>8733</v>
          </cell>
          <cell r="I756">
            <v>2261.63</v>
          </cell>
          <cell r="J756">
            <v>2261.63</v>
          </cell>
          <cell r="K756">
            <v>9072</v>
          </cell>
        </row>
        <row r="757">
          <cell r="A757">
            <v>9072</v>
          </cell>
          <cell r="B757" t="str">
            <v xml:space="preserve"> 08/05/2012</v>
          </cell>
          <cell r="C757">
            <v>9219</v>
          </cell>
          <cell r="D757">
            <v>5907</v>
          </cell>
          <cell r="E757" t="str">
            <v>FPOSALKDCP</v>
          </cell>
          <cell r="F757" t="str">
            <v>FRA CACAU EM PO ALCALINO 10/12%  NFE 8733</v>
          </cell>
          <cell r="G757">
            <v>150</v>
          </cell>
          <cell r="H757">
            <v>8733</v>
          </cell>
          <cell r="I757">
            <v>2261.63</v>
          </cell>
          <cell r="J757">
            <v>2261.63</v>
          </cell>
          <cell r="K757">
            <v>9072</v>
          </cell>
        </row>
        <row r="758">
          <cell r="A758">
            <v>9072</v>
          </cell>
          <cell r="B758" t="str">
            <v xml:space="preserve"> 08/05/2012</v>
          </cell>
          <cell r="C758">
            <v>9220</v>
          </cell>
          <cell r="D758">
            <v>5907</v>
          </cell>
          <cell r="E758" t="str">
            <v>FPOSALKDCP</v>
          </cell>
          <cell r="F758" t="str">
            <v>FRA CACAU EM PO ALCALINO 10/12%  NFE 8733</v>
          </cell>
          <cell r="G758">
            <v>150</v>
          </cell>
          <cell r="H758">
            <v>8733</v>
          </cell>
          <cell r="I758">
            <v>2261.63</v>
          </cell>
          <cell r="J758">
            <v>2261.63</v>
          </cell>
          <cell r="K758">
            <v>9072</v>
          </cell>
        </row>
        <row r="759">
          <cell r="A759">
            <v>9072</v>
          </cell>
          <cell r="B759" t="str">
            <v xml:space="preserve"> 08/05/2012</v>
          </cell>
          <cell r="C759">
            <v>9222</v>
          </cell>
          <cell r="D759">
            <v>5907</v>
          </cell>
          <cell r="E759" t="str">
            <v>FPOSALKDCP</v>
          </cell>
          <cell r="F759" t="str">
            <v>FRA CACAU EM PO ALCALINO 10/12%  NFE 8733</v>
          </cell>
          <cell r="G759">
            <v>150</v>
          </cell>
          <cell r="H759">
            <v>8733</v>
          </cell>
          <cell r="I759">
            <v>2261.63</v>
          </cell>
          <cell r="J759">
            <v>2261.63</v>
          </cell>
          <cell r="K759">
            <v>9072</v>
          </cell>
        </row>
        <row r="760">
          <cell r="A760" t="str">
            <v>9072 Total</v>
          </cell>
          <cell r="G760">
            <v>750</v>
          </cell>
          <cell r="I760">
            <v>11308.150000000001</v>
          </cell>
          <cell r="J760">
            <v>11308.150000000001</v>
          </cell>
          <cell r="K760" t="str">
            <v>9072 Total</v>
          </cell>
        </row>
        <row r="761">
          <cell r="A761">
            <v>9073</v>
          </cell>
          <cell r="B761" t="str">
            <v xml:space="preserve"> 08/05/2012</v>
          </cell>
          <cell r="C761">
            <v>9209</v>
          </cell>
          <cell r="D761">
            <v>5907</v>
          </cell>
          <cell r="E761" t="str">
            <v>FPOSALKDCP</v>
          </cell>
          <cell r="F761" t="str">
            <v>FRA CACAU EM PO ALCALINO 10/12%  NFE 8733</v>
          </cell>
          <cell r="G761">
            <v>250</v>
          </cell>
          <cell r="H761">
            <v>8733</v>
          </cell>
          <cell r="I761">
            <v>3769.38</v>
          </cell>
          <cell r="J761">
            <v>3769.38</v>
          </cell>
          <cell r="K761">
            <v>9073</v>
          </cell>
        </row>
        <row r="762">
          <cell r="A762">
            <v>9073</v>
          </cell>
          <cell r="B762" t="str">
            <v xml:space="preserve"> 08/05/2012</v>
          </cell>
          <cell r="C762">
            <v>9210</v>
          </cell>
          <cell r="D762">
            <v>5907</v>
          </cell>
          <cell r="E762" t="str">
            <v>FPOSALKDCP</v>
          </cell>
          <cell r="F762" t="str">
            <v>FRA CACAU EM PO ALCALINO 10/12%  NFE 8733</v>
          </cell>
          <cell r="G762">
            <v>250</v>
          </cell>
          <cell r="H762">
            <v>8733</v>
          </cell>
          <cell r="I762">
            <v>3769.38</v>
          </cell>
          <cell r="J762">
            <v>3769.38</v>
          </cell>
          <cell r="K762">
            <v>9073</v>
          </cell>
        </row>
        <row r="763">
          <cell r="A763">
            <v>9073</v>
          </cell>
          <cell r="B763" t="str">
            <v xml:space="preserve"> 08/05/2012</v>
          </cell>
          <cell r="C763">
            <v>9212</v>
          </cell>
          <cell r="D763">
            <v>5907</v>
          </cell>
          <cell r="E763" t="str">
            <v>FPOSALKDCP</v>
          </cell>
          <cell r="F763" t="str">
            <v>FRA CACAU EM PO ALCALINO 10/12%  NFE 8733</v>
          </cell>
          <cell r="G763">
            <v>250</v>
          </cell>
          <cell r="H763">
            <v>8733</v>
          </cell>
          <cell r="I763">
            <v>3769.38</v>
          </cell>
          <cell r="J763">
            <v>3769.38</v>
          </cell>
          <cell r="K763">
            <v>9073</v>
          </cell>
        </row>
        <row r="764">
          <cell r="A764">
            <v>9073</v>
          </cell>
          <cell r="B764" t="str">
            <v xml:space="preserve"> 08/05/2012</v>
          </cell>
          <cell r="C764">
            <v>9214</v>
          </cell>
          <cell r="D764">
            <v>5907</v>
          </cell>
          <cell r="E764" t="str">
            <v>FPOSALKDCP</v>
          </cell>
          <cell r="F764" t="str">
            <v>FRA CACAU EM PO ALCALINO 10/12%  NFE 8733</v>
          </cell>
          <cell r="G764">
            <v>250</v>
          </cell>
          <cell r="H764">
            <v>8733</v>
          </cell>
          <cell r="I764">
            <v>3769.38</v>
          </cell>
          <cell r="J764">
            <v>3769.38</v>
          </cell>
          <cell r="K764">
            <v>9073</v>
          </cell>
        </row>
        <row r="765">
          <cell r="A765">
            <v>9073</v>
          </cell>
          <cell r="B765" t="str">
            <v xml:space="preserve"> 08/05/2012</v>
          </cell>
          <cell r="C765">
            <v>9216</v>
          </cell>
          <cell r="D765">
            <v>5907</v>
          </cell>
          <cell r="E765" t="str">
            <v>FPOSALKDCP</v>
          </cell>
          <cell r="F765" t="str">
            <v>FRA CACAU EM PO ALCALINO 10/12%  NFE 8733</v>
          </cell>
          <cell r="G765">
            <v>250</v>
          </cell>
          <cell r="H765">
            <v>8733</v>
          </cell>
          <cell r="I765">
            <v>3769.38</v>
          </cell>
          <cell r="J765">
            <v>3769.38</v>
          </cell>
          <cell r="K765">
            <v>9073</v>
          </cell>
        </row>
        <row r="766">
          <cell r="A766" t="str">
            <v>9073 Total</v>
          </cell>
          <cell r="G766">
            <v>1250</v>
          </cell>
          <cell r="I766">
            <v>18846.900000000001</v>
          </cell>
          <cell r="J766">
            <v>18846.900000000001</v>
          </cell>
          <cell r="K766" t="str">
            <v>9073 Total</v>
          </cell>
        </row>
        <row r="767">
          <cell r="A767">
            <v>9075</v>
          </cell>
          <cell r="B767" t="str">
            <v xml:space="preserve"> 08/05/2012</v>
          </cell>
          <cell r="C767">
            <v>9206</v>
          </cell>
          <cell r="D767">
            <v>5907</v>
          </cell>
          <cell r="E767" t="str">
            <v>FPOSALKDCP</v>
          </cell>
          <cell r="F767" t="str">
            <v>FRA CACAU EM PO ALCALINO 10/12%  NFE 8733</v>
          </cell>
          <cell r="G767">
            <v>100</v>
          </cell>
          <cell r="H767">
            <v>8733</v>
          </cell>
          <cell r="I767">
            <v>1507.75</v>
          </cell>
          <cell r="J767">
            <v>1507.75</v>
          </cell>
          <cell r="K767">
            <v>9075</v>
          </cell>
        </row>
        <row r="768">
          <cell r="A768">
            <v>9075</v>
          </cell>
          <cell r="B768" t="str">
            <v xml:space="preserve"> 08/05/2012</v>
          </cell>
          <cell r="C768">
            <v>9207</v>
          </cell>
          <cell r="D768">
            <v>5907</v>
          </cell>
          <cell r="E768" t="str">
            <v>FPOSALKDCP</v>
          </cell>
          <cell r="F768" t="str">
            <v>FRA CACAU EM PO ALCALINO 10/12%  NFE 8733</v>
          </cell>
          <cell r="G768">
            <v>100</v>
          </cell>
          <cell r="H768">
            <v>8733</v>
          </cell>
          <cell r="I768">
            <v>1507.75</v>
          </cell>
          <cell r="J768">
            <v>1507.75</v>
          </cell>
          <cell r="K768">
            <v>9075</v>
          </cell>
        </row>
        <row r="769">
          <cell r="A769">
            <v>9075</v>
          </cell>
          <cell r="B769" t="str">
            <v xml:space="preserve"> 08/05/2012</v>
          </cell>
          <cell r="C769">
            <v>9217</v>
          </cell>
          <cell r="D769">
            <v>5907</v>
          </cell>
          <cell r="E769" t="str">
            <v>FPOSALKDCP</v>
          </cell>
          <cell r="F769" t="str">
            <v>FRA CACAU EM PO ALCALINO 10/12%  NFE 8733</v>
          </cell>
          <cell r="G769">
            <v>100</v>
          </cell>
          <cell r="H769">
            <v>8733</v>
          </cell>
          <cell r="I769">
            <v>1507.75</v>
          </cell>
          <cell r="J769">
            <v>1507.75</v>
          </cell>
          <cell r="K769">
            <v>9075</v>
          </cell>
        </row>
        <row r="770">
          <cell r="A770" t="str">
            <v>9075 Total</v>
          </cell>
          <cell r="G770">
            <v>300</v>
          </cell>
          <cell r="I770">
            <v>4523.25</v>
          </cell>
          <cell r="J770">
            <v>4523.25</v>
          </cell>
          <cell r="K770" t="str">
            <v>9075 Total</v>
          </cell>
        </row>
        <row r="771">
          <cell r="A771">
            <v>9119</v>
          </cell>
          <cell r="B771" t="str">
            <v xml:space="preserve"> 11/05/2012</v>
          </cell>
          <cell r="C771">
            <v>9269</v>
          </cell>
          <cell r="D771">
            <v>5907</v>
          </cell>
          <cell r="E771" t="str">
            <v>FPOSALKDCP</v>
          </cell>
          <cell r="F771" t="str">
            <v>FRA CACAU EM PO ALCALINO 10/12%  NFE 8733</v>
          </cell>
          <cell r="G771">
            <v>25</v>
          </cell>
          <cell r="H771">
            <v>8733</v>
          </cell>
          <cell r="I771">
            <v>376.94</v>
          </cell>
          <cell r="J771">
            <v>376.94</v>
          </cell>
          <cell r="K771">
            <v>9119</v>
          </cell>
        </row>
        <row r="772">
          <cell r="A772">
            <v>9119</v>
          </cell>
          <cell r="B772" t="str">
            <v xml:space="preserve"> 11/05/2012</v>
          </cell>
          <cell r="C772">
            <v>9270</v>
          </cell>
          <cell r="D772">
            <v>5907</v>
          </cell>
          <cell r="E772" t="str">
            <v>FPOSALKDCP</v>
          </cell>
          <cell r="F772" t="str">
            <v>FRA CACAU EM PO ALCALINO 10/12%  NFE 8733</v>
          </cell>
          <cell r="G772">
            <v>25</v>
          </cell>
          <cell r="H772">
            <v>8733</v>
          </cell>
          <cell r="I772">
            <v>376.94</v>
          </cell>
          <cell r="J772">
            <v>376.94</v>
          </cell>
          <cell r="K772">
            <v>9119</v>
          </cell>
        </row>
        <row r="773">
          <cell r="A773">
            <v>9119</v>
          </cell>
          <cell r="B773" t="str">
            <v xml:space="preserve"> 11/05/2012</v>
          </cell>
          <cell r="C773">
            <v>9271</v>
          </cell>
          <cell r="D773">
            <v>5907</v>
          </cell>
          <cell r="E773" t="str">
            <v>FPOSALKDCP</v>
          </cell>
          <cell r="F773" t="str">
            <v>FRA CACAU EM PO ALCALINO 10/12%  NFE 8733</v>
          </cell>
          <cell r="G773">
            <v>25</v>
          </cell>
          <cell r="H773">
            <v>8733</v>
          </cell>
          <cell r="I773">
            <v>376.94</v>
          </cell>
          <cell r="J773">
            <v>376.94</v>
          </cell>
          <cell r="K773">
            <v>9119</v>
          </cell>
        </row>
        <row r="774">
          <cell r="A774">
            <v>9119</v>
          </cell>
          <cell r="B774" t="str">
            <v xml:space="preserve"> 11/05/2012</v>
          </cell>
          <cell r="C774">
            <v>9273</v>
          </cell>
          <cell r="D774">
            <v>5907</v>
          </cell>
          <cell r="E774" t="str">
            <v>FPOSALKDCP</v>
          </cell>
          <cell r="F774" t="str">
            <v>FRA CACAU EM PO ALCALINO 10/12%  NFE 8733</v>
          </cell>
          <cell r="G774">
            <v>25</v>
          </cell>
          <cell r="H774">
            <v>8733</v>
          </cell>
          <cell r="I774">
            <v>376.94</v>
          </cell>
          <cell r="J774">
            <v>376.94</v>
          </cell>
          <cell r="K774">
            <v>9119</v>
          </cell>
        </row>
        <row r="775">
          <cell r="A775" t="str">
            <v>9119 Total</v>
          </cell>
          <cell r="G775">
            <v>100</v>
          </cell>
          <cell r="I775">
            <v>1507.76</v>
          </cell>
          <cell r="J775">
            <v>1507.76</v>
          </cell>
          <cell r="K775" t="str">
            <v>9119 Total</v>
          </cell>
        </row>
        <row r="776">
          <cell r="A776">
            <v>9120</v>
          </cell>
          <cell r="B776" t="str">
            <v xml:space="preserve"> 11/05/2012</v>
          </cell>
          <cell r="C776">
            <v>9263</v>
          </cell>
          <cell r="D776">
            <v>5907</v>
          </cell>
          <cell r="E776" t="str">
            <v>FPOSALKDCP</v>
          </cell>
          <cell r="F776" t="str">
            <v>FRA CACAU EM PO ALCALINO 10/12%  NFE 8733</v>
          </cell>
          <cell r="G776">
            <v>200</v>
          </cell>
          <cell r="H776">
            <v>8733</v>
          </cell>
          <cell r="I776">
            <v>3015.5</v>
          </cell>
          <cell r="J776">
            <v>3015.5</v>
          </cell>
          <cell r="K776">
            <v>9120</v>
          </cell>
        </row>
        <row r="777">
          <cell r="A777">
            <v>9120</v>
          </cell>
          <cell r="B777" t="str">
            <v xml:space="preserve"> 11/05/2012</v>
          </cell>
          <cell r="C777">
            <v>9266</v>
          </cell>
          <cell r="D777">
            <v>5907</v>
          </cell>
          <cell r="E777" t="str">
            <v>FPOSALKDCP</v>
          </cell>
          <cell r="F777" t="str">
            <v>FRA CACAU EM PO ALCALINO 10/12%  NFE 8733</v>
          </cell>
          <cell r="G777">
            <v>200</v>
          </cell>
          <cell r="H777">
            <v>8733</v>
          </cell>
          <cell r="I777">
            <v>3015.5</v>
          </cell>
          <cell r="J777">
            <v>3015.5</v>
          </cell>
          <cell r="K777">
            <v>9120</v>
          </cell>
        </row>
        <row r="778">
          <cell r="A778">
            <v>9120</v>
          </cell>
          <cell r="B778" t="str">
            <v xml:space="preserve"> 11/05/2012</v>
          </cell>
          <cell r="C778">
            <v>9267</v>
          </cell>
          <cell r="D778">
            <v>5907</v>
          </cell>
          <cell r="E778" t="str">
            <v>FPOSALKDCP</v>
          </cell>
          <cell r="F778" t="str">
            <v>FRA CACAU EM PO ALCALINO 10/12%  NFE 8733</v>
          </cell>
          <cell r="G778">
            <v>200</v>
          </cell>
          <cell r="H778">
            <v>8733</v>
          </cell>
          <cell r="I778">
            <v>3015.5</v>
          </cell>
          <cell r="J778">
            <v>3015.5</v>
          </cell>
          <cell r="K778">
            <v>9120</v>
          </cell>
        </row>
        <row r="779">
          <cell r="A779">
            <v>9120</v>
          </cell>
          <cell r="B779" t="str">
            <v xml:space="preserve"> 11/05/2012</v>
          </cell>
          <cell r="C779">
            <v>9268</v>
          </cell>
          <cell r="D779">
            <v>5907</v>
          </cell>
          <cell r="E779" t="str">
            <v>FPOSALKDCP</v>
          </cell>
          <cell r="F779" t="str">
            <v>FRA CACAU EM PO ALCALINO 10/12%  NFE 8733</v>
          </cell>
          <cell r="G779">
            <v>200</v>
          </cell>
          <cell r="H779">
            <v>8733</v>
          </cell>
          <cell r="I779">
            <v>3015.5</v>
          </cell>
          <cell r="J779">
            <v>3015.5</v>
          </cell>
          <cell r="K779">
            <v>9120</v>
          </cell>
        </row>
        <row r="780">
          <cell r="A780">
            <v>9120</v>
          </cell>
          <cell r="B780" t="str">
            <v xml:space="preserve"> 11/05/2012</v>
          </cell>
          <cell r="C780">
            <v>9274</v>
          </cell>
          <cell r="D780">
            <v>5907</v>
          </cell>
          <cell r="E780" t="str">
            <v>FPOSALKDCP</v>
          </cell>
          <cell r="F780" t="str">
            <v>FRA CACAU EM PO ALCALINO 10/12%  NFE 8733</v>
          </cell>
          <cell r="G780">
            <v>200</v>
          </cell>
          <cell r="H780">
            <v>8733</v>
          </cell>
          <cell r="I780">
            <v>3015.5</v>
          </cell>
          <cell r="J780">
            <v>3015.5</v>
          </cell>
          <cell r="K780">
            <v>9120</v>
          </cell>
        </row>
        <row r="781">
          <cell r="A781" t="str">
            <v>9120 Total</v>
          </cell>
          <cell r="G781">
            <v>1000</v>
          </cell>
          <cell r="I781">
            <v>15077.5</v>
          </cell>
          <cell r="J781">
            <v>15077.5</v>
          </cell>
          <cell r="K781" t="str">
            <v>9120 Total</v>
          </cell>
        </row>
        <row r="782">
          <cell r="A782">
            <v>9121</v>
          </cell>
          <cell r="B782" t="str">
            <v xml:space="preserve"> 11/05/2012</v>
          </cell>
          <cell r="C782">
            <v>9256</v>
          </cell>
          <cell r="D782">
            <v>5907</v>
          </cell>
          <cell r="E782" t="str">
            <v>FPOSALKDCP</v>
          </cell>
          <cell r="F782" t="str">
            <v>FRA CACAU EM PO ALCALINO 10/12%  NFE 8733</v>
          </cell>
          <cell r="G782">
            <v>200</v>
          </cell>
          <cell r="H782">
            <v>8733</v>
          </cell>
          <cell r="I782">
            <v>3015.5</v>
          </cell>
          <cell r="J782">
            <v>3015.5</v>
          </cell>
          <cell r="K782">
            <v>9121</v>
          </cell>
        </row>
        <row r="783">
          <cell r="A783">
            <v>9121</v>
          </cell>
          <cell r="B783" t="str">
            <v xml:space="preserve"> 11/05/2012</v>
          </cell>
          <cell r="C783">
            <v>9258</v>
          </cell>
          <cell r="D783">
            <v>5907</v>
          </cell>
          <cell r="E783" t="str">
            <v>FPOSALKDCP</v>
          </cell>
          <cell r="F783" t="str">
            <v>FRA CACAU EM PO ALCALINO 10/12%  NFE 8733</v>
          </cell>
          <cell r="G783">
            <v>200</v>
          </cell>
          <cell r="H783">
            <v>8733</v>
          </cell>
          <cell r="I783">
            <v>3015.5</v>
          </cell>
          <cell r="J783">
            <v>3015.5</v>
          </cell>
          <cell r="K783">
            <v>9121</v>
          </cell>
        </row>
        <row r="784">
          <cell r="A784">
            <v>9121</v>
          </cell>
          <cell r="B784" t="str">
            <v xml:space="preserve"> 11/05/2012</v>
          </cell>
          <cell r="C784">
            <v>9259</v>
          </cell>
          <cell r="D784">
            <v>5907</v>
          </cell>
          <cell r="E784" t="str">
            <v>FPOSALKDCP</v>
          </cell>
          <cell r="F784" t="str">
            <v>FRA CACAU EM PO ALCALINO 10/12%  NFE 8733</v>
          </cell>
          <cell r="G784">
            <v>200</v>
          </cell>
          <cell r="H784">
            <v>8733</v>
          </cell>
          <cell r="I784">
            <v>3015.5</v>
          </cell>
          <cell r="J784">
            <v>3015.5</v>
          </cell>
          <cell r="K784">
            <v>9121</v>
          </cell>
        </row>
        <row r="785">
          <cell r="A785">
            <v>9121</v>
          </cell>
          <cell r="B785" t="str">
            <v xml:space="preserve"> 11/05/2012</v>
          </cell>
          <cell r="C785">
            <v>9261</v>
          </cell>
          <cell r="D785">
            <v>5907</v>
          </cell>
          <cell r="E785" t="str">
            <v>FPOSALKDCP</v>
          </cell>
          <cell r="F785" t="str">
            <v>FRA CACAU EM PO ALCALINO 10/12%  NFE 8733</v>
          </cell>
          <cell r="G785">
            <v>200</v>
          </cell>
          <cell r="H785">
            <v>8733</v>
          </cell>
          <cell r="I785">
            <v>3015.5</v>
          </cell>
          <cell r="J785">
            <v>3015.5</v>
          </cell>
          <cell r="K785">
            <v>9121</v>
          </cell>
        </row>
        <row r="786">
          <cell r="A786">
            <v>9121</v>
          </cell>
          <cell r="B786" t="str">
            <v xml:space="preserve"> 11/05/2012</v>
          </cell>
          <cell r="C786">
            <v>9264</v>
          </cell>
          <cell r="D786">
            <v>5907</v>
          </cell>
          <cell r="E786" t="str">
            <v>FPOSALKDCP</v>
          </cell>
          <cell r="F786" t="str">
            <v>FRA CACAU EM PO ALCALINO 10/12%  NFE 8733</v>
          </cell>
          <cell r="G786">
            <v>200</v>
          </cell>
          <cell r="H786">
            <v>8733</v>
          </cell>
          <cell r="I786">
            <v>3015.5</v>
          </cell>
          <cell r="J786">
            <v>3015.5</v>
          </cell>
          <cell r="K786">
            <v>9121</v>
          </cell>
        </row>
        <row r="787">
          <cell r="A787" t="str">
            <v>9121 Total</v>
          </cell>
          <cell r="G787">
            <v>1000</v>
          </cell>
          <cell r="I787">
            <v>15077.5</v>
          </cell>
          <cell r="J787">
            <v>15077.5</v>
          </cell>
          <cell r="K787" t="str">
            <v>9121 Total</v>
          </cell>
        </row>
        <row r="788">
          <cell r="A788">
            <v>9122</v>
          </cell>
          <cell r="B788" t="str">
            <v xml:space="preserve"> 11/05/2012</v>
          </cell>
          <cell r="C788">
            <v>9251</v>
          </cell>
          <cell r="D788">
            <v>5907</v>
          </cell>
          <cell r="E788" t="str">
            <v>FPOSALKDCP</v>
          </cell>
          <cell r="F788" t="str">
            <v>FRA CACAU EM PO ALCALINO 10/12%  NFE 8733</v>
          </cell>
          <cell r="G788">
            <v>325</v>
          </cell>
          <cell r="H788">
            <v>8733</v>
          </cell>
          <cell r="I788">
            <v>4900.1899999999996</v>
          </cell>
          <cell r="J788">
            <v>4900.1899999999996</v>
          </cell>
          <cell r="K788">
            <v>9122</v>
          </cell>
        </row>
        <row r="789">
          <cell r="A789">
            <v>9122</v>
          </cell>
          <cell r="B789" t="str">
            <v xml:space="preserve"> 11/05/2012</v>
          </cell>
          <cell r="C789">
            <v>9260</v>
          </cell>
          <cell r="D789">
            <v>5907</v>
          </cell>
          <cell r="E789" t="str">
            <v>FPOSALKDCP</v>
          </cell>
          <cell r="F789" t="str">
            <v>FRA CACAU EM PO ALCALINO 10/12%  NFE 8733</v>
          </cell>
          <cell r="G789">
            <v>325</v>
          </cell>
          <cell r="H789">
            <v>8733</v>
          </cell>
          <cell r="I789">
            <v>4900.1899999999996</v>
          </cell>
          <cell r="J789">
            <v>4900.1899999999996</v>
          </cell>
          <cell r="K789">
            <v>9122</v>
          </cell>
        </row>
        <row r="790">
          <cell r="A790">
            <v>9122</v>
          </cell>
          <cell r="B790" t="str">
            <v xml:space="preserve"> 11/05/2012</v>
          </cell>
          <cell r="C790">
            <v>9262</v>
          </cell>
          <cell r="D790">
            <v>5907</v>
          </cell>
          <cell r="E790" t="str">
            <v>FPOSALKDCP</v>
          </cell>
          <cell r="F790" t="str">
            <v>FRA CACAU EM PO ALCALINO 10/12%  NFE 8733</v>
          </cell>
          <cell r="G790">
            <v>325</v>
          </cell>
          <cell r="H790">
            <v>8733</v>
          </cell>
          <cell r="I790">
            <v>4900.1899999999996</v>
          </cell>
          <cell r="J790">
            <v>4900.1899999999996</v>
          </cell>
          <cell r="K790">
            <v>9122</v>
          </cell>
        </row>
        <row r="791">
          <cell r="A791">
            <v>9122</v>
          </cell>
          <cell r="B791" t="str">
            <v xml:space="preserve"> 11/05/2012</v>
          </cell>
          <cell r="C791">
            <v>9265</v>
          </cell>
          <cell r="D791">
            <v>5907</v>
          </cell>
          <cell r="E791" t="str">
            <v>FPOSALKDCP</v>
          </cell>
          <cell r="F791" t="str">
            <v>FRA CACAU EM PO ALCALINO 10/12%  NFE 8733</v>
          </cell>
          <cell r="G791">
            <v>325</v>
          </cell>
          <cell r="H791">
            <v>8733</v>
          </cell>
          <cell r="I791">
            <v>4900.1899999999996</v>
          </cell>
          <cell r="J791">
            <v>4900.1899999999996</v>
          </cell>
          <cell r="K791">
            <v>9122</v>
          </cell>
        </row>
        <row r="792">
          <cell r="A792" t="str">
            <v>9122 Total</v>
          </cell>
          <cell r="G792">
            <v>1300</v>
          </cell>
          <cell r="I792">
            <v>19600.759999999998</v>
          </cell>
          <cell r="J792">
            <v>19600.759999999998</v>
          </cell>
          <cell r="K792" t="str">
            <v>9122 Total</v>
          </cell>
        </row>
        <row r="793">
          <cell r="A793">
            <v>9123</v>
          </cell>
          <cell r="B793" t="str">
            <v xml:space="preserve"> 11/05/2012</v>
          </cell>
          <cell r="C793">
            <v>9250</v>
          </cell>
          <cell r="D793">
            <v>5907</v>
          </cell>
          <cell r="E793" t="str">
            <v>FPOSALKDCP</v>
          </cell>
          <cell r="F793" t="str">
            <v>FRA CACAU EM PO ALCALINO 10/12%  NFE 8733</v>
          </cell>
          <cell r="G793">
            <v>150</v>
          </cell>
          <cell r="H793">
            <v>8733</v>
          </cell>
          <cell r="I793">
            <v>2261.63</v>
          </cell>
          <cell r="J793">
            <v>2261.63</v>
          </cell>
          <cell r="K793">
            <v>9123</v>
          </cell>
        </row>
        <row r="794">
          <cell r="A794">
            <v>9123</v>
          </cell>
          <cell r="B794" t="str">
            <v xml:space="preserve"> 11/05/2012</v>
          </cell>
          <cell r="C794">
            <v>9253</v>
          </cell>
          <cell r="D794">
            <v>5907</v>
          </cell>
          <cell r="E794" t="str">
            <v>FPOSALKDCP</v>
          </cell>
          <cell r="F794" t="str">
            <v>FRA CACAU EM PO ALCALINO 10/12%  NFE 8733</v>
          </cell>
          <cell r="G794">
            <v>150</v>
          </cell>
          <cell r="H794">
            <v>8733</v>
          </cell>
          <cell r="I794">
            <v>2261.63</v>
          </cell>
          <cell r="J794">
            <v>2261.63</v>
          </cell>
          <cell r="K794">
            <v>9123</v>
          </cell>
        </row>
        <row r="795">
          <cell r="A795">
            <v>9123</v>
          </cell>
          <cell r="B795" t="str">
            <v xml:space="preserve"> 11/05/2012</v>
          </cell>
          <cell r="C795">
            <v>9255</v>
          </cell>
          <cell r="D795">
            <v>5907</v>
          </cell>
          <cell r="E795" t="str">
            <v>FPOSALKDCP</v>
          </cell>
          <cell r="F795" t="str">
            <v>FRA CACAU EM PO ALCALINO 10/12%  NFE 8733</v>
          </cell>
          <cell r="G795">
            <v>150</v>
          </cell>
          <cell r="H795">
            <v>8733</v>
          </cell>
          <cell r="I795">
            <v>2261.63</v>
          </cell>
          <cell r="J795">
            <v>2261.63</v>
          </cell>
          <cell r="K795">
            <v>9123</v>
          </cell>
        </row>
        <row r="796">
          <cell r="A796">
            <v>9123</v>
          </cell>
          <cell r="B796" t="str">
            <v xml:space="preserve"> 11/05/2012</v>
          </cell>
          <cell r="C796">
            <v>9257</v>
          </cell>
          <cell r="D796">
            <v>5907</v>
          </cell>
          <cell r="E796" t="str">
            <v>FPOSALKDCP</v>
          </cell>
          <cell r="F796" t="str">
            <v>FRA CACAU EM PO ALCALINO 10/12%  NFE 8733</v>
          </cell>
          <cell r="G796">
            <v>150</v>
          </cell>
          <cell r="H796">
            <v>8733</v>
          </cell>
          <cell r="I796">
            <v>2261.63</v>
          </cell>
          <cell r="J796">
            <v>2261.63</v>
          </cell>
          <cell r="K796">
            <v>9123</v>
          </cell>
        </row>
        <row r="797">
          <cell r="A797" t="str">
            <v>9123 Total</v>
          </cell>
          <cell r="G797">
            <v>600</v>
          </cell>
          <cell r="I797">
            <v>9046.52</v>
          </cell>
          <cell r="J797">
            <v>9046.52</v>
          </cell>
          <cell r="K797" t="str">
            <v>9123 Total</v>
          </cell>
        </row>
        <row r="798">
          <cell r="A798">
            <v>9124</v>
          </cell>
          <cell r="B798" t="str">
            <v xml:space="preserve"> 11/05/2012</v>
          </cell>
          <cell r="C798">
            <v>9246</v>
          </cell>
          <cell r="D798">
            <v>5907</v>
          </cell>
          <cell r="E798" t="str">
            <v>FPOSALKDCP</v>
          </cell>
          <cell r="F798" t="str">
            <v>FRA CACAU EM PO ALCALINO 10/12%  NFE 8733</v>
          </cell>
          <cell r="G798">
            <v>400</v>
          </cell>
          <cell r="H798">
            <v>8733</v>
          </cell>
          <cell r="I798">
            <v>6031</v>
          </cell>
          <cell r="J798">
            <v>6031</v>
          </cell>
          <cell r="K798">
            <v>9124</v>
          </cell>
        </row>
        <row r="799">
          <cell r="A799">
            <v>9124</v>
          </cell>
          <cell r="B799" t="str">
            <v xml:space="preserve"> 11/05/2012</v>
          </cell>
          <cell r="C799">
            <v>9247</v>
          </cell>
          <cell r="D799">
            <v>5907</v>
          </cell>
          <cell r="E799" t="str">
            <v>FPOSALKDCP</v>
          </cell>
          <cell r="F799" t="str">
            <v>FRA CACAU EM PO ALCALINO 10/12%  NFE 8733</v>
          </cell>
          <cell r="G799">
            <v>400</v>
          </cell>
          <cell r="H799">
            <v>8733</v>
          </cell>
          <cell r="I799">
            <v>6031</v>
          </cell>
          <cell r="J799">
            <v>6031</v>
          </cell>
          <cell r="K799">
            <v>9124</v>
          </cell>
        </row>
        <row r="800">
          <cell r="A800">
            <v>9124</v>
          </cell>
          <cell r="B800" t="str">
            <v xml:space="preserve"> 11/05/2012</v>
          </cell>
          <cell r="C800">
            <v>9248</v>
          </cell>
          <cell r="D800">
            <v>5907</v>
          </cell>
          <cell r="E800" t="str">
            <v>FPOSALKDCP</v>
          </cell>
          <cell r="F800" t="str">
            <v>FRA CACAU EM PO ALCALINO 10/12%  NFE 8733</v>
          </cell>
          <cell r="G800">
            <v>400</v>
          </cell>
          <cell r="H800">
            <v>8733</v>
          </cell>
          <cell r="I800">
            <v>6031</v>
          </cell>
          <cell r="J800">
            <v>6031</v>
          </cell>
          <cell r="K800">
            <v>9124</v>
          </cell>
        </row>
        <row r="801">
          <cell r="A801">
            <v>9124</v>
          </cell>
          <cell r="B801" t="str">
            <v xml:space="preserve"> 11/05/2012</v>
          </cell>
          <cell r="C801">
            <v>9249</v>
          </cell>
          <cell r="D801">
            <v>5907</v>
          </cell>
          <cell r="E801" t="str">
            <v>FPOSALKDCP</v>
          </cell>
          <cell r="F801" t="str">
            <v>FRA CACAU EM PO ALCALINO 10/12%  NFE 8733</v>
          </cell>
          <cell r="G801">
            <v>400</v>
          </cell>
          <cell r="H801">
            <v>8733</v>
          </cell>
          <cell r="I801">
            <v>6031</v>
          </cell>
          <cell r="J801">
            <v>6031</v>
          </cell>
          <cell r="K801">
            <v>9124</v>
          </cell>
        </row>
        <row r="802">
          <cell r="A802">
            <v>9124</v>
          </cell>
          <cell r="B802" t="str">
            <v xml:space="preserve"> 11/05/2012</v>
          </cell>
          <cell r="C802">
            <v>9252</v>
          </cell>
          <cell r="D802">
            <v>5907</v>
          </cell>
          <cell r="E802" t="str">
            <v>FPOSALKDCP</v>
          </cell>
          <cell r="F802" t="str">
            <v>FRA CACAU EM PO ALCALINO 10/12%  NFE 8733</v>
          </cell>
          <cell r="G802">
            <v>400</v>
          </cell>
          <cell r="H802">
            <v>8733</v>
          </cell>
          <cell r="I802">
            <v>6031</v>
          </cell>
          <cell r="J802">
            <v>6031</v>
          </cell>
          <cell r="K802">
            <v>9124</v>
          </cell>
        </row>
        <row r="803">
          <cell r="A803" t="str">
            <v>9124 Total</v>
          </cell>
          <cell r="G803">
            <v>2000</v>
          </cell>
          <cell r="I803">
            <v>30155</v>
          </cell>
          <cell r="J803">
            <v>30155</v>
          </cell>
          <cell r="K803" t="str">
            <v>9124 Total</v>
          </cell>
        </row>
        <row r="804">
          <cell r="A804">
            <v>9126</v>
          </cell>
          <cell r="B804" t="str">
            <v xml:space="preserve"> 11/05/2012</v>
          </cell>
          <cell r="C804">
            <v>9254</v>
          </cell>
          <cell r="D804">
            <v>5907</v>
          </cell>
          <cell r="E804" t="str">
            <v>FPOSALKDCP</v>
          </cell>
          <cell r="F804" t="str">
            <v>FRA CACAU EM PO ALCALINO 10/12%  NFE 8733</v>
          </cell>
          <cell r="G804">
            <v>12000</v>
          </cell>
          <cell r="H804">
            <v>8733</v>
          </cell>
          <cell r="I804">
            <v>180930</v>
          </cell>
          <cell r="J804">
            <v>180930</v>
          </cell>
          <cell r="K804">
            <v>9126</v>
          </cell>
        </row>
        <row r="805">
          <cell r="A805">
            <v>9126</v>
          </cell>
          <cell r="B805" t="str">
            <v xml:space="preserve"> 11/05/2012</v>
          </cell>
          <cell r="C805">
            <v>9272</v>
          </cell>
          <cell r="D805">
            <v>5907</v>
          </cell>
          <cell r="E805" t="str">
            <v>FPOSALKDCP</v>
          </cell>
          <cell r="F805" t="str">
            <v>FRA CACAU EM PO ALCALINO 10/12%  NFE 8733</v>
          </cell>
          <cell r="G805">
            <v>12000</v>
          </cell>
          <cell r="H805">
            <v>8733</v>
          </cell>
          <cell r="I805">
            <v>180930</v>
          </cell>
          <cell r="J805">
            <v>180930</v>
          </cell>
          <cell r="K805">
            <v>9126</v>
          </cell>
        </row>
        <row r="806">
          <cell r="A806" t="str">
            <v>9126 Total</v>
          </cell>
          <cell r="G806">
            <v>24000</v>
          </cell>
          <cell r="I806">
            <v>361860</v>
          </cell>
          <cell r="J806">
            <v>361860</v>
          </cell>
          <cell r="K806" t="str">
            <v>9126 Total</v>
          </cell>
        </row>
        <row r="807">
          <cell r="A807">
            <v>9136</v>
          </cell>
          <cell r="B807" t="str">
            <v xml:space="preserve"> 16/05/2012</v>
          </cell>
          <cell r="C807">
            <v>9276</v>
          </cell>
          <cell r="D807">
            <v>5907</v>
          </cell>
          <cell r="E807" t="str">
            <v>FPOSALKDCP</v>
          </cell>
          <cell r="F807" t="str">
            <v>FRA CACAU EM PO ALCALINO 10/12%  NFE 8588</v>
          </cell>
          <cell r="G807">
            <v>1800</v>
          </cell>
          <cell r="H807">
            <v>8588</v>
          </cell>
          <cell r="I807">
            <v>27446.04</v>
          </cell>
          <cell r="J807">
            <v>27446.04</v>
          </cell>
          <cell r="K807">
            <v>9136</v>
          </cell>
        </row>
        <row r="808">
          <cell r="A808">
            <v>9136</v>
          </cell>
          <cell r="B808" t="str">
            <v xml:space="preserve"> 16/05/2012</v>
          </cell>
          <cell r="C808">
            <v>9277</v>
          </cell>
          <cell r="D808">
            <v>5907</v>
          </cell>
          <cell r="E808" t="str">
            <v>FPOSALKDCP</v>
          </cell>
          <cell r="F808" t="str">
            <v>FRA CACAU EM PO ALCALINO 10/12%  NFE 8588</v>
          </cell>
          <cell r="G808">
            <v>1800</v>
          </cell>
          <cell r="H808">
            <v>8588</v>
          </cell>
          <cell r="I808">
            <v>27446.04</v>
          </cell>
          <cell r="J808">
            <v>27446.04</v>
          </cell>
          <cell r="K808">
            <v>9136</v>
          </cell>
        </row>
        <row r="809">
          <cell r="A809">
            <v>9136</v>
          </cell>
          <cell r="B809" t="str">
            <v xml:space="preserve"> 16/05/2012</v>
          </cell>
          <cell r="C809">
            <v>9278</v>
          </cell>
          <cell r="D809">
            <v>5907</v>
          </cell>
          <cell r="E809" t="str">
            <v>FPOSALKDCP</v>
          </cell>
          <cell r="F809" t="str">
            <v>FRA CACAU EM PO ALCALINO 10/12%  NFE 8588</v>
          </cell>
          <cell r="G809">
            <v>1800</v>
          </cell>
          <cell r="H809">
            <v>8588</v>
          </cell>
          <cell r="I809">
            <v>27446.04</v>
          </cell>
          <cell r="J809">
            <v>27446.04</v>
          </cell>
          <cell r="K809">
            <v>9136</v>
          </cell>
        </row>
        <row r="810">
          <cell r="A810">
            <v>9136</v>
          </cell>
          <cell r="B810" t="str">
            <v xml:space="preserve"> 16/05/2012</v>
          </cell>
          <cell r="C810">
            <v>9281</v>
          </cell>
          <cell r="D810">
            <v>5907</v>
          </cell>
          <cell r="E810" t="str">
            <v>FPOSALKDCP</v>
          </cell>
          <cell r="F810" t="str">
            <v>FRA CACAU EM PO ALCALINO 10/12%  NFE 8588</v>
          </cell>
          <cell r="G810">
            <v>1800</v>
          </cell>
          <cell r="H810">
            <v>8588</v>
          </cell>
          <cell r="I810">
            <v>27446.04</v>
          </cell>
          <cell r="J810">
            <v>27446.04</v>
          </cell>
          <cell r="K810">
            <v>9136</v>
          </cell>
        </row>
        <row r="811">
          <cell r="A811">
            <v>9136</v>
          </cell>
          <cell r="B811" t="str">
            <v xml:space="preserve"> 16/05/2012</v>
          </cell>
          <cell r="C811">
            <v>9282</v>
          </cell>
          <cell r="D811">
            <v>5907</v>
          </cell>
          <cell r="E811" t="str">
            <v>FPOSALKDCP</v>
          </cell>
          <cell r="F811" t="str">
            <v>FRA CACAU EM PO ALCALINO 10/12%  NFE 8588</v>
          </cell>
          <cell r="G811">
            <v>1800</v>
          </cell>
          <cell r="H811">
            <v>8588</v>
          </cell>
          <cell r="I811">
            <v>27446.04</v>
          </cell>
          <cell r="J811">
            <v>27446.04</v>
          </cell>
          <cell r="K811">
            <v>9136</v>
          </cell>
        </row>
        <row r="812">
          <cell r="A812" t="str">
            <v>9136 Total</v>
          </cell>
          <cell r="G812">
            <v>9000</v>
          </cell>
          <cell r="I812">
            <v>137230.20000000001</v>
          </cell>
          <cell r="J812">
            <v>137230.20000000001</v>
          </cell>
          <cell r="K812" t="str">
            <v>9136 Total</v>
          </cell>
        </row>
        <row r="813">
          <cell r="A813">
            <v>9137</v>
          </cell>
          <cell r="B813" t="str">
            <v xml:space="preserve"> 16/05/2012</v>
          </cell>
          <cell r="C813">
            <v>9288</v>
          </cell>
          <cell r="D813">
            <v>5907</v>
          </cell>
          <cell r="E813" t="str">
            <v>FPOSALKDCP</v>
          </cell>
          <cell r="F813" t="str">
            <v>FRA CACAU EM PO ALCALINO 10/12%  NFE 8588</v>
          </cell>
          <cell r="G813">
            <v>250</v>
          </cell>
          <cell r="H813">
            <v>8588</v>
          </cell>
          <cell r="I813">
            <v>3811.95</v>
          </cell>
          <cell r="J813">
            <v>3811.95</v>
          </cell>
          <cell r="K813">
            <v>9137</v>
          </cell>
        </row>
        <row r="814">
          <cell r="A814">
            <v>9137</v>
          </cell>
          <cell r="B814" t="str">
            <v xml:space="preserve"> 16/05/2012</v>
          </cell>
          <cell r="C814">
            <v>9289</v>
          </cell>
          <cell r="D814">
            <v>5907</v>
          </cell>
          <cell r="E814" t="str">
            <v>FPOSALKDCP</v>
          </cell>
          <cell r="F814" t="str">
            <v>FRA CACAU EM PO ALCALINO 10/12%  NFE 8588</v>
          </cell>
          <cell r="G814">
            <v>250</v>
          </cell>
          <cell r="H814">
            <v>8588</v>
          </cell>
          <cell r="I814">
            <v>3811.95</v>
          </cell>
          <cell r="J814">
            <v>3811.95</v>
          </cell>
          <cell r="K814">
            <v>9137</v>
          </cell>
        </row>
        <row r="815">
          <cell r="A815">
            <v>9137</v>
          </cell>
          <cell r="B815" t="str">
            <v xml:space="preserve"> 16/05/2012</v>
          </cell>
          <cell r="C815">
            <v>9290</v>
          </cell>
          <cell r="D815">
            <v>5907</v>
          </cell>
          <cell r="E815" t="str">
            <v>FPOSALKDCP</v>
          </cell>
          <cell r="F815" t="str">
            <v>FRA CACAU EM PO ALCALINO 10/12%  NFE 8588</v>
          </cell>
          <cell r="G815">
            <v>250</v>
          </cell>
          <cell r="H815">
            <v>8588</v>
          </cell>
          <cell r="I815">
            <v>3811.95</v>
          </cell>
          <cell r="J815">
            <v>3811.95</v>
          </cell>
          <cell r="K815">
            <v>9137</v>
          </cell>
        </row>
        <row r="816">
          <cell r="A816">
            <v>9137</v>
          </cell>
          <cell r="B816" t="str">
            <v xml:space="preserve"> 16/05/2012</v>
          </cell>
          <cell r="C816">
            <v>9291</v>
          </cell>
          <cell r="D816">
            <v>5907</v>
          </cell>
          <cell r="E816" t="str">
            <v>FPOSALKDCP</v>
          </cell>
          <cell r="F816" t="str">
            <v>FRA CACAU EM PO ALCALINO 10/12%  NFE 8588</v>
          </cell>
          <cell r="G816">
            <v>250</v>
          </cell>
          <cell r="H816">
            <v>8588</v>
          </cell>
          <cell r="I816">
            <v>3811.95</v>
          </cell>
          <cell r="J816">
            <v>3811.95</v>
          </cell>
          <cell r="K816">
            <v>9137</v>
          </cell>
        </row>
        <row r="817">
          <cell r="A817">
            <v>9137</v>
          </cell>
          <cell r="B817" t="str">
            <v xml:space="preserve"> 16/05/2012</v>
          </cell>
          <cell r="C817">
            <v>9292</v>
          </cell>
          <cell r="D817">
            <v>5907</v>
          </cell>
          <cell r="E817" t="str">
            <v>FPOSALKDCP</v>
          </cell>
          <cell r="F817" t="str">
            <v>FRA CACAU EM PO ALCALINO 10/12%  NFE 8588</v>
          </cell>
          <cell r="G817">
            <v>250</v>
          </cell>
          <cell r="H817">
            <v>8588</v>
          </cell>
          <cell r="I817">
            <v>3811.95</v>
          </cell>
          <cell r="J817">
            <v>3811.95</v>
          </cell>
          <cell r="K817">
            <v>9137</v>
          </cell>
        </row>
        <row r="818">
          <cell r="A818" t="str">
            <v>9137 Total</v>
          </cell>
          <cell r="G818">
            <v>1250</v>
          </cell>
          <cell r="I818">
            <v>19059.75</v>
          </cell>
          <cell r="J818">
            <v>19059.75</v>
          </cell>
          <cell r="K818" t="str">
            <v>9137 Total</v>
          </cell>
        </row>
        <row r="819">
          <cell r="A819">
            <v>9138</v>
          </cell>
          <cell r="B819" t="str">
            <v xml:space="preserve"> 16/05/2012</v>
          </cell>
          <cell r="C819">
            <v>9279</v>
          </cell>
          <cell r="D819">
            <v>5907</v>
          </cell>
          <cell r="E819" t="str">
            <v>FPOSALKDCP</v>
          </cell>
          <cell r="F819" t="str">
            <v>FRA CACAU EM PO ALCALINO 10/12%  NFE 8588</v>
          </cell>
          <cell r="G819">
            <v>650</v>
          </cell>
          <cell r="H819">
            <v>8588</v>
          </cell>
          <cell r="I819">
            <v>9911.07</v>
          </cell>
          <cell r="J819">
            <v>9911.07</v>
          </cell>
          <cell r="K819">
            <v>9138</v>
          </cell>
        </row>
        <row r="820">
          <cell r="A820">
            <v>9138</v>
          </cell>
          <cell r="B820" t="str">
            <v xml:space="preserve"> 16/05/2012</v>
          </cell>
          <cell r="C820">
            <v>9280</v>
          </cell>
          <cell r="D820">
            <v>5907</v>
          </cell>
          <cell r="E820" t="str">
            <v>FPOSALKDCP</v>
          </cell>
          <cell r="F820" t="str">
            <v>FRA CACAU EM PO ALCALINO 10/12%  NFE 8588</v>
          </cell>
          <cell r="G820">
            <v>650</v>
          </cell>
          <cell r="H820">
            <v>8588</v>
          </cell>
          <cell r="I820">
            <v>9911.07</v>
          </cell>
          <cell r="J820">
            <v>9911.07</v>
          </cell>
          <cell r="K820">
            <v>9138</v>
          </cell>
        </row>
        <row r="821">
          <cell r="A821">
            <v>9138</v>
          </cell>
          <cell r="B821" t="str">
            <v xml:space="preserve"> 16/05/2012</v>
          </cell>
          <cell r="C821">
            <v>9285</v>
          </cell>
          <cell r="D821">
            <v>5907</v>
          </cell>
          <cell r="E821" t="str">
            <v>FPOSALKDCP</v>
          </cell>
          <cell r="F821" t="str">
            <v>FRA CACAU EM PO ALCALINO 10/12%  NFE 8588</v>
          </cell>
          <cell r="G821">
            <v>650</v>
          </cell>
          <cell r="H821">
            <v>8588</v>
          </cell>
          <cell r="I821">
            <v>9911.07</v>
          </cell>
          <cell r="J821">
            <v>9911.07</v>
          </cell>
          <cell r="K821">
            <v>9138</v>
          </cell>
        </row>
        <row r="822">
          <cell r="A822">
            <v>9138</v>
          </cell>
          <cell r="B822" t="str">
            <v xml:space="preserve"> 16/05/2012</v>
          </cell>
          <cell r="C822">
            <v>9286</v>
          </cell>
          <cell r="D822">
            <v>5907</v>
          </cell>
          <cell r="E822" t="str">
            <v>FPOSALKDCP</v>
          </cell>
          <cell r="F822" t="str">
            <v>FRA CACAU EM PO ALCALINO 10/12%  NFE 8588</v>
          </cell>
          <cell r="G822">
            <v>650</v>
          </cell>
          <cell r="H822">
            <v>8588</v>
          </cell>
          <cell r="I822">
            <v>9911.07</v>
          </cell>
          <cell r="J822">
            <v>9911.07</v>
          </cell>
          <cell r="K822">
            <v>9138</v>
          </cell>
        </row>
        <row r="823">
          <cell r="A823" t="str">
            <v>9138 Total</v>
          </cell>
          <cell r="G823">
            <v>2600</v>
          </cell>
          <cell r="I823">
            <v>39644.28</v>
          </cell>
          <cell r="J823">
            <v>39644.28</v>
          </cell>
          <cell r="K823" t="str">
            <v>9138 Total</v>
          </cell>
        </row>
        <row r="824">
          <cell r="A824">
            <v>9178</v>
          </cell>
          <cell r="B824" t="str">
            <v xml:space="preserve"> 21/05/2012</v>
          </cell>
          <cell r="C824">
            <v>9293</v>
          </cell>
          <cell r="D824">
            <v>5907</v>
          </cell>
          <cell r="E824" t="str">
            <v>FPOSALKDCP</v>
          </cell>
          <cell r="F824" t="str">
            <v>FRA CACAU EM PO ALCALINO 10/12%  NFE 8588</v>
          </cell>
          <cell r="G824">
            <v>275</v>
          </cell>
          <cell r="H824">
            <v>8588</v>
          </cell>
          <cell r="I824">
            <v>4193.1400000000003</v>
          </cell>
          <cell r="J824">
            <v>4193.1400000000003</v>
          </cell>
          <cell r="K824">
            <v>9178</v>
          </cell>
        </row>
        <row r="825">
          <cell r="A825">
            <v>9178</v>
          </cell>
          <cell r="B825" t="str">
            <v xml:space="preserve"> 21/05/2012</v>
          </cell>
          <cell r="C825">
            <v>9298</v>
          </cell>
          <cell r="D825">
            <v>5907</v>
          </cell>
          <cell r="E825" t="str">
            <v>FPOSALKDCP</v>
          </cell>
          <cell r="F825" t="str">
            <v>FRA CACAU EM PO ALCALINO 10/12%  NFE 8588</v>
          </cell>
          <cell r="G825">
            <v>275</v>
          </cell>
          <cell r="H825">
            <v>8588</v>
          </cell>
          <cell r="I825">
            <v>4193.1400000000003</v>
          </cell>
          <cell r="J825">
            <v>4193.1400000000003</v>
          </cell>
          <cell r="K825">
            <v>9178</v>
          </cell>
        </row>
        <row r="826">
          <cell r="A826">
            <v>9178</v>
          </cell>
          <cell r="B826" t="str">
            <v xml:space="preserve"> 21/05/2012</v>
          </cell>
          <cell r="C826">
            <v>9301</v>
          </cell>
          <cell r="D826">
            <v>5907</v>
          </cell>
          <cell r="E826" t="str">
            <v>FPOSALKDCP</v>
          </cell>
          <cell r="F826" t="str">
            <v>FRA CACAU EM PO ALCALINO 10/12%  NFE 8588</v>
          </cell>
          <cell r="G826">
            <v>275</v>
          </cell>
          <cell r="H826">
            <v>8588</v>
          </cell>
          <cell r="I826">
            <v>4193.1400000000003</v>
          </cell>
          <cell r="J826">
            <v>4193.1400000000003</v>
          </cell>
          <cell r="K826">
            <v>9178</v>
          </cell>
        </row>
        <row r="827">
          <cell r="A827">
            <v>9178</v>
          </cell>
          <cell r="B827" t="str">
            <v xml:space="preserve"> 21/05/2012</v>
          </cell>
          <cell r="C827">
            <v>9306</v>
          </cell>
          <cell r="D827">
            <v>5907</v>
          </cell>
          <cell r="E827" t="str">
            <v>FPOSALKDCP</v>
          </cell>
          <cell r="F827" t="str">
            <v>FRA CACAU EM PO ALCALINO 10/12%  NFE 8588</v>
          </cell>
          <cell r="G827">
            <v>275</v>
          </cell>
          <cell r="H827">
            <v>8588</v>
          </cell>
          <cell r="I827">
            <v>4193.1400000000003</v>
          </cell>
          <cell r="J827">
            <v>4193.1400000000003</v>
          </cell>
          <cell r="K827">
            <v>9178</v>
          </cell>
        </row>
        <row r="828">
          <cell r="A828">
            <v>9178</v>
          </cell>
          <cell r="B828" t="str">
            <v xml:space="preserve"> 21/05/2012</v>
          </cell>
          <cell r="C828">
            <v>9307</v>
          </cell>
          <cell r="D828">
            <v>5907</v>
          </cell>
          <cell r="E828" t="str">
            <v>FPOSALKDCP</v>
          </cell>
          <cell r="F828" t="str">
            <v>FRA CACAU EM PO ALCALINO 10/12%  NFE 8588</v>
          </cell>
          <cell r="G828">
            <v>275</v>
          </cell>
          <cell r="H828">
            <v>8588</v>
          </cell>
          <cell r="I828">
            <v>4193.1400000000003</v>
          </cell>
          <cell r="J828">
            <v>4193.1400000000003</v>
          </cell>
          <cell r="K828">
            <v>9178</v>
          </cell>
        </row>
        <row r="829">
          <cell r="A829" t="str">
            <v>9178 Total</v>
          </cell>
          <cell r="G829">
            <v>1375</v>
          </cell>
          <cell r="I829">
            <v>20965.7</v>
          </cell>
          <cell r="J829">
            <v>20965.7</v>
          </cell>
          <cell r="K829" t="str">
            <v>9178 Total</v>
          </cell>
        </row>
        <row r="830">
          <cell r="A830">
            <v>9180</v>
          </cell>
          <cell r="B830" t="str">
            <v xml:space="preserve"> 21/05/2012</v>
          </cell>
          <cell r="C830">
            <v>9294</v>
          </cell>
          <cell r="D830">
            <v>5907</v>
          </cell>
          <cell r="E830" t="str">
            <v>FPOSALKDCP</v>
          </cell>
          <cell r="F830" t="str">
            <v>FRA CACAU EM PO ALCALINO 10/12%  NFE 8588</v>
          </cell>
          <cell r="G830">
            <v>3500</v>
          </cell>
          <cell r="H830">
            <v>8588</v>
          </cell>
          <cell r="I830">
            <v>53367.3</v>
          </cell>
          <cell r="J830">
            <v>53367.3</v>
          </cell>
          <cell r="K830">
            <v>9180</v>
          </cell>
        </row>
        <row r="831">
          <cell r="A831">
            <v>9180</v>
          </cell>
          <cell r="B831" t="str">
            <v xml:space="preserve"> 21/05/2012</v>
          </cell>
          <cell r="C831">
            <v>9299</v>
          </cell>
          <cell r="D831">
            <v>5907</v>
          </cell>
          <cell r="E831" t="str">
            <v>FPOSALKDCP</v>
          </cell>
          <cell r="F831" t="str">
            <v>FRA CACAU EM PO ALCALINO 10/12%  NFE 8588</v>
          </cell>
          <cell r="G831">
            <v>3500</v>
          </cell>
          <cell r="H831">
            <v>8588</v>
          </cell>
          <cell r="I831">
            <v>53367.3</v>
          </cell>
          <cell r="J831">
            <v>53367.3</v>
          </cell>
          <cell r="K831">
            <v>9180</v>
          </cell>
        </row>
        <row r="832">
          <cell r="A832">
            <v>9180</v>
          </cell>
          <cell r="B832" t="str">
            <v xml:space="preserve"> 21/05/2012</v>
          </cell>
          <cell r="C832">
            <v>9300</v>
          </cell>
          <cell r="D832">
            <v>5907</v>
          </cell>
          <cell r="E832" t="str">
            <v>FPOSALKDCP</v>
          </cell>
          <cell r="F832" t="str">
            <v>FRA CACAU EM PO ALCALINO 10/12%  NFE 8588</v>
          </cell>
          <cell r="G832">
            <v>3500</v>
          </cell>
          <cell r="H832">
            <v>8588</v>
          </cell>
          <cell r="I832">
            <v>53367.3</v>
          </cell>
          <cell r="J832">
            <v>53367.3</v>
          </cell>
          <cell r="K832">
            <v>9180</v>
          </cell>
        </row>
        <row r="833">
          <cell r="A833">
            <v>9180</v>
          </cell>
          <cell r="B833" t="str">
            <v xml:space="preserve"> 21/05/2012</v>
          </cell>
          <cell r="C833">
            <v>9302</v>
          </cell>
          <cell r="D833">
            <v>5907</v>
          </cell>
          <cell r="E833" t="str">
            <v>FPOSALKDCP</v>
          </cell>
          <cell r="F833" t="str">
            <v>FRA CACAU EM PO ALCALINO 10/12%  NFE 8588</v>
          </cell>
          <cell r="G833">
            <v>3500</v>
          </cell>
          <cell r="H833">
            <v>8588</v>
          </cell>
          <cell r="I833">
            <v>53367.3</v>
          </cell>
          <cell r="J833">
            <v>53367.3</v>
          </cell>
          <cell r="K833">
            <v>9180</v>
          </cell>
        </row>
        <row r="834">
          <cell r="A834">
            <v>9180</v>
          </cell>
          <cell r="B834" t="str">
            <v xml:space="preserve"> 21/05/2012</v>
          </cell>
          <cell r="C834">
            <v>9305</v>
          </cell>
          <cell r="D834">
            <v>5907</v>
          </cell>
          <cell r="E834" t="str">
            <v>FPOSALKDCP</v>
          </cell>
          <cell r="F834" t="str">
            <v>FRA CACAU EM PO ALCALINO 10/12%  NFE 8588</v>
          </cell>
          <cell r="G834">
            <v>3500</v>
          </cell>
          <cell r="H834">
            <v>8588</v>
          </cell>
          <cell r="I834">
            <v>53367.3</v>
          </cell>
          <cell r="J834">
            <v>53367.3</v>
          </cell>
          <cell r="K834">
            <v>9180</v>
          </cell>
        </row>
        <row r="835">
          <cell r="A835" t="str">
            <v>9180 Total</v>
          </cell>
          <cell r="G835">
            <v>17500</v>
          </cell>
          <cell r="I835">
            <v>266836.5</v>
          </cell>
          <cell r="J835">
            <v>266836.5</v>
          </cell>
          <cell r="K835" t="str">
            <v>9180 Total</v>
          </cell>
        </row>
        <row r="836">
          <cell r="A836">
            <v>9181</v>
          </cell>
          <cell r="B836" t="str">
            <v xml:space="preserve"> 21/05/2012</v>
          </cell>
          <cell r="C836">
            <v>9326</v>
          </cell>
          <cell r="D836">
            <v>5907</v>
          </cell>
          <cell r="E836" t="str">
            <v>FPOSALKDCP</v>
          </cell>
          <cell r="F836" t="str">
            <v>FRA CACAU EM PO ALCALINO 10/12%  NFE 8588</v>
          </cell>
          <cell r="G836">
            <v>325</v>
          </cell>
          <cell r="H836">
            <v>8588</v>
          </cell>
          <cell r="I836">
            <v>4955.53</v>
          </cell>
          <cell r="J836">
            <v>4955.53</v>
          </cell>
          <cell r="K836">
            <v>9181</v>
          </cell>
        </row>
        <row r="837">
          <cell r="A837">
            <v>9181</v>
          </cell>
          <cell r="B837" t="str">
            <v xml:space="preserve"> 21/05/2012</v>
          </cell>
          <cell r="C837">
            <v>9329</v>
          </cell>
          <cell r="D837">
            <v>5907</v>
          </cell>
          <cell r="E837" t="str">
            <v>FPOSALKDCP</v>
          </cell>
          <cell r="F837" t="str">
            <v>FRA CACAU EM PO ALCALINO 10/12%  NFE 8588</v>
          </cell>
          <cell r="G837">
            <v>325</v>
          </cell>
          <cell r="H837">
            <v>8588</v>
          </cell>
          <cell r="I837">
            <v>4955.53</v>
          </cell>
          <cell r="J837">
            <v>4955.53</v>
          </cell>
          <cell r="K837">
            <v>9181</v>
          </cell>
        </row>
        <row r="838">
          <cell r="A838">
            <v>9181</v>
          </cell>
          <cell r="B838" t="str">
            <v xml:space="preserve"> 21/05/2012</v>
          </cell>
          <cell r="C838">
            <v>9330</v>
          </cell>
          <cell r="D838">
            <v>5907</v>
          </cell>
          <cell r="E838" t="str">
            <v>FPOSALKDCP</v>
          </cell>
          <cell r="F838" t="str">
            <v>FRA CACAU EM PO ALCALINO 10/12%  NFE 8588</v>
          </cell>
          <cell r="G838">
            <v>325</v>
          </cell>
          <cell r="H838">
            <v>8588</v>
          </cell>
          <cell r="I838">
            <v>4955.53</v>
          </cell>
          <cell r="J838">
            <v>4955.53</v>
          </cell>
          <cell r="K838">
            <v>9181</v>
          </cell>
        </row>
        <row r="839">
          <cell r="A839">
            <v>9181</v>
          </cell>
          <cell r="B839" t="str">
            <v xml:space="preserve"> 21/05/2012</v>
          </cell>
          <cell r="C839">
            <v>9331</v>
          </cell>
          <cell r="D839">
            <v>5907</v>
          </cell>
          <cell r="E839" t="str">
            <v>FPOSALKDCP</v>
          </cell>
          <cell r="F839" t="str">
            <v>FRA CACAU EM PO ALCALINO 10/12%  NFE 8588</v>
          </cell>
          <cell r="G839">
            <v>325</v>
          </cell>
          <cell r="H839">
            <v>8588</v>
          </cell>
          <cell r="I839">
            <v>4955.53</v>
          </cell>
          <cell r="J839">
            <v>4955.53</v>
          </cell>
          <cell r="K839">
            <v>9181</v>
          </cell>
        </row>
        <row r="840">
          <cell r="A840">
            <v>9181</v>
          </cell>
          <cell r="B840" t="str">
            <v xml:space="preserve"> 21/05/2012</v>
          </cell>
          <cell r="C840">
            <v>9332</v>
          </cell>
          <cell r="D840">
            <v>5907</v>
          </cell>
          <cell r="E840" t="str">
            <v>FPOSALKDCP</v>
          </cell>
          <cell r="F840" t="str">
            <v>FRA CACAU EM PO ALCALINO 10/12%  NFE 8588</v>
          </cell>
          <cell r="G840">
            <v>325</v>
          </cell>
          <cell r="H840">
            <v>8588</v>
          </cell>
          <cell r="I840">
            <v>4955.53</v>
          </cell>
          <cell r="J840">
            <v>4955.53</v>
          </cell>
          <cell r="K840">
            <v>9181</v>
          </cell>
        </row>
        <row r="841">
          <cell r="A841" t="str">
            <v>9181 Total</v>
          </cell>
          <cell r="G841">
            <v>1625</v>
          </cell>
          <cell r="I841">
            <v>24777.649999999998</v>
          </cell>
          <cell r="J841">
            <v>24777.649999999998</v>
          </cell>
          <cell r="K841" t="str">
            <v>9181 Total</v>
          </cell>
        </row>
        <row r="842">
          <cell r="A842">
            <v>9182</v>
          </cell>
          <cell r="B842" t="str">
            <v xml:space="preserve"> 21/05/2012</v>
          </cell>
          <cell r="C842">
            <v>9320</v>
          </cell>
          <cell r="D842">
            <v>5907</v>
          </cell>
          <cell r="E842" t="str">
            <v>FPOSALKDCP</v>
          </cell>
          <cell r="F842" t="str">
            <v>FRA CACAU EM PO ALCALINO 10/12%  NFE 8588</v>
          </cell>
          <cell r="G842">
            <v>2000</v>
          </cell>
          <cell r="H842">
            <v>8588</v>
          </cell>
          <cell r="I842">
            <v>30495.599999999999</v>
          </cell>
          <cell r="J842">
            <v>30495.599999999999</v>
          </cell>
          <cell r="K842">
            <v>9182</v>
          </cell>
        </row>
        <row r="843">
          <cell r="A843">
            <v>9182</v>
          </cell>
          <cell r="B843" t="str">
            <v xml:space="preserve"> 21/05/2012</v>
          </cell>
          <cell r="C843">
            <v>9321</v>
          </cell>
          <cell r="D843">
            <v>5907</v>
          </cell>
          <cell r="E843" t="str">
            <v>FPOSALKDCP</v>
          </cell>
          <cell r="F843" t="str">
            <v>FRA CACAU EM PO ALCALINO 10/12%  NFE 8588</v>
          </cell>
          <cell r="G843">
            <v>2000</v>
          </cell>
          <cell r="H843">
            <v>8588</v>
          </cell>
          <cell r="I843">
            <v>30495.599999999999</v>
          </cell>
          <cell r="J843">
            <v>30495.599999999999</v>
          </cell>
          <cell r="K843">
            <v>9182</v>
          </cell>
        </row>
        <row r="844">
          <cell r="A844">
            <v>9182</v>
          </cell>
          <cell r="B844" t="str">
            <v xml:space="preserve"> 21/05/2012</v>
          </cell>
          <cell r="C844">
            <v>9323</v>
          </cell>
          <cell r="D844">
            <v>5907</v>
          </cell>
          <cell r="E844" t="str">
            <v>FPOSALKDCP</v>
          </cell>
          <cell r="F844" t="str">
            <v>FRA CACAU EM PO ALCALINO 10/12%  NFE 8588</v>
          </cell>
          <cell r="G844">
            <v>2000</v>
          </cell>
          <cell r="H844">
            <v>8588</v>
          </cell>
          <cell r="I844">
            <v>30495.599999999999</v>
          </cell>
          <cell r="J844">
            <v>30495.599999999999</v>
          </cell>
          <cell r="K844">
            <v>9182</v>
          </cell>
        </row>
        <row r="845">
          <cell r="A845">
            <v>9182</v>
          </cell>
          <cell r="B845" t="str">
            <v xml:space="preserve"> 21/05/2012</v>
          </cell>
          <cell r="C845">
            <v>9325</v>
          </cell>
          <cell r="D845">
            <v>5907</v>
          </cell>
          <cell r="E845" t="str">
            <v>FPOSALKDCP</v>
          </cell>
          <cell r="F845" t="str">
            <v>FRA CACAU EM PO ALCALINO 10/12%  NFE 8588</v>
          </cell>
          <cell r="G845">
            <v>2000</v>
          </cell>
          <cell r="H845">
            <v>8588</v>
          </cell>
          <cell r="I845">
            <v>30495.599999999999</v>
          </cell>
          <cell r="J845">
            <v>30495.599999999999</v>
          </cell>
          <cell r="K845">
            <v>9182</v>
          </cell>
        </row>
        <row r="846">
          <cell r="A846">
            <v>9182</v>
          </cell>
          <cell r="B846" t="str">
            <v xml:space="preserve"> 21/05/2012</v>
          </cell>
          <cell r="C846">
            <v>9328</v>
          </cell>
          <cell r="D846">
            <v>5907</v>
          </cell>
          <cell r="E846" t="str">
            <v>FPOSALKDCP</v>
          </cell>
          <cell r="F846" t="str">
            <v>FRA CACAU EM PO ALCALINO 10/12%  NFE 8588</v>
          </cell>
          <cell r="G846">
            <v>2000</v>
          </cell>
          <cell r="H846">
            <v>8588</v>
          </cell>
          <cell r="I846">
            <v>30495.599999999999</v>
          </cell>
          <cell r="J846">
            <v>30495.599999999999</v>
          </cell>
          <cell r="K846">
            <v>9182</v>
          </cell>
        </row>
        <row r="847">
          <cell r="A847" t="str">
            <v>9182 Total</v>
          </cell>
          <cell r="G847">
            <v>10000</v>
          </cell>
          <cell r="I847">
            <v>152478</v>
          </cell>
          <cell r="J847">
            <v>152478</v>
          </cell>
          <cell r="K847" t="str">
            <v>9182 Total</v>
          </cell>
        </row>
        <row r="848">
          <cell r="A848">
            <v>9183</v>
          </cell>
          <cell r="B848" t="str">
            <v xml:space="preserve"> 21/05/2012</v>
          </cell>
          <cell r="C848">
            <v>9315</v>
          </cell>
          <cell r="D848">
            <v>5907</v>
          </cell>
          <cell r="E848" t="str">
            <v>FPOSALKDCP</v>
          </cell>
          <cell r="F848" t="str">
            <v>FRA CACAU EM PO ALCALINO 10/12%  NFE 8588</v>
          </cell>
          <cell r="G848">
            <v>9200</v>
          </cell>
          <cell r="H848">
            <v>8588</v>
          </cell>
          <cell r="I848">
            <v>140279.76</v>
          </cell>
          <cell r="J848">
            <v>140279.76</v>
          </cell>
          <cell r="K848">
            <v>9183</v>
          </cell>
        </row>
        <row r="849">
          <cell r="A849">
            <v>9183</v>
          </cell>
          <cell r="B849" t="str">
            <v xml:space="preserve"> 21/05/2012</v>
          </cell>
          <cell r="C849">
            <v>9315</v>
          </cell>
          <cell r="D849">
            <v>5907</v>
          </cell>
          <cell r="E849" t="str">
            <v>FPOSALKDCP</v>
          </cell>
          <cell r="F849" t="str">
            <v>FRA CACAU EM PO ALCALINO 10/12%  NFE 8590</v>
          </cell>
          <cell r="G849">
            <v>5800</v>
          </cell>
          <cell r="H849">
            <v>8590</v>
          </cell>
          <cell r="I849">
            <v>88437.24</v>
          </cell>
          <cell r="J849">
            <v>88437.24</v>
          </cell>
          <cell r="K849">
            <v>9183</v>
          </cell>
        </row>
        <row r="850">
          <cell r="A850">
            <v>9183</v>
          </cell>
          <cell r="B850" t="str">
            <v xml:space="preserve"> 21/05/2012</v>
          </cell>
          <cell r="C850">
            <v>9316</v>
          </cell>
          <cell r="D850">
            <v>5907</v>
          </cell>
          <cell r="E850" t="str">
            <v>FPOSALKDCP</v>
          </cell>
          <cell r="F850" t="str">
            <v>FRA CACAU EM PO ALCALINO 10/12%  NFE 8588</v>
          </cell>
          <cell r="G850">
            <v>9200</v>
          </cell>
          <cell r="H850">
            <v>8588</v>
          </cell>
          <cell r="I850">
            <v>140279.76</v>
          </cell>
          <cell r="J850">
            <v>140279.76</v>
          </cell>
          <cell r="K850">
            <v>9183</v>
          </cell>
        </row>
        <row r="851">
          <cell r="A851">
            <v>9183</v>
          </cell>
          <cell r="B851" t="str">
            <v xml:space="preserve"> 21/05/2012</v>
          </cell>
          <cell r="C851">
            <v>9316</v>
          </cell>
          <cell r="D851">
            <v>5907</v>
          </cell>
          <cell r="E851" t="str">
            <v>FPOSALKDCP</v>
          </cell>
          <cell r="F851" t="str">
            <v>FRA CACAU EM PO ALCALINO 10/12%  NFE 8590</v>
          </cell>
          <cell r="G851">
            <v>5800</v>
          </cell>
          <cell r="H851">
            <v>8590</v>
          </cell>
          <cell r="I851">
            <v>88437.24</v>
          </cell>
          <cell r="J851">
            <v>88437.24</v>
          </cell>
          <cell r="K851">
            <v>9183</v>
          </cell>
        </row>
        <row r="852">
          <cell r="A852">
            <v>9183</v>
          </cell>
          <cell r="B852" t="str">
            <v xml:space="preserve"> 21/05/2012</v>
          </cell>
          <cell r="C852">
            <v>9319</v>
          </cell>
          <cell r="D852">
            <v>5907</v>
          </cell>
          <cell r="E852" t="str">
            <v>FPOSALKDCP</v>
          </cell>
          <cell r="F852" t="str">
            <v>FRA CACAU EM PO ALCALINO 10/12%  NFE 8588</v>
          </cell>
          <cell r="G852">
            <v>9200</v>
          </cell>
          <cell r="H852">
            <v>8588</v>
          </cell>
          <cell r="I852">
            <v>140279.76</v>
          </cell>
          <cell r="J852">
            <v>140279.76</v>
          </cell>
          <cell r="K852">
            <v>9183</v>
          </cell>
        </row>
        <row r="853">
          <cell r="A853">
            <v>9183</v>
          </cell>
          <cell r="B853" t="str">
            <v xml:space="preserve"> 21/05/2012</v>
          </cell>
          <cell r="C853">
            <v>9319</v>
          </cell>
          <cell r="D853">
            <v>5907</v>
          </cell>
          <cell r="E853" t="str">
            <v>FPOSALKDCP</v>
          </cell>
          <cell r="F853" t="str">
            <v>FRA CACAU EM PO ALCALINO 10/12%  NFE 8590</v>
          </cell>
          <cell r="G853">
            <v>5800</v>
          </cell>
          <cell r="H853">
            <v>8590</v>
          </cell>
          <cell r="I853">
            <v>88437.24</v>
          </cell>
          <cell r="J853">
            <v>88437.24</v>
          </cell>
          <cell r="K853">
            <v>9183</v>
          </cell>
        </row>
        <row r="854">
          <cell r="A854">
            <v>9183</v>
          </cell>
          <cell r="B854" t="str">
            <v xml:space="preserve"> 21/05/2012</v>
          </cell>
          <cell r="C854">
            <v>9327</v>
          </cell>
          <cell r="D854">
            <v>5907</v>
          </cell>
          <cell r="E854" t="str">
            <v>FPOSALKDCP</v>
          </cell>
          <cell r="F854" t="str">
            <v>FRA CACAU EM PO ALCALINO 10/12%  NFE 8588</v>
          </cell>
          <cell r="G854">
            <v>9200</v>
          </cell>
          <cell r="H854">
            <v>8588</v>
          </cell>
          <cell r="I854">
            <v>140279.76</v>
          </cell>
          <cell r="J854">
            <v>140279.76</v>
          </cell>
          <cell r="K854">
            <v>9183</v>
          </cell>
        </row>
        <row r="855">
          <cell r="A855">
            <v>9183</v>
          </cell>
          <cell r="B855" t="str">
            <v xml:space="preserve"> 21/05/2012</v>
          </cell>
          <cell r="C855">
            <v>9327</v>
          </cell>
          <cell r="D855">
            <v>5907</v>
          </cell>
          <cell r="E855" t="str">
            <v>FPOSALKDCP</v>
          </cell>
          <cell r="F855" t="str">
            <v>FRA CACAU EM PO ALCALINO 10/12%  NFE 8590</v>
          </cell>
          <cell r="G855">
            <v>5800</v>
          </cell>
          <cell r="H855">
            <v>8590</v>
          </cell>
          <cell r="I855">
            <v>88437.24</v>
          </cell>
          <cell r="J855">
            <v>88437.24</v>
          </cell>
          <cell r="K855">
            <v>9183</v>
          </cell>
        </row>
        <row r="856">
          <cell r="A856" t="str">
            <v>9183 Total</v>
          </cell>
          <cell r="G856">
            <v>60000</v>
          </cell>
          <cell r="I856">
            <v>914868</v>
          </cell>
          <cell r="J856">
            <v>914868</v>
          </cell>
          <cell r="K856" t="str">
            <v>9183 Total</v>
          </cell>
        </row>
        <row r="857">
          <cell r="A857">
            <v>9190</v>
          </cell>
          <cell r="B857" t="str">
            <v xml:space="preserve"> 24/05/2012</v>
          </cell>
          <cell r="C857">
            <v>9340</v>
          </cell>
          <cell r="D857">
            <v>5907</v>
          </cell>
          <cell r="E857" t="str">
            <v>FPOSALKDCP</v>
          </cell>
          <cell r="F857" t="str">
            <v>FRA CACAU EM PO ALCALINO 10/12%  NFE 8590</v>
          </cell>
          <cell r="G857">
            <v>550</v>
          </cell>
          <cell r="H857">
            <v>8590</v>
          </cell>
          <cell r="I857">
            <v>8386.2900000000009</v>
          </cell>
          <cell r="J857">
            <v>8386.2900000000009</v>
          </cell>
          <cell r="K857">
            <v>9190</v>
          </cell>
        </row>
        <row r="858">
          <cell r="A858">
            <v>9190</v>
          </cell>
          <cell r="B858" t="str">
            <v xml:space="preserve"> 24/05/2012</v>
          </cell>
          <cell r="C858">
            <v>9341</v>
          </cell>
          <cell r="D858">
            <v>5907</v>
          </cell>
          <cell r="E858" t="str">
            <v>FPOSALKDCP</v>
          </cell>
          <cell r="F858" t="str">
            <v>FRA CACAU EM PO ALCALINO 10/12%  NFE 8590</v>
          </cell>
          <cell r="G858">
            <v>550</v>
          </cell>
          <cell r="H858">
            <v>8590</v>
          </cell>
          <cell r="I858">
            <v>8386.2900000000009</v>
          </cell>
          <cell r="J858">
            <v>8386.2900000000009</v>
          </cell>
          <cell r="K858">
            <v>9190</v>
          </cell>
        </row>
        <row r="859">
          <cell r="A859">
            <v>9190</v>
          </cell>
          <cell r="B859" t="str">
            <v xml:space="preserve"> 24/05/2012</v>
          </cell>
          <cell r="C859">
            <v>9343</v>
          </cell>
          <cell r="D859">
            <v>5907</v>
          </cell>
          <cell r="E859" t="str">
            <v>FPOSALKDCP</v>
          </cell>
          <cell r="F859" t="str">
            <v>FRA CACAU EM PO ALCALINO 10/12%  NFE 8590</v>
          </cell>
          <cell r="G859">
            <v>550</v>
          </cell>
          <cell r="H859">
            <v>8590</v>
          </cell>
          <cell r="I859">
            <v>8386.2900000000009</v>
          </cell>
          <cell r="J859">
            <v>8386.2900000000009</v>
          </cell>
          <cell r="K859">
            <v>9190</v>
          </cell>
        </row>
        <row r="860">
          <cell r="A860">
            <v>9190</v>
          </cell>
          <cell r="B860" t="str">
            <v xml:space="preserve"> 24/05/2012</v>
          </cell>
          <cell r="C860">
            <v>9346</v>
          </cell>
          <cell r="D860">
            <v>5907</v>
          </cell>
          <cell r="E860" t="str">
            <v>FPOSALKDCP</v>
          </cell>
          <cell r="F860" t="str">
            <v>FRA CACAU EM PO ALCALINO 10/12%  NFE 8590</v>
          </cell>
          <cell r="G860">
            <v>550</v>
          </cell>
          <cell r="H860">
            <v>8590</v>
          </cell>
          <cell r="I860">
            <v>8386.2900000000009</v>
          </cell>
          <cell r="J860">
            <v>8386.2900000000009</v>
          </cell>
          <cell r="K860">
            <v>9190</v>
          </cell>
        </row>
        <row r="861">
          <cell r="A861" t="str">
            <v>9190 Total</v>
          </cell>
          <cell r="G861">
            <v>2200</v>
          </cell>
          <cell r="I861">
            <v>33545.160000000003</v>
          </cell>
          <cell r="J861">
            <v>33545.160000000003</v>
          </cell>
          <cell r="K861" t="str">
            <v>9190 Total</v>
          </cell>
        </row>
        <row r="862">
          <cell r="A862">
            <v>9192</v>
          </cell>
          <cell r="B862" t="str">
            <v xml:space="preserve"> 24/05/2012</v>
          </cell>
          <cell r="C862">
            <v>9349</v>
          </cell>
          <cell r="D862">
            <v>5907</v>
          </cell>
          <cell r="E862" t="str">
            <v>FPOSALKDCP</v>
          </cell>
          <cell r="F862" t="str">
            <v>FRA CACAU EM PO ALCALINO 10/12%  NFE 8590</v>
          </cell>
          <cell r="G862">
            <v>25</v>
          </cell>
          <cell r="H862">
            <v>8590</v>
          </cell>
          <cell r="I862">
            <v>381.19</v>
          </cell>
          <cell r="J862">
            <v>381.19</v>
          </cell>
          <cell r="K862">
            <v>9192</v>
          </cell>
        </row>
        <row r="863">
          <cell r="A863">
            <v>9192</v>
          </cell>
          <cell r="B863" t="str">
            <v xml:space="preserve"> 24/05/2012</v>
          </cell>
          <cell r="C863">
            <v>9350</v>
          </cell>
          <cell r="D863">
            <v>5907</v>
          </cell>
          <cell r="E863" t="str">
            <v>FPOSALKDCP</v>
          </cell>
          <cell r="F863" t="str">
            <v>FRA CACAU EM PO ALCALINO 10/12%  NFE 8590</v>
          </cell>
          <cell r="G863">
            <v>25</v>
          </cell>
          <cell r="H863">
            <v>8590</v>
          </cell>
          <cell r="I863">
            <v>381.19</v>
          </cell>
          <cell r="J863">
            <v>381.19</v>
          </cell>
          <cell r="K863">
            <v>9192</v>
          </cell>
        </row>
        <row r="864">
          <cell r="A864">
            <v>9192</v>
          </cell>
          <cell r="B864" t="str">
            <v xml:space="preserve"> 24/05/2012</v>
          </cell>
          <cell r="C864">
            <v>9354</v>
          </cell>
          <cell r="D864">
            <v>5907</v>
          </cell>
          <cell r="E864" t="str">
            <v>FPOSALKDCP</v>
          </cell>
          <cell r="F864" t="str">
            <v>FRA CACAU EM PO ALCALINO 10/12%  NFE 8590</v>
          </cell>
          <cell r="G864">
            <v>25</v>
          </cell>
          <cell r="H864">
            <v>8590</v>
          </cell>
          <cell r="I864">
            <v>381.19</v>
          </cell>
          <cell r="J864">
            <v>381.19</v>
          </cell>
          <cell r="K864">
            <v>9192</v>
          </cell>
        </row>
        <row r="865">
          <cell r="A865" t="str">
            <v>9192 Total</v>
          </cell>
          <cell r="G865">
            <v>75</v>
          </cell>
          <cell r="I865">
            <v>1143.57</v>
          </cell>
          <cell r="J865">
            <v>1143.57</v>
          </cell>
          <cell r="K865" t="str">
            <v>9192 Total</v>
          </cell>
        </row>
        <row r="866">
          <cell r="A866">
            <v>9193</v>
          </cell>
          <cell r="B866" t="str">
            <v xml:space="preserve"> 24/05/2012</v>
          </cell>
          <cell r="C866">
            <v>9355</v>
          </cell>
          <cell r="D866">
            <v>5907</v>
          </cell>
          <cell r="E866" t="str">
            <v>FPOSALKDCP</v>
          </cell>
          <cell r="F866" t="str">
            <v>FRA CACAU EM PO ALCALINO 10/12%  NFE 8590</v>
          </cell>
          <cell r="G866">
            <v>250</v>
          </cell>
          <cell r="H866">
            <v>8590</v>
          </cell>
          <cell r="I866">
            <v>3811.95</v>
          </cell>
          <cell r="J866">
            <v>3811.95</v>
          </cell>
          <cell r="K866">
            <v>9193</v>
          </cell>
        </row>
        <row r="867">
          <cell r="A867">
            <v>9193</v>
          </cell>
          <cell r="B867" t="str">
            <v xml:space="preserve"> 24/05/2012</v>
          </cell>
          <cell r="C867">
            <v>9356</v>
          </cell>
          <cell r="D867">
            <v>5907</v>
          </cell>
          <cell r="E867" t="str">
            <v>FPOSALKDCP</v>
          </cell>
          <cell r="F867" t="str">
            <v>FRA CACAU EM PO ALCALINO 10/12%  NFE 8590</v>
          </cell>
          <cell r="G867">
            <v>250</v>
          </cell>
          <cell r="H867">
            <v>8590</v>
          </cell>
          <cell r="I867">
            <v>3811.95</v>
          </cell>
          <cell r="J867">
            <v>3811.95</v>
          </cell>
          <cell r="K867">
            <v>9193</v>
          </cell>
        </row>
        <row r="868">
          <cell r="A868">
            <v>9193</v>
          </cell>
          <cell r="B868" t="str">
            <v xml:space="preserve"> 24/05/2012</v>
          </cell>
          <cell r="C868">
            <v>9359</v>
          </cell>
          <cell r="D868">
            <v>5907</v>
          </cell>
          <cell r="E868" t="str">
            <v>FPOSALKDCP</v>
          </cell>
          <cell r="F868" t="str">
            <v>FRA CACAU EM PO ALCALINO 10/12%  NFE 8590</v>
          </cell>
          <cell r="G868">
            <v>250</v>
          </cell>
          <cell r="H868">
            <v>8590</v>
          </cell>
          <cell r="I868">
            <v>3811.95</v>
          </cell>
          <cell r="J868">
            <v>3811.95</v>
          </cell>
          <cell r="K868">
            <v>9193</v>
          </cell>
        </row>
        <row r="869">
          <cell r="A869">
            <v>9193</v>
          </cell>
          <cell r="B869" t="str">
            <v xml:space="preserve"> 24/05/2012</v>
          </cell>
          <cell r="C869">
            <v>9361</v>
          </cell>
          <cell r="D869">
            <v>5907</v>
          </cell>
          <cell r="E869" t="str">
            <v>FPOSALKDCP</v>
          </cell>
          <cell r="F869" t="str">
            <v>FRA CACAU EM PO ALCALINO 10/12%  NFE 8590</v>
          </cell>
          <cell r="G869">
            <v>250</v>
          </cell>
          <cell r="H869">
            <v>8590</v>
          </cell>
          <cell r="I869">
            <v>3811.95</v>
          </cell>
          <cell r="J869">
            <v>3811.95</v>
          </cell>
          <cell r="K869">
            <v>9193</v>
          </cell>
        </row>
        <row r="870">
          <cell r="A870" t="str">
            <v>9193 Total</v>
          </cell>
          <cell r="G870">
            <v>1000</v>
          </cell>
          <cell r="I870">
            <v>15247.8</v>
          </cell>
          <cell r="J870">
            <v>15247.8</v>
          </cell>
          <cell r="K870" t="str">
            <v>9193 Total</v>
          </cell>
        </row>
        <row r="871">
          <cell r="A871">
            <v>9194</v>
          </cell>
          <cell r="B871" t="str">
            <v xml:space="preserve"> 24/05/2012</v>
          </cell>
          <cell r="C871">
            <v>9357</v>
          </cell>
          <cell r="D871">
            <v>5907</v>
          </cell>
          <cell r="E871" t="str">
            <v>FPOSALKDCP</v>
          </cell>
          <cell r="F871" t="str">
            <v>FRA CACAU EM PO ALCALINO 10/12%  NFE 8590</v>
          </cell>
          <cell r="G871">
            <v>450</v>
          </cell>
          <cell r="H871">
            <v>8590</v>
          </cell>
          <cell r="I871">
            <v>6861.51</v>
          </cell>
          <cell r="J871">
            <v>6861.51</v>
          </cell>
          <cell r="K871">
            <v>9194</v>
          </cell>
        </row>
        <row r="872">
          <cell r="A872">
            <v>9194</v>
          </cell>
          <cell r="B872" t="str">
            <v xml:space="preserve"> 24/05/2012</v>
          </cell>
          <cell r="C872">
            <v>9360</v>
          </cell>
          <cell r="D872">
            <v>5907</v>
          </cell>
          <cell r="E872" t="str">
            <v>FPOSALKDCP</v>
          </cell>
          <cell r="F872" t="str">
            <v>FRA CACAU EM PO ALCALINO 10/12%  NFE 8590</v>
          </cell>
          <cell r="G872">
            <v>450</v>
          </cell>
          <cell r="H872">
            <v>8590</v>
          </cell>
          <cell r="I872">
            <v>6861.51</v>
          </cell>
          <cell r="J872">
            <v>6861.51</v>
          </cell>
          <cell r="K872">
            <v>9194</v>
          </cell>
        </row>
        <row r="873">
          <cell r="A873" t="str">
            <v>9194 Total</v>
          </cell>
          <cell r="G873">
            <v>900</v>
          </cell>
          <cell r="I873">
            <v>13723.02</v>
          </cell>
          <cell r="J873">
            <v>13723.02</v>
          </cell>
          <cell r="K873" t="str">
            <v>9194 Total</v>
          </cell>
        </row>
        <row r="874">
          <cell r="A874">
            <v>9198</v>
          </cell>
          <cell r="B874" t="str">
            <v xml:space="preserve"> 28/05/2012</v>
          </cell>
          <cell r="C874">
            <v>9363</v>
          </cell>
          <cell r="D874">
            <v>5907</v>
          </cell>
          <cell r="E874" t="str">
            <v>FPOSALKDCP</v>
          </cell>
          <cell r="F874" t="str">
            <v>FRA CACAU EM PO ALCALINO 10/12%  NFE 8590</v>
          </cell>
          <cell r="G874">
            <v>775</v>
          </cell>
          <cell r="H874">
            <v>8590</v>
          </cell>
          <cell r="I874">
            <v>11817.05</v>
          </cell>
          <cell r="J874">
            <v>11817.05</v>
          </cell>
          <cell r="K874">
            <v>9198</v>
          </cell>
        </row>
        <row r="875">
          <cell r="A875">
            <v>9198</v>
          </cell>
          <cell r="B875" t="str">
            <v xml:space="preserve"> 28/05/2012</v>
          </cell>
          <cell r="C875">
            <v>9366</v>
          </cell>
          <cell r="D875">
            <v>5907</v>
          </cell>
          <cell r="E875" t="str">
            <v>FPOSALKDCP</v>
          </cell>
          <cell r="F875" t="str">
            <v>FRA CACAU EM PO ALCALINO 10/12%  NFE 8590</v>
          </cell>
          <cell r="G875">
            <v>775</v>
          </cell>
          <cell r="H875">
            <v>8590</v>
          </cell>
          <cell r="I875">
            <v>11817.05</v>
          </cell>
          <cell r="J875">
            <v>11817.05</v>
          </cell>
          <cell r="K875">
            <v>9198</v>
          </cell>
        </row>
        <row r="876">
          <cell r="A876">
            <v>9198</v>
          </cell>
          <cell r="B876" t="str">
            <v xml:space="preserve"> 28/05/2012</v>
          </cell>
          <cell r="C876">
            <v>9368</v>
          </cell>
          <cell r="D876">
            <v>5907</v>
          </cell>
          <cell r="E876" t="str">
            <v>FPOSALKDCP</v>
          </cell>
          <cell r="F876" t="str">
            <v>FRA CACAU EM PO ALCALINO 10/12%  NFE 8590</v>
          </cell>
          <cell r="G876">
            <v>775</v>
          </cell>
          <cell r="H876">
            <v>8590</v>
          </cell>
          <cell r="I876">
            <v>11817.05</v>
          </cell>
          <cell r="J876">
            <v>11817.05</v>
          </cell>
          <cell r="K876">
            <v>9198</v>
          </cell>
        </row>
        <row r="877">
          <cell r="A877">
            <v>9198</v>
          </cell>
          <cell r="B877" t="str">
            <v xml:space="preserve"> 28/05/2012</v>
          </cell>
          <cell r="C877">
            <v>9369</v>
          </cell>
          <cell r="D877">
            <v>5907</v>
          </cell>
          <cell r="E877" t="str">
            <v>FPOSALKDCP</v>
          </cell>
          <cell r="F877" t="str">
            <v>FRA CACAU EM PO ALCALINO 10/12%  NFE 8590</v>
          </cell>
          <cell r="G877">
            <v>775</v>
          </cell>
          <cell r="H877">
            <v>8590</v>
          </cell>
          <cell r="I877">
            <v>11817.05</v>
          </cell>
          <cell r="J877">
            <v>11817.05</v>
          </cell>
          <cell r="K877">
            <v>9198</v>
          </cell>
        </row>
        <row r="878">
          <cell r="A878" t="str">
            <v>9198 Total</v>
          </cell>
          <cell r="G878">
            <v>3100</v>
          </cell>
          <cell r="I878">
            <v>47268.2</v>
          </cell>
          <cell r="J878">
            <v>47268.2</v>
          </cell>
          <cell r="K878" t="str">
            <v>9198 Total</v>
          </cell>
        </row>
        <row r="879">
          <cell r="A879">
            <v>9199</v>
          </cell>
          <cell r="B879" t="str">
            <v xml:space="preserve"> 28/05/2012</v>
          </cell>
          <cell r="C879">
            <v>9365</v>
          </cell>
          <cell r="D879">
            <v>5907</v>
          </cell>
          <cell r="E879" t="str">
            <v>FPOSALKDCP</v>
          </cell>
          <cell r="F879" t="str">
            <v>FRA CACAU EM PO ALCALINO 10/12%  NFE 8590</v>
          </cell>
          <cell r="G879">
            <v>75</v>
          </cell>
          <cell r="H879">
            <v>8590</v>
          </cell>
          <cell r="I879">
            <v>1143.5899999999999</v>
          </cell>
          <cell r="J879">
            <v>1143.5899999999999</v>
          </cell>
          <cell r="K879">
            <v>9199</v>
          </cell>
        </row>
        <row r="880">
          <cell r="A880">
            <v>9199</v>
          </cell>
          <cell r="B880" t="str">
            <v xml:space="preserve"> 28/05/2012</v>
          </cell>
          <cell r="C880">
            <v>9372</v>
          </cell>
          <cell r="D880">
            <v>5907</v>
          </cell>
          <cell r="E880" t="str">
            <v>FPOSALKDCP</v>
          </cell>
          <cell r="F880" t="str">
            <v>FRA CACAU EM PO ALCALINO 10/12%  NFE 8590</v>
          </cell>
          <cell r="G880">
            <v>75</v>
          </cell>
          <cell r="H880">
            <v>8590</v>
          </cell>
          <cell r="I880">
            <v>1143.5899999999999</v>
          </cell>
          <cell r="J880">
            <v>1143.5899999999999</v>
          </cell>
          <cell r="K880">
            <v>9199</v>
          </cell>
        </row>
        <row r="881">
          <cell r="A881">
            <v>9199</v>
          </cell>
          <cell r="B881" t="str">
            <v xml:space="preserve"> 28/05/2012</v>
          </cell>
          <cell r="C881">
            <v>9375</v>
          </cell>
          <cell r="D881">
            <v>5907</v>
          </cell>
          <cell r="E881" t="str">
            <v>FPOSALKDCP</v>
          </cell>
          <cell r="F881" t="str">
            <v>FRA CACAU EM PO ALCALINO 10/12%  NFE 8590</v>
          </cell>
          <cell r="G881">
            <v>75</v>
          </cell>
          <cell r="H881">
            <v>8590</v>
          </cell>
          <cell r="I881">
            <v>1143.5899999999999</v>
          </cell>
          <cell r="J881">
            <v>1143.5899999999999</v>
          </cell>
          <cell r="K881">
            <v>9199</v>
          </cell>
        </row>
        <row r="882">
          <cell r="A882">
            <v>9199</v>
          </cell>
          <cell r="B882" t="str">
            <v xml:space="preserve"> 28/05/2012</v>
          </cell>
          <cell r="C882">
            <v>9377</v>
          </cell>
          <cell r="D882">
            <v>5907</v>
          </cell>
          <cell r="E882" t="str">
            <v>FPOSALKDCP</v>
          </cell>
          <cell r="F882" t="str">
            <v>FRA CACAU EM PO ALCALINO 10/12%  NFE 8590</v>
          </cell>
          <cell r="G882">
            <v>75</v>
          </cell>
          <cell r="H882">
            <v>8590</v>
          </cell>
          <cell r="I882">
            <v>1143.5899999999999</v>
          </cell>
          <cell r="J882">
            <v>1143.5899999999999</v>
          </cell>
          <cell r="K882">
            <v>9199</v>
          </cell>
        </row>
        <row r="883">
          <cell r="A883">
            <v>9199</v>
          </cell>
          <cell r="B883" t="str">
            <v xml:space="preserve"> 28/05/2012</v>
          </cell>
          <cell r="C883">
            <v>9378</v>
          </cell>
          <cell r="D883">
            <v>5907</v>
          </cell>
          <cell r="E883" t="str">
            <v>FPOSALKDCP</v>
          </cell>
          <cell r="F883" t="str">
            <v>FRA CACAU EM PO ALCALINO 10/12%  NFE 8590</v>
          </cell>
          <cell r="G883">
            <v>75</v>
          </cell>
          <cell r="H883">
            <v>8590</v>
          </cell>
          <cell r="I883">
            <v>1143.5899999999999</v>
          </cell>
          <cell r="J883">
            <v>1143.5899999999999</v>
          </cell>
          <cell r="K883">
            <v>9199</v>
          </cell>
        </row>
        <row r="884">
          <cell r="A884" t="str">
            <v>9199 Total</v>
          </cell>
          <cell r="G884">
            <v>375</v>
          </cell>
          <cell r="I884">
            <v>5717.95</v>
          </cell>
          <cell r="J884">
            <v>5717.95</v>
          </cell>
          <cell r="K884" t="str">
            <v>9199 Total</v>
          </cell>
        </row>
        <row r="885">
          <cell r="A885">
            <v>9200</v>
          </cell>
          <cell r="B885" t="str">
            <v xml:space="preserve"> 28/05/2012</v>
          </cell>
          <cell r="C885">
            <v>9370</v>
          </cell>
          <cell r="D885">
            <v>5907</v>
          </cell>
          <cell r="E885" t="str">
            <v>FPOSALKDCP</v>
          </cell>
          <cell r="F885" t="str">
            <v>FRA CACAU EM PO ALCALINO 10/12%  NFE 8590</v>
          </cell>
          <cell r="G885">
            <v>25</v>
          </cell>
          <cell r="H885">
            <v>8590</v>
          </cell>
          <cell r="I885">
            <v>381.19</v>
          </cell>
          <cell r="J885">
            <v>381.19</v>
          </cell>
          <cell r="K885">
            <v>9200</v>
          </cell>
        </row>
        <row r="886">
          <cell r="A886">
            <v>9200</v>
          </cell>
          <cell r="B886" t="str">
            <v xml:space="preserve"> 28/05/2012</v>
          </cell>
          <cell r="C886">
            <v>9371</v>
          </cell>
          <cell r="D886">
            <v>5907</v>
          </cell>
          <cell r="E886" t="str">
            <v>FPOSALKDCP</v>
          </cell>
          <cell r="F886" t="str">
            <v>FRA CACAU EM PO ALCALINO 10/12%  NFE 8590</v>
          </cell>
          <cell r="G886">
            <v>25</v>
          </cell>
          <cell r="H886">
            <v>8590</v>
          </cell>
          <cell r="I886">
            <v>381.19</v>
          </cell>
          <cell r="J886">
            <v>381.19</v>
          </cell>
          <cell r="K886">
            <v>9200</v>
          </cell>
        </row>
        <row r="887">
          <cell r="A887">
            <v>9200</v>
          </cell>
          <cell r="B887" t="str">
            <v xml:space="preserve"> 28/05/2012</v>
          </cell>
          <cell r="C887">
            <v>9373</v>
          </cell>
          <cell r="D887">
            <v>5907</v>
          </cell>
          <cell r="E887" t="str">
            <v>FPOSALKDCP</v>
          </cell>
          <cell r="F887" t="str">
            <v>FRA CACAU EM PO ALCALINO 10/12%  NFE 8590</v>
          </cell>
          <cell r="G887">
            <v>25</v>
          </cell>
          <cell r="H887">
            <v>8590</v>
          </cell>
          <cell r="I887">
            <v>381.19</v>
          </cell>
          <cell r="J887">
            <v>381.19</v>
          </cell>
          <cell r="K887">
            <v>9200</v>
          </cell>
        </row>
        <row r="888">
          <cell r="A888">
            <v>9200</v>
          </cell>
          <cell r="B888" t="str">
            <v xml:space="preserve"> 28/05/2012</v>
          </cell>
          <cell r="C888">
            <v>9376</v>
          </cell>
          <cell r="D888">
            <v>5907</v>
          </cell>
          <cell r="E888" t="str">
            <v>FPOSALKDCP</v>
          </cell>
          <cell r="F888" t="str">
            <v>FRA CACAU EM PO ALCALINO 10/12%  NFE 8590</v>
          </cell>
          <cell r="G888">
            <v>25</v>
          </cell>
          <cell r="H888">
            <v>8590</v>
          </cell>
          <cell r="I888">
            <v>381.19</v>
          </cell>
          <cell r="J888">
            <v>381.19</v>
          </cell>
          <cell r="K888">
            <v>9200</v>
          </cell>
        </row>
        <row r="889">
          <cell r="A889" t="str">
            <v>9200 Total</v>
          </cell>
          <cell r="G889">
            <v>100</v>
          </cell>
          <cell r="I889">
            <v>1524.76</v>
          </cell>
          <cell r="J889">
            <v>1524.76</v>
          </cell>
          <cell r="K889" t="str">
            <v>9200 Total</v>
          </cell>
        </row>
        <row r="890">
          <cell r="A890">
            <v>9201</v>
          </cell>
          <cell r="B890" t="str">
            <v xml:space="preserve"> 28/05/2012</v>
          </cell>
          <cell r="C890">
            <v>9364</v>
          </cell>
          <cell r="D890">
            <v>5907</v>
          </cell>
          <cell r="E890" t="str">
            <v>FPOSALKDCP</v>
          </cell>
          <cell r="F890" t="str">
            <v>FRA CACAU EM PO ALCALINO 10/12%  NFE 8590</v>
          </cell>
          <cell r="G890">
            <v>10050</v>
          </cell>
          <cell r="H890">
            <v>8590</v>
          </cell>
          <cell r="I890">
            <v>153240.39000000001</v>
          </cell>
          <cell r="J890">
            <v>153240.39000000001</v>
          </cell>
          <cell r="K890">
            <v>9201</v>
          </cell>
        </row>
        <row r="891">
          <cell r="A891">
            <v>9201</v>
          </cell>
          <cell r="B891" t="str">
            <v xml:space="preserve"> 28/05/2012</v>
          </cell>
          <cell r="C891">
            <v>9364</v>
          </cell>
          <cell r="D891">
            <v>5907</v>
          </cell>
          <cell r="E891" t="str">
            <v>FPOSALKDCP</v>
          </cell>
          <cell r="F891" t="str">
            <v>FRA CACAU EM PO ALCALINO 10/12%  NFE 8733</v>
          </cell>
          <cell r="G891">
            <v>1950</v>
          </cell>
          <cell r="H891">
            <v>8733</v>
          </cell>
          <cell r="I891">
            <v>29401.13</v>
          </cell>
          <cell r="J891">
            <v>29401.13</v>
          </cell>
          <cell r="K891">
            <v>9201</v>
          </cell>
        </row>
        <row r="892">
          <cell r="A892">
            <v>9201</v>
          </cell>
          <cell r="B892" t="str">
            <v xml:space="preserve"> 28/05/2012</v>
          </cell>
          <cell r="C892">
            <v>9374</v>
          </cell>
          <cell r="D892">
            <v>5907</v>
          </cell>
          <cell r="E892" t="str">
            <v>FPOSALKDCP</v>
          </cell>
          <cell r="F892" t="str">
            <v>FRA CACAU EM PO ALCALINO 10/12%  NFE 8590</v>
          </cell>
          <cell r="G892">
            <v>10050</v>
          </cell>
          <cell r="H892">
            <v>8590</v>
          </cell>
          <cell r="I892">
            <v>153240.39000000001</v>
          </cell>
          <cell r="J892">
            <v>153240.39000000001</v>
          </cell>
          <cell r="K892">
            <v>9201</v>
          </cell>
        </row>
        <row r="893">
          <cell r="A893">
            <v>9201</v>
          </cell>
          <cell r="B893" t="str">
            <v xml:space="preserve"> 28/05/2012</v>
          </cell>
          <cell r="C893">
            <v>9374</v>
          </cell>
          <cell r="D893">
            <v>5907</v>
          </cell>
          <cell r="E893" t="str">
            <v>FPOSALKDCP</v>
          </cell>
          <cell r="F893" t="str">
            <v>FRA CACAU EM PO ALCALINO 10/12%  NFE 8733</v>
          </cell>
          <cell r="G893">
            <v>1950</v>
          </cell>
          <cell r="H893">
            <v>8733</v>
          </cell>
          <cell r="I893">
            <v>29401.13</v>
          </cell>
          <cell r="J893">
            <v>29401.13</v>
          </cell>
          <cell r="K893">
            <v>9201</v>
          </cell>
        </row>
        <row r="894">
          <cell r="A894" t="str">
            <v>9201 Total</v>
          </cell>
          <cell r="G894">
            <v>24000</v>
          </cell>
          <cell r="I894">
            <v>365283.04000000004</v>
          </cell>
          <cell r="J894">
            <v>365283.04000000004</v>
          </cell>
          <cell r="K894" t="str">
            <v>9201 Total</v>
          </cell>
        </row>
        <row r="895">
          <cell r="A895">
            <v>9217</v>
          </cell>
          <cell r="B895" t="str">
            <v xml:space="preserve"> 29/05/2012</v>
          </cell>
          <cell r="C895">
            <v>9379</v>
          </cell>
          <cell r="D895">
            <v>5907</v>
          </cell>
          <cell r="E895" t="str">
            <v>FPOSALKDCP</v>
          </cell>
          <cell r="F895" t="str">
            <v>FRA CACAU EM PO ALCALINO 10/12%  NFE 8733</v>
          </cell>
          <cell r="G895">
            <v>2000</v>
          </cell>
          <cell r="H895">
            <v>8733</v>
          </cell>
          <cell r="I895">
            <v>30155</v>
          </cell>
          <cell r="J895">
            <v>30155</v>
          </cell>
          <cell r="K895">
            <v>9217</v>
          </cell>
        </row>
        <row r="896">
          <cell r="A896">
            <v>9217</v>
          </cell>
          <cell r="B896" t="str">
            <v xml:space="preserve"> 29/05/2012</v>
          </cell>
          <cell r="C896">
            <v>9380</v>
          </cell>
          <cell r="D896">
            <v>5907</v>
          </cell>
          <cell r="E896" t="str">
            <v>FPOSALKDCP</v>
          </cell>
          <cell r="F896" t="str">
            <v>FRA CACAU EM PO ALCALINO 10/12%  NFE 8733</v>
          </cell>
          <cell r="G896">
            <v>2000</v>
          </cell>
          <cell r="H896">
            <v>8733</v>
          </cell>
          <cell r="I896">
            <v>30155</v>
          </cell>
          <cell r="J896">
            <v>30155</v>
          </cell>
          <cell r="K896">
            <v>9217</v>
          </cell>
        </row>
        <row r="897">
          <cell r="A897">
            <v>9217</v>
          </cell>
          <cell r="B897" t="str">
            <v xml:space="preserve"> 29/05/2012</v>
          </cell>
          <cell r="C897">
            <v>9381</v>
          </cell>
          <cell r="D897">
            <v>5907</v>
          </cell>
          <cell r="E897" t="str">
            <v>FPOSALKDCP</v>
          </cell>
          <cell r="F897" t="str">
            <v>FRA CACAU EM PO ALCALINO 10/12%  NFE 8733</v>
          </cell>
          <cell r="G897">
            <v>2000</v>
          </cell>
          <cell r="H897">
            <v>8733</v>
          </cell>
          <cell r="I897">
            <v>30155</v>
          </cell>
          <cell r="J897">
            <v>30155</v>
          </cell>
          <cell r="K897">
            <v>9217</v>
          </cell>
        </row>
        <row r="898">
          <cell r="A898">
            <v>9217</v>
          </cell>
          <cell r="B898" t="str">
            <v xml:space="preserve"> 29/05/2012</v>
          </cell>
          <cell r="C898">
            <v>9382</v>
          </cell>
          <cell r="D898">
            <v>5907</v>
          </cell>
          <cell r="E898" t="str">
            <v>FPOSALKDCP</v>
          </cell>
          <cell r="F898" t="str">
            <v>FRA CACAU EM PO ALCALINO 10/12%  NFE 8733</v>
          </cell>
          <cell r="G898">
            <v>2000</v>
          </cell>
          <cell r="H898">
            <v>8733</v>
          </cell>
          <cell r="I898">
            <v>30155</v>
          </cell>
          <cell r="J898">
            <v>30155</v>
          </cell>
          <cell r="K898">
            <v>9217</v>
          </cell>
        </row>
        <row r="899">
          <cell r="A899">
            <v>9217</v>
          </cell>
          <cell r="B899" t="str">
            <v xml:space="preserve"> 29/05/2012</v>
          </cell>
          <cell r="C899">
            <v>9383</v>
          </cell>
          <cell r="D899">
            <v>5907</v>
          </cell>
          <cell r="E899" t="str">
            <v>FPOSALKDCP</v>
          </cell>
          <cell r="F899" t="str">
            <v>FRA CACAU EM PO ALCALINO 10/12%  NFE 8733</v>
          </cell>
          <cell r="G899">
            <v>2000</v>
          </cell>
          <cell r="H899">
            <v>8733</v>
          </cell>
          <cell r="I899">
            <v>30155</v>
          </cell>
          <cell r="J899">
            <v>30155</v>
          </cell>
          <cell r="K899">
            <v>9217</v>
          </cell>
        </row>
        <row r="900">
          <cell r="A900" t="str">
            <v>9217 Total</v>
          </cell>
          <cell r="G900">
            <v>10000</v>
          </cell>
          <cell r="I900">
            <v>150775</v>
          </cell>
          <cell r="J900">
            <v>150775</v>
          </cell>
          <cell r="K900" t="str">
            <v>9217 Total</v>
          </cell>
        </row>
        <row r="901">
          <cell r="A901">
            <v>9233</v>
          </cell>
          <cell r="B901" t="str">
            <v xml:space="preserve"> 01/06/2012</v>
          </cell>
          <cell r="C901">
            <v>9384</v>
          </cell>
          <cell r="D901">
            <v>5907</v>
          </cell>
          <cell r="E901" t="str">
            <v>FPOSALKDCP</v>
          </cell>
          <cell r="F901" t="str">
            <v>FRA CACAU EM PO ALCALINO 10/12%  NFE 8567</v>
          </cell>
          <cell r="G901">
            <v>125</v>
          </cell>
          <cell r="H901">
            <v>8567</v>
          </cell>
          <cell r="I901">
            <v>1923.76</v>
          </cell>
          <cell r="J901">
            <v>1923.76</v>
          </cell>
          <cell r="K901">
            <v>9233</v>
          </cell>
        </row>
        <row r="902">
          <cell r="A902">
            <v>9233</v>
          </cell>
          <cell r="B902" t="str">
            <v xml:space="preserve"> 01/06/2012</v>
          </cell>
          <cell r="C902">
            <v>9386</v>
          </cell>
          <cell r="D902">
            <v>5907</v>
          </cell>
          <cell r="E902" t="str">
            <v>FPOSALKDCP</v>
          </cell>
          <cell r="F902" t="str">
            <v>FRA CACAU EM PO ALCALINO 10/12%  NFE 8567</v>
          </cell>
          <cell r="G902">
            <v>125</v>
          </cell>
          <cell r="H902">
            <v>8567</v>
          </cell>
          <cell r="I902">
            <v>1923.76</v>
          </cell>
          <cell r="J902">
            <v>1923.76</v>
          </cell>
          <cell r="K902">
            <v>9233</v>
          </cell>
        </row>
        <row r="903">
          <cell r="A903">
            <v>9233</v>
          </cell>
          <cell r="B903" t="str">
            <v xml:space="preserve"> 01/06/2012</v>
          </cell>
          <cell r="C903">
            <v>9387</v>
          </cell>
          <cell r="D903">
            <v>5907</v>
          </cell>
          <cell r="E903" t="str">
            <v>FPOSALKDCP</v>
          </cell>
          <cell r="F903" t="str">
            <v>FRA CACAU EM PO ALCALINO 10/12%  NFE 8567</v>
          </cell>
          <cell r="G903">
            <v>125</v>
          </cell>
          <cell r="H903">
            <v>8567</v>
          </cell>
          <cell r="I903">
            <v>1923.76</v>
          </cell>
          <cell r="J903">
            <v>1923.76</v>
          </cell>
          <cell r="K903">
            <v>9233</v>
          </cell>
        </row>
        <row r="904">
          <cell r="A904">
            <v>9233</v>
          </cell>
          <cell r="B904" t="str">
            <v xml:space="preserve"> 01/06/2012</v>
          </cell>
          <cell r="C904">
            <v>9389</v>
          </cell>
          <cell r="D904">
            <v>5907</v>
          </cell>
          <cell r="E904" t="str">
            <v>FPOSALKDCP</v>
          </cell>
          <cell r="F904" t="str">
            <v>FRA CACAU EM PO ALCALINO 10/12%  NFE 8567</v>
          </cell>
          <cell r="G904">
            <v>125</v>
          </cell>
          <cell r="H904">
            <v>8567</v>
          </cell>
          <cell r="I904">
            <v>1923.76</v>
          </cell>
          <cell r="J904">
            <v>1923.76</v>
          </cell>
          <cell r="K904">
            <v>9233</v>
          </cell>
        </row>
        <row r="905">
          <cell r="A905">
            <v>9233</v>
          </cell>
          <cell r="B905" t="str">
            <v xml:space="preserve"> 01/06/2012</v>
          </cell>
          <cell r="C905">
            <v>9390</v>
          </cell>
          <cell r="D905">
            <v>5907</v>
          </cell>
          <cell r="E905" t="str">
            <v>FPOSALKDCP</v>
          </cell>
          <cell r="F905" t="str">
            <v>FRA CACAU EM PO ALCALINO 10/12%  NFE 8567</v>
          </cell>
          <cell r="G905">
            <v>125</v>
          </cell>
          <cell r="H905">
            <v>8567</v>
          </cell>
          <cell r="I905">
            <v>1923.76</v>
          </cell>
          <cell r="J905">
            <v>1923.76</v>
          </cell>
          <cell r="K905">
            <v>9233</v>
          </cell>
        </row>
        <row r="906">
          <cell r="A906" t="str">
            <v>9233 Total</v>
          </cell>
          <cell r="G906">
            <v>625</v>
          </cell>
          <cell r="I906">
            <v>9618.7999999999993</v>
          </cell>
          <cell r="J906">
            <v>9618.7999999999993</v>
          </cell>
          <cell r="K906" t="str">
            <v>9233 Total</v>
          </cell>
        </row>
        <row r="907">
          <cell r="A907">
            <v>9234</v>
          </cell>
          <cell r="B907" t="str">
            <v xml:space="preserve"> 01/06/2012</v>
          </cell>
          <cell r="C907">
            <v>9388</v>
          </cell>
          <cell r="D907">
            <v>5907</v>
          </cell>
          <cell r="E907" t="str">
            <v>FPOSALKDCP</v>
          </cell>
          <cell r="F907" t="str">
            <v>FRA CACAU EM PO ALCALINO 10/12%  NFE 8567</v>
          </cell>
          <cell r="G907">
            <v>225</v>
          </cell>
          <cell r="H907">
            <v>8567</v>
          </cell>
          <cell r="I907">
            <v>3462.77</v>
          </cell>
          <cell r="J907">
            <v>3462.77</v>
          </cell>
          <cell r="K907">
            <v>9234</v>
          </cell>
        </row>
        <row r="908">
          <cell r="A908">
            <v>9234</v>
          </cell>
          <cell r="B908" t="str">
            <v xml:space="preserve"> 01/06/2012</v>
          </cell>
          <cell r="C908">
            <v>9391</v>
          </cell>
          <cell r="D908">
            <v>5907</v>
          </cell>
          <cell r="E908" t="str">
            <v>FPOSALKDCP</v>
          </cell>
          <cell r="F908" t="str">
            <v>FRA CACAU EM PO ALCALINO 10/12%  NFE 8567</v>
          </cell>
          <cell r="G908">
            <v>225</v>
          </cell>
          <cell r="H908">
            <v>8567</v>
          </cell>
          <cell r="I908">
            <v>3462.77</v>
          </cell>
          <cell r="J908">
            <v>3462.77</v>
          </cell>
          <cell r="K908">
            <v>9234</v>
          </cell>
        </row>
        <row r="909">
          <cell r="A909">
            <v>9234</v>
          </cell>
          <cell r="B909" t="str">
            <v xml:space="preserve"> 01/06/2012</v>
          </cell>
          <cell r="C909">
            <v>9393</v>
          </cell>
          <cell r="D909">
            <v>5907</v>
          </cell>
          <cell r="E909" t="str">
            <v>FPOSALKDCP</v>
          </cell>
          <cell r="F909" t="str">
            <v>FRA CACAU EM PO ALCALINO 10/12%  NFE 8567</v>
          </cell>
          <cell r="G909">
            <v>225</v>
          </cell>
          <cell r="H909">
            <v>8567</v>
          </cell>
          <cell r="I909">
            <v>3462.77</v>
          </cell>
          <cell r="J909">
            <v>3462.77</v>
          </cell>
          <cell r="K909">
            <v>9234</v>
          </cell>
        </row>
        <row r="910">
          <cell r="A910">
            <v>9234</v>
          </cell>
          <cell r="B910" t="str">
            <v xml:space="preserve"> 01/06/2012</v>
          </cell>
          <cell r="C910">
            <v>9394</v>
          </cell>
          <cell r="D910">
            <v>5907</v>
          </cell>
          <cell r="E910" t="str">
            <v>FPOSALKDCP</v>
          </cell>
          <cell r="F910" t="str">
            <v>FRA CACAU EM PO ALCALINO 10/12%  NFE 8567</v>
          </cell>
          <cell r="G910">
            <v>225</v>
          </cell>
          <cell r="H910">
            <v>8567</v>
          </cell>
          <cell r="I910">
            <v>3462.77</v>
          </cell>
          <cell r="J910">
            <v>3462.77</v>
          </cell>
          <cell r="K910">
            <v>9234</v>
          </cell>
        </row>
        <row r="911">
          <cell r="A911">
            <v>9234</v>
          </cell>
          <cell r="B911" t="str">
            <v xml:space="preserve"> 01/06/2012</v>
          </cell>
          <cell r="C911">
            <v>9395</v>
          </cell>
          <cell r="D911">
            <v>5907</v>
          </cell>
          <cell r="E911" t="str">
            <v>FPOSALKDCP</v>
          </cell>
          <cell r="F911" t="str">
            <v>FRA CACAU EM PO ALCALINO 10/12%  NFE 8567</v>
          </cell>
          <cell r="G911">
            <v>225</v>
          </cell>
          <cell r="H911">
            <v>8567</v>
          </cell>
          <cell r="I911">
            <v>3462.77</v>
          </cell>
          <cell r="J911">
            <v>3462.77</v>
          </cell>
          <cell r="K911">
            <v>9234</v>
          </cell>
        </row>
        <row r="912">
          <cell r="A912" t="str">
            <v>9234 Total</v>
          </cell>
          <cell r="G912">
            <v>1125</v>
          </cell>
          <cell r="I912">
            <v>17313.849999999999</v>
          </cell>
          <cell r="J912">
            <v>17313.849999999999</v>
          </cell>
          <cell r="K912" t="str">
            <v>9234 Total</v>
          </cell>
        </row>
        <row r="913">
          <cell r="A913">
            <v>9235</v>
          </cell>
          <cell r="B913" t="str">
            <v xml:space="preserve"> 01/06/2012</v>
          </cell>
          <cell r="C913">
            <v>9396</v>
          </cell>
          <cell r="D913">
            <v>5907</v>
          </cell>
          <cell r="E913" t="str">
            <v>FPOSALKDCP</v>
          </cell>
          <cell r="F913" t="str">
            <v>FRA CACAU EM PO ALCALINO 10/12%  NFE 8567</v>
          </cell>
          <cell r="G913">
            <v>325</v>
          </cell>
          <cell r="H913">
            <v>8567</v>
          </cell>
          <cell r="I913">
            <v>5001.78</v>
          </cell>
          <cell r="J913">
            <v>5001.78</v>
          </cell>
          <cell r="K913">
            <v>9235</v>
          </cell>
        </row>
        <row r="914">
          <cell r="A914">
            <v>9235</v>
          </cell>
          <cell r="B914" t="str">
            <v xml:space="preserve"> 01/06/2012</v>
          </cell>
          <cell r="C914">
            <v>9397</v>
          </cell>
          <cell r="D914">
            <v>5907</v>
          </cell>
          <cell r="E914" t="str">
            <v>FPOSALKDCP</v>
          </cell>
          <cell r="F914" t="str">
            <v>FRA CACAU EM PO ALCALINO 10/12%  NFE 8567</v>
          </cell>
          <cell r="G914">
            <v>325</v>
          </cell>
          <cell r="H914">
            <v>8567</v>
          </cell>
          <cell r="I914">
            <v>5001.78</v>
          </cell>
          <cell r="J914">
            <v>5001.78</v>
          </cell>
          <cell r="K914">
            <v>9235</v>
          </cell>
        </row>
        <row r="915">
          <cell r="A915">
            <v>9235</v>
          </cell>
          <cell r="B915" t="str">
            <v xml:space="preserve"> 01/06/2012</v>
          </cell>
          <cell r="C915">
            <v>9398</v>
          </cell>
          <cell r="D915">
            <v>5907</v>
          </cell>
          <cell r="E915" t="str">
            <v>FPOSALKDCP</v>
          </cell>
          <cell r="F915" t="str">
            <v>FRA CACAU EM PO ALCALINO 10/12%  NFE 8567</v>
          </cell>
          <cell r="G915">
            <v>325</v>
          </cell>
          <cell r="H915">
            <v>8567</v>
          </cell>
          <cell r="I915">
            <v>5001.78</v>
          </cell>
          <cell r="J915">
            <v>5001.78</v>
          </cell>
          <cell r="K915">
            <v>9235</v>
          </cell>
        </row>
        <row r="916">
          <cell r="A916">
            <v>9235</v>
          </cell>
          <cell r="B916" t="str">
            <v xml:space="preserve"> 01/06/2012</v>
          </cell>
          <cell r="C916">
            <v>9400</v>
          </cell>
          <cell r="D916">
            <v>5907</v>
          </cell>
          <cell r="E916" t="str">
            <v>FPOSALKDCP</v>
          </cell>
          <cell r="F916" t="str">
            <v>FRA CACAU EM PO ALCALINO 10/12%  NFE 8567</v>
          </cell>
          <cell r="G916">
            <v>325</v>
          </cell>
          <cell r="H916">
            <v>8567</v>
          </cell>
          <cell r="I916">
            <v>5001.78</v>
          </cell>
          <cell r="J916">
            <v>5001.78</v>
          </cell>
          <cell r="K916">
            <v>9235</v>
          </cell>
        </row>
        <row r="917">
          <cell r="A917">
            <v>9235</v>
          </cell>
          <cell r="B917" t="str">
            <v xml:space="preserve"> 01/06/2012</v>
          </cell>
          <cell r="C917">
            <v>9401</v>
          </cell>
          <cell r="D917">
            <v>5907</v>
          </cell>
          <cell r="E917" t="str">
            <v>FPOSALKDCP</v>
          </cell>
          <cell r="F917" t="str">
            <v>FRA CACAU EM PO ALCALINO 10/12%  NFE 8567</v>
          </cell>
          <cell r="G917">
            <v>325</v>
          </cell>
          <cell r="H917">
            <v>8567</v>
          </cell>
          <cell r="I917">
            <v>5001.78</v>
          </cell>
          <cell r="J917">
            <v>5001.78</v>
          </cell>
          <cell r="K917">
            <v>9235</v>
          </cell>
        </row>
        <row r="918">
          <cell r="A918" t="str">
            <v>9235 Total</v>
          </cell>
          <cell r="G918">
            <v>1625</v>
          </cell>
          <cell r="I918">
            <v>25008.899999999998</v>
          </cell>
          <cell r="J918">
            <v>25008.899999999998</v>
          </cell>
          <cell r="K918" t="str">
            <v>9235 Total</v>
          </cell>
        </row>
        <row r="919">
          <cell r="A919">
            <v>9236</v>
          </cell>
          <cell r="B919" t="str">
            <v xml:space="preserve"> 01/06/2012</v>
          </cell>
          <cell r="C919">
            <v>9392</v>
          </cell>
          <cell r="D919">
            <v>5907</v>
          </cell>
          <cell r="E919" t="str">
            <v>FPOSALKDCP</v>
          </cell>
          <cell r="F919" t="str">
            <v>FRA CACAU EM PO ALCALINO 10/12%  NFE 8567</v>
          </cell>
          <cell r="G919">
            <v>250</v>
          </cell>
          <cell r="H919">
            <v>8567</v>
          </cell>
          <cell r="I919">
            <v>3847.53</v>
          </cell>
          <cell r="J919">
            <v>3847.53</v>
          </cell>
          <cell r="K919">
            <v>9236</v>
          </cell>
        </row>
        <row r="920">
          <cell r="A920">
            <v>9236</v>
          </cell>
          <cell r="B920" t="str">
            <v xml:space="preserve"> 01/06/2012</v>
          </cell>
          <cell r="C920">
            <v>9399</v>
          </cell>
          <cell r="D920">
            <v>5907</v>
          </cell>
          <cell r="E920" t="str">
            <v>FPOSALKDCP</v>
          </cell>
          <cell r="F920" t="str">
            <v>FRA CACAU EM PO ALCALINO 10/12%  NFE 8567</v>
          </cell>
          <cell r="G920">
            <v>250</v>
          </cell>
          <cell r="H920">
            <v>8567</v>
          </cell>
          <cell r="I920">
            <v>3847.53</v>
          </cell>
          <cell r="J920">
            <v>3847.53</v>
          </cell>
          <cell r="K920">
            <v>9236</v>
          </cell>
        </row>
        <row r="921">
          <cell r="A921">
            <v>9236</v>
          </cell>
          <cell r="B921" t="str">
            <v xml:space="preserve"> 01/06/2012</v>
          </cell>
          <cell r="C921">
            <v>9402</v>
          </cell>
          <cell r="D921">
            <v>5907</v>
          </cell>
          <cell r="E921" t="str">
            <v>FPOSALKDCP</v>
          </cell>
          <cell r="F921" t="str">
            <v>FRA CACAU EM PO ALCALINO 10/12%  NFE 8567</v>
          </cell>
          <cell r="G921">
            <v>250</v>
          </cell>
          <cell r="H921">
            <v>8567</v>
          </cell>
          <cell r="I921">
            <v>3847.53</v>
          </cell>
          <cell r="J921">
            <v>3847.53</v>
          </cell>
          <cell r="K921">
            <v>9236</v>
          </cell>
        </row>
        <row r="922">
          <cell r="A922">
            <v>9236</v>
          </cell>
          <cell r="B922" t="str">
            <v xml:space="preserve"> 01/06/2012</v>
          </cell>
          <cell r="C922">
            <v>9403</v>
          </cell>
          <cell r="D922">
            <v>5907</v>
          </cell>
          <cell r="E922" t="str">
            <v>FPOSALKDCP</v>
          </cell>
          <cell r="F922" t="str">
            <v>FRA CACAU EM PO ALCALINO 10/12%  NFE 8567</v>
          </cell>
          <cell r="G922">
            <v>250</v>
          </cell>
          <cell r="H922">
            <v>8567</v>
          </cell>
          <cell r="I922">
            <v>3847.53</v>
          </cell>
          <cell r="J922">
            <v>3847.53</v>
          </cell>
          <cell r="K922">
            <v>9236</v>
          </cell>
        </row>
        <row r="923">
          <cell r="A923">
            <v>9236</v>
          </cell>
          <cell r="B923" t="str">
            <v xml:space="preserve"> 01/06/2012</v>
          </cell>
          <cell r="C923">
            <v>9410</v>
          </cell>
          <cell r="D923">
            <v>5907</v>
          </cell>
          <cell r="E923" t="str">
            <v>FPOSALKDCP</v>
          </cell>
          <cell r="F923" t="str">
            <v>FRA CACAU EM PO ALCALINO 10/12%  NFE 8567</v>
          </cell>
          <cell r="G923">
            <v>250</v>
          </cell>
          <cell r="H923">
            <v>8567</v>
          </cell>
          <cell r="I923">
            <v>3847.53</v>
          </cell>
          <cell r="J923">
            <v>3847.53</v>
          </cell>
          <cell r="K923">
            <v>9236</v>
          </cell>
        </row>
        <row r="924">
          <cell r="A924" t="str">
            <v>9236 Total</v>
          </cell>
          <cell r="G924">
            <v>1250</v>
          </cell>
          <cell r="I924">
            <v>19237.650000000001</v>
          </cell>
          <cell r="J924">
            <v>19237.650000000001</v>
          </cell>
          <cell r="K924" t="str">
            <v>9236 Total</v>
          </cell>
        </row>
        <row r="925">
          <cell r="A925">
            <v>9237</v>
          </cell>
          <cell r="B925" t="str">
            <v xml:space="preserve"> 01/06/2012</v>
          </cell>
          <cell r="C925">
            <v>9404</v>
          </cell>
          <cell r="D925">
            <v>5907</v>
          </cell>
          <cell r="E925" t="str">
            <v>FPOSALKDCP</v>
          </cell>
          <cell r="F925" t="str">
            <v>FRA CACAU EM PO ALCALINO 10/12%  NFE 8567</v>
          </cell>
          <cell r="G925">
            <v>1600</v>
          </cell>
          <cell r="H925">
            <v>8567</v>
          </cell>
          <cell r="I925">
            <v>24624.16</v>
          </cell>
          <cell r="J925">
            <v>24624.16</v>
          </cell>
          <cell r="K925">
            <v>9237</v>
          </cell>
        </row>
        <row r="926">
          <cell r="A926">
            <v>9237</v>
          </cell>
          <cell r="B926" t="str">
            <v xml:space="preserve"> 01/06/2012</v>
          </cell>
          <cell r="C926">
            <v>9404</v>
          </cell>
          <cell r="D926">
            <v>5907</v>
          </cell>
          <cell r="E926" t="str">
            <v>FPOSALKDCP</v>
          </cell>
          <cell r="F926" t="str">
            <v>FRA CACAU EM PO ALCALINO 10/12%  NFE 8568</v>
          </cell>
          <cell r="G926">
            <v>10550</v>
          </cell>
          <cell r="H926">
            <v>8568</v>
          </cell>
          <cell r="I926">
            <v>162365.54999999999</v>
          </cell>
          <cell r="J926">
            <v>162365.54999999999</v>
          </cell>
          <cell r="K926">
            <v>9237</v>
          </cell>
        </row>
        <row r="927">
          <cell r="A927">
            <v>9237</v>
          </cell>
          <cell r="B927" t="str">
            <v xml:space="preserve"> 01/06/2012</v>
          </cell>
          <cell r="C927">
            <v>9405</v>
          </cell>
          <cell r="D927">
            <v>5907</v>
          </cell>
          <cell r="E927" t="str">
            <v>FPOSALKDCP</v>
          </cell>
          <cell r="F927" t="str">
            <v>FRA CACAU EM PO ALCALINO 10/12%  NFE 8567</v>
          </cell>
          <cell r="G927">
            <v>1600</v>
          </cell>
          <cell r="H927">
            <v>8567</v>
          </cell>
          <cell r="I927">
            <v>24624.16</v>
          </cell>
          <cell r="J927">
            <v>24624.16</v>
          </cell>
          <cell r="K927">
            <v>9237</v>
          </cell>
        </row>
        <row r="928">
          <cell r="A928">
            <v>9237</v>
          </cell>
          <cell r="B928" t="str">
            <v xml:space="preserve"> 01/06/2012</v>
          </cell>
          <cell r="C928">
            <v>9405</v>
          </cell>
          <cell r="D928">
            <v>5907</v>
          </cell>
          <cell r="E928" t="str">
            <v>FPOSALKDCP</v>
          </cell>
          <cell r="F928" t="str">
            <v>FRA CACAU EM PO ALCALINO 10/12%  NFE 8568</v>
          </cell>
          <cell r="G928">
            <v>10550</v>
          </cell>
          <cell r="H928">
            <v>8568</v>
          </cell>
          <cell r="I928">
            <v>162365.54999999999</v>
          </cell>
          <cell r="J928">
            <v>162365.54999999999</v>
          </cell>
          <cell r="K928">
            <v>9237</v>
          </cell>
        </row>
        <row r="929">
          <cell r="A929">
            <v>9237</v>
          </cell>
          <cell r="B929" t="str">
            <v xml:space="preserve"> 01/06/2012</v>
          </cell>
          <cell r="C929">
            <v>9406</v>
          </cell>
          <cell r="D929">
            <v>5907</v>
          </cell>
          <cell r="E929" t="str">
            <v>FPOSALKDCP</v>
          </cell>
          <cell r="F929" t="str">
            <v>FRA CACAU EM PO ALCALINO 10/12%  NFE 8567</v>
          </cell>
          <cell r="G929">
            <v>1600</v>
          </cell>
          <cell r="H929">
            <v>8567</v>
          </cell>
          <cell r="I929">
            <v>24624.16</v>
          </cell>
          <cell r="J929">
            <v>24624.16</v>
          </cell>
          <cell r="K929">
            <v>9237</v>
          </cell>
        </row>
        <row r="930">
          <cell r="A930">
            <v>9237</v>
          </cell>
          <cell r="B930" t="str">
            <v xml:space="preserve"> 01/06/2012</v>
          </cell>
          <cell r="C930">
            <v>9406</v>
          </cell>
          <cell r="D930">
            <v>5907</v>
          </cell>
          <cell r="E930" t="str">
            <v>FPOSALKDCP</v>
          </cell>
          <cell r="F930" t="str">
            <v>FRA CACAU EM PO ALCALINO 10/12%  NFE 8568</v>
          </cell>
          <cell r="G930">
            <v>10550</v>
          </cell>
          <cell r="H930">
            <v>8568</v>
          </cell>
          <cell r="I930">
            <v>162365.54999999999</v>
          </cell>
          <cell r="J930">
            <v>162365.54999999999</v>
          </cell>
          <cell r="K930">
            <v>9237</v>
          </cell>
        </row>
        <row r="931">
          <cell r="A931">
            <v>9237</v>
          </cell>
          <cell r="B931" t="str">
            <v xml:space="preserve"> 01/06/2012</v>
          </cell>
          <cell r="C931">
            <v>9407</v>
          </cell>
          <cell r="D931">
            <v>5907</v>
          </cell>
          <cell r="E931" t="str">
            <v>FPOSALKDCP</v>
          </cell>
          <cell r="F931" t="str">
            <v>FRA CACAU EM PO ALCALINO 10/12%  NFE 8567</v>
          </cell>
          <cell r="G931">
            <v>1600</v>
          </cell>
          <cell r="H931">
            <v>8567</v>
          </cell>
          <cell r="I931">
            <v>24624.16</v>
          </cell>
          <cell r="J931">
            <v>24624.16</v>
          </cell>
          <cell r="K931">
            <v>9237</v>
          </cell>
        </row>
        <row r="932">
          <cell r="A932">
            <v>9237</v>
          </cell>
          <cell r="B932" t="str">
            <v xml:space="preserve"> 01/06/2012</v>
          </cell>
          <cell r="C932">
            <v>9407</v>
          </cell>
          <cell r="D932">
            <v>5907</v>
          </cell>
          <cell r="E932" t="str">
            <v>FPOSALKDCP</v>
          </cell>
          <cell r="F932" t="str">
            <v>FRA CACAU EM PO ALCALINO 10/12%  NFE 8568</v>
          </cell>
          <cell r="G932">
            <v>10550</v>
          </cell>
          <cell r="H932">
            <v>8568</v>
          </cell>
          <cell r="I932">
            <v>162365.54999999999</v>
          </cell>
          <cell r="J932">
            <v>162365.54999999999</v>
          </cell>
          <cell r="K932">
            <v>9237</v>
          </cell>
        </row>
        <row r="933">
          <cell r="A933">
            <v>9237</v>
          </cell>
          <cell r="B933" t="str">
            <v xml:space="preserve"> 01/06/2012</v>
          </cell>
          <cell r="C933">
            <v>9409</v>
          </cell>
          <cell r="D933">
            <v>5907</v>
          </cell>
          <cell r="E933" t="str">
            <v>FPOSALKDCP</v>
          </cell>
          <cell r="F933" t="str">
            <v>FRA CACAU EM PO ALCALINO 10/12%  NFE 8567</v>
          </cell>
          <cell r="G933">
            <v>1600</v>
          </cell>
          <cell r="H933">
            <v>8567</v>
          </cell>
          <cell r="I933">
            <v>24624.16</v>
          </cell>
          <cell r="J933">
            <v>24624.16</v>
          </cell>
          <cell r="K933">
            <v>9237</v>
          </cell>
        </row>
        <row r="934">
          <cell r="A934">
            <v>9237</v>
          </cell>
          <cell r="B934" t="str">
            <v xml:space="preserve"> 01/06/2012</v>
          </cell>
          <cell r="C934">
            <v>9409</v>
          </cell>
          <cell r="D934">
            <v>5907</v>
          </cell>
          <cell r="E934" t="str">
            <v>FPOSALKDCP</v>
          </cell>
          <cell r="F934" t="str">
            <v>FRA CACAU EM PO ALCALINO 10/12%  NFE 8568</v>
          </cell>
          <cell r="G934">
            <v>10550</v>
          </cell>
          <cell r="H934">
            <v>8568</v>
          </cell>
          <cell r="I934">
            <v>162365.54999999999</v>
          </cell>
          <cell r="J934">
            <v>162365.54999999999</v>
          </cell>
          <cell r="K934">
            <v>9237</v>
          </cell>
        </row>
        <row r="935">
          <cell r="A935" t="str">
            <v>9237 Total</v>
          </cell>
          <cell r="G935">
            <v>60750</v>
          </cell>
          <cell r="I935">
            <v>934948.54999999981</v>
          </cell>
          <cell r="J935">
            <v>934948.54999999981</v>
          </cell>
          <cell r="K935" t="str">
            <v>9237 Total</v>
          </cell>
        </row>
        <row r="936">
          <cell r="A936">
            <v>9238</v>
          </cell>
          <cell r="B936" t="str">
            <v xml:space="preserve"> 01/06/2012</v>
          </cell>
          <cell r="C936">
            <v>9408</v>
          </cell>
          <cell r="D936">
            <v>5907</v>
          </cell>
          <cell r="E936" t="str">
            <v>FPOSALKDCP</v>
          </cell>
          <cell r="F936" t="str">
            <v>FRA CACAU EM PO ALCALINO 10/12%  NFE 8568</v>
          </cell>
          <cell r="G936">
            <v>25</v>
          </cell>
          <cell r="H936">
            <v>8568</v>
          </cell>
          <cell r="I936">
            <v>384.75</v>
          </cell>
          <cell r="J936">
            <v>384.75</v>
          </cell>
          <cell r="K936">
            <v>9238</v>
          </cell>
        </row>
        <row r="937">
          <cell r="A937">
            <v>9238</v>
          </cell>
          <cell r="B937" t="str">
            <v xml:space="preserve"> 01/06/2012</v>
          </cell>
          <cell r="C937">
            <v>9411</v>
          </cell>
          <cell r="D937">
            <v>5907</v>
          </cell>
          <cell r="E937" t="str">
            <v>FPOSALKDCP</v>
          </cell>
          <cell r="F937" t="str">
            <v>FRA CACAU EM PO ALCALINO 10/12%  NFE 8568</v>
          </cell>
          <cell r="G937">
            <v>25</v>
          </cell>
          <cell r="H937">
            <v>8568</v>
          </cell>
          <cell r="I937">
            <v>384.75</v>
          </cell>
          <cell r="J937">
            <v>384.75</v>
          </cell>
          <cell r="K937">
            <v>9238</v>
          </cell>
        </row>
        <row r="938">
          <cell r="A938" t="str">
            <v>9238 Total</v>
          </cell>
          <cell r="G938">
            <v>50</v>
          </cell>
          <cell r="I938">
            <v>769.5</v>
          </cell>
          <cell r="J938">
            <v>769.5</v>
          </cell>
          <cell r="K938" t="str">
            <v>9238 Total</v>
          </cell>
        </row>
        <row r="939">
          <cell r="A939">
            <v>9272</v>
          </cell>
          <cell r="B939" t="str">
            <v xml:space="preserve"> 11/06/2012</v>
          </cell>
          <cell r="C939">
            <v>9412</v>
          </cell>
          <cell r="D939">
            <v>5907</v>
          </cell>
          <cell r="E939" t="str">
            <v>FPOSALKDCP</v>
          </cell>
          <cell r="F939" t="str">
            <v>FRA CACAU EM PO ALCALINO 10/12%  NFE 8568</v>
          </cell>
          <cell r="G939">
            <v>550</v>
          </cell>
          <cell r="H939">
            <v>8568</v>
          </cell>
          <cell r="I939">
            <v>8464.56</v>
          </cell>
          <cell r="J939">
            <v>8464.56</v>
          </cell>
          <cell r="K939">
            <v>9272</v>
          </cell>
        </row>
        <row r="940">
          <cell r="A940">
            <v>9272</v>
          </cell>
          <cell r="B940" t="str">
            <v xml:space="preserve"> 11/06/2012</v>
          </cell>
          <cell r="C940">
            <v>9413</v>
          </cell>
          <cell r="D940">
            <v>5907</v>
          </cell>
          <cell r="E940" t="str">
            <v>FPOSALKDCP</v>
          </cell>
          <cell r="F940" t="str">
            <v>FRA CACAU EM PO ALCALINO 10/12%  NFE 8568</v>
          </cell>
          <cell r="G940">
            <v>550</v>
          </cell>
          <cell r="H940">
            <v>8568</v>
          </cell>
          <cell r="I940">
            <v>8464.56</v>
          </cell>
          <cell r="J940">
            <v>8464.56</v>
          </cell>
          <cell r="K940">
            <v>9272</v>
          </cell>
        </row>
        <row r="941">
          <cell r="A941">
            <v>9272</v>
          </cell>
          <cell r="B941" t="str">
            <v xml:space="preserve"> 11/06/2012</v>
          </cell>
          <cell r="C941">
            <v>9415</v>
          </cell>
          <cell r="D941">
            <v>5907</v>
          </cell>
          <cell r="E941" t="str">
            <v>FPOSALKDCP</v>
          </cell>
          <cell r="F941" t="str">
            <v>FRA CACAU EM PO ALCALINO 10/12%  NFE 8568</v>
          </cell>
          <cell r="G941">
            <v>550</v>
          </cell>
          <cell r="H941">
            <v>8568</v>
          </cell>
          <cell r="I941">
            <v>8464.56</v>
          </cell>
          <cell r="J941">
            <v>8464.56</v>
          </cell>
          <cell r="K941">
            <v>9272</v>
          </cell>
        </row>
        <row r="942">
          <cell r="A942">
            <v>9272</v>
          </cell>
          <cell r="B942" t="str">
            <v xml:space="preserve"> 11/06/2012</v>
          </cell>
          <cell r="C942">
            <v>9416</v>
          </cell>
          <cell r="D942">
            <v>5907</v>
          </cell>
          <cell r="E942" t="str">
            <v>FPOSALKDCP</v>
          </cell>
          <cell r="F942" t="str">
            <v>FRA CACAU EM PO ALCALINO 10/12%  NFE 8568</v>
          </cell>
          <cell r="G942">
            <v>550</v>
          </cell>
          <cell r="H942">
            <v>8568</v>
          </cell>
          <cell r="I942">
            <v>8464.56</v>
          </cell>
          <cell r="J942">
            <v>8464.56</v>
          </cell>
          <cell r="K942">
            <v>9272</v>
          </cell>
        </row>
        <row r="943">
          <cell r="A943">
            <v>9272</v>
          </cell>
          <cell r="B943" t="str">
            <v xml:space="preserve"> 11/06/2012</v>
          </cell>
          <cell r="C943">
            <v>9417</v>
          </cell>
          <cell r="D943">
            <v>5907</v>
          </cell>
          <cell r="E943" t="str">
            <v>FPOSALKDCP</v>
          </cell>
          <cell r="F943" t="str">
            <v>FRA CACAU EM PO ALCALINO 10/12%  NFE 8568</v>
          </cell>
          <cell r="G943">
            <v>550</v>
          </cell>
          <cell r="H943">
            <v>8568</v>
          </cell>
          <cell r="I943">
            <v>8464.56</v>
          </cell>
          <cell r="J943">
            <v>8464.56</v>
          </cell>
          <cell r="K943">
            <v>9272</v>
          </cell>
        </row>
        <row r="944">
          <cell r="A944" t="str">
            <v>9272 Total</v>
          </cell>
          <cell r="G944">
            <v>2750</v>
          </cell>
          <cell r="I944">
            <v>42322.799999999996</v>
          </cell>
          <cell r="J944">
            <v>42322.799999999996</v>
          </cell>
          <cell r="K944" t="str">
            <v>9272 Total</v>
          </cell>
        </row>
        <row r="945">
          <cell r="A945">
            <v>9273</v>
          </cell>
          <cell r="B945" t="str">
            <v xml:space="preserve"> 11/06/2012</v>
          </cell>
          <cell r="C945">
            <v>9414</v>
          </cell>
          <cell r="D945">
            <v>5907</v>
          </cell>
          <cell r="E945" t="str">
            <v>FPOSALKDCP</v>
          </cell>
          <cell r="F945" t="str">
            <v>FRA CACAU EM PO ALCALINO 10/12%  NFE 8568</v>
          </cell>
          <cell r="G945">
            <v>700</v>
          </cell>
          <cell r="H945">
            <v>8568</v>
          </cell>
          <cell r="I945">
            <v>10773.07</v>
          </cell>
          <cell r="J945">
            <v>10773.07</v>
          </cell>
          <cell r="K945">
            <v>9273</v>
          </cell>
        </row>
        <row r="946">
          <cell r="A946">
            <v>9273</v>
          </cell>
          <cell r="B946" t="str">
            <v xml:space="preserve"> 11/06/2012</v>
          </cell>
          <cell r="C946">
            <v>9418</v>
          </cell>
          <cell r="D946">
            <v>5907</v>
          </cell>
          <cell r="E946" t="str">
            <v>FPOSALKDCP</v>
          </cell>
          <cell r="F946" t="str">
            <v>FRA CACAU EM PO ALCALINO 10/12%  NFE 8568</v>
          </cell>
          <cell r="G946">
            <v>700</v>
          </cell>
          <cell r="H946">
            <v>8568</v>
          </cell>
          <cell r="I946">
            <v>10773.07</v>
          </cell>
          <cell r="J946">
            <v>10773.07</v>
          </cell>
          <cell r="K946">
            <v>9273</v>
          </cell>
        </row>
        <row r="947">
          <cell r="A947">
            <v>9273</v>
          </cell>
          <cell r="B947" t="str">
            <v xml:space="preserve"> 11/06/2012</v>
          </cell>
          <cell r="C947">
            <v>9423</v>
          </cell>
          <cell r="D947">
            <v>5907</v>
          </cell>
          <cell r="E947" t="str">
            <v>FPOSALKDCP</v>
          </cell>
          <cell r="F947" t="str">
            <v>FRA CACAU EM PO ALCALINO 10/12%  NFE 8568</v>
          </cell>
          <cell r="G947">
            <v>700</v>
          </cell>
          <cell r="H947">
            <v>8568</v>
          </cell>
          <cell r="I947">
            <v>10773.07</v>
          </cell>
          <cell r="J947">
            <v>10773.07</v>
          </cell>
          <cell r="K947">
            <v>9273</v>
          </cell>
        </row>
        <row r="948">
          <cell r="A948">
            <v>9273</v>
          </cell>
          <cell r="B948" t="str">
            <v xml:space="preserve"> 11/06/2012</v>
          </cell>
          <cell r="C948">
            <v>9424</v>
          </cell>
          <cell r="D948">
            <v>5907</v>
          </cell>
          <cell r="E948" t="str">
            <v>FPOSALKDCP</v>
          </cell>
          <cell r="F948" t="str">
            <v>FRA CACAU EM PO ALCALINO 10/12%  NFE 8568</v>
          </cell>
          <cell r="G948">
            <v>700</v>
          </cell>
          <cell r="H948">
            <v>8568</v>
          </cell>
          <cell r="I948">
            <v>10773.07</v>
          </cell>
          <cell r="J948">
            <v>10773.07</v>
          </cell>
          <cell r="K948">
            <v>9273</v>
          </cell>
        </row>
        <row r="949">
          <cell r="A949">
            <v>9273</v>
          </cell>
          <cell r="B949" t="str">
            <v xml:space="preserve"> 11/06/2012</v>
          </cell>
          <cell r="C949">
            <v>9425</v>
          </cell>
          <cell r="D949">
            <v>5907</v>
          </cell>
          <cell r="E949" t="str">
            <v>FPOSALKDCP</v>
          </cell>
          <cell r="F949" t="str">
            <v>FRA CACAU EM PO ALCALINO 10/12%  NFE 8568</v>
          </cell>
          <cell r="G949">
            <v>700</v>
          </cell>
          <cell r="H949">
            <v>8568</v>
          </cell>
          <cell r="I949">
            <v>10773.07</v>
          </cell>
          <cell r="J949">
            <v>10773.07</v>
          </cell>
          <cell r="K949">
            <v>9273</v>
          </cell>
        </row>
        <row r="950">
          <cell r="A950" t="str">
            <v>9273 Total</v>
          </cell>
          <cell r="G950">
            <v>3500</v>
          </cell>
          <cell r="I950">
            <v>53865.35</v>
          </cell>
          <cell r="J950">
            <v>53865.35</v>
          </cell>
          <cell r="K950" t="str">
            <v>9273 Total</v>
          </cell>
        </row>
        <row r="951">
          <cell r="A951">
            <v>9274</v>
          </cell>
          <cell r="B951" t="str">
            <v xml:space="preserve"> 11/06/2012</v>
          </cell>
          <cell r="C951">
            <v>9422</v>
          </cell>
          <cell r="D951">
            <v>5907</v>
          </cell>
          <cell r="E951" t="str">
            <v>FPOSALKDCP</v>
          </cell>
          <cell r="F951" t="str">
            <v>FRA CACAU EM PO ALCALINO 10/12%  NFE 8568</v>
          </cell>
          <cell r="G951">
            <v>275</v>
          </cell>
          <cell r="H951">
            <v>8568</v>
          </cell>
          <cell r="I951">
            <v>4232.28</v>
          </cell>
          <cell r="J951">
            <v>4232.28</v>
          </cell>
          <cell r="K951">
            <v>9274</v>
          </cell>
        </row>
        <row r="952">
          <cell r="A952">
            <v>9274</v>
          </cell>
          <cell r="B952" t="str">
            <v xml:space="preserve"> 11/06/2012</v>
          </cell>
          <cell r="C952">
            <v>9426</v>
          </cell>
          <cell r="D952">
            <v>5907</v>
          </cell>
          <cell r="E952" t="str">
            <v>FPOSALKDCP</v>
          </cell>
          <cell r="F952" t="str">
            <v>FRA CACAU EM PO ALCALINO 10/12%  NFE 8568</v>
          </cell>
          <cell r="G952">
            <v>275</v>
          </cell>
          <cell r="H952">
            <v>8568</v>
          </cell>
          <cell r="I952">
            <v>4232.28</v>
          </cell>
          <cell r="J952">
            <v>4232.28</v>
          </cell>
          <cell r="K952">
            <v>9274</v>
          </cell>
        </row>
        <row r="953">
          <cell r="A953">
            <v>9274</v>
          </cell>
          <cell r="B953" t="str">
            <v xml:space="preserve"> 11/06/2012</v>
          </cell>
          <cell r="C953">
            <v>9427</v>
          </cell>
          <cell r="D953">
            <v>5907</v>
          </cell>
          <cell r="E953" t="str">
            <v>FPOSALKDCP</v>
          </cell>
          <cell r="F953" t="str">
            <v>FRA CACAU EM PO ALCALINO 10/12%  NFE 8568</v>
          </cell>
          <cell r="G953">
            <v>275</v>
          </cell>
          <cell r="H953">
            <v>8568</v>
          </cell>
          <cell r="I953">
            <v>4232.28</v>
          </cell>
          <cell r="J953">
            <v>4232.28</v>
          </cell>
          <cell r="K953">
            <v>9274</v>
          </cell>
        </row>
        <row r="954">
          <cell r="A954">
            <v>9274</v>
          </cell>
          <cell r="B954" t="str">
            <v xml:space="preserve"> 11/06/2012</v>
          </cell>
          <cell r="C954">
            <v>9428</v>
          </cell>
          <cell r="D954">
            <v>5907</v>
          </cell>
          <cell r="E954" t="str">
            <v>FPOSALKDCP</v>
          </cell>
          <cell r="F954" t="str">
            <v>FRA CACAU EM PO ALCALINO 10/12%  NFE 8568</v>
          </cell>
          <cell r="G954">
            <v>275</v>
          </cell>
          <cell r="H954">
            <v>8568</v>
          </cell>
          <cell r="I954">
            <v>4232.28</v>
          </cell>
          <cell r="J954">
            <v>4232.28</v>
          </cell>
          <cell r="K954">
            <v>9274</v>
          </cell>
        </row>
        <row r="955">
          <cell r="A955">
            <v>9274</v>
          </cell>
          <cell r="B955" t="str">
            <v xml:space="preserve"> 11/06/2012</v>
          </cell>
          <cell r="C955">
            <v>9429</v>
          </cell>
          <cell r="D955">
            <v>5907</v>
          </cell>
          <cell r="E955" t="str">
            <v>FPOSALKDCP</v>
          </cell>
          <cell r="F955" t="str">
            <v>FRA CACAU EM PO ALCALINO 10/12%  NFE 8568</v>
          </cell>
          <cell r="G955">
            <v>275</v>
          </cell>
          <cell r="H955">
            <v>8568</v>
          </cell>
          <cell r="I955">
            <v>4232.28</v>
          </cell>
          <cell r="J955">
            <v>4232.28</v>
          </cell>
          <cell r="K955">
            <v>9274</v>
          </cell>
        </row>
        <row r="956">
          <cell r="A956" t="str">
            <v>9274 Total</v>
          </cell>
          <cell r="G956">
            <v>1375</v>
          </cell>
          <cell r="I956">
            <v>21161.399999999998</v>
          </cell>
          <cell r="J956">
            <v>21161.399999999998</v>
          </cell>
          <cell r="K956" t="str">
            <v>9274 Total</v>
          </cell>
        </row>
        <row r="957">
          <cell r="A957">
            <v>9275</v>
          </cell>
          <cell r="B957" t="str">
            <v xml:space="preserve"> 11/06/2012</v>
          </cell>
          <cell r="C957">
            <v>9430</v>
          </cell>
          <cell r="D957">
            <v>5907</v>
          </cell>
          <cell r="E957" t="str">
            <v>FPOSALKDCP</v>
          </cell>
          <cell r="F957" t="str">
            <v>FRA CACAU EM PO ALCALINO 10/12%  NFE 8568</v>
          </cell>
          <cell r="G957">
            <v>600</v>
          </cell>
          <cell r="H957">
            <v>8568</v>
          </cell>
          <cell r="I957">
            <v>9234.06</v>
          </cell>
          <cell r="J957">
            <v>9234.06</v>
          </cell>
          <cell r="K957">
            <v>9275</v>
          </cell>
        </row>
        <row r="958">
          <cell r="A958">
            <v>9275</v>
          </cell>
          <cell r="B958" t="str">
            <v xml:space="preserve"> 11/06/2012</v>
          </cell>
          <cell r="C958">
            <v>9431</v>
          </cell>
          <cell r="D958">
            <v>5907</v>
          </cell>
          <cell r="E958" t="str">
            <v>FPOSALKDCP</v>
          </cell>
          <cell r="F958" t="str">
            <v>FRA CACAU EM PO ALCALINO 10/12%  NFE 8568</v>
          </cell>
          <cell r="G958">
            <v>600</v>
          </cell>
          <cell r="H958">
            <v>8568</v>
          </cell>
          <cell r="I958">
            <v>9234.06</v>
          </cell>
          <cell r="J958">
            <v>9234.06</v>
          </cell>
          <cell r="K958">
            <v>9275</v>
          </cell>
        </row>
        <row r="959">
          <cell r="A959">
            <v>9275</v>
          </cell>
          <cell r="B959" t="str">
            <v xml:space="preserve"> 11/06/2012</v>
          </cell>
          <cell r="C959">
            <v>9432</v>
          </cell>
          <cell r="D959">
            <v>5907</v>
          </cell>
          <cell r="E959" t="str">
            <v>FPOSALKDCP</v>
          </cell>
          <cell r="F959" t="str">
            <v>FRA CACAU EM PO ALCALINO 10/12%  NFE 8568</v>
          </cell>
          <cell r="G959">
            <v>600</v>
          </cell>
          <cell r="H959">
            <v>8568</v>
          </cell>
          <cell r="I959">
            <v>9234.06</v>
          </cell>
          <cell r="J959">
            <v>9234.06</v>
          </cell>
          <cell r="K959">
            <v>9275</v>
          </cell>
        </row>
        <row r="960">
          <cell r="A960">
            <v>9275</v>
          </cell>
          <cell r="B960" t="str">
            <v xml:space="preserve"> 11/06/2012</v>
          </cell>
          <cell r="C960">
            <v>9433</v>
          </cell>
          <cell r="D960">
            <v>5907</v>
          </cell>
          <cell r="E960" t="str">
            <v>FPOSALKDCP</v>
          </cell>
          <cell r="F960" t="str">
            <v>FRA CACAU EM PO ALCALINO 10/12%  NFE 8568</v>
          </cell>
          <cell r="G960">
            <v>600</v>
          </cell>
          <cell r="H960">
            <v>8568</v>
          </cell>
          <cell r="I960">
            <v>9234.06</v>
          </cell>
          <cell r="J960">
            <v>9234.06</v>
          </cell>
          <cell r="K960">
            <v>9275</v>
          </cell>
        </row>
        <row r="961">
          <cell r="A961">
            <v>9275</v>
          </cell>
          <cell r="B961" t="str">
            <v xml:space="preserve"> 11/06/2012</v>
          </cell>
          <cell r="C961">
            <v>9434</v>
          </cell>
          <cell r="D961">
            <v>5907</v>
          </cell>
          <cell r="E961" t="str">
            <v>FPOSALKDCP</v>
          </cell>
          <cell r="F961" t="str">
            <v>FRA CACAU EM PO ALCALINO 10/12%  NFE 8568</v>
          </cell>
          <cell r="G961">
            <v>600</v>
          </cell>
          <cell r="H961">
            <v>8568</v>
          </cell>
          <cell r="I961">
            <v>9234.06</v>
          </cell>
          <cell r="J961">
            <v>9234.06</v>
          </cell>
          <cell r="K961">
            <v>9275</v>
          </cell>
        </row>
        <row r="962">
          <cell r="A962" t="str">
            <v>9275 Total</v>
          </cell>
          <cell r="G962">
            <v>3000</v>
          </cell>
          <cell r="I962">
            <v>46170.299999999996</v>
          </cell>
          <cell r="J962">
            <v>46170.299999999996</v>
          </cell>
          <cell r="K962" t="str">
            <v>9275 Total</v>
          </cell>
        </row>
        <row r="963">
          <cell r="A963">
            <v>9276</v>
          </cell>
          <cell r="B963" t="str">
            <v xml:space="preserve"> 11/06/2012</v>
          </cell>
          <cell r="C963">
            <v>9436</v>
          </cell>
          <cell r="D963">
            <v>5907</v>
          </cell>
          <cell r="E963" t="str">
            <v>FPOSALKDCP</v>
          </cell>
          <cell r="F963" t="str">
            <v>FRA CACAU EM PO ALCALINO 10/12%  NFE 8568</v>
          </cell>
          <cell r="G963">
            <v>1850</v>
          </cell>
          <cell r="H963">
            <v>8568</v>
          </cell>
          <cell r="I963">
            <v>28471.69</v>
          </cell>
          <cell r="J963">
            <v>28471.69</v>
          </cell>
          <cell r="K963">
            <v>9276</v>
          </cell>
        </row>
        <row r="964">
          <cell r="A964">
            <v>9276</v>
          </cell>
          <cell r="B964" t="str">
            <v xml:space="preserve"> 11/06/2012</v>
          </cell>
          <cell r="C964">
            <v>9436</v>
          </cell>
          <cell r="D964">
            <v>5907</v>
          </cell>
          <cell r="E964" t="str">
            <v>FPOSALKDCP</v>
          </cell>
          <cell r="F964" t="str">
            <v>FRA CACAU EM PO ALCALINO 10/12%  NFE 8589</v>
          </cell>
          <cell r="G964">
            <v>250</v>
          </cell>
          <cell r="H964">
            <v>8589</v>
          </cell>
          <cell r="I964">
            <v>3811.95</v>
          </cell>
          <cell r="J964">
            <v>3811.95</v>
          </cell>
          <cell r="K964">
            <v>9276</v>
          </cell>
        </row>
        <row r="965">
          <cell r="A965">
            <v>9276</v>
          </cell>
          <cell r="B965" t="str">
            <v xml:space="preserve"> 11/06/2012</v>
          </cell>
          <cell r="C965">
            <v>9437</v>
          </cell>
          <cell r="D965">
            <v>5907</v>
          </cell>
          <cell r="E965" t="str">
            <v>FPOSALKDCP</v>
          </cell>
          <cell r="F965" t="str">
            <v>FRA CACAU EM PO ALCALINO 10/12%  NFE 8568</v>
          </cell>
          <cell r="G965">
            <v>1850</v>
          </cell>
          <cell r="H965">
            <v>8568</v>
          </cell>
          <cell r="I965">
            <v>28471.69</v>
          </cell>
          <cell r="J965">
            <v>28471.69</v>
          </cell>
          <cell r="K965">
            <v>9276</v>
          </cell>
        </row>
        <row r="966">
          <cell r="A966">
            <v>9276</v>
          </cell>
          <cell r="B966" t="str">
            <v xml:space="preserve"> 11/06/2012</v>
          </cell>
          <cell r="C966">
            <v>9437</v>
          </cell>
          <cell r="D966">
            <v>5907</v>
          </cell>
          <cell r="E966" t="str">
            <v>FPOSALKDCP</v>
          </cell>
          <cell r="F966" t="str">
            <v>FRA CACAU EM PO ALCALINO 10/12%  NFE 8589</v>
          </cell>
          <cell r="G966">
            <v>250</v>
          </cell>
          <cell r="H966">
            <v>8589</v>
          </cell>
          <cell r="I966">
            <v>3811.95</v>
          </cell>
          <cell r="J966">
            <v>3811.95</v>
          </cell>
          <cell r="K966">
            <v>9276</v>
          </cell>
        </row>
        <row r="967">
          <cell r="A967">
            <v>9276</v>
          </cell>
          <cell r="B967" t="str">
            <v xml:space="preserve"> 11/06/2012</v>
          </cell>
          <cell r="C967">
            <v>9438</v>
          </cell>
          <cell r="D967">
            <v>5907</v>
          </cell>
          <cell r="E967" t="str">
            <v>FPOSALKDCP</v>
          </cell>
          <cell r="F967" t="str">
            <v>FRA CACAU EM PO ALCALINO 10/12%  NFE 8568</v>
          </cell>
          <cell r="G967">
            <v>1850</v>
          </cell>
          <cell r="H967">
            <v>8568</v>
          </cell>
          <cell r="I967">
            <v>28471.69</v>
          </cell>
          <cell r="J967">
            <v>28471.69</v>
          </cell>
          <cell r="K967">
            <v>9276</v>
          </cell>
        </row>
        <row r="968">
          <cell r="A968">
            <v>9276</v>
          </cell>
          <cell r="B968" t="str">
            <v xml:space="preserve"> 11/06/2012</v>
          </cell>
          <cell r="C968">
            <v>9438</v>
          </cell>
          <cell r="D968">
            <v>5907</v>
          </cell>
          <cell r="E968" t="str">
            <v>FPOSALKDCP</v>
          </cell>
          <cell r="F968" t="str">
            <v>FRA CACAU EM PO ALCALINO 10/12%  NFE 8589</v>
          </cell>
          <cell r="G968">
            <v>250</v>
          </cell>
          <cell r="H968">
            <v>8589</v>
          </cell>
          <cell r="I968">
            <v>3811.95</v>
          </cell>
          <cell r="J968">
            <v>3811.95</v>
          </cell>
          <cell r="K968">
            <v>9276</v>
          </cell>
        </row>
        <row r="969">
          <cell r="A969">
            <v>9276</v>
          </cell>
          <cell r="B969" t="str">
            <v xml:space="preserve"> 11/06/2012</v>
          </cell>
          <cell r="C969">
            <v>9440</v>
          </cell>
          <cell r="D969">
            <v>5907</v>
          </cell>
          <cell r="E969" t="str">
            <v>FPOSALKDCP</v>
          </cell>
          <cell r="F969" t="str">
            <v>FRA CACAU EM PO ALCALINO 10/12%  NFE 8568</v>
          </cell>
          <cell r="G969">
            <v>1850</v>
          </cell>
          <cell r="H969">
            <v>8568</v>
          </cell>
          <cell r="I969">
            <v>28471.69</v>
          </cell>
          <cell r="J969">
            <v>28471.69</v>
          </cell>
          <cell r="K969">
            <v>9276</v>
          </cell>
        </row>
        <row r="970">
          <cell r="A970">
            <v>9276</v>
          </cell>
          <cell r="B970" t="str">
            <v xml:space="preserve"> 11/06/2012</v>
          </cell>
          <cell r="C970">
            <v>9440</v>
          </cell>
          <cell r="D970">
            <v>5907</v>
          </cell>
          <cell r="E970" t="str">
            <v>FPOSALKDCP</v>
          </cell>
          <cell r="F970" t="str">
            <v>FRA CACAU EM PO ALCALINO 10/12%  NFE 8589</v>
          </cell>
          <cell r="G970">
            <v>250</v>
          </cell>
          <cell r="H970">
            <v>8589</v>
          </cell>
          <cell r="I970">
            <v>3811.95</v>
          </cell>
          <cell r="J970">
            <v>3811.95</v>
          </cell>
          <cell r="K970">
            <v>9276</v>
          </cell>
        </row>
        <row r="971">
          <cell r="A971">
            <v>9276</v>
          </cell>
          <cell r="B971" t="str">
            <v xml:space="preserve"> 11/06/2012</v>
          </cell>
          <cell r="C971">
            <v>9446</v>
          </cell>
          <cell r="D971">
            <v>5907</v>
          </cell>
          <cell r="E971" t="str">
            <v>FPOSALKDCP</v>
          </cell>
          <cell r="F971" t="str">
            <v>FRA CACAU EM PO ALCALINO 10/12%  NFE 8568</v>
          </cell>
          <cell r="G971">
            <v>1850</v>
          </cell>
          <cell r="H971">
            <v>8568</v>
          </cell>
          <cell r="I971">
            <v>28471.69</v>
          </cell>
          <cell r="J971">
            <v>28471.69</v>
          </cell>
          <cell r="K971">
            <v>9276</v>
          </cell>
        </row>
        <row r="972">
          <cell r="A972">
            <v>9276</v>
          </cell>
          <cell r="B972" t="str">
            <v xml:space="preserve"> 11/06/2012</v>
          </cell>
          <cell r="C972">
            <v>9446</v>
          </cell>
          <cell r="D972">
            <v>5907</v>
          </cell>
          <cell r="E972" t="str">
            <v>FPOSALKDCP</v>
          </cell>
          <cell r="F972" t="str">
            <v>FRA CACAU EM PO ALCALINO 10/12%  NFE 8589</v>
          </cell>
          <cell r="G972">
            <v>250</v>
          </cell>
          <cell r="H972">
            <v>8589</v>
          </cell>
          <cell r="I972">
            <v>3811.95</v>
          </cell>
          <cell r="J972">
            <v>3811.95</v>
          </cell>
          <cell r="K972">
            <v>9276</v>
          </cell>
        </row>
        <row r="973">
          <cell r="A973" t="str">
            <v>9276 Total</v>
          </cell>
          <cell r="G973">
            <v>10500</v>
          </cell>
          <cell r="I973">
            <v>161418.20000000001</v>
          </cell>
          <cell r="J973">
            <v>161418.20000000001</v>
          </cell>
          <cell r="K973" t="str">
            <v>9276 Total</v>
          </cell>
        </row>
        <row r="974">
          <cell r="A974">
            <v>9277</v>
          </cell>
          <cell r="B974" t="str">
            <v xml:space="preserve"> 11/06/2012</v>
          </cell>
          <cell r="C974">
            <v>9442</v>
          </cell>
          <cell r="D974">
            <v>5907</v>
          </cell>
          <cell r="E974" t="str">
            <v>FPOSALKDCP</v>
          </cell>
          <cell r="F974" t="str">
            <v>FRA CACAU EM PO ALCALINO 10/12%  NFE 8589</v>
          </cell>
          <cell r="G974">
            <v>100</v>
          </cell>
          <cell r="H974">
            <v>8589</v>
          </cell>
          <cell r="I974">
            <v>1524.78</v>
          </cell>
          <cell r="J974">
            <v>1524.78</v>
          </cell>
          <cell r="K974">
            <v>9277</v>
          </cell>
        </row>
        <row r="975">
          <cell r="A975">
            <v>9277</v>
          </cell>
          <cell r="B975" t="str">
            <v xml:space="preserve"> 11/06/2012</v>
          </cell>
          <cell r="C975">
            <v>9443</v>
          </cell>
          <cell r="D975">
            <v>5907</v>
          </cell>
          <cell r="E975" t="str">
            <v>FPOSALKDCP</v>
          </cell>
          <cell r="F975" t="str">
            <v>FRA CACAU EM PO ALCALINO 10/12%  NFE 8589</v>
          </cell>
          <cell r="G975">
            <v>100</v>
          </cell>
          <cell r="H975">
            <v>8589</v>
          </cell>
          <cell r="I975">
            <v>1524.78</v>
          </cell>
          <cell r="J975">
            <v>1524.78</v>
          </cell>
          <cell r="K975">
            <v>9277</v>
          </cell>
        </row>
        <row r="976">
          <cell r="A976">
            <v>9277</v>
          </cell>
          <cell r="B976" t="str">
            <v xml:space="preserve"> 11/06/2012</v>
          </cell>
          <cell r="C976">
            <v>9454</v>
          </cell>
          <cell r="D976">
            <v>5907</v>
          </cell>
          <cell r="E976" t="str">
            <v>FPOSALKDCP</v>
          </cell>
          <cell r="F976" t="str">
            <v>FRA CACAU EM PO ALCALINO 10/12%  NFE 8589</v>
          </cell>
          <cell r="G976">
            <v>100</v>
          </cell>
          <cell r="H976">
            <v>8589</v>
          </cell>
          <cell r="I976">
            <v>1524.78</v>
          </cell>
          <cell r="J976">
            <v>1524.78</v>
          </cell>
          <cell r="K976">
            <v>9277</v>
          </cell>
        </row>
        <row r="977">
          <cell r="A977">
            <v>9277</v>
          </cell>
          <cell r="B977" t="str">
            <v xml:space="preserve"> 11/06/2012</v>
          </cell>
          <cell r="C977">
            <v>9457</v>
          </cell>
          <cell r="D977">
            <v>5907</v>
          </cell>
          <cell r="E977" t="str">
            <v>FPOSALKDCP</v>
          </cell>
          <cell r="F977" t="str">
            <v>FRA CACAU EM PO ALCALINO 10/12%  NFE 8589</v>
          </cell>
          <cell r="G977">
            <v>100</v>
          </cell>
          <cell r="H977">
            <v>8589</v>
          </cell>
          <cell r="I977">
            <v>1524.78</v>
          </cell>
          <cell r="J977">
            <v>1524.78</v>
          </cell>
          <cell r="K977">
            <v>9277</v>
          </cell>
        </row>
        <row r="978">
          <cell r="A978">
            <v>9277</v>
          </cell>
          <cell r="B978" t="str">
            <v xml:space="preserve"> 11/06/2012</v>
          </cell>
          <cell r="C978">
            <v>9459</v>
          </cell>
          <cell r="D978">
            <v>5907</v>
          </cell>
          <cell r="E978" t="str">
            <v>FPOSALKDCP</v>
          </cell>
          <cell r="F978" t="str">
            <v>FRA CACAU EM PO ALCALINO 10/12%  NFE 8589</v>
          </cell>
          <cell r="G978">
            <v>100</v>
          </cell>
          <cell r="H978">
            <v>8589</v>
          </cell>
          <cell r="I978">
            <v>1524.78</v>
          </cell>
          <cell r="J978">
            <v>1524.78</v>
          </cell>
          <cell r="K978">
            <v>9277</v>
          </cell>
        </row>
        <row r="979">
          <cell r="A979" t="str">
            <v>9277 Total</v>
          </cell>
          <cell r="G979">
            <v>500</v>
          </cell>
          <cell r="I979">
            <v>7623.9</v>
          </cell>
          <cell r="J979">
            <v>7623.9</v>
          </cell>
          <cell r="K979" t="str">
            <v>9277 Total</v>
          </cell>
        </row>
        <row r="980">
          <cell r="A980">
            <v>9278</v>
          </cell>
          <cell r="B980" t="str">
            <v xml:space="preserve"> 11/06/2012</v>
          </cell>
          <cell r="C980">
            <v>9447</v>
          </cell>
          <cell r="D980">
            <v>5907</v>
          </cell>
          <cell r="E980" t="str">
            <v>FPOSALKDCP</v>
          </cell>
          <cell r="F980" t="str">
            <v>FRA CACAU EM PO ALCALINO 10/12%  NFE 8589</v>
          </cell>
          <cell r="G980">
            <v>500</v>
          </cell>
          <cell r="H980">
            <v>8589</v>
          </cell>
          <cell r="I980">
            <v>7623.9</v>
          </cell>
          <cell r="J980">
            <v>7623.9</v>
          </cell>
          <cell r="K980">
            <v>9278</v>
          </cell>
        </row>
        <row r="981">
          <cell r="A981">
            <v>9278</v>
          </cell>
          <cell r="B981" t="str">
            <v xml:space="preserve"> 11/06/2012</v>
          </cell>
          <cell r="C981">
            <v>9448</v>
          </cell>
          <cell r="D981">
            <v>5907</v>
          </cell>
          <cell r="E981" t="str">
            <v>FPOSALKDCP</v>
          </cell>
          <cell r="F981" t="str">
            <v>FRA CACAU EM PO ALCALINO 10/12%  NFE 8589</v>
          </cell>
          <cell r="G981">
            <v>500</v>
          </cell>
          <cell r="H981">
            <v>8589</v>
          </cell>
          <cell r="I981">
            <v>7623.9</v>
          </cell>
          <cell r="J981">
            <v>7623.9</v>
          </cell>
          <cell r="K981">
            <v>9278</v>
          </cell>
        </row>
        <row r="982">
          <cell r="A982">
            <v>9278</v>
          </cell>
          <cell r="B982" t="str">
            <v xml:space="preserve"> 11/06/2012</v>
          </cell>
          <cell r="C982">
            <v>9449</v>
          </cell>
          <cell r="D982">
            <v>5907</v>
          </cell>
          <cell r="E982" t="str">
            <v>FPOSALKDCP</v>
          </cell>
          <cell r="F982" t="str">
            <v>FRA CACAU EM PO ALCALINO 10/12%  NFE 8589</v>
          </cell>
          <cell r="G982">
            <v>500</v>
          </cell>
          <cell r="H982">
            <v>8589</v>
          </cell>
          <cell r="I982">
            <v>7623.9</v>
          </cell>
          <cell r="J982">
            <v>7623.9</v>
          </cell>
          <cell r="K982">
            <v>9278</v>
          </cell>
        </row>
        <row r="983">
          <cell r="A983">
            <v>9278</v>
          </cell>
          <cell r="B983" t="str">
            <v xml:space="preserve"> 11/06/2012</v>
          </cell>
          <cell r="C983">
            <v>9450</v>
          </cell>
          <cell r="D983">
            <v>5907</v>
          </cell>
          <cell r="E983" t="str">
            <v>FPOSALKDCP</v>
          </cell>
          <cell r="F983" t="str">
            <v>FRA CACAU EM PO ALCALINO 10/12%  NFE 8589</v>
          </cell>
          <cell r="G983">
            <v>500</v>
          </cell>
          <cell r="H983">
            <v>8589</v>
          </cell>
          <cell r="I983">
            <v>7623.9</v>
          </cell>
          <cell r="J983">
            <v>7623.9</v>
          </cell>
          <cell r="K983">
            <v>9278</v>
          </cell>
        </row>
        <row r="984">
          <cell r="A984">
            <v>9278</v>
          </cell>
          <cell r="B984" t="str">
            <v xml:space="preserve"> 11/06/2012</v>
          </cell>
          <cell r="C984">
            <v>9451</v>
          </cell>
          <cell r="D984">
            <v>5907</v>
          </cell>
          <cell r="E984" t="str">
            <v>FPOSALKDCP</v>
          </cell>
          <cell r="F984" t="str">
            <v>FRA CACAU EM PO ALCALINO 10/12%  NFE 8589</v>
          </cell>
          <cell r="G984">
            <v>500</v>
          </cell>
          <cell r="H984">
            <v>8589</v>
          </cell>
          <cell r="I984">
            <v>7623.9</v>
          </cell>
          <cell r="J984">
            <v>7623.9</v>
          </cell>
          <cell r="K984">
            <v>9278</v>
          </cell>
        </row>
        <row r="985">
          <cell r="A985" t="str">
            <v>9278 Total</v>
          </cell>
          <cell r="G985">
            <v>2500</v>
          </cell>
          <cell r="I985">
            <v>38119.5</v>
          </cell>
          <cell r="J985">
            <v>38119.5</v>
          </cell>
          <cell r="K985" t="str">
            <v>9278 Total</v>
          </cell>
        </row>
        <row r="986">
          <cell r="A986">
            <v>9279</v>
          </cell>
          <cell r="B986" t="str">
            <v xml:space="preserve"> 11/06/2012</v>
          </cell>
          <cell r="C986">
            <v>9444</v>
          </cell>
          <cell r="D986">
            <v>5907</v>
          </cell>
          <cell r="E986" t="str">
            <v>FPOSALKDCP</v>
          </cell>
          <cell r="F986" t="str">
            <v>FRA CACAU EM PO ALCALINO 10/12%  NFE 8589</v>
          </cell>
          <cell r="G986">
            <v>250</v>
          </cell>
          <cell r="H986">
            <v>8589</v>
          </cell>
          <cell r="I986">
            <v>3811.95</v>
          </cell>
          <cell r="J986">
            <v>3811.95</v>
          </cell>
          <cell r="K986">
            <v>9279</v>
          </cell>
        </row>
        <row r="987">
          <cell r="A987">
            <v>9279</v>
          </cell>
          <cell r="B987" t="str">
            <v xml:space="preserve"> 11/06/2012</v>
          </cell>
          <cell r="C987">
            <v>9445</v>
          </cell>
          <cell r="D987">
            <v>5907</v>
          </cell>
          <cell r="E987" t="str">
            <v>FPOSALKDCP</v>
          </cell>
          <cell r="F987" t="str">
            <v>FRA CACAU EM PO ALCALINO 10/12%  NFE 8589</v>
          </cell>
          <cell r="G987">
            <v>250</v>
          </cell>
          <cell r="H987">
            <v>8589</v>
          </cell>
          <cell r="I987">
            <v>3811.95</v>
          </cell>
          <cell r="J987">
            <v>3811.95</v>
          </cell>
          <cell r="K987">
            <v>9279</v>
          </cell>
        </row>
        <row r="988">
          <cell r="A988">
            <v>9279</v>
          </cell>
          <cell r="B988" t="str">
            <v xml:space="preserve"> 11/06/2012</v>
          </cell>
          <cell r="C988">
            <v>9452</v>
          </cell>
          <cell r="D988">
            <v>5907</v>
          </cell>
          <cell r="E988" t="str">
            <v>FPOSALKDCP</v>
          </cell>
          <cell r="F988" t="str">
            <v>FRA CACAU EM PO ALCALINO 10/12%  NFE 8589</v>
          </cell>
          <cell r="G988">
            <v>250</v>
          </cell>
          <cell r="H988">
            <v>8589</v>
          </cell>
          <cell r="I988">
            <v>3811.95</v>
          </cell>
          <cell r="J988">
            <v>3811.95</v>
          </cell>
          <cell r="K988">
            <v>9279</v>
          </cell>
        </row>
        <row r="989">
          <cell r="A989">
            <v>9279</v>
          </cell>
          <cell r="B989" t="str">
            <v xml:space="preserve"> 11/06/2012</v>
          </cell>
          <cell r="C989">
            <v>9453</v>
          </cell>
          <cell r="D989">
            <v>5907</v>
          </cell>
          <cell r="E989" t="str">
            <v>FPOSALKDCP</v>
          </cell>
          <cell r="F989" t="str">
            <v>FRA CACAU EM PO ALCALINO 10/12%  NFE 8589</v>
          </cell>
          <cell r="G989">
            <v>250</v>
          </cell>
          <cell r="H989">
            <v>8589</v>
          </cell>
          <cell r="I989">
            <v>3811.95</v>
          </cell>
          <cell r="J989">
            <v>3811.95</v>
          </cell>
          <cell r="K989">
            <v>9279</v>
          </cell>
        </row>
        <row r="990">
          <cell r="A990">
            <v>9279</v>
          </cell>
          <cell r="B990" t="str">
            <v xml:space="preserve"> 11/06/2012</v>
          </cell>
          <cell r="C990">
            <v>9458</v>
          </cell>
          <cell r="D990">
            <v>5907</v>
          </cell>
          <cell r="E990" t="str">
            <v>FPOSALKDCP</v>
          </cell>
          <cell r="F990" t="str">
            <v>FRA CACAU EM PO ALCALINO 10/12%  NFE 8589</v>
          </cell>
          <cell r="G990">
            <v>250</v>
          </cell>
          <cell r="H990">
            <v>8589</v>
          </cell>
          <cell r="I990">
            <v>3811.95</v>
          </cell>
          <cell r="J990">
            <v>3811.95</v>
          </cell>
          <cell r="K990">
            <v>9279</v>
          </cell>
        </row>
        <row r="991">
          <cell r="A991" t="str">
            <v>9279 Total</v>
          </cell>
          <cell r="G991">
            <v>1250</v>
          </cell>
          <cell r="I991">
            <v>19059.75</v>
          </cell>
          <cell r="J991">
            <v>19059.75</v>
          </cell>
          <cell r="K991" t="str">
            <v>9279 Total</v>
          </cell>
        </row>
        <row r="992">
          <cell r="A992">
            <v>9299</v>
          </cell>
          <cell r="B992" t="str">
            <v xml:space="preserve"> 14/06/2012</v>
          </cell>
          <cell r="C992">
            <v>9460</v>
          </cell>
          <cell r="D992">
            <v>5907</v>
          </cell>
          <cell r="E992" t="str">
            <v>FPOSALKDCP</v>
          </cell>
          <cell r="F992" t="str">
            <v>FRA CACAU EM PO ALCALINO 10/12%  NFE 8589</v>
          </cell>
          <cell r="G992">
            <v>475</v>
          </cell>
          <cell r="H992">
            <v>8589</v>
          </cell>
          <cell r="I992">
            <v>7242.7</v>
          </cell>
          <cell r="J992">
            <v>7242.7</v>
          </cell>
          <cell r="K992">
            <v>9299</v>
          </cell>
        </row>
        <row r="993">
          <cell r="A993">
            <v>9299</v>
          </cell>
          <cell r="B993" t="str">
            <v xml:space="preserve"> 14/06/2012</v>
          </cell>
          <cell r="C993">
            <v>9461</v>
          </cell>
          <cell r="D993">
            <v>5907</v>
          </cell>
          <cell r="E993" t="str">
            <v>FPOSALKDCP</v>
          </cell>
          <cell r="F993" t="str">
            <v>FRA CACAU EM PO ALCALINO 10/12%  NFE 8589</v>
          </cell>
          <cell r="G993">
            <v>475</v>
          </cell>
          <cell r="H993">
            <v>8589</v>
          </cell>
          <cell r="I993">
            <v>7242.7</v>
          </cell>
          <cell r="J993">
            <v>7242.7</v>
          </cell>
          <cell r="K993">
            <v>9299</v>
          </cell>
        </row>
        <row r="994">
          <cell r="A994">
            <v>9299</v>
          </cell>
          <cell r="B994" t="str">
            <v xml:space="preserve"> 14/06/2012</v>
          </cell>
          <cell r="C994">
            <v>9462</v>
          </cell>
          <cell r="D994">
            <v>5907</v>
          </cell>
          <cell r="E994" t="str">
            <v>FPOSALKDCP</v>
          </cell>
          <cell r="F994" t="str">
            <v>FRA CACAU EM PO ALCALINO 10/12%  NFE 8589</v>
          </cell>
          <cell r="G994">
            <v>475</v>
          </cell>
          <cell r="H994">
            <v>8589</v>
          </cell>
          <cell r="I994">
            <v>7242.7</v>
          </cell>
          <cell r="J994">
            <v>7242.7</v>
          </cell>
          <cell r="K994">
            <v>9299</v>
          </cell>
        </row>
        <row r="995">
          <cell r="A995">
            <v>9299</v>
          </cell>
          <cell r="B995" t="str">
            <v xml:space="preserve"> 14/06/2012</v>
          </cell>
          <cell r="C995">
            <v>9463</v>
          </cell>
          <cell r="D995">
            <v>5907</v>
          </cell>
          <cell r="E995" t="str">
            <v>FPOSALKDCP</v>
          </cell>
          <cell r="F995" t="str">
            <v>FRA CACAU EM PO ALCALINO 10/12%  NFE 8589</v>
          </cell>
          <cell r="G995">
            <v>475</v>
          </cell>
          <cell r="H995">
            <v>8589</v>
          </cell>
          <cell r="I995">
            <v>7242.7</v>
          </cell>
          <cell r="J995">
            <v>7242.7</v>
          </cell>
          <cell r="K995">
            <v>9299</v>
          </cell>
        </row>
        <row r="996">
          <cell r="A996">
            <v>9299</v>
          </cell>
          <cell r="B996" t="str">
            <v xml:space="preserve"> 14/06/2012</v>
          </cell>
          <cell r="C996">
            <v>9478</v>
          </cell>
          <cell r="D996">
            <v>5907</v>
          </cell>
          <cell r="E996" t="str">
            <v>FPOSALKDCP</v>
          </cell>
          <cell r="F996" t="str">
            <v>FRA CACAU EM PO ALCALINO 10/12%  NFE 8589</v>
          </cell>
          <cell r="G996">
            <v>475</v>
          </cell>
          <cell r="H996">
            <v>8589</v>
          </cell>
          <cell r="I996">
            <v>7242.7</v>
          </cell>
          <cell r="J996">
            <v>7242.7</v>
          </cell>
          <cell r="K996">
            <v>9299</v>
          </cell>
        </row>
        <row r="997">
          <cell r="A997" t="str">
            <v>9299 Total</v>
          </cell>
          <cell r="G997">
            <v>2375</v>
          </cell>
          <cell r="I997">
            <v>36213.5</v>
          </cell>
          <cell r="J997">
            <v>36213.5</v>
          </cell>
          <cell r="K997" t="str">
            <v>9299 Total</v>
          </cell>
        </row>
        <row r="998">
          <cell r="A998">
            <v>9300</v>
          </cell>
          <cell r="B998" t="str">
            <v xml:space="preserve"> 14/06/2012</v>
          </cell>
          <cell r="C998">
            <v>9479</v>
          </cell>
          <cell r="D998">
            <v>5907</v>
          </cell>
          <cell r="E998" t="str">
            <v>FPOSALKDCP</v>
          </cell>
          <cell r="F998" t="str">
            <v>FRA CACAU EM PO ALCALINO 10/12%  NFE 8589</v>
          </cell>
          <cell r="G998">
            <v>100</v>
          </cell>
          <cell r="H998">
            <v>8589</v>
          </cell>
          <cell r="I998">
            <v>1524.78</v>
          </cell>
          <cell r="J998">
            <v>1524.78</v>
          </cell>
          <cell r="K998">
            <v>9300</v>
          </cell>
        </row>
        <row r="999">
          <cell r="A999">
            <v>9300</v>
          </cell>
          <cell r="B999" t="str">
            <v xml:space="preserve"> 14/06/2012</v>
          </cell>
          <cell r="C999">
            <v>9480</v>
          </cell>
          <cell r="D999">
            <v>5907</v>
          </cell>
          <cell r="E999" t="str">
            <v>FPOSALKDCP</v>
          </cell>
          <cell r="F999" t="str">
            <v>FRA CACAU EM PO ALCALINO 10/12%  NFE 8589</v>
          </cell>
          <cell r="G999">
            <v>100</v>
          </cell>
          <cell r="H999">
            <v>8589</v>
          </cell>
          <cell r="I999">
            <v>1524.78</v>
          </cell>
          <cell r="J999">
            <v>1524.78</v>
          </cell>
          <cell r="K999">
            <v>9300</v>
          </cell>
        </row>
        <row r="1000">
          <cell r="A1000">
            <v>9300</v>
          </cell>
          <cell r="B1000" t="str">
            <v xml:space="preserve"> 14/06/2012</v>
          </cell>
          <cell r="C1000">
            <v>9481</v>
          </cell>
          <cell r="D1000">
            <v>5907</v>
          </cell>
          <cell r="E1000" t="str">
            <v>FPOSALKDCP</v>
          </cell>
          <cell r="F1000" t="str">
            <v>FRA CACAU EM PO ALCALINO 10/12%  NFE 8589</v>
          </cell>
          <cell r="G1000">
            <v>100</v>
          </cell>
          <cell r="H1000">
            <v>8589</v>
          </cell>
          <cell r="I1000">
            <v>1524.78</v>
          </cell>
          <cell r="J1000">
            <v>1524.78</v>
          </cell>
          <cell r="K1000">
            <v>9300</v>
          </cell>
        </row>
        <row r="1001">
          <cell r="A1001">
            <v>9300</v>
          </cell>
          <cell r="B1001" t="str">
            <v xml:space="preserve"> 14/06/2012</v>
          </cell>
          <cell r="C1001">
            <v>9482</v>
          </cell>
          <cell r="D1001">
            <v>5907</v>
          </cell>
          <cell r="E1001" t="str">
            <v>FPOSALKDCP</v>
          </cell>
          <cell r="F1001" t="str">
            <v>FRA CACAU EM PO ALCALINO 10/12%  NFE 8589</v>
          </cell>
          <cell r="G1001">
            <v>100</v>
          </cell>
          <cell r="H1001">
            <v>8589</v>
          </cell>
          <cell r="I1001">
            <v>1524.78</v>
          </cell>
          <cell r="J1001">
            <v>1524.78</v>
          </cell>
          <cell r="K1001">
            <v>9300</v>
          </cell>
        </row>
        <row r="1002">
          <cell r="A1002">
            <v>9300</v>
          </cell>
          <cell r="B1002" t="str">
            <v xml:space="preserve"> 14/06/2012</v>
          </cell>
          <cell r="C1002">
            <v>9484</v>
          </cell>
          <cell r="D1002">
            <v>5907</v>
          </cell>
          <cell r="E1002" t="str">
            <v>FPOSALKDCP</v>
          </cell>
          <cell r="F1002" t="str">
            <v>FRA CACAU EM PO ALCALINO 10/12%  NFE 8589</v>
          </cell>
          <cell r="G1002">
            <v>100</v>
          </cell>
          <cell r="H1002">
            <v>8589</v>
          </cell>
          <cell r="I1002">
            <v>1524.78</v>
          </cell>
          <cell r="J1002">
            <v>1524.78</v>
          </cell>
          <cell r="K1002">
            <v>9300</v>
          </cell>
        </row>
        <row r="1003">
          <cell r="A1003" t="str">
            <v>9300 Total</v>
          </cell>
          <cell r="G1003">
            <v>500</v>
          </cell>
          <cell r="I1003">
            <v>7623.9</v>
          </cell>
          <cell r="J1003">
            <v>7623.9</v>
          </cell>
          <cell r="K1003" t="str">
            <v>9300 Total</v>
          </cell>
        </row>
        <row r="1004">
          <cell r="A1004">
            <v>9304</v>
          </cell>
          <cell r="B1004" t="str">
            <v xml:space="preserve"> 14/06/2012</v>
          </cell>
          <cell r="C1004">
            <v>9490</v>
          </cell>
          <cell r="D1004">
            <v>5907</v>
          </cell>
          <cell r="E1004" t="str">
            <v>FPOSALKDCP</v>
          </cell>
          <cell r="F1004" t="str">
            <v>FRA CACAU EM PO ALCALINO 10/12%  NFE 8589</v>
          </cell>
          <cell r="G1004">
            <v>500</v>
          </cell>
          <cell r="H1004">
            <v>8589</v>
          </cell>
          <cell r="I1004">
            <v>7623.9</v>
          </cell>
          <cell r="J1004">
            <v>7623.9</v>
          </cell>
          <cell r="K1004">
            <v>9304</v>
          </cell>
        </row>
        <row r="1005">
          <cell r="A1005">
            <v>9304</v>
          </cell>
          <cell r="B1005" t="str">
            <v xml:space="preserve"> 14/06/2012</v>
          </cell>
          <cell r="C1005">
            <v>9492</v>
          </cell>
          <cell r="D1005">
            <v>5907</v>
          </cell>
          <cell r="E1005" t="str">
            <v>FPOSALKDCP</v>
          </cell>
          <cell r="F1005" t="str">
            <v>FRA CACAU EM PO ALCALINO 10/12%  NFE 8589</v>
          </cell>
          <cell r="G1005">
            <v>500</v>
          </cell>
          <cell r="H1005">
            <v>8589</v>
          </cell>
          <cell r="I1005">
            <v>7623.9</v>
          </cell>
          <cell r="J1005">
            <v>7623.9</v>
          </cell>
          <cell r="K1005">
            <v>9304</v>
          </cell>
        </row>
        <row r="1006">
          <cell r="A1006">
            <v>9304</v>
          </cell>
          <cell r="B1006" t="str">
            <v xml:space="preserve"> 14/06/2012</v>
          </cell>
          <cell r="C1006">
            <v>9500</v>
          </cell>
          <cell r="D1006">
            <v>5907</v>
          </cell>
          <cell r="E1006" t="str">
            <v>FPOSALKDCP</v>
          </cell>
          <cell r="F1006" t="str">
            <v>FRA CACAU EM PO ALCALINO 10/12%  NFE 8589</v>
          </cell>
          <cell r="G1006">
            <v>500</v>
          </cell>
          <cell r="H1006">
            <v>8589</v>
          </cell>
          <cell r="I1006">
            <v>7623.9</v>
          </cell>
          <cell r="J1006">
            <v>7623.9</v>
          </cell>
          <cell r="K1006">
            <v>9304</v>
          </cell>
        </row>
        <row r="1007">
          <cell r="A1007" t="str">
            <v>9304 Total</v>
          </cell>
          <cell r="G1007">
            <v>1500</v>
          </cell>
          <cell r="I1007">
            <v>22871.699999999997</v>
          </cell>
          <cell r="J1007">
            <v>22871.699999999997</v>
          </cell>
          <cell r="K1007" t="str">
            <v>9304 Total</v>
          </cell>
        </row>
        <row r="1008">
          <cell r="A1008">
            <v>9319</v>
          </cell>
          <cell r="B1008" t="str">
            <v xml:space="preserve"> 19/06/2012</v>
          </cell>
          <cell r="C1008">
            <v>9512</v>
          </cell>
          <cell r="D1008">
            <v>5907</v>
          </cell>
          <cell r="E1008" t="str">
            <v>FPOSALKDCP</v>
          </cell>
          <cell r="F1008" t="str">
            <v>FRA CACAU EM PO ALCALINO 10/12%  NFE 8589</v>
          </cell>
          <cell r="G1008">
            <v>25</v>
          </cell>
          <cell r="H1008">
            <v>8589</v>
          </cell>
          <cell r="I1008">
            <v>381.19</v>
          </cell>
          <cell r="J1008">
            <v>381.19</v>
          </cell>
          <cell r="K1008">
            <v>9319</v>
          </cell>
        </row>
        <row r="1009">
          <cell r="A1009">
            <v>9319</v>
          </cell>
          <cell r="B1009" t="str">
            <v xml:space="preserve"> 19/06/2012</v>
          </cell>
          <cell r="C1009">
            <v>9514</v>
          </cell>
          <cell r="D1009">
            <v>5907</v>
          </cell>
          <cell r="E1009" t="str">
            <v>FPOSALKDCP</v>
          </cell>
          <cell r="F1009" t="str">
            <v>FRA CACAU EM PO ALCALINO 10/12%  NFE 8589</v>
          </cell>
          <cell r="G1009">
            <v>25</v>
          </cell>
          <cell r="H1009">
            <v>8589</v>
          </cell>
          <cell r="I1009">
            <v>381.19</v>
          </cell>
          <cell r="J1009">
            <v>381.19</v>
          </cell>
          <cell r="K1009">
            <v>9319</v>
          </cell>
        </row>
        <row r="1010">
          <cell r="A1010">
            <v>9319</v>
          </cell>
          <cell r="B1010" t="str">
            <v xml:space="preserve"> 19/06/2012</v>
          </cell>
          <cell r="C1010">
            <v>9517</v>
          </cell>
          <cell r="D1010">
            <v>5907</v>
          </cell>
          <cell r="E1010" t="str">
            <v>FPOSALKDCP</v>
          </cell>
          <cell r="F1010" t="str">
            <v>FRA CACAU EM PO ALCALINO 10/12%  NFE 8589</v>
          </cell>
          <cell r="G1010">
            <v>25</v>
          </cell>
          <cell r="H1010">
            <v>8589</v>
          </cell>
          <cell r="I1010">
            <v>381.19</v>
          </cell>
          <cell r="J1010">
            <v>381.19</v>
          </cell>
          <cell r="K1010">
            <v>9319</v>
          </cell>
        </row>
        <row r="1011">
          <cell r="A1011">
            <v>9319</v>
          </cell>
          <cell r="B1011" t="str">
            <v xml:space="preserve"> 19/06/2012</v>
          </cell>
          <cell r="C1011">
            <v>9520</v>
          </cell>
          <cell r="D1011">
            <v>5907</v>
          </cell>
          <cell r="E1011" t="str">
            <v>FPOSALKDCP</v>
          </cell>
          <cell r="F1011" t="str">
            <v>FRA CACAU EM PO ALCALINO 10/12%  NFE 8589</v>
          </cell>
          <cell r="G1011">
            <v>25</v>
          </cell>
          <cell r="H1011">
            <v>8589</v>
          </cell>
          <cell r="I1011">
            <v>381.19</v>
          </cell>
          <cell r="J1011">
            <v>381.19</v>
          </cell>
          <cell r="K1011">
            <v>9319</v>
          </cell>
        </row>
        <row r="1012">
          <cell r="A1012">
            <v>9319</v>
          </cell>
          <cell r="B1012" t="str">
            <v xml:space="preserve"> 19/06/2012</v>
          </cell>
          <cell r="C1012">
            <v>9521</v>
          </cell>
          <cell r="D1012">
            <v>5907</v>
          </cell>
          <cell r="E1012" t="str">
            <v>FPOSALKDCP</v>
          </cell>
          <cell r="F1012" t="str">
            <v>FRA CACAU EM PO ALCALINO 10/12%  NFE 8589</v>
          </cell>
          <cell r="G1012">
            <v>25</v>
          </cell>
          <cell r="H1012">
            <v>8589</v>
          </cell>
          <cell r="I1012">
            <v>381.19</v>
          </cell>
          <cell r="J1012">
            <v>381.19</v>
          </cell>
          <cell r="K1012">
            <v>9319</v>
          </cell>
        </row>
        <row r="1013">
          <cell r="A1013" t="str">
            <v>9319 Total</v>
          </cell>
          <cell r="G1013">
            <v>125</v>
          </cell>
          <cell r="I1013">
            <v>1905.95</v>
          </cell>
          <cell r="J1013">
            <v>1905.95</v>
          </cell>
          <cell r="K1013" t="str">
            <v>9319 Total</v>
          </cell>
        </row>
        <row r="1014">
          <cell r="A1014">
            <v>9321</v>
          </cell>
          <cell r="B1014" t="str">
            <v xml:space="preserve"> 19/06/2012</v>
          </cell>
          <cell r="C1014">
            <v>9525</v>
          </cell>
          <cell r="D1014">
            <v>5907</v>
          </cell>
          <cell r="E1014" t="str">
            <v>FPOSALKDCP</v>
          </cell>
          <cell r="F1014" t="str">
            <v>FRA CACAU EM PO ALCALINO 10/12%  NFE 8589</v>
          </cell>
          <cell r="G1014">
            <v>150</v>
          </cell>
          <cell r="H1014">
            <v>8589</v>
          </cell>
          <cell r="I1014">
            <v>2287.17</v>
          </cell>
          <cell r="J1014">
            <v>2287.17</v>
          </cell>
          <cell r="K1014">
            <v>9321</v>
          </cell>
        </row>
        <row r="1015">
          <cell r="A1015">
            <v>9321</v>
          </cell>
          <cell r="B1015" t="str">
            <v xml:space="preserve"> 19/06/2012</v>
          </cell>
          <cell r="C1015">
            <v>9526</v>
          </cell>
          <cell r="D1015">
            <v>5907</v>
          </cell>
          <cell r="E1015" t="str">
            <v>FPOSALKDCP</v>
          </cell>
          <cell r="F1015" t="str">
            <v>FRA CACAU EM PO ALCALINO 10/12%  NFE 8589</v>
          </cell>
          <cell r="G1015">
            <v>150</v>
          </cell>
          <cell r="H1015">
            <v>8589</v>
          </cell>
          <cell r="I1015">
            <v>2287.17</v>
          </cell>
          <cell r="J1015">
            <v>2287.17</v>
          </cell>
          <cell r="K1015">
            <v>9321</v>
          </cell>
        </row>
        <row r="1016">
          <cell r="A1016">
            <v>9321</v>
          </cell>
          <cell r="B1016" t="str">
            <v xml:space="preserve"> 19/06/2012</v>
          </cell>
          <cell r="C1016">
            <v>9527</v>
          </cell>
          <cell r="D1016">
            <v>5907</v>
          </cell>
          <cell r="E1016" t="str">
            <v>FPOSALKDCP</v>
          </cell>
          <cell r="F1016" t="str">
            <v>FRA CACAU EM PO ALCALINO 10/12%  NFE 8589</v>
          </cell>
          <cell r="G1016">
            <v>150</v>
          </cell>
          <cell r="H1016">
            <v>8589</v>
          </cell>
          <cell r="I1016">
            <v>2287.17</v>
          </cell>
          <cell r="J1016">
            <v>2287.17</v>
          </cell>
          <cell r="K1016">
            <v>9321</v>
          </cell>
        </row>
        <row r="1017">
          <cell r="A1017">
            <v>9321</v>
          </cell>
          <cell r="B1017" t="str">
            <v xml:space="preserve"> 19/06/2012</v>
          </cell>
          <cell r="C1017">
            <v>9528</v>
          </cell>
          <cell r="D1017">
            <v>5907</v>
          </cell>
          <cell r="E1017" t="str">
            <v>FPOSALKDCP</v>
          </cell>
          <cell r="F1017" t="str">
            <v>FRA CACAU EM PO ALCALINO 10/12%  NFE 8589</v>
          </cell>
          <cell r="G1017">
            <v>150</v>
          </cell>
          <cell r="H1017">
            <v>8589</v>
          </cell>
          <cell r="I1017">
            <v>2287.17</v>
          </cell>
          <cell r="J1017">
            <v>2287.17</v>
          </cell>
          <cell r="K1017">
            <v>9321</v>
          </cell>
        </row>
        <row r="1018">
          <cell r="A1018">
            <v>9321</v>
          </cell>
          <cell r="B1018" t="str">
            <v xml:space="preserve"> 19/06/2012</v>
          </cell>
          <cell r="C1018">
            <v>9529</v>
          </cell>
          <cell r="D1018">
            <v>5907</v>
          </cell>
          <cell r="E1018" t="str">
            <v>FPOSALKDCP</v>
          </cell>
          <cell r="F1018" t="str">
            <v>FRA CACAU EM PO ALCALINO 10/12%  NFE 8589</v>
          </cell>
          <cell r="G1018">
            <v>150</v>
          </cell>
          <cell r="H1018">
            <v>8589</v>
          </cell>
          <cell r="I1018">
            <v>2287.17</v>
          </cell>
          <cell r="J1018">
            <v>2287.17</v>
          </cell>
          <cell r="K1018">
            <v>9321</v>
          </cell>
        </row>
        <row r="1019">
          <cell r="A1019" t="str">
            <v>9321 Total</v>
          </cell>
          <cell r="G1019">
            <v>750</v>
          </cell>
          <cell r="I1019">
            <v>11435.85</v>
          </cell>
          <cell r="J1019">
            <v>11435.85</v>
          </cell>
          <cell r="K1019" t="str">
            <v>9321 Total</v>
          </cell>
        </row>
        <row r="1020">
          <cell r="A1020">
            <v>9361</v>
          </cell>
          <cell r="B1020" t="str">
            <v xml:space="preserve"> 26/06/2012</v>
          </cell>
          <cell r="C1020">
            <v>9564</v>
          </cell>
          <cell r="D1020">
            <v>5907</v>
          </cell>
          <cell r="E1020" t="str">
            <v>FPOSALKDCP</v>
          </cell>
          <cell r="F1020" t="str">
            <v>FRA CACAU EM PO ALCALINO 10/12%  NFE 8589</v>
          </cell>
          <cell r="G1020">
            <v>900</v>
          </cell>
          <cell r="H1020">
            <v>8589</v>
          </cell>
          <cell r="I1020">
            <v>13723.02</v>
          </cell>
          <cell r="J1020">
            <v>13723.02</v>
          </cell>
          <cell r="K1020">
            <v>9361</v>
          </cell>
        </row>
        <row r="1021">
          <cell r="A1021">
            <v>9361</v>
          </cell>
          <cell r="B1021" t="str">
            <v xml:space="preserve"> 26/06/2012</v>
          </cell>
          <cell r="C1021">
            <v>9566</v>
          </cell>
          <cell r="D1021">
            <v>5907</v>
          </cell>
          <cell r="E1021" t="str">
            <v>FPOSALKDCP</v>
          </cell>
          <cell r="F1021" t="str">
            <v>FRA CACAU EM PO ALCALINO 10/12%  NFE 8589</v>
          </cell>
          <cell r="G1021">
            <v>900</v>
          </cell>
          <cell r="H1021">
            <v>8589</v>
          </cell>
          <cell r="I1021">
            <v>13723.02</v>
          </cell>
          <cell r="J1021">
            <v>13723.02</v>
          </cell>
          <cell r="K1021">
            <v>9361</v>
          </cell>
        </row>
        <row r="1022">
          <cell r="A1022">
            <v>9361</v>
          </cell>
          <cell r="B1022" t="str">
            <v xml:space="preserve"> 26/06/2012</v>
          </cell>
          <cell r="C1022">
            <v>9568</v>
          </cell>
          <cell r="D1022">
            <v>5907</v>
          </cell>
          <cell r="E1022" t="str">
            <v>FPOSALKDCP</v>
          </cell>
          <cell r="F1022" t="str">
            <v>FRA CACAU EM PO ALCALINO 10/12%  NFE 8589</v>
          </cell>
          <cell r="G1022">
            <v>900</v>
          </cell>
          <cell r="H1022">
            <v>8589</v>
          </cell>
          <cell r="I1022">
            <v>13723.02</v>
          </cell>
          <cell r="J1022">
            <v>13723.02</v>
          </cell>
          <cell r="K1022">
            <v>9361</v>
          </cell>
        </row>
        <row r="1023">
          <cell r="A1023">
            <v>9361</v>
          </cell>
          <cell r="B1023" t="str">
            <v xml:space="preserve"> 26/06/2012</v>
          </cell>
          <cell r="C1023">
            <v>9569</v>
          </cell>
          <cell r="D1023">
            <v>5907</v>
          </cell>
          <cell r="E1023" t="str">
            <v>FPOSALKDCP</v>
          </cell>
          <cell r="F1023" t="str">
            <v>FRA CACAU EM PO ALCALINO 10/12%  NFE 8589</v>
          </cell>
          <cell r="G1023">
            <v>900</v>
          </cell>
          <cell r="H1023">
            <v>8589</v>
          </cell>
          <cell r="I1023">
            <v>13723.02</v>
          </cell>
          <cell r="J1023">
            <v>13723.02</v>
          </cell>
          <cell r="K1023">
            <v>9361</v>
          </cell>
        </row>
        <row r="1024">
          <cell r="A1024">
            <v>9361</v>
          </cell>
          <cell r="B1024" t="str">
            <v xml:space="preserve"> 26/06/2012</v>
          </cell>
          <cell r="C1024">
            <v>9573</v>
          </cell>
          <cell r="D1024">
            <v>5907</v>
          </cell>
          <cell r="E1024" t="str">
            <v>FPOSALKDCP</v>
          </cell>
          <cell r="F1024" t="str">
            <v>FRA CACAU EM PO ALCALINO 10/12%  NFE 8589</v>
          </cell>
          <cell r="G1024">
            <v>900</v>
          </cell>
          <cell r="H1024">
            <v>8589</v>
          </cell>
          <cell r="I1024">
            <v>13723.02</v>
          </cell>
          <cell r="J1024">
            <v>13723.02</v>
          </cell>
          <cell r="K1024">
            <v>9361</v>
          </cell>
        </row>
        <row r="1025">
          <cell r="A1025" t="str">
            <v>9361 Total</v>
          </cell>
          <cell r="G1025">
            <v>4500</v>
          </cell>
          <cell r="I1025">
            <v>68615.100000000006</v>
          </cell>
          <cell r="J1025">
            <v>68615.100000000006</v>
          </cell>
          <cell r="K1025" t="str">
            <v>9361 Total</v>
          </cell>
        </row>
        <row r="1026">
          <cell r="A1026">
            <v>9363</v>
          </cell>
          <cell r="B1026" t="str">
            <v xml:space="preserve"> 26/06/2012</v>
          </cell>
          <cell r="C1026">
            <v>9575</v>
          </cell>
          <cell r="D1026">
            <v>5907</v>
          </cell>
          <cell r="E1026" t="str">
            <v>FPOSALKDCP</v>
          </cell>
          <cell r="F1026" t="str">
            <v>FRA CACAU EM PO ALCALINO 10/12%  NFE 8589</v>
          </cell>
          <cell r="G1026">
            <v>75</v>
          </cell>
          <cell r="H1026">
            <v>8589</v>
          </cell>
          <cell r="I1026">
            <v>1143.5899999999999</v>
          </cell>
          <cell r="J1026">
            <v>1143.5899999999999</v>
          </cell>
          <cell r="K1026">
            <v>9363</v>
          </cell>
        </row>
        <row r="1027">
          <cell r="A1027">
            <v>9363</v>
          </cell>
          <cell r="B1027" t="str">
            <v xml:space="preserve"> 26/06/2012</v>
          </cell>
          <cell r="C1027">
            <v>9577</v>
          </cell>
          <cell r="D1027">
            <v>5907</v>
          </cell>
          <cell r="E1027" t="str">
            <v>FPOSALKDCP</v>
          </cell>
          <cell r="F1027" t="str">
            <v>FRA CACAU EM PO ALCALINO 10/12%  NFE 8589</v>
          </cell>
          <cell r="G1027">
            <v>75</v>
          </cell>
          <cell r="H1027">
            <v>8589</v>
          </cell>
          <cell r="I1027">
            <v>1143.5899999999999</v>
          </cell>
          <cell r="J1027">
            <v>1143.5899999999999</v>
          </cell>
          <cell r="K1027">
            <v>9363</v>
          </cell>
        </row>
        <row r="1028">
          <cell r="A1028">
            <v>9363</v>
          </cell>
          <cell r="B1028" t="str">
            <v xml:space="preserve"> 26/06/2012</v>
          </cell>
          <cell r="C1028">
            <v>9578</v>
          </cell>
          <cell r="D1028">
            <v>5907</v>
          </cell>
          <cell r="E1028" t="str">
            <v>FPOSALKDCP</v>
          </cell>
          <cell r="F1028" t="str">
            <v>FRA CACAU EM PO ALCALINO 10/12%  NFE 8589</v>
          </cell>
          <cell r="G1028">
            <v>75</v>
          </cell>
          <cell r="H1028">
            <v>8589</v>
          </cell>
          <cell r="I1028">
            <v>1143.5899999999999</v>
          </cell>
          <cell r="J1028">
            <v>1143.5899999999999</v>
          </cell>
          <cell r="K1028">
            <v>9363</v>
          </cell>
        </row>
        <row r="1029">
          <cell r="A1029" t="str">
            <v>9363 Total</v>
          </cell>
          <cell r="G1029">
            <v>225</v>
          </cell>
          <cell r="I1029">
            <v>3430.7699999999995</v>
          </cell>
          <cell r="J1029">
            <v>3430.7699999999995</v>
          </cell>
          <cell r="K1029" t="str">
            <v>9363 Total</v>
          </cell>
        </row>
        <row r="1030">
          <cell r="A1030">
            <v>9429</v>
          </cell>
          <cell r="B1030" t="str">
            <v xml:space="preserve"> 10/07/2012</v>
          </cell>
          <cell r="C1030">
            <v>9643</v>
          </cell>
          <cell r="D1030">
            <v>5907</v>
          </cell>
          <cell r="E1030" t="str">
            <v>FPOSALKDCP</v>
          </cell>
          <cell r="F1030" t="str">
            <v>FRA CACAU EM PO ALCALINO 10/12%  NFE 8589</v>
          </cell>
          <cell r="G1030">
            <v>75</v>
          </cell>
          <cell r="H1030">
            <v>8589</v>
          </cell>
          <cell r="I1030">
            <v>1143.5899999999999</v>
          </cell>
          <cell r="J1030">
            <v>1143.5899999999999</v>
          </cell>
          <cell r="K1030">
            <v>9429</v>
          </cell>
        </row>
        <row r="1031">
          <cell r="A1031">
            <v>9429</v>
          </cell>
          <cell r="B1031" t="str">
            <v xml:space="preserve"> 10/07/2012</v>
          </cell>
          <cell r="C1031">
            <v>9644</v>
          </cell>
          <cell r="D1031">
            <v>5907</v>
          </cell>
          <cell r="E1031" t="str">
            <v>FPOSALKDCP</v>
          </cell>
          <cell r="F1031" t="str">
            <v>FRA CACAU EM PO ALCALINO 10/12%  NFE 8589</v>
          </cell>
          <cell r="G1031">
            <v>75</v>
          </cell>
          <cell r="H1031">
            <v>8589</v>
          </cell>
          <cell r="I1031">
            <v>1143.5899999999999</v>
          </cell>
          <cell r="J1031">
            <v>1143.5899999999999</v>
          </cell>
          <cell r="K1031">
            <v>9429</v>
          </cell>
        </row>
        <row r="1032">
          <cell r="A1032">
            <v>9429</v>
          </cell>
          <cell r="B1032" t="str">
            <v xml:space="preserve"> 10/07/2012</v>
          </cell>
          <cell r="C1032">
            <v>9646</v>
          </cell>
          <cell r="D1032">
            <v>5907</v>
          </cell>
          <cell r="E1032" t="str">
            <v>FPOSALKDCP</v>
          </cell>
          <cell r="F1032" t="str">
            <v>FRA CACAU EM PO ALCALINO 10/12%  NFE 8589</v>
          </cell>
          <cell r="G1032">
            <v>75</v>
          </cell>
          <cell r="H1032">
            <v>8589</v>
          </cell>
          <cell r="I1032">
            <v>1143.5899999999999</v>
          </cell>
          <cell r="J1032">
            <v>1143.5899999999999</v>
          </cell>
          <cell r="K1032">
            <v>9429</v>
          </cell>
        </row>
        <row r="1033">
          <cell r="A1033">
            <v>9429</v>
          </cell>
          <cell r="B1033" t="str">
            <v xml:space="preserve"> 10/07/2012</v>
          </cell>
          <cell r="C1033">
            <v>9647</v>
          </cell>
          <cell r="D1033">
            <v>5907</v>
          </cell>
          <cell r="E1033" t="str">
            <v>FPOSALKDCP</v>
          </cell>
          <cell r="F1033" t="str">
            <v>FRA CACAU EM PO ALCALINO 10/12%  NFE 8589</v>
          </cell>
          <cell r="G1033">
            <v>75</v>
          </cell>
          <cell r="H1033">
            <v>8589</v>
          </cell>
          <cell r="I1033">
            <v>1143.5899999999999</v>
          </cell>
          <cell r="J1033">
            <v>1143.5899999999999</v>
          </cell>
          <cell r="K1033">
            <v>9429</v>
          </cell>
        </row>
        <row r="1034">
          <cell r="A1034">
            <v>9429</v>
          </cell>
          <cell r="B1034" t="str">
            <v xml:space="preserve"> 10/07/2012</v>
          </cell>
          <cell r="C1034">
            <v>9654</v>
          </cell>
          <cell r="D1034">
            <v>5907</v>
          </cell>
          <cell r="E1034" t="str">
            <v>FPOSALKDCP</v>
          </cell>
          <cell r="F1034" t="str">
            <v>FRA CACAU EM PO ALCALINO 10/12%  NFE 8589</v>
          </cell>
          <cell r="G1034">
            <v>75</v>
          </cell>
          <cell r="H1034">
            <v>8589</v>
          </cell>
          <cell r="I1034">
            <v>1143.5899999999999</v>
          </cell>
          <cell r="J1034">
            <v>1143.5899999999999</v>
          </cell>
          <cell r="K1034">
            <v>9429</v>
          </cell>
        </row>
        <row r="1035">
          <cell r="A1035" t="str">
            <v>9429 Total</v>
          </cell>
          <cell r="G1035">
            <v>375</v>
          </cell>
          <cell r="I1035">
            <v>5717.95</v>
          </cell>
          <cell r="J1035">
            <v>5717.95</v>
          </cell>
          <cell r="K1035" t="str">
            <v>9429 Total</v>
          </cell>
        </row>
        <row r="1036">
          <cell r="A1036">
            <v>9430</v>
          </cell>
          <cell r="B1036" t="str">
            <v xml:space="preserve"> 10/07/2012</v>
          </cell>
          <cell r="C1036">
            <v>9650</v>
          </cell>
          <cell r="D1036">
            <v>5907</v>
          </cell>
          <cell r="E1036" t="str">
            <v>FPOSALKDCP</v>
          </cell>
          <cell r="F1036" t="str">
            <v>FRA CACAU EM PO ALCALINO 10/12%  NFE 8589</v>
          </cell>
          <cell r="G1036">
            <v>3500</v>
          </cell>
          <cell r="H1036">
            <v>8589</v>
          </cell>
          <cell r="I1036">
            <v>53367.3</v>
          </cell>
          <cell r="J1036">
            <v>53367.3</v>
          </cell>
          <cell r="K1036">
            <v>9430</v>
          </cell>
        </row>
        <row r="1037">
          <cell r="A1037">
            <v>9430</v>
          </cell>
          <cell r="B1037" t="str">
            <v xml:space="preserve"> 10/07/2012</v>
          </cell>
          <cell r="C1037">
            <v>9652</v>
          </cell>
          <cell r="D1037">
            <v>5907</v>
          </cell>
          <cell r="E1037" t="str">
            <v>FPOSALKDCP</v>
          </cell>
          <cell r="F1037" t="str">
            <v>FRA CACAU EM PO ALCALINO 10/12%  NFE 8589</v>
          </cell>
          <cell r="G1037">
            <v>3500</v>
          </cell>
          <cell r="H1037">
            <v>8589</v>
          </cell>
          <cell r="I1037">
            <v>53367.3</v>
          </cell>
          <cell r="J1037">
            <v>53367.3</v>
          </cell>
          <cell r="K1037">
            <v>9430</v>
          </cell>
        </row>
        <row r="1038">
          <cell r="A1038">
            <v>9430</v>
          </cell>
          <cell r="B1038" t="str">
            <v xml:space="preserve"> 10/07/2012</v>
          </cell>
          <cell r="C1038">
            <v>9656</v>
          </cell>
          <cell r="D1038">
            <v>5907</v>
          </cell>
          <cell r="E1038" t="str">
            <v>FPOSALKDCP</v>
          </cell>
          <cell r="F1038" t="str">
            <v>FRA CACAU EM PO ALCALINO 10/12%  NFE 8589</v>
          </cell>
          <cell r="G1038">
            <v>3500</v>
          </cell>
          <cell r="H1038">
            <v>8589</v>
          </cell>
          <cell r="I1038">
            <v>53367.3</v>
          </cell>
          <cell r="J1038">
            <v>53367.3</v>
          </cell>
          <cell r="K1038">
            <v>9430</v>
          </cell>
        </row>
        <row r="1039">
          <cell r="A1039">
            <v>9430</v>
          </cell>
          <cell r="B1039" t="str">
            <v xml:space="preserve"> 10/07/2012</v>
          </cell>
          <cell r="C1039">
            <v>9657</v>
          </cell>
          <cell r="D1039">
            <v>5907</v>
          </cell>
          <cell r="E1039" t="str">
            <v>FPOSALKDCP</v>
          </cell>
          <cell r="F1039" t="str">
            <v>FRA CACAU EM PO ALCALINO 10/12%  NFE 8589</v>
          </cell>
          <cell r="G1039">
            <v>3500</v>
          </cell>
          <cell r="H1039">
            <v>8589</v>
          </cell>
          <cell r="I1039">
            <v>53367.3</v>
          </cell>
          <cell r="J1039">
            <v>53367.3</v>
          </cell>
          <cell r="K1039">
            <v>9430</v>
          </cell>
        </row>
        <row r="1040">
          <cell r="A1040" t="str">
            <v>9430 Total</v>
          </cell>
          <cell r="G1040">
            <v>14000</v>
          </cell>
          <cell r="I1040">
            <v>213469.2</v>
          </cell>
          <cell r="J1040">
            <v>213469.2</v>
          </cell>
          <cell r="K1040" t="str">
            <v>9430 Total</v>
          </cell>
        </row>
        <row r="1041">
          <cell r="A1041">
            <v>9534</v>
          </cell>
          <cell r="B1041" t="str">
            <v xml:space="preserve"> 23/07/2012</v>
          </cell>
          <cell r="C1041">
            <v>9752</v>
          </cell>
          <cell r="D1041">
            <v>5907</v>
          </cell>
          <cell r="E1041" t="str">
            <v>FPOSALKDCP</v>
          </cell>
          <cell r="F1041" t="str">
            <v>FRA CACAU EM PO ALCALINO 10/12%  NFE 8589</v>
          </cell>
          <cell r="G1041">
            <v>50</v>
          </cell>
          <cell r="H1041">
            <v>8589</v>
          </cell>
          <cell r="I1041">
            <v>762.39</v>
          </cell>
          <cell r="J1041">
            <v>762.39</v>
          </cell>
          <cell r="K1041">
            <v>9534</v>
          </cell>
        </row>
        <row r="1042">
          <cell r="A1042">
            <v>9534</v>
          </cell>
          <cell r="B1042" t="str">
            <v xml:space="preserve"> 23/07/2012</v>
          </cell>
          <cell r="C1042">
            <v>9753</v>
          </cell>
          <cell r="D1042">
            <v>5907</v>
          </cell>
          <cell r="E1042" t="str">
            <v>FPOSALKDCP</v>
          </cell>
          <cell r="F1042" t="str">
            <v>FRA CACAU EM PO ALCALINO 10/12%  NFE 8589</v>
          </cell>
          <cell r="G1042">
            <v>50</v>
          </cell>
          <cell r="H1042">
            <v>8589</v>
          </cell>
          <cell r="I1042">
            <v>762.39</v>
          </cell>
          <cell r="J1042">
            <v>762.39</v>
          </cell>
          <cell r="K1042">
            <v>9534</v>
          </cell>
        </row>
        <row r="1043">
          <cell r="A1043">
            <v>9534</v>
          </cell>
          <cell r="B1043" t="str">
            <v xml:space="preserve"> 23/07/2012</v>
          </cell>
          <cell r="C1043">
            <v>9754</v>
          </cell>
          <cell r="D1043">
            <v>5907</v>
          </cell>
          <cell r="E1043" t="str">
            <v>FPOSALKDCP</v>
          </cell>
          <cell r="F1043" t="str">
            <v>FRA CACAU EM PO ALCALINO 10/12%  NFE 8589</v>
          </cell>
          <cell r="G1043">
            <v>50</v>
          </cell>
          <cell r="H1043">
            <v>8589</v>
          </cell>
          <cell r="I1043">
            <v>762.39</v>
          </cell>
          <cell r="J1043">
            <v>762.39</v>
          </cell>
          <cell r="K1043">
            <v>9534</v>
          </cell>
        </row>
        <row r="1044">
          <cell r="A1044">
            <v>9534</v>
          </cell>
          <cell r="B1044" t="str">
            <v xml:space="preserve"> 23/07/2012</v>
          </cell>
          <cell r="C1044">
            <v>9755</v>
          </cell>
          <cell r="D1044">
            <v>5907</v>
          </cell>
          <cell r="E1044" t="str">
            <v>FPOSALKDCP</v>
          </cell>
          <cell r="F1044" t="str">
            <v>FRA CACAU EM PO ALCALINO 10/12%  NFE 8589</v>
          </cell>
          <cell r="G1044">
            <v>50</v>
          </cell>
          <cell r="H1044">
            <v>8589</v>
          </cell>
          <cell r="I1044">
            <v>762.39</v>
          </cell>
          <cell r="J1044">
            <v>762.39</v>
          </cell>
          <cell r="K1044">
            <v>9534</v>
          </cell>
        </row>
        <row r="1045">
          <cell r="A1045">
            <v>9534</v>
          </cell>
          <cell r="B1045" t="str">
            <v xml:space="preserve"> 23/07/2012</v>
          </cell>
          <cell r="C1045">
            <v>9757</v>
          </cell>
          <cell r="D1045">
            <v>5907</v>
          </cell>
          <cell r="E1045" t="str">
            <v>FPOSALKDCP</v>
          </cell>
          <cell r="F1045" t="str">
            <v>FRA CACAU EM PO ALCALINO 10/12%  NFE 8589</v>
          </cell>
          <cell r="G1045">
            <v>50</v>
          </cell>
          <cell r="H1045">
            <v>8589</v>
          </cell>
          <cell r="I1045">
            <v>762.39</v>
          </cell>
          <cell r="J1045">
            <v>762.39</v>
          </cell>
          <cell r="K1045">
            <v>9534</v>
          </cell>
        </row>
        <row r="1046">
          <cell r="G1046">
            <v>250</v>
          </cell>
          <cell r="I1046">
            <v>3811.95</v>
          </cell>
          <cell r="J1046">
            <v>3811.95</v>
          </cell>
          <cell r="K1046" t="str">
            <v>9534 Total</v>
          </cell>
        </row>
        <row r="1047">
          <cell r="G1047">
            <v>1090375</v>
          </cell>
          <cell r="I1047">
            <v>16718010.749999955</v>
          </cell>
          <cell r="J1047">
            <v>16718010.749999955</v>
          </cell>
          <cell r="K1047" t="str">
            <v>Total geral</v>
          </cell>
        </row>
        <row r="1050">
          <cell r="H1050" t="str">
            <v>NF ENTRADA</v>
          </cell>
        </row>
        <row r="1051">
          <cell r="G1051">
            <v>64600</v>
          </cell>
          <cell r="H1051">
            <v>8427</v>
          </cell>
        </row>
        <row r="1052">
          <cell r="G1052">
            <v>25400</v>
          </cell>
          <cell r="H1052">
            <v>8438</v>
          </cell>
        </row>
        <row r="1053">
          <cell r="G1053">
            <v>48250</v>
          </cell>
          <cell r="H1053">
            <v>8439</v>
          </cell>
        </row>
        <row r="1054">
          <cell r="G1054">
            <v>86400</v>
          </cell>
          <cell r="H1054">
            <v>8550</v>
          </cell>
        </row>
        <row r="1055">
          <cell r="G1055">
            <v>47800</v>
          </cell>
          <cell r="H1055">
            <v>8551</v>
          </cell>
        </row>
        <row r="1056">
          <cell r="G1056">
            <v>36600</v>
          </cell>
          <cell r="H1056">
            <v>8552</v>
          </cell>
        </row>
        <row r="1057">
          <cell r="G1057">
            <v>69575</v>
          </cell>
          <cell r="H1057">
            <v>8562</v>
          </cell>
        </row>
        <row r="1058">
          <cell r="G1058">
            <v>51600</v>
          </cell>
          <cell r="H1058">
            <v>8563</v>
          </cell>
        </row>
        <row r="1059">
          <cell r="G1059">
            <v>98100</v>
          </cell>
          <cell r="H1059">
            <v>8567</v>
          </cell>
        </row>
        <row r="1060">
          <cell r="G1060">
            <v>107925</v>
          </cell>
          <cell r="H1060">
            <v>8568</v>
          </cell>
        </row>
        <row r="1061">
          <cell r="G1061">
            <v>81500</v>
          </cell>
          <cell r="H1061">
            <v>8569</v>
          </cell>
        </row>
        <row r="1062">
          <cell r="G1062">
            <v>4100</v>
          </cell>
          <cell r="H1062">
            <v>8575</v>
          </cell>
        </row>
        <row r="1063">
          <cell r="G1063">
            <v>110700</v>
          </cell>
          <cell r="H1063">
            <v>8588</v>
          </cell>
        </row>
        <row r="1064">
          <cell r="G1064">
            <v>30100</v>
          </cell>
          <cell r="H1064">
            <v>8589</v>
          </cell>
        </row>
        <row r="1065">
          <cell r="G1065">
            <v>140750</v>
          </cell>
          <cell r="H1065">
            <v>8590</v>
          </cell>
        </row>
        <row r="1066">
          <cell r="G1066">
            <v>86975</v>
          </cell>
          <cell r="H1066">
            <v>8733</v>
          </cell>
        </row>
        <row r="1067">
          <cell r="G1067">
            <v>1090375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7"/>
  <sheetViews>
    <sheetView tabSelected="1" zoomScale="80" zoomScaleNormal="80" workbookViewId="0">
      <pane xSplit="1" ySplit="4" topLeftCell="B1149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RowHeight="15" outlineLevelRow="2" x14ac:dyDescent="0.25"/>
  <cols>
    <col min="1" max="1" width="11.7109375" style="16" customWidth="1"/>
    <col min="2" max="2" width="10.5703125" style="30" customWidth="1"/>
    <col min="3" max="3" width="11.7109375" style="30" customWidth="1"/>
    <col min="4" max="4" width="5" style="30" bestFit="1" customWidth="1"/>
    <col min="5" max="5" width="13.85546875" style="30" bestFit="1" customWidth="1"/>
    <col min="6" max="6" width="51.7109375" style="30" bestFit="1" customWidth="1"/>
    <col min="7" max="7" width="10.140625" style="1" bestFit="1" customWidth="1"/>
    <col min="8" max="8" width="10" style="4" customWidth="1"/>
    <col min="9" max="9" width="9.85546875" style="8" customWidth="1"/>
    <col min="10" max="10" width="9" style="8" customWidth="1"/>
    <col min="11" max="11" width="16.42578125" style="5" bestFit="1" customWidth="1"/>
    <col min="12" max="12" width="13.5703125" style="1" bestFit="1" customWidth="1"/>
    <col min="13" max="13" width="14.85546875" style="1" bestFit="1" customWidth="1"/>
    <col min="14" max="16384" width="9.140625" style="30"/>
  </cols>
  <sheetData>
    <row r="1" spans="1:13" ht="19.5" x14ac:dyDescent="0.3">
      <c r="A1" s="13"/>
      <c r="C1" s="3"/>
      <c r="D1" s="3"/>
      <c r="E1" s="3"/>
      <c r="F1" s="3"/>
      <c r="I1" s="9"/>
      <c r="J1" s="9"/>
    </row>
    <row r="2" spans="1:13" x14ac:dyDescent="0.25">
      <c r="A2" s="14" t="s">
        <v>14</v>
      </c>
      <c r="B2" s="30" t="s">
        <v>236</v>
      </c>
    </row>
    <row r="3" spans="1:13" s="33" customFormat="1" x14ac:dyDescent="0.25">
      <c r="A3" s="14" t="s">
        <v>426</v>
      </c>
      <c r="B3" s="33" t="s">
        <v>427</v>
      </c>
      <c r="C3" s="6"/>
      <c r="D3" s="6"/>
      <c r="E3" s="6"/>
      <c r="F3" s="6"/>
      <c r="G3" s="2"/>
      <c r="H3" s="63" t="s">
        <v>10</v>
      </c>
      <c r="I3" s="63"/>
      <c r="J3" s="63"/>
      <c r="K3" s="62" t="s">
        <v>11</v>
      </c>
      <c r="L3" s="62"/>
      <c r="M3" s="62"/>
    </row>
    <row r="4" spans="1:13" s="33" customFormat="1" x14ac:dyDescent="0.25">
      <c r="A4" s="20" t="s">
        <v>0</v>
      </c>
      <c r="B4" s="21" t="s">
        <v>4</v>
      </c>
      <c r="C4" s="22" t="s">
        <v>13</v>
      </c>
      <c r="D4" s="22" t="s">
        <v>3</v>
      </c>
      <c r="E4" s="22" t="s">
        <v>1</v>
      </c>
      <c r="F4" s="22" t="s">
        <v>2</v>
      </c>
      <c r="G4" s="11" t="s">
        <v>7</v>
      </c>
      <c r="H4" s="10" t="s">
        <v>8</v>
      </c>
      <c r="I4" s="10" t="s">
        <v>9</v>
      </c>
      <c r="J4" s="10" t="s">
        <v>12</v>
      </c>
      <c r="K4" s="11" t="s">
        <v>8</v>
      </c>
      <c r="L4" s="11" t="s">
        <v>9</v>
      </c>
      <c r="M4" s="11" t="s">
        <v>12</v>
      </c>
    </row>
    <row r="5" spans="1:13" outlineLevel="2" x14ac:dyDescent="0.25">
      <c r="A5" s="24">
        <v>40914</v>
      </c>
      <c r="B5" s="25">
        <v>8426</v>
      </c>
      <c r="C5" s="25"/>
      <c r="D5" s="25" t="s">
        <v>54</v>
      </c>
      <c r="E5" s="26" t="s">
        <v>21</v>
      </c>
      <c r="F5" s="25" t="s">
        <v>22</v>
      </c>
      <c r="G5" s="25">
        <v>15.14</v>
      </c>
      <c r="H5" s="4">
        <v>18000</v>
      </c>
      <c r="I5" s="4"/>
      <c r="J5" s="23">
        <f>IF(H5&gt;0,H5-I5,IF($E5=$E4,J4+H5-I5,H5))</f>
        <v>18000</v>
      </c>
      <c r="K5" s="5">
        <v>272520</v>
      </c>
      <c r="M5" s="36">
        <f>IF(K5&gt;0,K5-L5,IF($E5=$E4,M4+K5-L5,K5))</f>
        <v>272520</v>
      </c>
    </row>
    <row r="6" spans="1:13" outlineLevel="2" x14ac:dyDescent="0.25">
      <c r="A6" s="31">
        <v>40924</v>
      </c>
      <c r="B6" s="30">
        <v>8426</v>
      </c>
      <c r="C6" s="30">
        <v>8351</v>
      </c>
      <c r="D6" s="30" t="s">
        <v>58</v>
      </c>
      <c r="E6" s="32" t="s">
        <v>21</v>
      </c>
      <c r="F6" s="30" t="s">
        <v>60</v>
      </c>
      <c r="G6" s="30">
        <v>15.14</v>
      </c>
      <c r="H6" s="8"/>
      <c r="I6" s="8">
        <v>25</v>
      </c>
      <c r="J6" s="23">
        <f t="shared" ref="J6:J69" si="0">IF(H6&gt;0,H6-I6,IF($E6=$E5,J5+H6-I6,H6))</f>
        <v>17975</v>
      </c>
      <c r="L6" s="1">
        <v>378.5</v>
      </c>
      <c r="M6" s="36">
        <f t="shared" ref="M6:M69" si="1">IF(K6&gt;0,K6-L6,IF($E6=$E5,M5+K6-L6,K6))</f>
        <v>272141.5</v>
      </c>
    </row>
    <row r="7" spans="1:13" outlineLevel="2" x14ac:dyDescent="0.25">
      <c r="A7" s="31">
        <v>40924</v>
      </c>
      <c r="B7" s="30">
        <v>8426</v>
      </c>
      <c r="C7" s="30">
        <v>8355</v>
      </c>
      <c r="D7" s="30" t="s">
        <v>58</v>
      </c>
      <c r="E7" s="32" t="s">
        <v>21</v>
      </c>
      <c r="F7" s="30" t="s">
        <v>60</v>
      </c>
      <c r="G7" s="30">
        <v>15.14</v>
      </c>
      <c r="H7" s="8"/>
      <c r="I7" s="8">
        <v>25</v>
      </c>
      <c r="J7" s="23">
        <f t="shared" si="0"/>
        <v>17950</v>
      </c>
      <c r="L7" s="1">
        <v>378.5</v>
      </c>
      <c r="M7" s="36">
        <f t="shared" si="1"/>
        <v>271763</v>
      </c>
    </row>
    <row r="8" spans="1:13" outlineLevel="2" x14ac:dyDescent="0.25">
      <c r="A8" s="31">
        <v>40924</v>
      </c>
      <c r="B8" s="30">
        <v>8426</v>
      </c>
      <c r="C8" s="30">
        <v>8356</v>
      </c>
      <c r="D8" s="30" t="s">
        <v>58</v>
      </c>
      <c r="E8" s="32" t="s">
        <v>21</v>
      </c>
      <c r="F8" s="30" t="s">
        <v>60</v>
      </c>
      <c r="G8" s="30">
        <v>15.14</v>
      </c>
      <c r="H8" s="8"/>
      <c r="I8" s="8">
        <v>1000</v>
      </c>
      <c r="J8" s="23">
        <f t="shared" si="0"/>
        <v>16950</v>
      </c>
      <c r="L8" s="1">
        <v>15140</v>
      </c>
      <c r="M8" s="36">
        <f t="shared" si="1"/>
        <v>256623</v>
      </c>
    </row>
    <row r="9" spans="1:13" outlineLevel="2" x14ac:dyDescent="0.25">
      <c r="A9" s="31">
        <v>40924</v>
      </c>
      <c r="B9" s="30">
        <v>8426</v>
      </c>
      <c r="C9" s="30">
        <v>8358</v>
      </c>
      <c r="D9" s="30" t="s">
        <v>58</v>
      </c>
      <c r="E9" s="32" t="s">
        <v>21</v>
      </c>
      <c r="F9" s="30" t="s">
        <v>60</v>
      </c>
      <c r="G9" s="30">
        <v>15.14</v>
      </c>
      <c r="H9" s="8"/>
      <c r="I9" s="8">
        <v>25</v>
      </c>
      <c r="J9" s="23">
        <f t="shared" si="0"/>
        <v>16925</v>
      </c>
      <c r="L9" s="1">
        <v>378.5</v>
      </c>
      <c r="M9" s="36">
        <f t="shared" si="1"/>
        <v>256244.5</v>
      </c>
    </row>
    <row r="10" spans="1:13" outlineLevel="2" x14ac:dyDescent="0.25">
      <c r="A10" s="31">
        <v>40924</v>
      </c>
      <c r="B10" s="30">
        <v>8426</v>
      </c>
      <c r="C10" s="30">
        <v>8360</v>
      </c>
      <c r="D10" s="30" t="s">
        <v>58</v>
      </c>
      <c r="E10" s="32" t="s">
        <v>21</v>
      </c>
      <c r="F10" s="30" t="s">
        <v>60</v>
      </c>
      <c r="G10" s="30">
        <v>15.14</v>
      </c>
      <c r="H10" s="8"/>
      <c r="I10" s="8">
        <v>2100</v>
      </c>
      <c r="J10" s="23">
        <f t="shared" si="0"/>
        <v>14825</v>
      </c>
      <c r="L10" s="1">
        <v>31794</v>
      </c>
      <c r="M10" s="36">
        <f t="shared" si="1"/>
        <v>224450.5</v>
      </c>
    </row>
    <row r="11" spans="1:13" outlineLevel="2" x14ac:dyDescent="0.25">
      <c r="A11" s="31">
        <v>40924</v>
      </c>
      <c r="B11" s="30">
        <v>8426</v>
      </c>
      <c r="C11" s="30">
        <v>8363</v>
      </c>
      <c r="D11" s="30" t="s">
        <v>58</v>
      </c>
      <c r="E11" s="32" t="s">
        <v>21</v>
      </c>
      <c r="F11" s="30" t="s">
        <v>60</v>
      </c>
      <c r="G11" s="30">
        <v>15.14</v>
      </c>
      <c r="H11" s="8"/>
      <c r="I11" s="8">
        <v>250</v>
      </c>
      <c r="J11" s="23">
        <f t="shared" si="0"/>
        <v>14575</v>
      </c>
      <c r="L11" s="1">
        <v>3785</v>
      </c>
      <c r="M11" s="36">
        <f t="shared" si="1"/>
        <v>220665.5</v>
      </c>
    </row>
    <row r="12" spans="1:13" outlineLevel="2" x14ac:dyDescent="0.25">
      <c r="A12" s="31">
        <v>40924</v>
      </c>
      <c r="B12" s="30">
        <v>8426</v>
      </c>
      <c r="C12" s="30">
        <v>8364</v>
      </c>
      <c r="D12" s="30" t="s">
        <v>58</v>
      </c>
      <c r="E12" s="32" t="s">
        <v>21</v>
      </c>
      <c r="F12" s="30" t="s">
        <v>60</v>
      </c>
      <c r="G12" s="30">
        <v>15.14</v>
      </c>
      <c r="H12" s="8"/>
      <c r="I12" s="8">
        <v>25</v>
      </c>
      <c r="J12" s="23">
        <f t="shared" si="0"/>
        <v>14550</v>
      </c>
      <c r="L12" s="1">
        <v>378.5</v>
      </c>
      <c r="M12" s="36">
        <f t="shared" si="1"/>
        <v>220287</v>
      </c>
    </row>
    <row r="13" spans="1:13" outlineLevel="2" x14ac:dyDescent="0.25">
      <c r="A13" s="31">
        <v>40924</v>
      </c>
      <c r="B13" s="30">
        <v>8426</v>
      </c>
      <c r="C13" s="30">
        <v>8365</v>
      </c>
      <c r="D13" s="30" t="s">
        <v>58</v>
      </c>
      <c r="E13" s="32" t="s">
        <v>21</v>
      </c>
      <c r="F13" s="30" t="s">
        <v>60</v>
      </c>
      <c r="G13" s="30">
        <v>15.14</v>
      </c>
      <c r="H13" s="8"/>
      <c r="I13" s="8">
        <v>12000</v>
      </c>
      <c r="J13" s="23">
        <f t="shared" si="0"/>
        <v>2550</v>
      </c>
      <c r="L13" s="1">
        <v>181680</v>
      </c>
      <c r="M13" s="36">
        <f t="shared" si="1"/>
        <v>38607</v>
      </c>
    </row>
    <row r="14" spans="1:13" outlineLevel="2" x14ac:dyDescent="0.25">
      <c r="A14" s="31">
        <v>40925</v>
      </c>
      <c r="B14" s="30">
        <v>8426</v>
      </c>
      <c r="C14" s="30">
        <v>8374</v>
      </c>
      <c r="D14" s="30" t="s">
        <v>58</v>
      </c>
      <c r="E14" s="32" t="s">
        <v>21</v>
      </c>
      <c r="F14" s="30" t="s">
        <v>60</v>
      </c>
      <c r="G14" s="30">
        <v>15.14</v>
      </c>
      <c r="H14" s="8"/>
      <c r="I14" s="8">
        <v>150</v>
      </c>
      <c r="J14" s="23">
        <f t="shared" si="0"/>
        <v>2400</v>
      </c>
      <c r="L14" s="1">
        <v>2271</v>
      </c>
      <c r="M14" s="36">
        <f t="shared" si="1"/>
        <v>36336</v>
      </c>
    </row>
    <row r="15" spans="1:13" outlineLevel="2" x14ac:dyDescent="0.25">
      <c r="A15" s="31">
        <v>40927</v>
      </c>
      <c r="B15" s="30">
        <v>8426</v>
      </c>
      <c r="C15" s="30">
        <v>8388</v>
      </c>
      <c r="D15" s="30" t="s">
        <v>58</v>
      </c>
      <c r="E15" s="32" t="s">
        <v>21</v>
      </c>
      <c r="F15" s="30" t="s">
        <v>60</v>
      </c>
      <c r="G15" s="30">
        <v>15.14</v>
      </c>
      <c r="H15" s="8"/>
      <c r="I15" s="8">
        <v>50</v>
      </c>
      <c r="J15" s="23">
        <f t="shared" si="0"/>
        <v>2350</v>
      </c>
      <c r="L15" s="1">
        <v>757</v>
      </c>
      <c r="M15" s="36">
        <f t="shared" si="1"/>
        <v>35579</v>
      </c>
    </row>
    <row r="16" spans="1:13" outlineLevel="2" x14ac:dyDescent="0.25">
      <c r="A16" s="31">
        <v>40927</v>
      </c>
      <c r="B16" s="30">
        <v>8426</v>
      </c>
      <c r="C16" s="30">
        <v>8389</v>
      </c>
      <c r="D16" s="30" t="s">
        <v>58</v>
      </c>
      <c r="E16" s="32" t="s">
        <v>21</v>
      </c>
      <c r="F16" s="30" t="s">
        <v>60</v>
      </c>
      <c r="G16" s="30">
        <v>15.14</v>
      </c>
      <c r="H16" s="8"/>
      <c r="I16" s="8">
        <v>25</v>
      </c>
      <c r="J16" s="23">
        <f t="shared" si="0"/>
        <v>2325</v>
      </c>
      <c r="L16" s="1">
        <v>378.5</v>
      </c>
      <c r="M16" s="36">
        <f t="shared" si="1"/>
        <v>35200.5</v>
      </c>
    </row>
    <row r="17" spans="1:13" outlineLevel="2" x14ac:dyDescent="0.25">
      <c r="A17" s="31">
        <v>40932</v>
      </c>
      <c r="B17" s="30">
        <v>8426</v>
      </c>
      <c r="C17" s="30">
        <v>8421</v>
      </c>
      <c r="D17" s="30" t="s">
        <v>58</v>
      </c>
      <c r="E17" s="32" t="s">
        <v>21</v>
      </c>
      <c r="F17" s="30" t="s">
        <v>60</v>
      </c>
      <c r="G17" s="30">
        <v>15.14</v>
      </c>
      <c r="H17" s="8"/>
      <c r="I17" s="8">
        <v>75</v>
      </c>
      <c r="J17" s="23">
        <f t="shared" si="0"/>
        <v>2250</v>
      </c>
      <c r="L17" s="1">
        <v>1135.5</v>
      </c>
      <c r="M17" s="36">
        <f t="shared" si="1"/>
        <v>34065</v>
      </c>
    </row>
    <row r="18" spans="1:13" outlineLevel="2" x14ac:dyDescent="0.25">
      <c r="A18" s="31">
        <v>40933</v>
      </c>
      <c r="B18" s="30">
        <v>8426</v>
      </c>
      <c r="C18" s="30">
        <v>8438</v>
      </c>
      <c r="D18" s="30" t="s">
        <v>58</v>
      </c>
      <c r="E18" s="32" t="s">
        <v>21</v>
      </c>
      <c r="F18" s="30" t="s">
        <v>60</v>
      </c>
      <c r="G18" s="30">
        <v>15.14</v>
      </c>
      <c r="H18" s="8"/>
      <c r="I18" s="8">
        <v>250</v>
      </c>
      <c r="J18" s="23">
        <f t="shared" si="0"/>
        <v>2000</v>
      </c>
      <c r="L18" s="1">
        <v>3785</v>
      </c>
      <c r="M18" s="36">
        <f t="shared" si="1"/>
        <v>30280</v>
      </c>
    </row>
    <row r="19" spans="1:13" outlineLevel="2" x14ac:dyDescent="0.25">
      <c r="A19" s="31">
        <v>40933</v>
      </c>
      <c r="B19" s="30">
        <v>8426</v>
      </c>
      <c r="C19" s="30">
        <v>8439</v>
      </c>
      <c r="D19" s="30" t="s">
        <v>58</v>
      </c>
      <c r="E19" s="32" t="s">
        <v>21</v>
      </c>
      <c r="F19" s="30" t="s">
        <v>60</v>
      </c>
      <c r="G19" s="30">
        <v>15.14</v>
      </c>
      <c r="H19" s="8"/>
      <c r="I19" s="8">
        <v>2000</v>
      </c>
      <c r="J19" s="23">
        <f t="shared" si="0"/>
        <v>0</v>
      </c>
      <c r="L19" s="1">
        <v>30280</v>
      </c>
      <c r="M19" s="36">
        <f t="shared" si="1"/>
        <v>0</v>
      </c>
    </row>
    <row r="20" spans="1:13" outlineLevel="1" x14ac:dyDescent="0.25">
      <c r="A20" s="31"/>
      <c r="B20" s="34" t="s">
        <v>172</v>
      </c>
      <c r="E20" s="32"/>
      <c r="G20" s="30"/>
      <c r="H20" s="8">
        <f>SUBTOTAL(9,H5:H19)</f>
        <v>18000</v>
      </c>
      <c r="I20" s="8">
        <f>SUBTOTAL(9,I5:I19)</f>
        <v>18000</v>
      </c>
      <c r="J20" s="23">
        <f t="shared" si="0"/>
        <v>0</v>
      </c>
      <c r="K20" s="5">
        <f>SUBTOTAL(9,K5:K19)</f>
        <v>272520</v>
      </c>
      <c r="L20" s="1">
        <f>SUBTOTAL(9,L5:L19)</f>
        <v>272520</v>
      </c>
      <c r="M20" s="36">
        <f t="shared" si="1"/>
        <v>0</v>
      </c>
    </row>
    <row r="21" spans="1:13" outlineLevel="2" x14ac:dyDescent="0.25">
      <c r="A21" s="24">
        <v>40914</v>
      </c>
      <c r="B21" s="25">
        <v>8427</v>
      </c>
      <c r="C21" s="25"/>
      <c r="D21" s="25" t="s">
        <v>54</v>
      </c>
      <c r="E21" s="26" t="s">
        <v>23</v>
      </c>
      <c r="F21" s="25" t="s">
        <v>24</v>
      </c>
      <c r="G21" s="25">
        <v>15.13</v>
      </c>
      <c r="H21" s="4">
        <v>18000</v>
      </c>
      <c r="I21" s="4"/>
      <c r="J21" s="23">
        <f t="shared" si="0"/>
        <v>18000</v>
      </c>
      <c r="K21" s="5">
        <v>272340</v>
      </c>
      <c r="M21" s="36">
        <f t="shared" si="1"/>
        <v>272340</v>
      </c>
    </row>
    <row r="22" spans="1:13" outlineLevel="2" x14ac:dyDescent="0.25">
      <c r="A22" s="31">
        <v>40924</v>
      </c>
      <c r="B22" s="30">
        <v>8427</v>
      </c>
      <c r="C22" s="30">
        <v>8351</v>
      </c>
      <c r="D22" s="30" t="s">
        <v>58</v>
      </c>
      <c r="E22" s="32" t="s">
        <v>23</v>
      </c>
      <c r="F22" s="30" t="s">
        <v>59</v>
      </c>
      <c r="G22" s="30">
        <v>15.13</v>
      </c>
      <c r="H22" s="8"/>
      <c r="I22" s="8">
        <v>1000</v>
      </c>
      <c r="J22" s="23">
        <f t="shared" si="0"/>
        <v>17000</v>
      </c>
      <c r="L22" s="1">
        <v>15130</v>
      </c>
      <c r="M22" s="36">
        <f t="shared" si="1"/>
        <v>257210</v>
      </c>
    </row>
    <row r="23" spans="1:13" outlineLevel="2" x14ac:dyDescent="0.25">
      <c r="A23" s="31">
        <v>40924</v>
      </c>
      <c r="B23" s="30">
        <v>8427</v>
      </c>
      <c r="C23" s="30">
        <v>8352</v>
      </c>
      <c r="D23" s="30" t="s">
        <v>58</v>
      </c>
      <c r="E23" s="32" t="s">
        <v>23</v>
      </c>
      <c r="F23" s="30" t="s">
        <v>59</v>
      </c>
      <c r="G23" s="30">
        <v>15.13</v>
      </c>
      <c r="H23" s="8"/>
      <c r="I23" s="8">
        <v>725</v>
      </c>
      <c r="J23" s="23">
        <f t="shared" si="0"/>
        <v>16275</v>
      </c>
      <c r="L23" s="1">
        <v>10969.25</v>
      </c>
      <c r="M23" s="36">
        <f t="shared" si="1"/>
        <v>246240.75</v>
      </c>
    </row>
    <row r="24" spans="1:13" outlineLevel="2" x14ac:dyDescent="0.25">
      <c r="A24" s="31">
        <v>40924</v>
      </c>
      <c r="B24" s="30">
        <v>8427</v>
      </c>
      <c r="C24" s="30">
        <v>8353</v>
      </c>
      <c r="D24" s="30" t="s">
        <v>58</v>
      </c>
      <c r="E24" s="32" t="s">
        <v>23</v>
      </c>
      <c r="F24" s="30" t="s">
        <v>59</v>
      </c>
      <c r="G24" s="30">
        <v>15.13</v>
      </c>
      <c r="H24" s="8"/>
      <c r="I24" s="8">
        <v>850</v>
      </c>
      <c r="J24" s="23">
        <f t="shared" si="0"/>
        <v>15425</v>
      </c>
      <c r="L24" s="1">
        <v>12860.5</v>
      </c>
      <c r="M24" s="36">
        <f t="shared" si="1"/>
        <v>233380.25</v>
      </c>
    </row>
    <row r="25" spans="1:13" outlineLevel="2" x14ac:dyDescent="0.25">
      <c r="A25" s="31">
        <v>40924</v>
      </c>
      <c r="B25" s="30">
        <v>8427</v>
      </c>
      <c r="C25" s="30">
        <v>8354</v>
      </c>
      <c r="D25" s="30" t="s">
        <v>58</v>
      </c>
      <c r="E25" s="32" t="s">
        <v>23</v>
      </c>
      <c r="F25" s="30" t="s">
        <v>59</v>
      </c>
      <c r="G25" s="30">
        <v>15.13</v>
      </c>
      <c r="H25" s="8"/>
      <c r="I25" s="8">
        <v>800</v>
      </c>
      <c r="J25" s="23">
        <f t="shared" si="0"/>
        <v>14625</v>
      </c>
      <c r="L25" s="1">
        <v>12104</v>
      </c>
      <c r="M25" s="36">
        <f t="shared" si="1"/>
        <v>221276.25</v>
      </c>
    </row>
    <row r="26" spans="1:13" outlineLevel="2" x14ac:dyDescent="0.25">
      <c r="A26" s="31">
        <v>40924</v>
      </c>
      <c r="B26" s="30">
        <v>8427</v>
      </c>
      <c r="C26" s="30">
        <v>8355</v>
      </c>
      <c r="D26" s="30" t="s">
        <v>58</v>
      </c>
      <c r="E26" s="32" t="s">
        <v>23</v>
      </c>
      <c r="F26" s="30" t="s">
        <v>59</v>
      </c>
      <c r="G26" s="30">
        <v>15.13</v>
      </c>
      <c r="H26" s="8"/>
      <c r="I26" s="8">
        <v>100</v>
      </c>
      <c r="J26" s="23">
        <f t="shared" si="0"/>
        <v>14525</v>
      </c>
      <c r="L26" s="1">
        <v>1513</v>
      </c>
      <c r="M26" s="36">
        <f t="shared" si="1"/>
        <v>219763.25</v>
      </c>
    </row>
    <row r="27" spans="1:13" outlineLevel="2" x14ac:dyDescent="0.25">
      <c r="A27" s="31">
        <v>40924</v>
      </c>
      <c r="B27" s="30">
        <v>8427</v>
      </c>
      <c r="C27" s="30">
        <v>8356</v>
      </c>
      <c r="D27" s="30" t="s">
        <v>58</v>
      </c>
      <c r="E27" s="32" t="s">
        <v>23</v>
      </c>
      <c r="F27" s="30" t="s">
        <v>59</v>
      </c>
      <c r="G27" s="30">
        <v>15.13</v>
      </c>
      <c r="H27" s="8"/>
      <c r="I27" s="8">
        <v>800</v>
      </c>
      <c r="J27" s="23">
        <f t="shared" si="0"/>
        <v>13725</v>
      </c>
      <c r="L27" s="1">
        <v>12104</v>
      </c>
      <c r="M27" s="36">
        <f t="shared" si="1"/>
        <v>207659.25</v>
      </c>
    </row>
    <row r="28" spans="1:13" outlineLevel="2" x14ac:dyDescent="0.25">
      <c r="A28" s="31">
        <v>40924</v>
      </c>
      <c r="B28" s="30">
        <v>8427</v>
      </c>
      <c r="C28" s="30">
        <v>8357</v>
      </c>
      <c r="D28" s="30" t="s">
        <v>58</v>
      </c>
      <c r="E28" s="32" t="s">
        <v>23</v>
      </c>
      <c r="F28" s="30" t="s">
        <v>59</v>
      </c>
      <c r="G28" s="30">
        <v>15.13</v>
      </c>
      <c r="H28" s="8"/>
      <c r="I28" s="8">
        <v>150</v>
      </c>
      <c r="J28" s="23">
        <f t="shared" si="0"/>
        <v>13575</v>
      </c>
      <c r="L28" s="1">
        <v>2269.5</v>
      </c>
      <c r="M28" s="36">
        <f t="shared" si="1"/>
        <v>205389.75</v>
      </c>
    </row>
    <row r="29" spans="1:13" outlineLevel="2" x14ac:dyDescent="0.25">
      <c r="A29" s="31">
        <v>40924</v>
      </c>
      <c r="B29" s="30">
        <v>8427</v>
      </c>
      <c r="C29" s="30">
        <v>8358</v>
      </c>
      <c r="D29" s="30" t="s">
        <v>58</v>
      </c>
      <c r="E29" s="32" t="s">
        <v>23</v>
      </c>
      <c r="F29" s="30" t="s">
        <v>59</v>
      </c>
      <c r="G29" s="30">
        <v>15.13</v>
      </c>
      <c r="H29" s="8"/>
      <c r="I29" s="8">
        <v>625</v>
      </c>
      <c r="J29" s="23">
        <f t="shared" si="0"/>
        <v>12950</v>
      </c>
      <c r="L29" s="1">
        <v>9456.25</v>
      </c>
      <c r="M29" s="36">
        <f t="shared" si="1"/>
        <v>195933.5</v>
      </c>
    </row>
    <row r="30" spans="1:13" outlineLevel="2" x14ac:dyDescent="0.25">
      <c r="A30" s="31">
        <v>40924</v>
      </c>
      <c r="B30" s="30">
        <v>8427</v>
      </c>
      <c r="C30" s="30">
        <v>8359</v>
      </c>
      <c r="D30" s="30" t="s">
        <v>58</v>
      </c>
      <c r="E30" s="32" t="s">
        <v>23</v>
      </c>
      <c r="F30" s="30" t="s">
        <v>59</v>
      </c>
      <c r="G30" s="30">
        <v>15.13</v>
      </c>
      <c r="H30" s="8"/>
      <c r="I30" s="8">
        <v>300</v>
      </c>
      <c r="J30" s="23">
        <f t="shared" si="0"/>
        <v>12650</v>
      </c>
      <c r="L30" s="1">
        <v>4539</v>
      </c>
      <c r="M30" s="36">
        <f t="shared" si="1"/>
        <v>191394.5</v>
      </c>
    </row>
    <row r="31" spans="1:13" outlineLevel="2" x14ac:dyDescent="0.25">
      <c r="A31" s="31">
        <v>40924</v>
      </c>
      <c r="B31" s="30">
        <v>8427</v>
      </c>
      <c r="C31" s="30">
        <v>8360</v>
      </c>
      <c r="D31" s="30" t="s">
        <v>58</v>
      </c>
      <c r="E31" s="32" t="s">
        <v>23</v>
      </c>
      <c r="F31" s="30" t="s">
        <v>59</v>
      </c>
      <c r="G31" s="30">
        <v>15.13</v>
      </c>
      <c r="H31" s="8"/>
      <c r="I31" s="8">
        <v>25</v>
      </c>
      <c r="J31" s="23">
        <f t="shared" si="0"/>
        <v>12625</v>
      </c>
      <c r="L31" s="1">
        <v>378.25</v>
      </c>
      <c r="M31" s="36">
        <f t="shared" si="1"/>
        <v>191016.25</v>
      </c>
    </row>
    <row r="32" spans="1:13" outlineLevel="2" x14ac:dyDescent="0.25">
      <c r="A32" s="31">
        <v>40924</v>
      </c>
      <c r="B32" s="30">
        <v>8427</v>
      </c>
      <c r="C32" s="30">
        <v>8361</v>
      </c>
      <c r="D32" s="30" t="s">
        <v>58</v>
      </c>
      <c r="E32" s="32" t="s">
        <v>23</v>
      </c>
      <c r="F32" s="30" t="s">
        <v>59</v>
      </c>
      <c r="G32" s="30">
        <v>15.13</v>
      </c>
      <c r="H32" s="8"/>
      <c r="I32" s="8">
        <v>100</v>
      </c>
      <c r="J32" s="23">
        <f t="shared" si="0"/>
        <v>12525</v>
      </c>
      <c r="L32" s="1">
        <v>1513</v>
      </c>
      <c r="M32" s="36">
        <f t="shared" si="1"/>
        <v>189503.25</v>
      </c>
    </row>
    <row r="33" spans="1:13" outlineLevel="2" x14ac:dyDescent="0.25">
      <c r="A33" s="31">
        <v>40924</v>
      </c>
      <c r="B33" s="30">
        <v>8427</v>
      </c>
      <c r="C33" s="30">
        <v>8362</v>
      </c>
      <c r="D33" s="30" t="s">
        <v>58</v>
      </c>
      <c r="E33" s="32" t="s">
        <v>23</v>
      </c>
      <c r="F33" s="30" t="s">
        <v>59</v>
      </c>
      <c r="G33" s="30">
        <v>15.13</v>
      </c>
      <c r="H33" s="8"/>
      <c r="I33" s="8">
        <v>675</v>
      </c>
      <c r="J33" s="23">
        <f t="shared" si="0"/>
        <v>11850</v>
      </c>
      <c r="L33" s="1">
        <v>10212.75</v>
      </c>
      <c r="M33" s="36">
        <f t="shared" si="1"/>
        <v>179290.5</v>
      </c>
    </row>
    <row r="34" spans="1:13" outlineLevel="2" x14ac:dyDescent="0.25">
      <c r="A34" s="31">
        <v>40924</v>
      </c>
      <c r="B34" s="30">
        <v>8427</v>
      </c>
      <c r="C34" s="30">
        <v>8363</v>
      </c>
      <c r="D34" s="30" t="s">
        <v>58</v>
      </c>
      <c r="E34" s="32" t="s">
        <v>23</v>
      </c>
      <c r="F34" s="30" t="s">
        <v>59</v>
      </c>
      <c r="G34" s="30">
        <v>15.13</v>
      </c>
      <c r="H34" s="8"/>
      <c r="I34" s="8">
        <v>1500</v>
      </c>
      <c r="J34" s="23">
        <f t="shared" si="0"/>
        <v>10350</v>
      </c>
      <c r="L34" s="1">
        <v>22695</v>
      </c>
      <c r="M34" s="36">
        <f t="shared" si="1"/>
        <v>156595.5</v>
      </c>
    </row>
    <row r="35" spans="1:13" outlineLevel="2" x14ac:dyDescent="0.25">
      <c r="A35" s="31">
        <v>40924</v>
      </c>
      <c r="B35" s="30">
        <v>8427</v>
      </c>
      <c r="C35" s="30">
        <v>8364</v>
      </c>
      <c r="D35" s="30" t="s">
        <v>58</v>
      </c>
      <c r="E35" s="32" t="s">
        <v>23</v>
      </c>
      <c r="F35" s="30" t="s">
        <v>59</v>
      </c>
      <c r="G35" s="30">
        <v>15.13</v>
      </c>
      <c r="H35" s="8"/>
      <c r="I35" s="8">
        <v>300</v>
      </c>
      <c r="J35" s="23">
        <f t="shared" si="0"/>
        <v>10050</v>
      </c>
      <c r="L35" s="1">
        <v>4539</v>
      </c>
      <c r="M35" s="36">
        <f t="shared" si="1"/>
        <v>152056.5</v>
      </c>
    </row>
    <row r="36" spans="1:13" outlineLevel="2" x14ac:dyDescent="0.25">
      <c r="A36" s="31">
        <v>40925</v>
      </c>
      <c r="B36" s="30">
        <v>8427</v>
      </c>
      <c r="C36" s="30">
        <v>8373</v>
      </c>
      <c r="D36" s="30" t="s">
        <v>58</v>
      </c>
      <c r="E36" s="32" t="s">
        <v>23</v>
      </c>
      <c r="F36" s="30" t="s">
        <v>59</v>
      </c>
      <c r="G36" s="30">
        <v>15.13</v>
      </c>
      <c r="H36" s="8"/>
      <c r="I36" s="8">
        <v>10050</v>
      </c>
      <c r="J36" s="23">
        <f t="shared" si="0"/>
        <v>0</v>
      </c>
      <c r="L36" s="1">
        <v>152056.5</v>
      </c>
      <c r="M36" s="36">
        <f t="shared" si="1"/>
        <v>0</v>
      </c>
    </row>
    <row r="37" spans="1:13" outlineLevel="1" x14ac:dyDescent="0.25">
      <c r="A37" s="31"/>
      <c r="B37" s="33" t="s">
        <v>173</v>
      </c>
      <c r="E37" s="32"/>
      <c r="G37" s="30"/>
      <c r="H37" s="8">
        <f>SUBTOTAL(9,H21:H36)</f>
        <v>18000</v>
      </c>
      <c r="I37" s="8">
        <f>SUBTOTAL(9,I21:I36)</f>
        <v>18000</v>
      </c>
      <c r="J37" s="23">
        <f t="shared" si="0"/>
        <v>0</v>
      </c>
      <c r="K37" s="5">
        <f>SUBTOTAL(9,K21:K36)</f>
        <v>272340</v>
      </c>
      <c r="L37" s="1">
        <f>SUBTOTAL(9,L21:L36)</f>
        <v>272340</v>
      </c>
      <c r="M37" s="36">
        <f t="shared" si="1"/>
        <v>0</v>
      </c>
    </row>
    <row r="38" spans="1:13" outlineLevel="2" x14ac:dyDescent="0.25">
      <c r="A38" s="24">
        <v>40919</v>
      </c>
      <c r="B38" s="25">
        <v>8438</v>
      </c>
      <c r="C38" s="25"/>
      <c r="D38" s="25" t="s">
        <v>54</v>
      </c>
      <c r="E38" s="26" t="s">
        <v>23</v>
      </c>
      <c r="F38" s="25" t="s">
        <v>24</v>
      </c>
      <c r="G38" s="25">
        <v>14.82</v>
      </c>
      <c r="H38" s="4">
        <v>18000</v>
      </c>
      <c r="I38" s="4"/>
      <c r="J38" s="23">
        <f t="shared" si="0"/>
        <v>18000</v>
      </c>
      <c r="K38" s="5">
        <v>266826.59999999998</v>
      </c>
      <c r="M38" s="36">
        <f t="shared" si="1"/>
        <v>266826.59999999998</v>
      </c>
    </row>
    <row r="39" spans="1:13" outlineLevel="2" x14ac:dyDescent="0.25">
      <c r="A39" s="31">
        <v>40927</v>
      </c>
      <c r="B39" s="30">
        <v>8438</v>
      </c>
      <c r="C39" s="30">
        <v>8387</v>
      </c>
      <c r="D39" s="30" t="s">
        <v>58</v>
      </c>
      <c r="E39" s="32" t="s">
        <v>23</v>
      </c>
      <c r="F39" s="30" t="s">
        <v>70</v>
      </c>
      <c r="G39" s="30">
        <v>14.82</v>
      </c>
      <c r="H39" s="8"/>
      <c r="I39" s="8">
        <v>1125</v>
      </c>
      <c r="J39" s="23">
        <f t="shared" si="0"/>
        <v>16875</v>
      </c>
      <c r="L39" s="1">
        <v>16676.66</v>
      </c>
      <c r="M39" s="36">
        <f t="shared" si="1"/>
        <v>250149.93999999997</v>
      </c>
    </row>
    <row r="40" spans="1:13" outlineLevel="2" x14ac:dyDescent="0.25">
      <c r="A40" s="31">
        <v>40927</v>
      </c>
      <c r="B40" s="30">
        <v>8438</v>
      </c>
      <c r="C40" s="30">
        <v>8388</v>
      </c>
      <c r="D40" s="30" t="s">
        <v>58</v>
      </c>
      <c r="E40" s="32" t="s">
        <v>23</v>
      </c>
      <c r="F40" s="30" t="s">
        <v>70</v>
      </c>
      <c r="G40" s="30">
        <v>14.82</v>
      </c>
      <c r="H40" s="8"/>
      <c r="I40" s="8">
        <v>50</v>
      </c>
      <c r="J40" s="23">
        <f t="shared" si="0"/>
        <v>16825</v>
      </c>
      <c r="L40" s="1">
        <v>741.19</v>
      </c>
      <c r="M40" s="36">
        <f t="shared" si="1"/>
        <v>249408.74999999997</v>
      </c>
    </row>
    <row r="41" spans="1:13" outlineLevel="2" x14ac:dyDescent="0.25">
      <c r="A41" s="31">
        <v>40927</v>
      </c>
      <c r="B41" s="30">
        <v>8438</v>
      </c>
      <c r="C41" s="30">
        <v>8389</v>
      </c>
      <c r="D41" s="30" t="s">
        <v>58</v>
      </c>
      <c r="E41" s="32" t="s">
        <v>23</v>
      </c>
      <c r="F41" s="30" t="s">
        <v>70</v>
      </c>
      <c r="G41" s="30">
        <v>14.82</v>
      </c>
      <c r="H41" s="8"/>
      <c r="I41" s="8">
        <v>25</v>
      </c>
      <c r="J41" s="23">
        <f t="shared" si="0"/>
        <v>16800</v>
      </c>
      <c r="L41" s="1">
        <v>370.59</v>
      </c>
      <c r="M41" s="36">
        <f t="shared" si="1"/>
        <v>249038.15999999997</v>
      </c>
    </row>
    <row r="42" spans="1:13" outlineLevel="2" x14ac:dyDescent="0.25">
      <c r="A42" s="31">
        <v>40928</v>
      </c>
      <c r="B42" s="30">
        <v>8438</v>
      </c>
      <c r="C42" s="30">
        <v>8390</v>
      </c>
      <c r="D42" s="30" t="s">
        <v>58</v>
      </c>
      <c r="E42" s="32" t="s">
        <v>23</v>
      </c>
      <c r="F42" s="30" t="s">
        <v>70</v>
      </c>
      <c r="G42" s="30">
        <v>14.82</v>
      </c>
      <c r="H42" s="8"/>
      <c r="I42" s="8">
        <v>250</v>
      </c>
      <c r="J42" s="23">
        <f t="shared" si="0"/>
        <v>16550</v>
      </c>
      <c r="L42" s="1">
        <v>3705.93</v>
      </c>
      <c r="M42" s="36">
        <f t="shared" si="1"/>
        <v>245332.22999999998</v>
      </c>
    </row>
    <row r="43" spans="1:13" outlineLevel="2" x14ac:dyDescent="0.25">
      <c r="A43" s="31">
        <v>40928</v>
      </c>
      <c r="B43" s="30">
        <v>8438</v>
      </c>
      <c r="C43" s="30">
        <v>8391</v>
      </c>
      <c r="D43" s="30" t="s">
        <v>58</v>
      </c>
      <c r="E43" s="32" t="s">
        <v>23</v>
      </c>
      <c r="F43" s="30" t="s">
        <v>70</v>
      </c>
      <c r="G43" s="30">
        <v>14.82</v>
      </c>
      <c r="H43" s="8"/>
      <c r="I43" s="8">
        <v>50</v>
      </c>
      <c r="J43" s="23">
        <f t="shared" si="0"/>
        <v>16500</v>
      </c>
      <c r="L43" s="1">
        <v>741.19</v>
      </c>
      <c r="M43" s="36">
        <f t="shared" si="1"/>
        <v>244591.03999999998</v>
      </c>
    </row>
    <row r="44" spans="1:13" outlineLevel="2" x14ac:dyDescent="0.25">
      <c r="A44" s="31">
        <v>40928</v>
      </c>
      <c r="B44" s="30">
        <v>8438</v>
      </c>
      <c r="C44" s="30">
        <v>8392</v>
      </c>
      <c r="D44" s="30" t="s">
        <v>58</v>
      </c>
      <c r="E44" s="32" t="s">
        <v>23</v>
      </c>
      <c r="F44" s="30" t="s">
        <v>70</v>
      </c>
      <c r="G44" s="30">
        <v>14.82</v>
      </c>
      <c r="H44" s="8"/>
      <c r="I44" s="8">
        <v>12000</v>
      </c>
      <c r="J44" s="23">
        <f t="shared" si="0"/>
        <v>4500</v>
      </c>
      <c r="L44" s="1">
        <v>177884.4</v>
      </c>
      <c r="M44" s="36">
        <f t="shared" si="1"/>
        <v>66706.639999999985</v>
      </c>
    </row>
    <row r="45" spans="1:13" outlineLevel="2" x14ac:dyDescent="0.25">
      <c r="A45" s="31">
        <v>40928</v>
      </c>
      <c r="B45" s="30">
        <v>8438</v>
      </c>
      <c r="C45" s="30">
        <v>8393</v>
      </c>
      <c r="D45" s="30" t="s">
        <v>58</v>
      </c>
      <c r="E45" s="32" t="s">
        <v>23</v>
      </c>
      <c r="F45" s="30" t="s">
        <v>70</v>
      </c>
      <c r="G45" s="30">
        <v>14.82</v>
      </c>
      <c r="H45" s="8"/>
      <c r="I45" s="8">
        <v>750</v>
      </c>
      <c r="J45" s="23">
        <f t="shared" si="0"/>
        <v>3750</v>
      </c>
      <c r="L45" s="1">
        <v>11117.78</v>
      </c>
      <c r="M45" s="36">
        <f t="shared" si="1"/>
        <v>55588.859999999986</v>
      </c>
    </row>
    <row r="46" spans="1:13" outlineLevel="2" x14ac:dyDescent="0.25">
      <c r="A46" s="31">
        <v>40932</v>
      </c>
      <c r="B46" s="30">
        <v>8438</v>
      </c>
      <c r="C46" s="30">
        <v>8420</v>
      </c>
      <c r="D46" s="30" t="s">
        <v>58</v>
      </c>
      <c r="E46" s="32" t="s">
        <v>23</v>
      </c>
      <c r="F46" s="30" t="s">
        <v>70</v>
      </c>
      <c r="G46" s="30">
        <v>14.82</v>
      </c>
      <c r="H46" s="8"/>
      <c r="I46" s="8">
        <v>100</v>
      </c>
      <c r="J46" s="23">
        <f t="shared" si="0"/>
        <v>3650</v>
      </c>
      <c r="L46" s="1">
        <v>1482.37</v>
      </c>
      <c r="M46" s="36">
        <f t="shared" si="1"/>
        <v>54106.489999999983</v>
      </c>
    </row>
    <row r="47" spans="1:13" outlineLevel="2" x14ac:dyDescent="0.25">
      <c r="A47" s="31">
        <v>40932</v>
      </c>
      <c r="B47" s="30">
        <v>8438</v>
      </c>
      <c r="C47" s="30">
        <v>8421</v>
      </c>
      <c r="D47" s="30" t="s">
        <v>58</v>
      </c>
      <c r="E47" s="32" t="s">
        <v>23</v>
      </c>
      <c r="F47" s="30" t="s">
        <v>70</v>
      </c>
      <c r="G47" s="30">
        <v>14.82</v>
      </c>
      <c r="H47" s="8"/>
      <c r="I47" s="8">
        <v>300</v>
      </c>
      <c r="J47" s="23">
        <f t="shared" si="0"/>
        <v>3350</v>
      </c>
      <c r="L47" s="1">
        <v>4447.1099999999997</v>
      </c>
      <c r="M47" s="36">
        <f t="shared" si="1"/>
        <v>49659.379999999983</v>
      </c>
    </row>
    <row r="48" spans="1:13" outlineLevel="2" x14ac:dyDescent="0.25">
      <c r="A48" s="31">
        <v>40932</v>
      </c>
      <c r="B48" s="30">
        <v>8438</v>
      </c>
      <c r="C48" s="30">
        <v>8423</v>
      </c>
      <c r="D48" s="30" t="s">
        <v>58</v>
      </c>
      <c r="E48" s="32" t="s">
        <v>23</v>
      </c>
      <c r="F48" s="30" t="s">
        <v>70</v>
      </c>
      <c r="G48" s="30">
        <v>14.82</v>
      </c>
      <c r="H48" s="8"/>
      <c r="I48" s="8">
        <v>350</v>
      </c>
      <c r="J48" s="23">
        <f t="shared" si="0"/>
        <v>3000</v>
      </c>
      <c r="L48" s="1">
        <v>5188.3</v>
      </c>
      <c r="M48" s="36">
        <f t="shared" si="1"/>
        <v>44471.07999999998</v>
      </c>
    </row>
    <row r="49" spans="1:13" outlineLevel="2" x14ac:dyDescent="0.25">
      <c r="A49" s="31">
        <v>40933</v>
      </c>
      <c r="B49" s="30">
        <v>8438</v>
      </c>
      <c r="C49" s="30">
        <v>8437</v>
      </c>
      <c r="D49" s="30" t="s">
        <v>58</v>
      </c>
      <c r="E49" s="32" t="s">
        <v>23</v>
      </c>
      <c r="F49" s="30" t="s">
        <v>70</v>
      </c>
      <c r="G49" s="30">
        <v>14.82</v>
      </c>
      <c r="H49" s="8"/>
      <c r="I49" s="8">
        <v>1575</v>
      </c>
      <c r="J49" s="23">
        <f t="shared" si="0"/>
        <v>1425</v>
      </c>
      <c r="L49" s="1">
        <v>23347.33</v>
      </c>
      <c r="M49" s="36">
        <f t="shared" si="1"/>
        <v>21123.749999999978</v>
      </c>
    </row>
    <row r="50" spans="1:13" outlineLevel="2" x14ac:dyDescent="0.25">
      <c r="A50" s="31">
        <v>40933</v>
      </c>
      <c r="B50" s="30">
        <v>8438</v>
      </c>
      <c r="C50" s="30">
        <v>8438</v>
      </c>
      <c r="D50" s="30" t="s">
        <v>58</v>
      </c>
      <c r="E50" s="32" t="s">
        <v>23</v>
      </c>
      <c r="F50" s="30" t="s">
        <v>70</v>
      </c>
      <c r="G50" s="30">
        <v>14.82</v>
      </c>
      <c r="H50" s="8"/>
      <c r="I50" s="8">
        <v>50</v>
      </c>
      <c r="J50" s="23">
        <f t="shared" si="0"/>
        <v>1375</v>
      </c>
      <c r="L50" s="1">
        <v>741.19</v>
      </c>
      <c r="M50" s="36">
        <f t="shared" si="1"/>
        <v>20382.559999999979</v>
      </c>
    </row>
    <row r="51" spans="1:13" outlineLevel="2" x14ac:dyDescent="0.25">
      <c r="A51" s="31">
        <v>40933</v>
      </c>
      <c r="B51" s="30">
        <v>8438</v>
      </c>
      <c r="C51" s="30">
        <v>8441</v>
      </c>
      <c r="D51" s="30" t="s">
        <v>58</v>
      </c>
      <c r="E51" s="32" t="s">
        <v>23</v>
      </c>
      <c r="F51" s="30" t="s">
        <v>70</v>
      </c>
      <c r="G51" s="30">
        <v>14.82</v>
      </c>
      <c r="H51" s="8"/>
      <c r="I51" s="8">
        <v>150</v>
      </c>
      <c r="J51" s="23">
        <f t="shared" si="0"/>
        <v>1225</v>
      </c>
      <c r="L51" s="1">
        <v>2223.56</v>
      </c>
      <c r="M51" s="36">
        <f t="shared" si="1"/>
        <v>18158.999999999978</v>
      </c>
    </row>
    <row r="52" spans="1:13" outlineLevel="2" x14ac:dyDescent="0.25">
      <c r="A52" s="31">
        <v>40934</v>
      </c>
      <c r="B52" s="30">
        <v>8438</v>
      </c>
      <c r="C52" s="30">
        <v>8446</v>
      </c>
      <c r="D52" s="30" t="s">
        <v>58</v>
      </c>
      <c r="E52" s="32" t="s">
        <v>23</v>
      </c>
      <c r="F52" s="30" t="s">
        <v>70</v>
      </c>
      <c r="G52" s="30">
        <v>14.82</v>
      </c>
      <c r="H52" s="8"/>
      <c r="I52" s="8">
        <v>50</v>
      </c>
      <c r="J52" s="23">
        <f t="shared" si="0"/>
        <v>1175</v>
      </c>
      <c r="L52" s="1">
        <v>741.19</v>
      </c>
      <c r="M52" s="36">
        <f t="shared" si="1"/>
        <v>17417.809999999979</v>
      </c>
    </row>
    <row r="53" spans="1:13" outlineLevel="2" x14ac:dyDescent="0.25">
      <c r="A53" s="31">
        <v>40934</v>
      </c>
      <c r="B53" s="30">
        <v>8438</v>
      </c>
      <c r="C53" s="30">
        <v>8447</v>
      </c>
      <c r="D53" s="30" t="s">
        <v>58</v>
      </c>
      <c r="E53" s="32" t="s">
        <v>23</v>
      </c>
      <c r="F53" s="30" t="s">
        <v>70</v>
      </c>
      <c r="G53" s="30">
        <v>14.82</v>
      </c>
      <c r="H53" s="8"/>
      <c r="I53" s="8">
        <v>50</v>
      </c>
      <c r="J53" s="23">
        <f t="shared" si="0"/>
        <v>1125</v>
      </c>
      <c r="L53" s="1">
        <v>741.19</v>
      </c>
      <c r="M53" s="36">
        <f t="shared" si="1"/>
        <v>16676.619999999981</v>
      </c>
    </row>
    <row r="54" spans="1:13" outlineLevel="2" x14ac:dyDescent="0.25">
      <c r="A54" s="31">
        <v>40934</v>
      </c>
      <c r="B54" s="30">
        <v>8438</v>
      </c>
      <c r="C54" s="30">
        <v>8448</v>
      </c>
      <c r="D54" s="30" t="s">
        <v>58</v>
      </c>
      <c r="E54" s="32" t="s">
        <v>23</v>
      </c>
      <c r="F54" s="30" t="s">
        <v>70</v>
      </c>
      <c r="G54" s="30">
        <v>14.82</v>
      </c>
      <c r="H54" s="8"/>
      <c r="I54" s="8">
        <v>1125</v>
      </c>
      <c r="J54" s="23">
        <f t="shared" si="0"/>
        <v>0</v>
      </c>
      <c r="L54" s="1">
        <v>16676.66</v>
      </c>
      <c r="M54" s="36">
        <f t="shared" si="1"/>
        <v>-4.0000000019063009E-2</v>
      </c>
    </row>
    <row r="55" spans="1:13" outlineLevel="1" x14ac:dyDescent="0.25">
      <c r="A55" s="31"/>
      <c r="B55" s="33" t="s">
        <v>174</v>
      </c>
      <c r="E55" s="32"/>
      <c r="G55" s="30"/>
      <c r="H55" s="8">
        <f>SUBTOTAL(9,H38:H54)</f>
        <v>18000</v>
      </c>
      <c r="I55" s="8">
        <f>SUBTOTAL(9,I38:I54)</f>
        <v>18000</v>
      </c>
      <c r="J55" s="23">
        <f t="shared" si="0"/>
        <v>0</v>
      </c>
      <c r="K55" s="5">
        <f>SUBTOTAL(9,K38:K54)</f>
        <v>266826.59999999998</v>
      </c>
      <c r="L55" s="1">
        <f>SUBTOTAL(9,L38:L54)</f>
        <v>266826.63999999996</v>
      </c>
      <c r="M55" s="36">
        <f t="shared" si="1"/>
        <v>-3.9999999979045242E-2</v>
      </c>
    </row>
    <row r="56" spans="1:13" outlineLevel="2" x14ac:dyDescent="0.25">
      <c r="A56" s="24">
        <v>40919</v>
      </c>
      <c r="B56" s="25">
        <v>8439</v>
      </c>
      <c r="C56" s="25"/>
      <c r="D56" s="25" t="s">
        <v>54</v>
      </c>
      <c r="E56" s="26" t="s">
        <v>23</v>
      </c>
      <c r="F56" s="25" t="s">
        <v>24</v>
      </c>
      <c r="G56" s="25">
        <v>14.82</v>
      </c>
      <c r="H56" s="4">
        <v>18000</v>
      </c>
      <c r="I56" s="4"/>
      <c r="J56" s="23">
        <f t="shared" si="0"/>
        <v>18000</v>
      </c>
      <c r="K56" s="5">
        <v>266826.59999999998</v>
      </c>
      <c r="M56" s="36">
        <f t="shared" si="1"/>
        <v>266826.59999999998</v>
      </c>
    </row>
    <row r="57" spans="1:13" outlineLevel="2" x14ac:dyDescent="0.25">
      <c r="A57" s="31">
        <v>40925</v>
      </c>
      <c r="B57" s="30">
        <v>8439</v>
      </c>
      <c r="C57" s="30">
        <v>8373</v>
      </c>
      <c r="D57" s="30" t="s">
        <v>58</v>
      </c>
      <c r="E57" s="32" t="s">
        <v>23</v>
      </c>
      <c r="F57" s="30" t="s">
        <v>65</v>
      </c>
      <c r="G57" s="30">
        <v>14.82</v>
      </c>
      <c r="H57" s="8"/>
      <c r="I57" s="8">
        <v>2100</v>
      </c>
      <c r="J57" s="23">
        <f t="shared" si="0"/>
        <v>15900</v>
      </c>
      <c r="L57" s="1">
        <v>31129.77</v>
      </c>
      <c r="M57" s="36">
        <f t="shared" si="1"/>
        <v>235696.83</v>
      </c>
    </row>
    <row r="58" spans="1:13" outlineLevel="2" x14ac:dyDescent="0.25">
      <c r="A58" s="31">
        <v>40925</v>
      </c>
      <c r="B58" s="30">
        <v>8439</v>
      </c>
      <c r="C58" s="30">
        <v>8375</v>
      </c>
      <c r="D58" s="30" t="s">
        <v>58</v>
      </c>
      <c r="E58" s="32" t="s">
        <v>23</v>
      </c>
      <c r="F58" s="30" t="s">
        <v>65</v>
      </c>
      <c r="G58" s="30">
        <v>14.82</v>
      </c>
      <c r="H58" s="8"/>
      <c r="I58" s="8">
        <v>25</v>
      </c>
      <c r="J58" s="23">
        <f t="shared" si="0"/>
        <v>15875</v>
      </c>
      <c r="L58" s="1">
        <v>370.59</v>
      </c>
      <c r="M58" s="36">
        <f t="shared" si="1"/>
        <v>235326.24</v>
      </c>
    </row>
    <row r="59" spans="1:13" outlineLevel="2" x14ac:dyDescent="0.25">
      <c r="A59" s="31">
        <v>40926</v>
      </c>
      <c r="B59" s="30">
        <v>8439</v>
      </c>
      <c r="C59" s="30">
        <v>8378</v>
      </c>
      <c r="D59" s="30" t="s">
        <v>58</v>
      </c>
      <c r="E59" s="32" t="s">
        <v>23</v>
      </c>
      <c r="F59" s="30" t="s">
        <v>65</v>
      </c>
      <c r="G59" s="30">
        <v>14.82</v>
      </c>
      <c r="H59" s="8"/>
      <c r="I59" s="8">
        <v>400</v>
      </c>
      <c r="J59" s="23">
        <f t="shared" si="0"/>
        <v>15475</v>
      </c>
      <c r="L59" s="1">
        <v>5929.48</v>
      </c>
      <c r="M59" s="36">
        <f t="shared" si="1"/>
        <v>229396.75999999998</v>
      </c>
    </row>
    <row r="60" spans="1:13" outlineLevel="2" x14ac:dyDescent="0.25">
      <c r="A60" s="31">
        <v>40926</v>
      </c>
      <c r="B60" s="30">
        <v>8439</v>
      </c>
      <c r="C60" s="30">
        <v>8379</v>
      </c>
      <c r="D60" s="30" t="s">
        <v>58</v>
      </c>
      <c r="E60" s="32" t="s">
        <v>23</v>
      </c>
      <c r="F60" s="30" t="s">
        <v>65</v>
      </c>
      <c r="G60" s="30">
        <v>14.82</v>
      </c>
      <c r="H60" s="8"/>
      <c r="I60" s="8">
        <v>12450</v>
      </c>
      <c r="J60" s="23">
        <f t="shared" si="0"/>
        <v>3025</v>
      </c>
      <c r="L60" s="1">
        <v>184555.07</v>
      </c>
      <c r="M60" s="36">
        <f t="shared" si="1"/>
        <v>44841.689999999973</v>
      </c>
    </row>
    <row r="61" spans="1:13" outlineLevel="2" x14ac:dyDescent="0.25">
      <c r="A61" s="31">
        <v>40926</v>
      </c>
      <c r="B61" s="30">
        <v>8439</v>
      </c>
      <c r="C61" s="30">
        <v>8380</v>
      </c>
      <c r="D61" s="30" t="s">
        <v>58</v>
      </c>
      <c r="E61" s="32" t="s">
        <v>23</v>
      </c>
      <c r="F61" s="30" t="s">
        <v>65</v>
      </c>
      <c r="G61" s="30">
        <v>14.82</v>
      </c>
      <c r="H61" s="8"/>
      <c r="I61" s="8">
        <v>150</v>
      </c>
      <c r="J61" s="23">
        <f t="shared" si="0"/>
        <v>2875</v>
      </c>
      <c r="L61" s="1">
        <v>2223.56</v>
      </c>
      <c r="M61" s="36">
        <f t="shared" si="1"/>
        <v>42618.129999999976</v>
      </c>
    </row>
    <row r="62" spans="1:13" outlineLevel="2" x14ac:dyDescent="0.25">
      <c r="A62" s="31">
        <v>40927</v>
      </c>
      <c r="B62" s="30">
        <v>8439</v>
      </c>
      <c r="C62" s="30">
        <v>8387</v>
      </c>
      <c r="D62" s="30" t="s">
        <v>58</v>
      </c>
      <c r="E62" s="32" t="s">
        <v>23</v>
      </c>
      <c r="F62" s="30" t="s">
        <v>65</v>
      </c>
      <c r="G62" s="30">
        <v>14.82</v>
      </c>
      <c r="H62" s="8"/>
      <c r="I62" s="8">
        <v>2875</v>
      </c>
      <c r="J62" s="23">
        <f t="shared" si="0"/>
        <v>0</v>
      </c>
      <c r="L62" s="1">
        <v>42618.14</v>
      </c>
      <c r="M62" s="36">
        <f t="shared" si="1"/>
        <v>-1.0000000023865141E-2</v>
      </c>
    </row>
    <row r="63" spans="1:13" outlineLevel="1" x14ac:dyDescent="0.25">
      <c r="A63" s="31"/>
      <c r="B63" s="33" t="s">
        <v>175</v>
      </c>
      <c r="E63" s="32"/>
      <c r="G63" s="30"/>
      <c r="H63" s="8">
        <f>SUBTOTAL(9,H56:H62)</f>
        <v>18000</v>
      </c>
      <c r="I63" s="8">
        <f>SUBTOTAL(9,I56:I62)</f>
        <v>18000</v>
      </c>
      <c r="J63" s="23">
        <f t="shared" si="0"/>
        <v>0</v>
      </c>
      <c r="K63" s="5">
        <f>SUBTOTAL(9,K56:K62)</f>
        <v>266826.59999999998</v>
      </c>
      <c r="L63" s="1">
        <f>SUBTOTAL(9,L56:L62)</f>
        <v>266826.61</v>
      </c>
      <c r="M63" s="36">
        <f t="shared" si="1"/>
        <v>-1.0000000009313226E-2</v>
      </c>
    </row>
    <row r="64" spans="1:13" outlineLevel="2" x14ac:dyDescent="0.25">
      <c r="A64" s="24">
        <v>40919</v>
      </c>
      <c r="B64" s="25">
        <v>8450</v>
      </c>
      <c r="C64" s="25"/>
      <c r="D64" s="25" t="s">
        <v>54</v>
      </c>
      <c r="E64" s="26" t="s">
        <v>25</v>
      </c>
      <c r="F64" s="25" t="s">
        <v>26</v>
      </c>
      <c r="G64" s="25">
        <v>6.98</v>
      </c>
      <c r="H64" s="4">
        <v>7350</v>
      </c>
      <c r="I64" s="4"/>
      <c r="J64" s="23">
        <f t="shared" si="0"/>
        <v>7350</v>
      </c>
      <c r="K64" s="5">
        <v>51300.06</v>
      </c>
      <c r="M64" s="36">
        <f t="shared" si="1"/>
        <v>51300.06</v>
      </c>
    </row>
    <row r="65" spans="1:13" outlineLevel="2" x14ac:dyDescent="0.25">
      <c r="A65" s="31">
        <v>40924</v>
      </c>
      <c r="B65" s="30">
        <v>8450</v>
      </c>
      <c r="C65" s="30">
        <v>8354</v>
      </c>
      <c r="D65" s="30" t="s">
        <v>58</v>
      </c>
      <c r="E65" s="32" t="s">
        <v>25</v>
      </c>
      <c r="F65" s="30" t="s">
        <v>61</v>
      </c>
      <c r="G65" s="30">
        <v>6.98</v>
      </c>
      <c r="H65" s="8"/>
      <c r="I65" s="8">
        <v>2500</v>
      </c>
      <c r="J65" s="23">
        <f t="shared" si="0"/>
        <v>4850</v>
      </c>
      <c r="L65" s="1">
        <v>17449</v>
      </c>
      <c r="M65" s="36">
        <f t="shared" si="1"/>
        <v>33851.06</v>
      </c>
    </row>
    <row r="66" spans="1:13" outlineLevel="2" x14ac:dyDescent="0.25">
      <c r="A66" s="31">
        <v>40924</v>
      </c>
      <c r="B66" s="30">
        <v>8450</v>
      </c>
      <c r="C66" s="30">
        <v>8355</v>
      </c>
      <c r="D66" s="30" t="s">
        <v>58</v>
      </c>
      <c r="E66" s="32" t="s">
        <v>25</v>
      </c>
      <c r="F66" s="30" t="s">
        <v>61</v>
      </c>
      <c r="G66" s="30">
        <v>6.98</v>
      </c>
      <c r="H66" s="8"/>
      <c r="I66" s="8">
        <v>50</v>
      </c>
      <c r="J66" s="23">
        <f t="shared" si="0"/>
        <v>4800</v>
      </c>
      <c r="L66" s="1">
        <v>348.98</v>
      </c>
      <c r="M66" s="36">
        <f t="shared" si="1"/>
        <v>33502.079999999994</v>
      </c>
    </row>
    <row r="67" spans="1:13" outlineLevel="2" x14ac:dyDescent="0.25">
      <c r="A67" s="31">
        <v>40924</v>
      </c>
      <c r="B67" s="30">
        <v>8450</v>
      </c>
      <c r="C67" s="30">
        <v>8357</v>
      </c>
      <c r="D67" s="30" t="s">
        <v>58</v>
      </c>
      <c r="E67" s="32" t="s">
        <v>25</v>
      </c>
      <c r="F67" s="30" t="s">
        <v>61</v>
      </c>
      <c r="G67" s="30">
        <v>6.98</v>
      </c>
      <c r="H67" s="8"/>
      <c r="I67" s="8">
        <v>3175</v>
      </c>
      <c r="J67" s="23">
        <f t="shared" si="0"/>
        <v>1625</v>
      </c>
      <c r="L67" s="1">
        <v>22160.23</v>
      </c>
      <c r="M67" s="36">
        <f t="shared" si="1"/>
        <v>11341.849999999995</v>
      </c>
    </row>
    <row r="68" spans="1:13" outlineLevel="2" x14ac:dyDescent="0.25">
      <c r="A68" s="31">
        <v>40924</v>
      </c>
      <c r="B68" s="30">
        <v>8450</v>
      </c>
      <c r="C68" s="30">
        <v>8358</v>
      </c>
      <c r="D68" s="30" t="s">
        <v>58</v>
      </c>
      <c r="E68" s="32" t="s">
        <v>25</v>
      </c>
      <c r="F68" s="30" t="s">
        <v>61</v>
      </c>
      <c r="G68" s="30">
        <v>6.98</v>
      </c>
      <c r="H68" s="8"/>
      <c r="I68" s="8">
        <v>50</v>
      </c>
      <c r="J68" s="23">
        <f t="shared" si="0"/>
        <v>1575</v>
      </c>
      <c r="L68" s="1">
        <v>348.98</v>
      </c>
      <c r="M68" s="36">
        <f t="shared" si="1"/>
        <v>10992.869999999995</v>
      </c>
    </row>
    <row r="69" spans="1:13" outlineLevel="2" x14ac:dyDescent="0.25">
      <c r="A69" s="31">
        <v>40924</v>
      </c>
      <c r="B69" s="30">
        <v>8450</v>
      </c>
      <c r="C69" s="30">
        <v>8359</v>
      </c>
      <c r="D69" s="30" t="s">
        <v>58</v>
      </c>
      <c r="E69" s="32" t="s">
        <v>25</v>
      </c>
      <c r="F69" s="30" t="s">
        <v>61</v>
      </c>
      <c r="G69" s="30">
        <v>6.98</v>
      </c>
      <c r="H69" s="8"/>
      <c r="I69" s="8">
        <v>1250</v>
      </c>
      <c r="J69" s="23">
        <f t="shared" si="0"/>
        <v>325</v>
      </c>
      <c r="L69" s="1">
        <v>8724.5</v>
      </c>
      <c r="M69" s="36">
        <f t="shared" si="1"/>
        <v>2268.3699999999953</v>
      </c>
    </row>
    <row r="70" spans="1:13" outlineLevel="2" x14ac:dyDescent="0.25">
      <c r="A70" s="31">
        <v>40924</v>
      </c>
      <c r="B70" s="30">
        <v>8450</v>
      </c>
      <c r="C70" s="30">
        <v>8360</v>
      </c>
      <c r="D70" s="30" t="s">
        <v>58</v>
      </c>
      <c r="E70" s="32" t="s">
        <v>25</v>
      </c>
      <c r="F70" s="30" t="s">
        <v>61</v>
      </c>
      <c r="G70" s="30">
        <v>6.98</v>
      </c>
      <c r="H70" s="8"/>
      <c r="I70" s="8">
        <v>200</v>
      </c>
      <c r="J70" s="23">
        <f t="shared" ref="J70:J133" si="2">IF(H70&gt;0,H70-I70,IF($E70=$E69,J69+H70-I70,H70))</f>
        <v>125</v>
      </c>
      <c r="L70" s="1">
        <v>1395.92</v>
      </c>
      <c r="M70" s="36">
        <f t="shared" ref="M70:M133" si="3">IF(K70&gt;0,K70-L70,IF($E70=$E69,M69+K70-L70,K70))</f>
        <v>872.44999999999527</v>
      </c>
    </row>
    <row r="71" spans="1:13" outlineLevel="2" x14ac:dyDescent="0.25">
      <c r="A71" s="31">
        <v>40925</v>
      </c>
      <c r="B71" s="30">
        <v>8450</v>
      </c>
      <c r="C71" s="30">
        <v>8374</v>
      </c>
      <c r="D71" s="30" t="s">
        <v>58</v>
      </c>
      <c r="E71" s="32" t="s">
        <v>25</v>
      </c>
      <c r="F71" s="30" t="s">
        <v>61</v>
      </c>
      <c r="G71" s="30">
        <v>6.98</v>
      </c>
      <c r="H71" s="8"/>
      <c r="I71" s="8">
        <v>125</v>
      </c>
      <c r="J71" s="23">
        <f t="shared" si="2"/>
        <v>0</v>
      </c>
      <c r="L71" s="1">
        <v>872.45</v>
      </c>
      <c r="M71" s="36">
        <f t="shared" si="3"/>
        <v>-4.7748471843078732E-12</v>
      </c>
    </row>
    <row r="72" spans="1:13" outlineLevel="2" x14ac:dyDescent="0.25">
      <c r="A72" s="24">
        <v>40919</v>
      </c>
      <c r="B72" s="25">
        <v>8450</v>
      </c>
      <c r="C72" s="25"/>
      <c r="D72" s="25" t="s">
        <v>54</v>
      </c>
      <c r="E72" s="26" t="s">
        <v>27</v>
      </c>
      <c r="F72" s="25" t="s">
        <v>28</v>
      </c>
      <c r="G72" s="25">
        <v>7.89</v>
      </c>
      <c r="H72" s="4">
        <v>8275</v>
      </c>
      <c r="I72" s="4"/>
      <c r="J72" s="23">
        <f t="shared" si="2"/>
        <v>8275</v>
      </c>
      <c r="K72" s="5">
        <v>65254.17</v>
      </c>
      <c r="M72" s="36">
        <f t="shared" si="3"/>
        <v>65254.17</v>
      </c>
    </row>
    <row r="73" spans="1:13" outlineLevel="2" x14ac:dyDescent="0.25">
      <c r="A73" s="31">
        <v>40924</v>
      </c>
      <c r="B73" s="30">
        <v>8450</v>
      </c>
      <c r="C73" s="30">
        <v>8354</v>
      </c>
      <c r="D73" s="30" t="s">
        <v>58</v>
      </c>
      <c r="E73" s="32" t="s">
        <v>27</v>
      </c>
      <c r="F73" s="30" t="s">
        <v>62</v>
      </c>
      <c r="G73" s="30">
        <v>7.89</v>
      </c>
      <c r="H73" s="8"/>
      <c r="I73" s="8">
        <v>4925</v>
      </c>
      <c r="J73" s="23">
        <f t="shared" si="2"/>
        <v>3350</v>
      </c>
      <c r="L73" s="1">
        <v>38837.07</v>
      </c>
      <c r="M73" s="36">
        <f t="shared" si="3"/>
        <v>26417.1</v>
      </c>
    </row>
    <row r="74" spans="1:13" outlineLevel="2" x14ac:dyDescent="0.25">
      <c r="A74" s="31">
        <v>40924</v>
      </c>
      <c r="B74" s="30">
        <v>8450</v>
      </c>
      <c r="C74" s="30">
        <v>8356</v>
      </c>
      <c r="D74" s="30" t="s">
        <v>58</v>
      </c>
      <c r="E74" s="32" t="s">
        <v>27</v>
      </c>
      <c r="F74" s="30" t="s">
        <v>62</v>
      </c>
      <c r="G74" s="30">
        <v>7.89</v>
      </c>
      <c r="H74" s="8"/>
      <c r="I74" s="8">
        <v>50</v>
      </c>
      <c r="J74" s="23">
        <f t="shared" si="2"/>
        <v>3300</v>
      </c>
      <c r="L74" s="1">
        <v>394.28</v>
      </c>
      <c r="M74" s="36">
        <f t="shared" si="3"/>
        <v>26022.82</v>
      </c>
    </row>
    <row r="75" spans="1:13" outlineLevel="2" x14ac:dyDescent="0.25">
      <c r="A75" s="31">
        <v>40924</v>
      </c>
      <c r="B75" s="30">
        <v>8450</v>
      </c>
      <c r="C75" s="30">
        <v>8357</v>
      </c>
      <c r="D75" s="30" t="s">
        <v>58</v>
      </c>
      <c r="E75" s="32" t="s">
        <v>27</v>
      </c>
      <c r="F75" s="30" t="s">
        <v>62</v>
      </c>
      <c r="G75" s="30">
        <v>7.89</v>
      </c>
      <c r="H75" s="8"/>
      <c r="I75" s="8">
        <v>800</v>
      </c>
      <c r="J75" s="23">
        <f t="shared" si="2"/>
        <v>2500</v>
      </c>
      <c r="L75" s="1">
        <v>6308.56</v>
      </c>
      <c r="M75" s="36">
        <f t="shared" si="3"/>
        <v>19714.259999999998</v>
      </c>
    </row>
    <row r="76" spans="1:13" outlineLevel="2" x14ac:dyDescent="0.25">
      <c r="A76" s="31">
        <v>40924</v>
      </c>
      <c r="B76" s="30">
        <v>8450</v>
      </c>
      <c r="C76" s="30">
        <v>8358</v>
      </c>
      <c r="D76" s="30" t="s">
        <v>58</v>
      </c>
      <c r="E76" s="32" t="s">
        <v>27</v>
      </c>
      <c r="F76" s="30" t="s">
        <v>62</v>
      </c>
      <c r="G76" s="30">
        <v>7.89</v>
      </c>
      <c r="H76" s="8"/>
      <c r="I76" s="8">
        <v>250</v>
      </c>
      <c r="J76" s="23">
        <f t="shared" si="2"/>
        <v>2250</v>
      </c>
      <c r="L76" s="1">
        <v>1971.42</v>
      </c>
      <c r="M76" s="36">
        <f t="shared" si="3"/>
        <v>17742.839999999997</v>
      </c>
    </row>
    <row r="77" spans="1:13" outlineLevel="2" x14ac:dyDescent="0.25">
      <c r="A77" s="31">
        <v>40924</v>
      </c>
      <c r="B77" s="30">
        <v>8450</v>
      </c>
      <c r="C77" s="30">
        <v>8360</v>
      </c>
      <c r="D77" s="30" t="s">
        <v>58</v>
      </c>
      <c r="E77" s="32" t="s">
        <v>27</v>
      </c>
      <c r="F77" s="30" t="s">
        <v>62</v>
      </c>
      <c r="G77" s="30">
        <v>7.89</v>
      </c>
      <c r="H77" s="8"/>
      <c r="I77" s="8">
        <v>225</v>
      </c>
      <c r="J77" s="23">
        <f t="shared" si="2"/>
        <v>2025</v>
      </c>
      <c r="L77" s="1">
        <v>1774.28</v>
      </c>
      <c r="M77" s="36">
        <f t="shared" si="3"/>
        <v>15968.559999999996</v>
      </c>
    </row>
    <row r="78" spans="1:13" outlineLevel="2" x14ac:dyDescent="0.25">
      <c r="A78" s="31">
        <v>40924</v>
      </c>
      <c r="B78" s="30">
        <v>8450</v>
      </c>
      <c r="C78" s="30">
        <v>8361</v>
      </c>
      <c r="D78" s="30" t="s">
        <v>58</v>
      </c>
      <c r="E78" s="32" t="s">
        <v>27</v>
      </c>
      <c r="F78" s="30" t="s">
        <v>62</v>
      </c>
      <c r="G78" s="30">
        <v>7.89</v>
      </c>
      <c r="H78" s="8"/>
      <c r="I78" s="8">
        <v>100</v>
      </c>
      <c r="J78" s="23">
        <f t="shared" si="2"/>
        <v>1925</v>
      </c>
      <c r="L78" s="1">
        <v>788.57</v>
      </c>
      <c r="M78" s="36">
        <f t="shared" si="3"/>
        <v>15179.989999999996</v>
      </c>
    </row>
    <row r="79" spans="1:13" outlineLevel="2" x14ac:dyDescent="0.25">
      <c r="A79" s="31">
        <v>40924</v>
      </c>
      <c r="B79" s="30">
        <v>8450</v>
      </c>
      <c r="C79" s="30">
        <v>8364</v>
      </c>
      <c r="D79" s="30" t="s">
        <v>58</v>
      </c>
      <c r="E79" s="32" t="s">
        <v>27</v>
      </c>
      <c r="F79" s="30" t="s">
        <v>62</v>
      </c>
      <c r="G79" s="30">
        <v>7.89</v>
      </c>
      <c r="H79" s="8"/>
      <c r="I79" s="8">
        <v>50</v>
      </c>
      <c r="J79" s="23">
        <f t="shared" si="2"/>
        <v>1875</v>
      </c>
      <c r="L79" s="1">
        <v>394.28</v>
      </c>
      <c r="M79" s="36">
        <f t="shared" si="3"/>
        <v>14785.709999999995</v>
      </c>
    </row>
    <row r="80" spans="1:13" outlineLevel="2" x14ac:dyDescent="0.25">
      <c r="A80" s="31">
        <v>40925</v>
      </c>
      <c r="B80" s="30">
        <v>8450</v>
      </c>
      <c r="C80" s="30">
        <v>8373</v>
      </c>
      <c r="D80" s="30" t="s">
        <v>58</v>
      </c>
      <c r="E80" s="32" t="s">
        <v>27</v>
      </c>
      <c r="F80" s="30" t="s">
        <v>62</v>
      </c>
      <c r="G80" s="30">
        <v>7.89</v>
      </c>
      <c r="H80" s="8"/>
      <c r="I80" s="8">
        <v>25</v>
      </c>
      <c r="J80" s="23">
        <f t="shared" si="2"/>
        <v>1850</v>
      </c>
      <c r="L80" s="1">
        <v>197.14</v>
      </c>
      <c r="M80" s="36">
        <f t="shared" si="3"/>
        <v>14588.569999999996</v>
      </c>
    </row>
    <row r="81" spans="1:13" outlineLevel="2" x14ac:dyDescent="0.25">
      <c r="A81" s="31">
        <v>40925</v>
      </c>
      <c r="B81" s="30">
        <v>8450</v>
      </c>
      <c r="C81" s="30">
        <v>8374</v>
      </c>
      <c r="D81" s="30" t="s">
        <v>58</v>
      </c>
      <c r="E81" s="32" t="s">
        <v>27</v>
      </c>
      <c r="F81" s="30" t="s">
        <v>62</v>
      </c>
      <c r="G81" s="30">
        <v>7.89</v>
      </c>
      <c r="H81" s="8"/>
      <c r="I81" s="8">
        <v>125</v>
      </c>
      <c r="J81" s="23">
        <f t="shared" si="2"/>
        <v>1725</v>
      </c>
      <c r="L81" s="1">
        <v>985.71</v>
      </c>
      <c r="M81" s="36">
        <f t="shared" si="3"/>
        <v>13602.859999999997</v>
      </c>
    </row>
    <row r="82" spans="1:13" outlineLevel="2" x14ac:dyDescent="0.25">
      <c r="A82" s="31">
        <v>40925</v>
      </c>
      <c r="B82" s="30">
        <v>8450</v>
      </c>
      <c r="C82" s="30">
        <v>8375</v>
      </c>
      <c r="D82" s="30" t="s">
        <v>58</v>
      </c>
      <c r="E82" s="32" t="s">
        <v>27</v>
      </c>
      <c r="F82" s="30" t="s">
        <v>62</v>
      </c>
      <c r="G82" s="30">
        <v>7.89</v>
      </c>
      <c r="H82" s="8"/>
      <c r="I82" s="8">
        <v>1725</v>
      </c>
      <c r="J82" s="23">
        <f t="shared" si="2"/>
        <v>0</v>
      </c>
      <c r="L82" s="1">
        <v>13602.83</v>
      </c>
      <c r="M82" s="36">
        <f t="shared" si="3"/>
        <v>2.9999999997016857E-2</v>
      </c>
    </row>
    <row r="83" spans="1:13" outlineLevel="2" x14ac:dyDescent="0.25">
      <c r="A83" s="24">
        <v>40919</v>
      </c>
      <c r="B83" s="25">
        <v>8450</v>
      </c>
      <c r="C83" s="25"/>
      <c r="D83" s="25" t="s">
        <v>54</v>
      </c>
      <c r="E83" s="26" t="s">
        <v>29</v>
      </c>
      <c r="F83" s="25" t="s">
        <v>30</v>
      </c>
      <c r="G83" s="25">
        <v>8.83</v>
      </c>
      <c r="H83" s="4">
        <v>3000</v>
      </c>
      <c r="I83" s="4"/>
      <c r="J83" s="23">
        <f t="shared" si="2"/>
        <v>3000</v>
      </c>
      <c r="K83" s="5">
        <v>26479.200000000001</v>
      </c>
      <c r="M83" s="36">
        <f t="shared" si="3"/>
        <v>26479.200000000001</v>
      </c>
    </row>
    <row r="84" spans="1:13" outlineLevel="2" x14ac:dyDescent="0.25">
      <c r="A84" s="31">
        <v>40932</v>
      </c>
      <c r="B84" s="30">
        <v>8450</v>
      </c>
      <c r="C84" s="30">
        <v>8422</v>
      </c>
      <c r="D84" s="30" t="s">
        <v>58</v>
      </c>
      <c r="E84" s="32" t="s">
        <v>29</v>
      </c>
      <c r="F84" s="30" t="s">
        <v>72</v>
      </c>
      <c r="G84" s="30">
        <v>8.83</v>
      </c>
      <c r="H84" s="8"/>
      <c r="I84" s="8">
        <v>50</v>
      </c>
      <c r="J84" s="23">
        <f t="shared" si="2"/>
        <v>2950</v>
      </c>
      <c r="L84" s="1">
        <v>441.32</v>
      </c>
      <c r="M84" s="36">
        <f t="shared" si="3"/>
        <v>26037.88</v>
      </c>
    </row>
    <row r="85" spans="1:13" outlineLevel="2" x14ac:dyDescent="0.25">
      <c r="A85" s="31">
        <v>40939</v>
      </c>
      <c r="B85" s="30">
        <v>8450</v>
      </c>
      <c r="C85" s="30">
        <v>8472</v>
      </c>
      <c r="D85" s="30" t="s">
        <v>58</v>
      </c>
      <c r="E85" s="32" t="s">
        <v>29</v>
      </c>
      <c r="F85" s="30" t="s">
        <v>72</v>
      </c>
      <c r="G85" s="30">
        <v>8.83</v>
      </c>
      <c r="H85" s="8"/>
      <c r="I85" s="8">
        <v>2950</v>
      </c>
      <c r="J85" s="23">
        <f t="shared" si="2"/>
        <v>0</v>
      </c>
      <c r="L85" s="1">
        <v>26037.88</v>
      </c>
      <c r="M85" s="36">
        <f t="shared" si="3"/>
        <v>0</v>
      </c>
    </row>
    <row r="86" spans="1:13" outlineLevel="2" x14ac:dyDescent="0.25">
      <c r="A86" s="24">
        <v>40919</v>
      </c>
      <c r="B86" s="25">
        <v>8450</v>
      </c>
      <c r="C86" s="25"/>
      <c r="D86" s="25" t="s">
        <v>54</v>
      </c>
      <c r="E86" s="26" t="s">
        <v>31</v>
      </c>
      <c r="F86" s="25" t="s">
        <v>32</v>
      </c>
      <c r="G86" s="25">
        <v>8.8000000000000007</v>
      </c>
      <c r="H86" s="4">
        <v>775</v>
      </c>
      <c r="I86" s="4"/>
      <c r="J86" s="23">
        <f t="shared" si="2"/>
        <v>775</v>
      </c>
      <c r="K86" s="5">
        <v>6820.16</v>
      </c>
      <c r="M86" s="36">
        <f t="shared" si="3"/>
        <v>6820.16</v>
      </c>
    </row>
    <row r="87" spans="1:13" outlineLevel="2" x14ac:dyDescent="0.25">
      <c r="A87" s="31">
        <v>40927</v>
      </c>
      <c r="B87" s="30">
        <v>8450</v>
      </c>
      <c r="C87" s="30">
        <v>8386</v>
      </c>
      <c r="D87" s="30" t="s">
        <v>58</v>
      </c>
      <c r="E87" s="32" t="s">
        <v>31</v>
      </c>
      <c r="F87" s="30" t="s">
        <v>69</v>
      </c>
      <c r="G87" s="30">
        <v>8.8000000000000007</v>
      </c>
      <c r="H87" s="8"/>
      <c r="I87" s="8">
        <v>100</v>
      </c>
      <c r="J87" s="23">
        <f t="shared" si="2"/>
        <v>675</v>
      </c>
      <c r="L87" s="1">
        <v>880.02</v>
      </c>
      <c r="M87" s="36">
        <f t="shared" si="3"/>
        <v>5940.1399999999994</v>
      </c>
    </row>
    <row r="88" spans="1:13" outlineLevel="2" x14ac:dyDescent="0.25">
      <c r="A88" s="31">
        <v>40933</v>
      </c>
      <c r="B88" s="30">
        <v>8450</v>
      </c>
      <c r="C88" s="30">
        <v>8440</v>
      </c>
      <c r="D88" s="30" t="s">
        <v>58</v>
      </c>
      <c r="E88" s="32" t="s">
        <v>31</v>
      </c>
      <c r="F88" s="30" t="s">
        <v>69</v>
      </c>
      <c r="G88" s="30">
        <v>8.8000000000000007</v>
      </c>
      <c r="H88" s="8"/>
      <c r="I88" s="8">
        <v>675</v>
      </c>
      <c r="J88" s="23">
        <f t="shared" si="2"/>
        <v>0</v>
      </c>
      <c r="L88" s="1">
        <v>5940.14</v>
      </c>
      <c r="M88" s="36">
        <f t="shared" si="3"/>
        <v>-9.0949470177292824E-13</v>
      </c>
    </row>
    <row r="89" spans="1:13" outlineLevel="2" x14ac:dyDescent="0.25">
      <c r="A89" s="24">
        <v>40919</v>
      </c>
      <c r="B89" s="25">
        <v>8450</v>
      </c>
      <c r="C89" s="25"/>
      <c r="D89" s="25" t="s">
        <v>54</v>
      </c>
      <c r="E89" s="26" t="s">
        <v>33</v>
      </c>
      <c r="F89" s="25" t="s">
        <v>34</v>
      </c>
      <c r="G89" s="25">
        <v>8.83</v>
      </c>
      <c r="H89" s="4">
        <v>375</v>
      </c>
      <c r="I89" s="4"/>
      <c r="J89" s="23">
        <f t="shared" si="2"/>
        <v>375</v>
      </c>
      <c r="K89" s="5">
        <v>3309.9</v>
      </c>
      <c r="M89" s="36">
        <f t="shared" si="3"/>
        <v>3309.9</v>
      </c>
    </row>
    <row r="90" spans="1:13" outlineLevel="2" x14ac:dyDescent="0.25">
      <c r="A90" s="31">
        <v>40924</v>
      </c>
      <c r="B90" s="30">
        <v>8450</v>
      </c>
      <c r="C90" s="30">
        <v>8357</v>
      </c>
      <c r="D90" s="30" t="s">
        <v>58</v>
      </c>
      <c r="E90" s="32" t="s">
        <v>33</v>
      </c>
      <c r="F90" s="30" t="s">
        <v>64</v>
      </c>
      <c r="G90" s="30">
        <v>8.83</v>
      </c>
      <c r="H90" s="8"/>
      <c r="I90" s="8">
        <v>375</v>
      </c>
      <c r="J90" s="23">
        <f t="shared" si="2"/>
        <v>0</v>
      </c>
      <c r="L90" s="1">
        <v>3309.9</v>
      </c>
      <c r="M90" s="36">
        <f t="shared" si="3"/>
        <v>0</v>
      </c>
    </row>
    <row r="91" spans="1:13" outlineLevel="1" x14ac:dyDescent="0.25">
      <c r="A91" s="31"/>
      <c r="B91" s="33" t="s">
        <v>176</v>
      </c>
      <c r="E91" s="32"/>
      <c r="G91" s="30"/>
      <c r="H91" s="8">
        <f>SUBTOTAL(9,H64:H90)</f>
        <v>19775</v>
      </c>
      <c r="I91" s="8">
        <f>SUBTOTAL(9,I64:I90)</f>
        <v>19775</v>
      </c>
      <c r="J91" s="23">
        <f t="shared" si="2"/>
        <v>0</v>
      </c>
      <c r="K91" s="5">
        <f>SUBTOTAL(9,K64:K90)</f>
        <v>153163.49</v>
      </c>
      <c r="L91" s="1">
        <f>SUBTOTAL(9,L64:L90)</f>
        <v>153163.46000000002</v>
      </c>
      <c r="M91" s="36">
        <f t="shared" si="3"/>
        <v>2.9999999969732016E-2</v>
      </c>
    </row>
    <row r="92" spans="1:13" outlineLevel="2" x14ac:dyDescent="0.25">
      <c r="A92" s="24">
        <v>40919</v>
      </c>
      <c r="B92" s="25">
        <v>8451</v>
      </c>
      <c r="C92" s="25"/>
      <c r="D92" s="25" t="s">
        <v>54</v>
      </c>
      <c r="E92" s="26" t="s">
        <v>35</v>
      </c>
      <c r="F92" s="25" t="s">
        <v>36</v>
      </c>
      <c r="G92" s="25">
        <v>8.43</v>
      </c>
      <c r="H92" s="4">
        <v>6225</v>
      </c>
      <c r="I92" s="4"/>
      <c r="J92" s="23">
        <f t="shared" si="2"/>
        <v>6225</v>
      </c>
      <c r="K92" s="5">
        <v>52447.49</v>
      </c>
      <c r="M92" s="36">
        <f t="shared" si="3"/>
        <v>52447.49</v>
      </c>
    </row>
    <row r="93" spans="1:13" outlineLevel="2" x14ac:dyDescent="0.25">
      <c r="A93" s="31">
        <v>40924</v>
      </c>
      <c r="B93" s="30">
        <v>8451</v>
      </c>
      <c r="C93" s="30">
        <v>8355</v>
      </c>
      <c r="D93" s="30" t="s">
        <v>58</v>
      </c>
      <c r="E93" s="32" t="s">
        <v>35</v>
      </c>
      <c r="F93" s="30" t="s">
        <v>63</v>
      </c>
      <c r="G93" s="30">
        <v>8.43</v>
      </c>
      <c r="H93" s="8"/>
      <c r="I93" s="8">
        <v>2000</v>
      </c>
      <c r="J93" s="23">
        <f t="shared" si="2"/>
        <v>4225</v>
      </c>
      <c r="L93" s="1">
        <v>16850.599999999999</v>
      </c>
      <c r="M93" s="36">
        <f t="shared" si="3"/>
        <v>35596.89</v>
      </c>
    </row>
    <row r="94" spans="1:13" outlineLevel="2" x14ac:dyDescent="0.25">
      <c r="A94" s="31">
        <v>40924</v>
      </c>
      <c r="B94" s="30">
        <v>8451</v>
      </c>
      <c r="C94" s="30">
        <v>8356</v>
      </c>
      <c r="D94" s="30" t="s">
        <v>58</v>
      </c>
      <c r="E94" s="32" t="s">
        <v>35</v>
      </c>
      <c r="F94" s="30" t="s">
        <v>63</v>
      </c>
      <c r="G94" s="30">
        <v>8.43</v>
      </c>
      <c r="H94" s="8"/>
      <c r="I94" s="8">
        <v>3000</v>
      </c>
      <c r="J94" s="23">
        <f t="shared" si="2"/>
        <v>1225</v>
      </c>
      <c r="L94" s="1">
        <v>25275.9</v>
      </c>
      <c r="M94" s="36">
        <f t="shared" si="3"/>
        <v>10320.989999999998</v>
      </c>
    </row>
    <row r="95" spans="1:13" outlineLevel="2" x14ac:dyDescent="0.25">
      <c r="A95" s="31">
        <v>40924</v>
      </c>
      <c r="B95" s="30">
        <v>8451</v>
      </c>
      <c r="C95" s="30">
        <v>8363</v>
      </c>
      <c r="D95" s="30" t="s">
        <v>58</v>
      </c>
      <c r="E95" s="32" t="s">
        <v>35</v>
      </c>
      <c r="F95" s="30" t="s">
        <v>63</v>
      </c>
      <c r="G95" s="30">
        <v>8.43</v>
      </c>
      <c r="H95" s="8"/>
      <c r="I95" s="8">
        <v>25</v>
      </c>
      <c r="J95" s="23">
        <f t="shared" si="2"/>
        <v>1200</v>
      </c>
      <c r="L95" s="1">
        <v>210.63</v>
      </c>
      <c r="M95" s="36">
        <f t="shared" si="3"/>
        <v>10110.359999999999</v>
      </c>
    </row>
    <row r="96" spans="1:13" outlineLevel="2" x14ac:dyDescent="0.25">
      <c r="A96" s="31">
        <v>40926</v>
      </c>
      <c r="B96" s="30">
        <v>8451</v>
      </c>
      <c r="C96" s="30">
        <v>8380</v>
      </c>
      <c r="D96" s="30" t="s">
        <v>58</v>
      </c>
      <c r="E96" s="32" t="s">
        <v>35</v>
      </c>
      <c r="F96" s="30" t="s">
        <v>63</v>
      </c>
      <c r="G96" s="30">
        <v>8.43</v>
      </c>
      <c r="H96" s="8"/>
      <c r="I96" s="8">
        <v>1200</v>
      </c>
      <c r="J96" s="23">
        <f t="shared" si="2"/>
        <v>0</v>
      </c>
      <c r="L96" s="1">
        <v>10110.36</v>
      </c>
      <c r="M96" s="36">
        <f t="shared" si="3"/>
        <v>-1.8189894035458565E-12</v>
      </c>
    </row>
    <row r="97" spans="1:13" outlineLevel="1" x14ac:dyDescent="0.25">
      <c r="A97" s="31"/>
      <c r="B97" s="33" t="s">
        <v>177</v>
      </c>
      <c r="E97" s="32"/>
      <c r="G97" s="30"/>
      <c r="H97" s="8">
        <f>SUBTOTAL(9,H92:H96)</f>
        <v>6225</v>
      </c>
      <c r="I97" s="8">
        <f>SUBTOTAL(9,I92:I96)</f>
        <v>6225</v>
      </c>
      <c r="J97" s="23">
        <f t="shared" si="2"/>
        <v>0</v>
      </c>
      <c r="K97" s="5">
        <f>SUBTOTAL(9,K92:K96)</f>
        <v>52447.49</v>
      </c>
      <c r="L97" s="1">
        <f>SUBTOTAL(9,L92:L96)</f>
        <v>52447.49</v>
      </c>
      <c r="M97" s="36">
        <f t="shared" si="3"/>
        <v>0</v>
      </c>
    </row>
    <row r="98" spans="1:13" outlineLevel="2" x14ac:dyDescent="0.25">
      <c r="A98" s="24">
        <v>40924</v>
      </c>
      <c r="B98" s="25">
        <v>8510</v>
      </c>
      <c r="C98" s="25"/>
      <c r="D98" s="25" t="s">
        <v>54</v>
      </c>
      <c r="E98" s="26" t="s">
        <v>25</v>
      </c>
      <c r="F98" s="25" t="s">
        <v>26</v>
      </c>
      <c r="G98" s="25">
        <v>7.06</v>
      </c>
      <c r="H98" s="4">
        <v>6000</v>
      </c>
      <c r="I98" s="4"/>
      <c r="J98" s="23">
        <f t="shared" si="2"/>
        <v>6000</v>
      </c>
      <c r="K98" s="5">
        <v>42345</v>
      </c>
      <c r="M98" s="36">
        <f t="shared" si="3"/>
        <v>42345</v>
      </c>
    </row>
    <row r="99" spans="1:13" outlineLevel="2" x14ac:dyDescent="0.25">
      <c r="A99" s="31">
        <v>40925</v>
      </c>
      <c r="B99" s="30">
        <v>8510</v>
      </c>
      <c r="C99" s="30">
        <v>8374</v>
      </c>
      <c r="D99" s="30" t="s">
        <v>58</v>
      </c>
      <c r="E99" s="32" t="s">
        <v>25</v>
      </c>
      <c r="F99" s="30" t="s">
        <v>66</v>
      </c>
      <c r="G99" s="30">
        <v>7.06</v>
      </c>
      <c r="H99" s="8"/>
      <c r="I99" s="8">
        <v>1475</v>
      </c>
      <c r="J99" s="23">
        <f t="shared" si="2"/>
        <v>4525</v>
      </c>
      <c r="L99" s="1">
        <v>10409.81</v>
      </c>
      <c r="M99" s="36">
        <f t="shared" si="3"/>
        <v>31935.190000000002</v>
      </c>
    </row>
    <row r="100" spans="1:13" outlineLevel="2" x14ac:dyDescent="0.25">
      <c r="A100" s="31">
        <v>40925</v>
      </c>
      <c r="B100" s="30">
        <v>8510</v>
      </c>
      <c r="C100" s="30">
        <v>8375</v>
      </c>
      <c r="D100" s="30" t="s">
        <v>58</v>
      </c>
      <c r="E100" s="32" t="s">
        <v>25</v>
      </c>
      <c r="F100" s="30" t="s">
        <v>66</v>
      </c>
      <c r="G100" s="30">
        <v>7.06</v>
      </c>
      <c r="H100" s="8"/>
      <c r="I100" s="8">
        <v>800</v>
      </c>
      <c r="J100" s="23">
        <f t="shared" si="2"/>
        <v>3725</v>
      </c>
      <c r="L100" s="1">
        <v>5646</v>
      </c>
      <c r="M100" s="36">
        <f t="shared" si="3"/>
        <v>26289.190000000002</v>
      </c>
    </row>
    <row r="101" spans="1:13" outlineLevel="2" x14ac:dyDescent="0.25">
      <c r="A101" s="31">
        <v>40927</v>
      </c>
      <c r="B101" s="30">
        <v>8510</v>
      </c>
      <c r="C101" s="30">
        <v>8388</v>
      </c>
      <c r="D101" s="30" t="s">
        <v>58</v>
      </c>
      <c r="E101" s="32" t="s">
        <v>25</v>
      </c>
      <c r="F101" s="30" t="s">
        <v>66</v>
      </c>
      <c r="G101" s="30">
        <v>7.06</v>
      </c>
      <c r="H101" s="8"/>
      <c r="I101" s="8">
        <v>800</v>
      </c>
      <c r="J101" s="23">
        <f t="shared" si="2"/>
        <v>2925</v>
      </c>
      <c r="L101" s="1">
        <v>5646</v>
      </c>
      <c r="M101" s="36">
        <f t="shared" si="3"/>
        <v>20643.190000000002</v>
      </c>
    </row>
    <row r="102" spans="1:13" outlineLevel="2" x14ac:dyDescent="0.25">
      <c r="A102" s="31">
        <v>40927</v>
      </c>
      <c r="B102" s="30">
        <v>8510</v>
      </c>
      <c r="C102" s="30">
        <v>8389</v>
      </c>
      <c r="D102" s="30" t="s">
        <v>58</v>
      </c>
      <c r="E102" s="32" t="s">
        <v>25</v>
      </c>
      <c r="F102" s="30" t="s">
        <v>66</v>
      </c>
      <c r="G102" s="30">
        <v>7.06</v>
      </c>
      <c r="H102" s="8"/>
      <c r="I102" s="8">
        <v>1500</v>
      </c>
      <c r="J102" s="23">
        <f t="shared" si="2"/>
        <v>1425</v>
      </c>
      <c r="L102" s="1">
        <v>10586.25</v>
      </c>
      <c r="M102" s="36">
        <f t="shared" si="3"/>
        <v>10056.940000000002</v>
      </c>
    </row>
    <row r="103" spans="1:13" outlineLevel="2" x14ac:dyDescent="0.25">
      <c r="A103" s="31">
        <v>40928</v>
      </c>
      <c r="B103" s="30">
        <v>8510</v>
      </c>
      <c r="C103" s="30">
        <v>8393</v>
      </c>
      <c r="D103" s="30" t="s">
        <v>58</v>
      </c>
      <c r="E103" s="32" t="s">
        <v>25</v>
      </c>
      <c r="F103" s="30" t="s">
        <v>66</v>
      </c>
      <c r="G103" s="30">
        <v>7.06</v>
      </c>
      <c r="H103" s="8"/>
      <c r="I103" s="8">
        <v>175</v>
      </c>
      <c r="J103" s="23">
        <f t="shared" si="2"/>
        <v>1250</v>
      </c>
      <c r="L103" s="1">
        <v>1235.06</v>
      </c>
      <c r="M103" s="36">
        <f t="shared" si="3"/>
        <v>8821.8800000000028</v>
      </c>
    </row>
    <row r="104" spans="1:13" outlineLevel="2" x14ac:dyDescent="0.25">
      <c r="A104" s="31">
        <v>40933</v>
      </c>
      <c r="B104" s="30">
        <v>8510</v>
      </c>
      <c r="C104" s="30">
        <v>8437</v>
      </c>
      <c r="D104" s="30" t="s">
        <v>58</v>
      </c>
      <c r="E104" s="32" t="s">
        <v>25</v>
      </c>
      <c r="F104" s="30" t="s">
        <v>66</v>
      </c>
      <c r="G104" s="30">
        <v>7.06</v>
      </c>
      <c r="H104" s="8"/>
      <c r="I104" s="8">
        <v>1000</v>
      </c>
      <c r="J104" s="23">
        <f t="shared" si="2"/>
        <v>250</v>
      </c>
      <c r="L104" s="1">
        <v>7057.5</v>
      </c>
      <c r="M104" s="36">
        <f t="shared" si="3"/>
        <v>1764.3800000000028</v>
      </c>
    </row>
    <row r="105" spans="1:13" outlineLevel="2" x14ac:dyDescent="0.25">
      <c r="A105" s="31">
        <v>40933</v>
      </c>
      <c r="B105" s="30">
        <v>8510</v>
      </c>
      <c r="C105" s="30">
        <v>8441</v>
      </c>
      <c r="D105" s="30" t="s">
        <v>58</v>
      </c>
      <c r="E105" s="32" t="s">
        <v>25</v>
      </c>
      <c r="F105" s="30" t="s">
        <v>66</v>
      </c>
      <c r="G105" s="30">
        <v>7.06</v>
      </c>
      <c r="H105" s="8"/>
      <c r="I105" s="8">
        <v>200</v>
      </c>
      <c r="J105" s="23">
        <f t="shared" si="2"/>
        <v>50</v>
      </c>
      <c r="L105" s="1">
        <v>1411.5</v>
      </c>
      <c r="M105" s="36">
        <f t="shared" si="3"/>
        <v>352.88000000000284</v>
      </c>
    </row>
    <row r="106" spans="1:13" outlineLevel="2" x14ac:dyDescent="0.25">
      <c r="A106" s="31">
        <v>40935</v>
      </c>
      <c r="B106" s="30">
        <v>8510</v>
      </c>
      <c r="C106" s="30">
        <v>8458</v>
      </c>
      <c r="D106" s="30" t="s">
        <v>58</v>
      </c>
      <c r="E106" s="32" t="s">
        <v>25</v>
      </c>
      <c r="F106" s="30" t="s">
        <v>66</v>
      </c>
      <c r="G106" s="30">
        <v>7.06</v>
      </c>
      <c r="H106" s="8"/>
      <c r="I106" s="8">
        <v>50</v>
      </c>
      <c r="J106" s="23">
        <f t="shared" si="2"/>
        <v>0</v>
      </c>
      <c r="L106" s="1">
        <v>352.88</v>
      </c>
      <c r="M106" s="36">
        <f t="shared" si="3"/>
        <v>2.8421709430404007E-12</v>
      </c>
    </row>
    <row r="107" spans="1:13" outlineLevel="2" x14ac:dyDescent="0.25">
      <c r="A107" s="24">
        <v>40924</v>
      </c>
      <c r="B107" s="25">
        <v>8510</v>
      </c>
      <c r="C107" s="25"/>
      <c r="D107" s="25" t="s">
        <v>54</v>
      </c>
      <c r="E107" s="26" t="s">
        <v>27</v>
      </c>
      <c r="F107" s="25" t="s">
        <v>28</v>
      </c>
      <c r="G107" s="25">
        <v>7.67</v>
      </c>
      <c r="H107" s="4">
        <v>12000</v>
      </c>
      <c r="I107" s="4"/>
      <c r="J107" s="23">
        <f t="shared" si="2"/>
        <v>12000</v>
      </c>
      <c r="K107" s="5">
        <v>92100</v>
      </c>
      <c r="M107" s="36">
        <f t="shared" si="3"/>
        <v>92100</v>
      </c>
    </row>
    <row r="108" spans="1:13" outlineLevel="2" x14ac:dyDescent="0.25">
      <c r="A108" s="31">
        <v>40925</v>
      </c>
      <c r="B108" s="30">
        <v>8510</v>
      </c>
      <c r="C108" s="30">
        <v>8375</v>
      </c>
      <c r="D108" s="30" t="s">
        <v>58</v>
      </c>
      <c r="E108" s="32" t="s">
        <v>27</v>
      </c>
      <c r="F108" s="30" t="s">
        <v>67</v>
      </c>
      <c r="G108" s="30">
        <v>7.67</v>
      </c>
      <c r="H108" s="8"/>
      <c r="I108" s="8">
        <v>275</v>
      </c>
      <c r="J108" s="23">
        <f t="shared" si="2"/>
        <v>11725</v>
      </c>
      <c r="L108" s="1">
        <v>2110.62</v>
      </c>
      <c r="M108" s="36">
        <f t="shared" si="3"/>
        <v>89989.38</v>
      </c>
    </row>
    <row r="109" spans="1:13" outlineLevel="2" x14ac:dyDescent="0.25">
      <c r="A109" s="31">
        <v>40927</v>
      </c>
      <c r="B109" s="30">
        <v>8510</v>
      </c>
      <c r="C109" s="30">
        <v>8385</v>
      </c>
      <c r="D109" s="30" t="s">
        <v>58</v>
      </c>
      <c r="E109" s="32" t="s">
        <v>27</v>
      </c>
      <c r="F109" s="30" t="s">
        <v>67</v>
      </c>
      <c r="G109" s="30">
        <v>7.67</v>
      </c>
      <c r="H109" s="8"/>
      <c r="I109" s="8">
        <v>5000</v>
      </c>
      <c r="J109" s="23">
        <f t="shared" si="2"/>
        <v>6725</v>
      </c>
      <c r="L109" s="1">
        <v>38375</v>
      </c>
      <c r="M109" s="36">
        <f t="shared" si="3"/>
        <v>51614.380000000005</v>
      </c>
    </row>
    <row r="110" spans="1:13" outlineLevel="2" x14ac:dyDescent="0.25">
      <c r="A110" s="31">
        <v>40927</v>
      </c>
      <c r="B110" s="30">
        <v>8510</v>
      </c>
      <c r="C110" s="30">
        <v>8388</v>
      </c>
      <c r="D110" s="30" t="s">
        <v>58</v>
      </c>
      <c r="E110" s="32" t="s">
        <v>27</v>
      </c>
      <c r="F110" s="30" t="s">
        <v>67</v>
      </c>
      <c r="G110" s="30">
        <v>7.67</v>
      </c>
      <c r="H110" s="8"/>
      <c r="I110" s="8">
        <v>550</v>
      </c>
      <c r="J110" s="23">
        <f t="shared" si="2"/>
        <v>6175</v>
      </c>
      <c r="L110" s="1">
        <v>4221.25</v>
      </c>
      <c r="M110" s="36">
        <f t="shared" si="3"/>
        <v>47393.130000000005</v>
      </c>
    </row>
    <row r="111" spans="1:13" outlineLevel="2" x14ac:dyDescent="0.25">
      <c r="A111" s="31">
        <v>40927</v>
      </c>
      <c r="B111" s="30">
        <v>8510</v>
      </c>
      <c r="C111" s="30">
        <v>8389</v>
      </c>
      <c r="D111" s="30" t="s">
        <v>58</v>
      </c>
      <c r="E111" s="32" t="s">
        <v>27</v>
      </c>
      <c r="F111" s="30" t="s">
        <v>67</v>
      </c>
      <c r="G111" s="30">
        <v>7.67</v>
      </c>
      <c r="H111" s="8"/>
      <c r="I111" s="8">
        <v>1150</v>
      </c>
      <c r="J111" s="23">
        <f t="shared" si="2"/>
        <v>5025</v>
      </c>
      <c r="L111" s="1">
        <v>8826.25</v>
      </c>
      <c r="M111" s="36">
        <f t="shared" si="3"/>
        <v>38566.880000000005</v>
      </c>
    </row>
    <row r="112" spans="1:13" outlineLevel="2" x14ac:dyDescent="0.25">
      <c r="A112" s="31">
        <v>40928</v>
      </c>
      <c r="B112" s="30">
        <v>8510</v>
      </c>
      <c r="C112" s="30">
        <v>8393</v>
      </c>
      <c r="D112" s="30" t="s">
        <v>58</v>
      </c>
      <c r="E112" s="32" t="s">
        <v>27</v>
      </c>
      <c r="F112" s="30" t="s">
        <v>67</v>
      </c>
      <c r="G112" s="30">
        <v>7.67</v>
      </c>
      <c r="H112" s="8"/>
      <c r="I112" s="8">
        <v>50</v>
      </c>
      <c r="J112" s="23">
        <f t="shared" si="2"/>
        <v>4975</v>
      </c>
      <c r="L112" s="1">
        <v>383.75</v>
      </c>
      <c r="M112" s="36">
        <f t="shared" si="3"/>
        <v>38183.130000000005</v>
      </c>
    </row>
    <row r="113" spans="1:13" outlineLevel="2" x14ac:dyDescent="0.25">
      <c r="A113" s="31">
        <v>40932</v>
      </c>
      <c r="B113" s="30">
        <v>8510</v>
      </c>
      <c r="C113" s="30">
        <v>8420</v>
      </c>
      <c r="D113" s="30" t="s">
        <v>58</v>
      </c>
      <c r="E113" s="32" t="s">
        <v>27</v>
      </c>
      <c r="F113" s="30" t="s">
        <v>67</v>
      </c>
      <c r="G113" s="30">
        <v>7.67</v>
      </c>
      <c r="H113" s="8"/>
      <c r="I113" s="8">
        <v>1300</v>
      </c>
      <c r="J113" s="23">
        <f t="shared" si="2"/>
        <v>3675</v>
      </c>
      <c r="L113" s="1">
        <v>9977.5</v>
      </c>
      <c r="M113" s="36">
        <f t="shared" si="3"/>
        <v>28205.630000000005</v>
      </c>
    </row>
    <row r="114" spans="1:13" outlineLevel="2" x14ac:dyDescent="0.25">
      <c r="A114" s="31">
        <v>40932</v>
      </c>
      <c r="B114" s="30">
        <v>8510</v>
      </c>
      <c r="C114" s="30">
        <v>8421</v>
      </c>
      <c r="D114" s="30" t="s">
        <v>58</v>
      </c>
      <c r="E114" s="32" t="s">
        <v>27</v>
      </c>
      <c r="F114" s="30" t="s">
        <v>67</v>
      </c>
      <c r="G114" s="30">
        <v>7.67</v>
      </c>
      <c r="H114" s="8"/>
      <c r="I114" s="8">
        <v>50</v>
      </c>
      <c r="J114" s="23">
        <f t="shared" si="2"/>
        <v>3625</v>
      </c>
      <c r="L114" s="1">
        <v>383.75</v>
      </c>
      <c r="M114" s="36">
        <f t="shared" si="3"/>
        <v>27821.880000000005</v>
      </c>
    </row>
    <row r="115" spans="1:13" outlineLevel="2" x14ac:dyDescent="0.25">
      <c r="A115" s="31">
        <v>40932</v>
      </c>
      <c r="B115" s="30">
        <v>8510</v>
      </c>
      <c r="C115" s="30">
        <v>8422</v>
      </c>
      <c r="D115" s="30" t="s">
        <v>58</v>
      </c>
      <c r="E115" s="32" t="s">
        <v>27</v>
      </c>
      <c r="F115" s="30" t="s">
        <v>67</v>
      </c>
      <c r="G115" s="30">
        <v>7.67</v>
      </c>
      <c r="H115" s="8"/>
      <c r="I115" s="8">
        <v>125</v>
      </c>
      <c r="J115" s="23">
        <f t="shared" si="2"/>
        <v>3500</v>
      </c>
      <c r="L115" s="1">
        <v>959.37</v>
      </c>
      <c r="M115" s="36">
        <f t="shared" si="3"/>
        <v>26862.510000000006</v>
      </c>
    </row>
    <row r="116" spans="1:13" outlineLevel="2" x14ac:dyDescent="0.25">
      <c r="A116" s="31">
        <v>40933</v>
      </c>
      <c r="B116" s="30">
        <v>8510</v>
      </c>
      <c r="C116" s="30">
        <v>8437</v>
      </c>
      <c r="D116" s="30" t="s">
        <v>58</v>
      </c>
      <c r="E116" s="32" t="s">
        <v>27</v>
      </c>
      <c r="F116" s="30" t="s">
        <v>67</v>
      </c>
      <c r="G116" s="30">
        <v>7.67</v>
      </c>
      <c r="H116" s="8"/>
      <c r="I116" s="8">
        <v>1750</v>
      </c>
      <c r="J116" s="23">
        <f t="shared" si="2"/>
        <v>1750</v>
      </c>
      <c r="L116" s="1">
        <v>13431.25</v>
      </c>
      <c r="M116" s="36">
        <f t="shared" si="3"/>
        <v>13431.260000000006</v>
      </c>
    </row>
    <row r="117" spans="1:13" outlineLevel="2" x14ac:dyDescent="0.25">
      <c r="A117" s="31">
        <v>40933</v>
      </c>
      <c r="B117" s="30">
        <v>8510</v>
      </c>
      <c r="C117" s="30">
        <v>8438</v>
      </c>
      <c r="D117" s="30" t="s">
        <v>58</v>
      </c>
      <c r="E117" s="32" t="s">
        <v>27</v>
      </c>
      <c r="F117" s="30" t="s">
        <v>67</v>
      </c>
      <c r="G117" s="30">
        <v>7.67</v>
      </c>
      <c r="H117" s="8"/>
      <c r="I117" s="8">
        <v>300</v>
      </c>
      <c r="J117" s="23">
        <f t="shared" si="2"/>
        <v>1450</v>
      </c>
      <c r="L117" s="1">
        <v>2302.5</v>
      </c>
      <c r="M117" s="36">
        <f t="shared" si="3"/>
        <v>11128.760000000006</v>
      </c>
    </row>
    <row r="118" spans="1:13" outlineLevel="2" x14ac:dyDescent="0.25">
      <c r="A118" s="31">
        <v>40933</v>
      </c>
      <c r="B118" s="30">
        <v>8510</v>
      </c>
      <c r="C118" s="30">
        <v>8439</v>
      </c>
      <c r="D118" s="30" t="s">
        <v>58</v>
      </c>
      <c r="E118" s="32" t="s">
        <v>27</v>
      </c>
      <c r="F118" s="30" t="s">
        <v>67</v>
      </c>
      <c r="G118" s="30">
        <v>7.67</v>
      </c>
      <c r="H118" s="8"/>
      <c r="I118" s="8">
        <v>25</v>
      </c>
      <c r="J118" s="23">
        <f t="shared" si="2"/>
        <v>1425</v>
      </c>
      <c r="L118" s="1">
        <v>191.87</v>
      </c>
      <c r="M118" s="36">
        <f t="shared" si="3"/>
        <v>10936.890000000005</v>
      </c>
    </row>
    <row r="119" spans="1:13" outlineLevel="2" x14ac:dyDescent="0.25">
      <c r="A119" s="31">
        <v>40933</v>
      </c>
      <c r="B119" s="30">
        <v>8510</v>
      </c>
      <c r="C119" s="30">
        <v>8440</v>
      </c>
      <c r="D119" s="30" t="s">
        <v>58</v>
      </c>
      <c r="E119" s="32" t="s">
        <v>27</v>
      </c>
      <c r="F119" s="30" t="s">
        <v>67</v>
      </c>
      <c r="G119" s="30">
        <v>7.67</v>
      </c>
      <c r="H119" s="8"/>
      <c r="I119" s="8">
        <v>75</v>
      </c>
      <c r="J119" s="23">
        <f t="shared" si="2"/>
        <v>1350</v>
      </c>
      <c r="L119" s="1">
        <v>575.62</v>
      </c>
      <c r="M119" s="36">
        <f t="shared" si="3"/>
        <v>10361.270000000004</v>
      </c>
    </row>
    <row r="120" spans="1:13" outlineLevel="2" x14ac:dyDescent="0.25">
      <c r="A120" s="31">
        <v>40935</v>
      </c>
      <c r="B120" s="30">
        <v>8510</v>
      </c>
      <c r="C120" s="30">
        <v>8458</v>
      </c>
      <c r="D120" s="30" t="s">
        <v>58</v>
      </c>
      <c r="E120" s="32" t="s">
        <v>27</v>
      </c>
      <c r="F120" s="30" t="s">
        <v>67</v>
      </c>
      <c r="G120" s="30">
        <v>7.67</v>
      </c>
      <c r="H120" s="8"/>
      <c r="I120" s="8">
        <v>1350</v>
      </c>
      <c r="J120" s="23">
        <f t="shared" si="2"/>
        <v>0</v>
      </c>
      <c r="L120" s="1">
        <v>10361.25</v>
      </c>
      <c r="M120" s="36">
        <f t="shared" si="3"/>
        <v>2.0000000004074536E-2</v>
      </c>
    </row>
    <row r="121" spans="1:13" outlineLevel="2" x14ac:dyDescent="0.25">
      <c r="A121" s="24">
        <v>40924</v>
      </c>
      <c r="B121" s="25">
        <v>8510</v>
      </c>
      <c r="C121" s="25"/>
      <c r="D121" s="25" t="s">
        <v>54</v>
      </c>
      <c r="E121" s="26" t="s">
        <v>35</v>
      </c>
      <c r="F121" s="25" t="s">
        <v>36</v>
      </c>
      <c r="G121" s="25">
        <v>8.66</v>
      </c>
      <c r="H121" s="4">
        <v>7050</v>
      </c>
      <c r="I121" s="4"/>
      <c r="J121" s="23">
        <f t="shared" si="2"/>
        <v>7050</v>
      </c>
      <c r="K121" s="5">
        <v>61062.87</v>
      </c>
      <c r="M121" s="36">
        <f t="shared" si="3"/>
        <v>61062.87</v>
      </c>
    </row>
    <row r="122" spans="1:13" outlineLevel="2" x14ac:dyDescent="0.25">
      <c r="A122" s="31">
        <v>40926</v>
      </c>
      <c r="B122" s="30">
        <v>8510</v>
      </c>
      <c r="C122" s="30">
        <v>8380</v>
      </c>
      <c r="D122" s="30" t="s">
        <v>58</v>
      </c>
      <c r="E122" s="32" t="s">
        <v>35</v>
      </c>
      <c r="F122" s="30" t="s">
        <v>68</v>
      </c>
      <c r="G122" s="30">
        <v>8.66</v>
      </c>
      <c r="H122" s="8"/>
      <c r="I122" s="8">
        <v>300</v>
      </c>
      <c r="J122" s="23">
        <f t="shared" si="2"/>
        <v>6750</v>
      </c>
      <c r="L122" s="1">
        <v>2598.42</v>
      </c>
      <c r="M122" s="36">
        <f t="shared" si="3"/>
        <v>58464.450000000004</v>
      </c>
    </row>
    <row r="123" spans="1:13" outlineLevel="2" x14ac:dyDescent="0.25">
      <c r="A123" s="31">
        <v>40927</v>
      </c>
      <c r="B123" s="30">
        <v>8510</v>
      </c>
      <c r="C123" s="30">
        <v>8387</v>
      </c>
      <c r="D123" s="30" t="s">
        <v>58</v>
      </c>
      <c r="E123" s="32" t="s">
        <v>35</v>
      </c>
      <c r="F123" s="30" t="s">
        <v>68</v>
      </c>
      <c r="G123" s="30">
        <v>8.66</v>
      </c>
      <c r="H123" s="8"/>
      <c r="I123" s="8">
        <v>400</v>
      </c>
      <c r="J123" s="23">
        <f t="shared" si="2"/>
        <v>6350</v>
      </c>
      <c r="L123" s="1">
        <v>3464.56</v>
      </c>
      <c r="M123" s="36">
        <f t="shared" si="3"/>
        <v>54999.890000000007</v>
      </c>
    </row>
    <row r="124" spans="1:13" outlineLevel="2" x14ac:dyDescent="0.25">
      <c r="A124" s="31">
        <v>40932</v>
      </c>
      <c r="B124" s="30">
        <v>8510</v>
      </c>
      <c r="C124" s="30">
        <v>8420</v>
      </c>
      <c r="D124" s="30" t="s">
        <v>58</v>
      </c>
      <c r="E124" s="32" t="s">
        <v>35</v>
      </c>
      <c r="F124" s="30" t="s">
        <v>68</v>
      </c>
      <c r="G124" s="30">
        <v>8.66</v>
      </c>
      <c r="H124" s="8"/>
      <c r="I124" s="8">
        <v>300</v>
      </c>
      <c r="J124" s="23">
        <f t="shared" si="2"/>
        <v>6050</v>
      </c>
      <c r="L124" s="1">
        <v>2598.42</v>
      </c>
      <c r="M124" s="36">
        <f t="shared" si="3"/>
        <v>52401.470000000008</v>
      </c>
    </row>
    <row r="125" spans="1:13" outlineLevel="2" x14ac:dyDescent="0.25">
      <c r="A125" s="31">
        <v>40933</v>
      </c>
      <c r="B125" s="30">
        <v>8510</v>
      </c>
      <c r="C125" s="30">
        <v>8441</v>
      </c>
      <c r="D125" s="30" t="s">
        <v>58</v>
      </c>
      <c r="E125" s="32" t="s">
        <v>35</v>
      </c>
      <c r="F125" s="30" t="s">
        <v>68</v>
      </c>
      <c r="G125" s="30">
        <v>8.66</v>
      </c>
      <c r="H125" s="8"/>
      <c r="I125" s="8">
        <v>25</v>
      </c>
      <c r="J125" s="23">
        <f t="shared" si="2"/>
        <v>6025</v>
      </c>
      <c r="L125" s="1">
        <v>216.54</v>
      </c>
      <c r="M125" s="36">
        <f t="shared" si="3"/>
        <v>52184.930000000008</v>
      </c>
    </row>
    <row r="126" spans="1:13" outlineLevel="2" x14ac:dyDescent="0.25">
      <c r="A126" s="31">
        <v>40939</v>
      </c>
      <c r="B126" s="30">
        <v>8510</v>
      </c>
      <c r="C126" s="30">
        <v>8471</v>
      </c>
      <c r="D126" s="30" t="s">
        <v>58</v>
      </c>
      <c r="E126" s="32" t="s">
        <v>35</v>
      </c>
      <c r="F126" s="30" t="s">
        <v>68</v>
      </c>
      <c r="G126" s="30">
        <v>8.66</v>
      </c>
      <c r="H126" s="8"/>
      <c r="I126" s="8">
        <v>375</v>
      </c>
      <c r="J126" s="23">
        <f t="shared" si="2"/>
        <v>5650</v>
      </c>
      <c r="L126" s="1">
        <v>3248.03</v>
      </c>
      <c r="M126" s="36">
        <f t="shared" si="3"/>
        <v>48936.900000000009</v>
      </c>
    </row>
    <row r="127" spans="1:13" outlineLevel="2" x14ac:dyDescent="0.25">
      <c r="A127" s="31">
        <v>40940</v>
      </c>
      <c r="B127" s="30">
        <v>8510</v>
      </c>
      <c r="C127" s="30">
        <v>8477</v>
      </c>
      <c r="D127" s="30" t="s">
        <v>58</v>
      </c>
      <c r="E127" s="32" t="s">
        <v>35</v>
      </c>
      <c r="F127" s="30" t="s">
        <v>68</v>
      </c>
      <c r="G127" s="30">
        <v>8.66</v>
      </c>
      <c r="H127" s="8"/>
      <c r="I127" s="8">
        <v>25</v>
      </c>
      <c r="J127" s="23">
        <f t="shared" si="2"/>
        <v>5625</v>
      </c>
      <c r="L127" s="1">
        <v>216.54</v>
      </c>
      <c r="M127" s="36">
        <f t="shared" si="3"/>
        <v>48720.360000000008</v>
      </c>
    </row>
    <row r="128" spans="1:13" outlineLevel="2" x14ac:dyDescent="0.25">
      <c r="A128" s="31">
        <v>40940</v>
      </c>
      <c r="B128" s="30">
        <v>8510</v>
      </c>
      <c r="C128" s="30">
        <v>8478</v>
      </c>
      <c r="D128" s="30" t="s">
        <v>58</v>
      </c>
      <c r="E128" s="32" t="s">
        <v>35</v>
      </c>
      <c r="F128" s="30" t="s">
        <v>68</v>
      </c>
      <c r="G128" s="30">
        <v>8.66</v>
      </c>
      <c r="H128" s="8"/>
      <c r="I128" s="8">
        <v>1500</v>
      </c>
      <c r="J128" s="23">
        <f t="shared" si="2"/>
        <v>4125</v>
      </c>
      <c r="L128" s="1">
        <v>12992.1</v>
      </c>
      <c r="M128" s="36">
        <f t="shared" si="3"/>
        <v>35728.260000000009</v>
      </c>
    </row>
    <row r="129" spans="1:13" outlineLevel="2" x14ac:dyDescent="0.25">
      <c r="A129" s="31">
        <v>40941</v>
      </c>
      <c r="B129" s="30">
        <v>8510</v>
      </c>
      <c r="C129" s="30">
        <v>8494</v>
      </c>
      <c r="D129" s="30" t="s">
        <v>58</v>
      </c>
      <c r="E129" s="32" t="s">
        <v>35</v>
      </c>
      <c r="F129" s="30" t="s">
        <v>68</v>
      </c>
      <c r="G129" s="30">
        <v>8.66</v>
      </c>
      <c r="H129" s="8"/>
      <c r="I129" s="8">
        <v>2150</v>
      </c>
      <c r="J129" s="23">
        <f t="shared" si="2"/>
        <v>1975</v>
      </c>
      <c r="L129" s="1">
        <v>18622.009999999998</v>
      </c>
      <c r="M129" s="36">
        <f t="shared" si="3"/>
        <v>17106.250000000011</v>
      </c>
    </row>
    <row r="130" spans="1:13" outlineLevel="2" x14ac:dyDescent="0.25">
      <c r="A130" s="31">
        <v>40946</v>
      </c>
      <c r="B130" s="30">
        <v>8510</v>
      </c>
      <c r="C130" s="30">
        <v>8513</v>
      </c>
      <c r="D130" s="30" t="s">
        <v>58</v>
      </c>
      <c r="E130" s="32" t="s">
        <v>35</v>
      </c>
      <c r="F130" s="30" t="s">
        <v>68</v>
      </c>
      <c r="G130" s="30">
        <v>8.66</v>
      </c>
      <c r="H130" s="8"/>
      <c r="I130" s="8">
        <v>50</v>
      </c>
      <c r="J130" s="23">
        <f t="shared" si="2"/>
        <v>1925</v>
      </c>
      <c r="L130" s="1">
        <v>433.07</v>
      </c>
      <c r="M130" s="36">
        <f t="shared" si="3"/>
        <v>16673.180000000011</v>
      </c>
    </row>
    <row r="131" spans="1:13" outlineLevel="2" x14ac:dyDescent="0.25">
      <c r="A131" s="31">
        <v>40953</v>
      </c>
      <c r="B131" s="30">
        <v>8510</v>
      </c>
      <c r="C131" s="30">
        <v>8549</v>
      </c>
      <c r="D131" s="30" t="s">
        <v>58</v>
      </c>
      <c r="E131" s="32" t="s">
        <v>35</v>
      </c>
      <c r="F131" s="30" t="s">
        <v>68</v>
      </c>
      <c r="G131" s="30">
        <v>8.66</v>
      </c>
      <c r="H131" s="8"/>
      <c r="I131" s="8">
        <v>25</v>
      </c>
      <c r="J131" s="23">
        <f t="shared" si="2"/>
        <v>1900</v>
      </c>
      <c r="L131" s="1">
        <v>216.54</v>
      </c>
      <c r="M131" s="36">
        <f t="shared" si="3"/>
        <v>16456.64000000001</v>
      </c>
    </row>
    <row r="132" spans="1:13" outlineLevel="2" x14ac:dyDescent="0.25">
      <c r="A132" s="31">
        <v>40959</v>
      </c>
      <c r="B132" s="30">
        <v>8510</v>
      </c>
      <c r="C132" s="30">
        <v>8594</v>
      </c>
      <c r="D132" s="30" t="s">
        <v>58</v>
      </c>
      <c r="E132" s="32" t="s">
        <v>35</v>
      </c>
      <c r="F132" s="30" t="s">
        <v>68</v>
      </c>
      <c r="G132" s="30">
        <v>8.66</v>
      </c>
      <c r="H132" s="8"/>
      <c r="I132" s="8">
        <v>50</v>
      </c>
      <c r="J132" s="23">
        <f t="shared" si="2"/>
        <v>1850</v>
      </c>
      <c r="L132" s="1">
        <v>433.07</v>
      </c>
      <c r="M132" s="36">
        <f t="shared" si="3"/>
        <v>16023.570000000011</v>
      </c>
    </row>
    <row r="133" spans="1:13" outlineLevel="2" x14ac:dyDescent="0.25">
      <c r="A133" s="31">
        <v>40961</v>
      </c>
      <c r="B133" s="30">
        <v>8510</v>
      </c>
      <c r="C133" s="30">
        <v>8607</v>
      </c>
      <c r="D133" s="30" t="s">
        <v>58</v>
      </c>
      <c r="E133" s="32" t="s">
        <v>35</v>
      </c>
      <c r="F133" s="30" t="s">
        <v>68</v>
      </c>
      <c r="G133" s="30">
        <v>8.66</v>
      </c>
      <c r="H133" s="8"/>
      <c r="I133" s="8">
        <v>400</v>
      </c>
      <c r="J133" s="23">
        <f t="shared" si="2"/>
        <v>1450</v>
      </c>
      <c r="L133" s="1">
        <v>3464.56</v>
      </c>
      <c r="M133" s="36">
        <f t="shared" si="3"/>
        <v>12559.010000000011</v>
      </c>
    </row>
    <row r="134" spans="1:13" outlineLevel="2" x14ac:dyDescent="0.25">
      <c r="A134" s="31">
        <v>40963</v>
      </c>
      <c r="B134" s="30">
        <v>8510</v>
      </c>
      <c r="C134" s="30">
        <v>8616</v>
      </c>
      <c r="D134" s="30" t="s">
        <v>58</v>
      </c>
      <c r="E134" s="32" t="s">
        <v>35</v>
      </c>
      <c r="F134" s="30" t="s">
        <v>68</v>
      </c>
      <c r="G134" s="30">
        <v>8.66</v>
      </c>
      <c r="H134" s="8"/>
      <c r="I134" s="8">
        <v>1000</v>
      </c>
      <c r="J134" s="23">
        <f t="shared" ref="J134:J197" si="4">IF(H134&gt;0,H134-I134,IF($E134=$E133,J133+H134-I134,H134))</f>
        <v>450</v>
      </c>
      <c r="L134" s="1">
        <v>8661.4</v>
      </c>
      <c r="M134" s="36">
        <f t="shared" ref="M134:M197" si="5">IF(K134&gt;0,K134-L134,IF($E134=$E133,M133+K134-L134,K134))</f>
        <v>3897.6100000000115</v>
      </c>
    </row>
    <row r="135" spans="1:13" outlineLevel="2" x14ac:dyDescent="0.25">
      <c r="A135" s="31">
        <v>40967</v>
      </c>
      <c r="B135" s="30">
        <v>8510</v>
      </c>
      <c r="C135" s="30">
        <v>8636</v>
      </c>
      <c r="D135" s="30" t="s">
        <v>58</v>
      </c>
      <c r="E135" s="32" t="s">
        <v>35</v>
      </c>
      <c r="F135" s="30" t="s">
        <v>68</v>
      </c>
      <c r="G135" s="30">
        <v>8.66</v>
      </c>
      <c r="H135" s="8"/>
      <c r="I135" s="8">
        <v>50</v>
      </c>
      <c r="J135" s="23">
        <f t="shared" si="4"/>
        <v>400</v>
      </c>
      <c r="L135" s="1">
        <v>433.07</v>
      </c>
      <c r="M135" s="36">
        <f t="shared" si="5"/>
        <v>3464.5400000000113</v>
      </c>
    </row>
    <row r="136" spans="1:13" outlineLevel="2" x14ac:dyDescent="0.25">
      <c r="A136" s="31">
        <v>40967</v>
      </c>
      <c r="B136" s="30">
        <v>8510</v>
      </c>
      <c r="C136" s="30">
        <v>8637</v>
      </c>
      <c r="D136" s="30" t="s">
        <v>58</v>
      </c>
      <c r="E136" s="32" t="s">
        <v>35</v>
      </c>
      <c r="F136" s="30" t="s">
        <v>68</v>
      </c>
      <c r="G136" s="30">
        <v>8.66</v>
      </c>
      <c r="H136" s="8"/>
      <c r="I136" s="8">
        <v>400</v>
      </c>
      <c r="J136" s="23">
        <f t="shared" si="4"/>
        <v>0</v>
      </c>
      <c r="L136" s="1">
        <v>3464.56</v>
      </c>
      <c r="M136" s="36">
        <f t="shared" si="5"/>
        <v>-1.9999999988613126E-2</v>
      </c>
    </row>
    <row r="137" spans="1:13" outlineLevel="1" x14ac:dyDescent="0.25">
      <c r="A137" s="31"/>
      <c r="B137" s="33" t="s">
        <v>178</v>
      </c>
      <c r="E137" s="32"/>
      <c r="G137" s="30"/>
      <c r="H137" s="8">
        <f>SUBTOTAL(9,H98:H136)</f>
        <v>25050</v>
      </c>
      <c r="I137" s="8">
        <f>SUBTOTAL(9,I98:I136)</f>
        <v>25050</v>
      </c>
      <c r="J137" s="23">
        <f t="shared" si="4"/>
        <v>0</v>
      </c>
      <c r="K137" s="5">
        <f>SUBTOTAL(9,K98:K136)</f>
        <v>195507.87</v>
      </c>
      <c r="L137" s="1">
        <f>SUBTOTAL(9,L98:L136)</f>
        <v>195507.87000000005</v>
      </c>
      <c r="M137" s="36">
        <f t="shared" si="5"/>
        <v>-5.8207660913467407E-11</v>
      </c>
    </row>
    <row r="138" spans="1:13" outlineLevel="2" x14ac:dyDescent="0.25">
      <c r="A138" s="24">
        <v>40929</v>
      </c>
      <c r="B138" s="25">
        <v>8547</v>
      </c>
      <c r="C138" s="25"/>
      <c r="D138" s="25" t="s">
        <v>54</v>
      </c>
      <c r="E138" s="26" t="s">
        <v>21</v>
      </c>
      <c r="F138" s="25" t="s">
        <v>22</v>
      </c>
      <c r="G138" s="25">
        <v>14.84</v>
      </c>
      <c r="H138" s="4">
        <v>18000</v>
      </c>
      <c r="I138" s="4"/>
      <c r="J138" s="23">
        <f t="shared" si="4"/>
        <v>18000</v>
      </c>
      <c r="K138" s="5">
        <v>267206.40000000002</v>
      </c>
      <c r="M138" s="36">
        <f t="shared" si="5"/>
        <v>267206.40000000002</v>
      </c>
    </row>
    <row r="139" spans="1:13" outlineLevel="2" x14ac:dyDescent="0.25">
      <c r="A139" s="31">
        <v>40932</v>
      </c>
      <c r="B139" s="30">
        <v>8547</v>
      </c>
      <c r="C139" s="30">
        <v>8421</v>
      </c>
      <c r="D139" s="30" t="s">
        <v>58</v>
      </c>
      <c r="E139" s="32" t="s">
        <v>21</v>
      </c>
      <c r="F139" s="30" t="s">
        <v>71</v>
      </c>
      <c r="G139" s="30">
        <v>14.84</v>
      </c>
      <c r="H139" s="8"/>
      <c r="I139" s="8">
        <v>75</v>
      </c>
      <c r="J139" s="23">
        <f t="shared" si="4"/>
        <v>17925</v>
      </c>
      <c r="L139" s="1">
        <v>1113.3599999999999</v>
      </c>
      <c r="M139" s="36">
        <f t="shared" si="5"/>
        <v>266093.04000000004</v>
      </c>
    </row>
    <row r="140" spans="1:13" outlineLevel="2" x14ac:dyDescent="0.25">
      <c r="A140" s="31">
        <v>40933</v>
      </c>
      <c r="B140" s="30">
        <v>8547</v>
      </c>
      <c r="C140" s="30">
        <v>8439</v>
      </c>
      <c r="D140" s="30" t="s">
        <v>58</v>
      </c>
      <c r="E140" s="32" t="s">
        <v>21</v>
      </c>
      <c r="F140" s="30" t="s">
        <v>71</v>
      </c>
      <c r="G140" s="30">
        <v>14.84</v>
      </c>
      <c r="H140" s="8"/>
      <c r="I140" s="8">
        <v>25</v>
      </c>
      <c r="J140" s="23">
        <f t="shared" si="4"/>
        <v>17900</v>
      </c>
      <c r="L140" s="1">
        <v>371.12</v>
      </c>
      <c r="M140" s="36">
        <f t="shared" si="5"/>
        <v>265721.92000000004</v>
      </c>
    </row>
    <row r="141" spans="1:13" outlineLevel="2" x14ac:dyDescent="0.25">
      <c r="A141" s="31">
        <v>40934</v>
      </c>
      <c r="B141" s="30">
        <v>8547</v>
      </c>
      <c r="C141" s="30">
        <v>8447</v>
      </c>
      <c r="D141" s="30" t="s">
        <v>58</v>
      </c>
      <c r="E141" s="32" t="s">
        <v>21</v>
      </c>
      <c r="F141" s="30" t="s">
        <v>71</v>
      </c>
      <c r="G141" s="30">
        <v>14.84</v>
      </c>
      <c r="H141" s="8"/>
      <c r="I141" s="8">
        <v>25</v>
      </c>
      <c r="J141" s="23">
        <f t="shared" si="4"/>
        <v>17875</v>
      </c>
      <c r="L141" s="1">
        <v>371.12</v>
      </c>
      <c r="M141" s="36">
        <f t="shared" si="5"/>
        <v>265350.80000000005</v>
      </c>
    </row>
    <row r="142" spans="1:13" outlineLevel="2" x14ac:dyDescent="0.25">
      <c r="A142" s="31">
        <v>40941</v>
      </c>
      <c r="B142" s="30">
        <v>8547</v>
      </c>
      <c r="C142" s="30">
        <v>8495</v>
      </c>
      <c r="D142" s="30" t="s">
        <v>58</v>
      </c>
      <c r="E142" s="32" t="s">
        <v>21</v>
      </c>
      <c r="F142" s="30" t="s">
        <v>71</v>
      </c>
      <c r="G142" s="30">
        <v>14.84</v>
      </c>
      <c r="H142" s="8"/>
      <c r="I142" s="8">
        <v>50</v>
      </c>
      <c r="J142" s="23">
        <f t="shared" si="4"/>
        <v>17825</v>
      </c>
      <c r="L142" s="1">
        <v>742.24</v>
      </c>
      <c r="M142" s="36">
        <f t="shared" si="5"/>
        <v>264608.56000000006</v>
      </c>
    </row>
    <row r="143" spans="1:13" outlineLevel="2" x14ac:dyDescent="0.25">
      <c r="A143" s="31">
        <v>40942</v>
      </c>
      <c r="B143" s="30">
        <v>8547</v>
      </c>
      <c r="C143" s="30">
        <v>8500</v>
      </c>
      <c r="D143" s="30" t="s">
        <v>58</v>
      </c>
      <c r="E143" s="32" t="s">
        <v>21</v>
      </c>
      <c r="F143" s="30" t="s">
        <v>71</v>
      </c>
      <c r="G143" s="30">
        <v>14.84</v>
      </c>
      <c r="H143" s="8"/>
      <c r="I143" s="8">
        <v>12000</v>
      </c>
      <c r="J143" s="23">
        <f t="shared" si="4"/>
        <v>5825</v>
      </c>
      <c r="L143" s="1">
        <v>178137.60000000001</v>
      </c>
      <c r="M143" s="36">
        <f t="shared" si="5"/>
        <v>86470.96000000005</v>
      </c>
    </row>
    <row r="144" spans="1:13" outlineLevel="2" x14ac:dyDescent="0.25">
      <c r="A144" s="31">
        <v>40945</v>
      </c>
      <c r="B144" s="30">
        <v>8547</v>
      </c>
      <c r="C144" s="30">
        <v>8511</v>
      </c>
      <c r="D144" s="30" t="s">
        <v>58</v>
      </c>
      <c r="E144" s="32" t="s">
        <v>21</v>
      </c>
      <c r="F144" s="30" t="s">
        <v>71</v>
      </c>
      <c r="G144" s="30">
        <v>14.84</v>
      </c>
      <c r="H144" s="8"/>
      <c r="I144" s="8">
        <v>2025</v>
      </c>
      <c r="J144" s="23">
        <f t="shared" si="4"/>
        <v>3800</v>
      </c>
      <c r="L144" s="1">
        <v>30060.720000000001</v>
      </c>
      <c r="M144" s="36">
        <f t="shared" si="5"/>
        <v>56410.240000000049</v>
      </c>
    </row>
    <row r="145" spans="1:13" outlineLevel="2" x14ac:dyDescent="0.25">
      <c r="A145" s="31">
        <v>40949</v>
      </c>
      <c r="B145" s="30">
        <v>8547</v>
      </c>
      <c r="C145" s="30">
        <v>8523</v>
      </c>
      <c r="D145" s="30" t="s">
        <v>58</v>
      </c>
      <c r="E145" s="32" t="s">
        <v>21</v>
      </c>
      <c r="F145" s="30" t="s">
        <v>71</v>
      </c>
      <c r="G145" s="30">
        <v>14.84</v>
      </c>
      <c r="H145" s="8"/>
      <c r="I145" s="8">
        <v>1250</v>
      </c>
      <c r="J145" s="23">
        <f t="shared" si="4"/>
        <v>2550</v>
      </c>
      <c r="L145" s="1">
        <v>18556</v>
      </c>
      <c r="M145" s="36">
        <f t="shared" si="5"/>
        <v>37854.240000000049</v>
      </c>
    </row>
    <row r="146" spans="1:13" outlineLevel="2" x14ac:dyDescent="0.25">
      <c r="A146" s="31">
        <v>40997</v>
      </c>
      <c r="B146" s="30">
        <v>8547</v>
      </c>
      <c r="C146" s="30">
        <v>8874</v>
      </c>
      <c r="D146" s="30" t="s">
        <v>58</v>
      </c>
      <c r="E146" s="32" t="s">
        <v>21</v>
      </c>
      <c r="F146" s="30" t="s">
        <v>71</v>
      </c>
      <c r="G146" s="30">
        <v>14.84</v>
      </c>
      <c r="H146" s="8"/>
      <c r="I146" s="8">
        <v>50</v>
      </c>
      <c r="J146" s="23">
        <f t="shared" si="4"/>
        <v>2500</v>
      </c>
      <c r="L146" s="1">
        <v>742.24</v>
      </c>
      <c r="M146" s="36">
        <f t="shared" si="5"/>
        <v>37112.000000000051</v>
      </c>
    </row>
    <row r="147" spans="1:13" outlineLevel="1" x14ac:dyDescent="0.25">
      <c r="A147" s="31"/>
      <c r="B147" s="33" t="s">
        <v>179</v>
      </c>
      <c r="E147" s="32"/>
      <c r="G147" s="30"/>
      <c r="H147" s="8">
        <f>SUBTOTAL(9,H138:H146)</f>
        <v>18000</v>
      </c>
      <c r="I147" s="8">
        <f>SUBTOTAL(9,I138:I146)</f>
        <v>15500</v>
      </c>
      <c r="J147" s="23">
        <f t="shared" si="4"/>
        <v>2500</v>
      </c>
      <c r="K147" s="5">
        <f>SUBTOTAL(9,K138:K146)</f>
        <v>267206.40000000002</v>
      </c>
      <c r="L147" s="1">
        <f>SUBTOTAL(9,L138:L146)</f>
        <v>230094.4</v>
      </c>
      <c r="M147" s="36">
        <f t="shared" si="5"/>
        <v>37112.000000000029</v>
      </c>
    </row>
    <row r="148" spans="1:13" outlineLevel="2" x14ac:dyDescent="0.25">
      <c r="A148" s="24">
        <v>40929</v>
      </c>
      <c r="B148" s="25">
        <v>8548</v>
      </c>
      <c r="C148" s="25"/>
      <c r="D148" s="25" t="s">
        <v>54</v>
      </c>
      <c r="E148" s="26" t="s">
        <v>21</v>
      </c>
      <c r="F148" s="25" t="s">
        <v>22</v>
      </c>
      <c r="G148" s="25">
        <v>14.84</v>
      </c>
      <c r="H148" s="4">
        <v>18000</v>
      </c>
      <c r="I148" s="4"/>
      <c r="J148" s="23">
        <f t="shared" si="4"/>
        <v>18000</v>
      </c>
      <c r="K148" s="5">
        <v>267206.40000000002</v>
      </c>
      <c r="M148" s="36">
        <f t="shared" si="5"/>
        <v>267206.40000000002</v>
      </c>
    </row>
    <row r="149" spans="1:13" outlineLevel="2" x14ac:dyDescent="0.25">
      <c r="A149" s="31">
        <v>40956</v>
      </c>
      <c r="B149" s="30">
        <v>8548</v>
      </c>
      <c r="C149" s="30">
        <v>8572</v>
      </c>
      <c r="D149" s="30" t="s">
        <v>58</v>
      </c>
      <c r="E149" s="32" t="s">
        <v>21</v>
      </c>
      <c r="F149" s="30" t="s">
        <v>86</v>
      </c>
      <c r="G149" s="30">
        <v>14.84</v>
      </c>
      <c r="H149" s="8"/>
      <c r="I149" s="8">
        <v>6875</v>
      </c>
      <c r="J149" s="23">
        <f t="shared" si="4"/>
        <v>11125</v>
      </c>
      <c r="L149" s="1">
        <v>102058</v>
      </c>
      <c r="M149" s="36">
        <f t="shared" si="5"/>
        <v>165148.40000000002</v>
      </c>
    </row>
    <row r="150" spans="1:13" outlineLevel="2" x14ac:dyDescent="0.25">
      <c r="A150" s="31">
        <v>40956</v>
      </c>
      <c r="B150" s="30">
        <v>8548</v>
      </c>
      <c r="C150" s="30">
        <v>8585</v>
      </c>
      <c r="D150" s="30" t="s">
        <v>58</v>
      </c>
      <c r="E150" s="32" t="s">
        <v>21</v>
      </c>
      <c r="F150" s="30" t="s">
        <v>86</v>
      </c>
      <c r="G150" s="30">
        <v>14.84</v>
      </c>
      <c r="H150" s="8"/>
      <c r="I150" s="8">
        <v>2000</v>
      </c>
      <c r="J150" s="23">
        <f t="shared" si="4"/>
        <v>9125</v>
      </c>
      <c r="L150" s="1">
        <v>29689.599999999999</v>
      </c>
      <c r="M150" s="36">
        <f t="shared" si="5"/>
        <v>135458.80000000002</v>
      </c>
    </row>
    <row r="151" spans="1:13" outlineLevel="2" x14ac:dyDescent="0.25">
      <c r="A151" s="31">
        <v>40961</v>
      </c>
      <c r="B151" s="30">
        <v>8548</v>
      </c>
      <c r="C151" s="30">
        <v>8607</v>
      </c>
      <c r="D151" s="30" t="s">
        <v>58</v>
      </c>
      <c r="E151" s="32" t="s">
        <v>21</v>
      </c>
      <c r="F151" s="30" t="s">
        <v>86</v>
      </c>
      <c r="G151" s="30">
        <v>14.84</v>
      </c>
      <c r="H151" s="8"/>
      <c r="I151" s="8">
        <v>25</v>
      </c>
      <c r="J151" s="23">
        <f t="shared" si="4"/>
        <v>9100</v>
      </c>
      <c r="L151" s="1">
        <v>371.12</v>
      </c>
      <c r="M151" s="36">
        <f t="shared" si="5"/>
        <v>135087.68000000002</v>
      </c>
    </row>
    <row r="152" spans="1:13" outlineLevel="2" x14ac:dyDescent="0.25">
      <c r="A152" s="31">
        <v>40963</v>
      </c>
      <c r="B152" s="30">
        <v>8548</v>
      </c>
      <c r="C152" s="30">
        <v>8616</v>
      </c>
      <c r="D152" s="30" t="s">
        <v>58</v>
      </c>
      <c r="E152" s="32" t="s">
        <v>21</v>
      </c>
      <c r="F152" s="30" t="s">
        <v>86</v>
      </c>
      <c r="G152" s="30">
        <v>14.84</v>
      </c>
      <c r="H152" s="8"/>
      <c r="I152" s="8">
        <v>150</v>
      </c>
      <c r="J152" s="23">
        <f t="shared" si="4"/>
        <v>8950</v>
      </c>
      <c r="L152" s="1">
        <v>2226.7199999999998</v>
      </c>
      <c r="M152" s="36">
        <f t="shared" si="5"/>
        <v>132860.96000000002</v>
      </c>
    </row>
    <row r="153" spans="1:13" outlineLevel="2" x14ac:dyDescent="0.25">
      <c r="A153" s="31">
        <v>40963</v>
      </c>
      <c r="B153" s="30">
        <v>8548</v>
      </c>
      <c r="C153" s="30">
        <v>8617</v>
      </c>
      <c r="D153" s="30" t="s">
        <v>58</v>
      </c>
      <c r="E153" s="32" t="s">
        <v>21</v>
      </c>
      <c r="F153" s="30" t="s">
        <v>86</v>
      </c>
      <c r="G153" s="30">
        <v>14.84</v>
      </c>
      <c r="H153" s="8"/>
      <c r="I153" s="8">
        <v>7000</v>
      </c>
      <c r="J153" s="23">
        <f t="shared" si="4"/>
        <v>1950</v>
      </c>
      <c r="L153" s="1">
        <v>103913.60000000001</v>
      </c>
      <c r="M153" s="36">
        <f t="shared" si="5"/>
        <v>28947.360000000015</v>
      </c>
    </row>
    <row r="154" spans="1:13" outlineLevel="2" x14ac:dyDescent="0.25">
      <c r="A154" s="31">
        <v>40967</v>
      </c>
      <c r="B154" s="30">
        <v>8548</v>
      </c>
      <c r="C154" s="30">
        <v>8637</v>
      </c>
      <c r="D154" s="30" t="s">
        <v>58</v>
      </c>
      <c r="E154" s="32" t="s">
        <v>21</v>
      </c>
      <c r="F154" s="30" t="s">
        <v>86</v>
      </c>
      <c r="G154" s="30">
        <v>14.84</v>
      </c>
      <c r="H154" s="8"/>
      <c r="I154" s="8">
        <v>700</v>
      </c>
      <c r="J154" s="23">
        <f t="shared" si="4"/>
        <v>1250</v>
      </c>
      <c r="L154" s="1">
        <v>10391.36</v>
      </c>
      <c r="M154" s="36">
        <f t="shared" si="5"/>
        <v>18556.000000000015</v>
      </c>
    </row>
    <row r="155" spans="1:13" outlineLevel="2" x14ac:dyDescent="0.25">
      <c r="A155" s="31">
        <v>40973</v>
      </c>
      <c r="B155" s="30">
        <v>8548</v>
      </c>
      <c r="C155" s="30">
        <v>8654</v>
      </c>
      <c r="D155" s="30" t="s">
        <v>58</v>
      </c>
      <c r="E155" s="32" t="s">
        <v>21</v>
      </c>
      <c r="F155" s="30" t="s">
        <v>86</v>
      </c>
      <c r="G155" s="30">
        <v>14.84</v>
      </c>
      <c r="H155" s="8"/>
      <c r="I155" s="8">
        <v>50</v>
      </c>
      <c r="J155" s="23">
        <f t="shared" si="4"/>
        <v>1200</v>
      </c>
      <c r="L155" s="1">
        <v>742.24</v>
      </c>
      <c r="M155" s="36">
        <f t="shared" si="5"/>
        <v>17813.760000000013</v>
      </c>
    </row>
    <row r="156" spans="1:13" outlineLevel="2" x14ac:dyDescent="0.25">
      <c r="A156" s="31">
        <v>40973</v>
      </c>
      <c r="B156" s="30">
        <v>8548</v>
      </c>
      <c r="C156" s="30">
        <v>8670</v>
      </c>
      <c r="D156" s="30" t="s">
        <v>58</v>
      </c>
      <c r="E156" s="32" t="s">
        <v>21</v>
      </c>
      <c r="F156" s="30" t="s">
        <v>86</v>
      </c>
      <c r="G156" s="30">
        <v>14.84</v>
      </c>
      <c r="H156" s="8"/>
      <c r="I156" s="8">
        <v>1200</v>
      </c>
      <c r="J156" s="23">
        <f t="shared" si="4"/>
        <v>0</v>
      </c>
      <c r="L156" s="1">
        <v>17813.759999999998</v>
      </c>
      <c r="M156" s="36">
        <f t="shared" si="5"/>
        <v>1.4551915228366852E-11</v>
      </c>
    </row>
    <row r="157" spans="1:13" outlineLevel="1" x14ac:dyDescent="0.25">
      <c r="A157" s="31"/>
      <c r="B157" s="33" t="s">
        <v>180</v>
      </c>
      <c r="E157" s="32"/>
      <c r="G157" s="30"/>
      <c r="H157" s="8">
        <f>SUBTOTAL(9,H148:H156)</f>
        <v>18000</v>
      </c>
      <c r="I157" s="8">
        <f>SUBTOTAL(9,I148:I156)</f>
        <v>18000</v>
      </c>
      <c r="J157" s="23">
        <f t="shared" si="4"/>
        <v>0</v>
      </c>
      <c r="K157" s="5">
        <f>SUBTOTAL(9,K148:K156)</f>
        <v>267206.40000000002</v>
      </c>
      <c r="L157" s="1">
        <f>SUBTOTAL(9,L148:L156)</f>
        <v>267206.40000000002</v>
      </c>
      <c r="M157" s="36">
        <f t="shared" si="5"/>
        <v>0</v>
      </c>
    </row>
    <row r="158" spans="1:13" outlineLevel="2" x14ac:dyDescent="0.25">
      <c r="A158" s="24">
        <v>40929</v>
      </c>
      <c r="B158" s="25">
        <v>8549</v>
      </c>
      <c r="C158" s="25"/>
      <c r="D158" s="25" t="s">
        <v>54</v>
      </c>
      <c r="E158" s="26" t="s">
        <v>21</v>
      </c>
      <c r="F158" s="25" t="s">
        <v>22</v>
      </c>
      <c r="G158" s="25">
        <v>14.84</v>
      </c>
      <c r="H158" s="4">
        <v>18000</v>
      </c>
      <c r="I158" s="4"/>
      <c r="J158" s="23">
        <f t="shared" si="4"/>
        <v>18000</v>
      </c>
      <c r="K158" s="5">
        <v>267206.40000000002</v>
      </c>
      <c r="M158" s="36">
        <f t="shared" si="5"/>
        <v>267206.40000000002</v>
      </c>
    </row>
    <row r="159" spans="1:13" outlineLevel="2" x14ac:dyDescent="0.25">
      <c r="A159" s="31">
        <v>40949</v>
      </c>
      <c r="B159" s="30">
        <v>8549</v>
      </c>
      <c r="C159" s="30">
        <v>8523</v>
      </c>
      <c r="D159" s="30" t="s">
        <v>58</v>
      </c>
      <c r="E159" s="32" t="s">
        <v>21</v>
      </c>
      <c r="F159" s="30" t="s">
        <v>79</v>
      </c>
      <c r="G159" s="30">
        <v>14.84</v>
      </c>
      <c r="H159" s="8"/>
      <c r="I159" s="8">
        <v>10875</v>
      </c>
      <c r="J159" s="23">
        <f t="shared" si="4"/>
        <v>7125</v>
      </c>
      <c r="L159" s="1">
        <v>161437.20000000001</v>
      </c>
      <c r="M159" s="36">
        <f t="shared" si="5"/>
        <v>105769.20000000001</v>
      </c>
    </row>
    <row r="160" spans="1:13" outlineLevel="2" x14ac:dyDescent="0.25">
      <c r="A160" s="31">
        <v>40956</v>
      </c>
      <c r="B160" s="30">
        <v>8549</v>
      </c>
      <c r="C160" s="30">
        <v>8570</v>
      </c>
      <c r="D160" s="30" t="s">
        <v>58</v>
      </c>
      <c r="E160" s="32" t="s">
        <v>21</v>
      </c>
      <c r="F160" s="30" t="s">
        <v>79</v>
      </c>
      <c r="G160" s="30">
        <v>14.84</v>
      </c>
      <c r="H160" s="8"/>
      <c r="I160" s="8">
        <v>2000</v>
      </c>
      <c r="J160" s="23">
        <f t="shared" si="4"/>
        <v>5125</v>
      </c>
      <c r="L160" s="1">
        <v>29689.599999999999</v>
      </c>
      <c r="M160" s="36">
        <f t="shared" si="5"/>
        <v>76079.600000000006</v>
      </c>
    </row>
    <row r="161" spans="1:13" outlineLevel="2" x14ac:dyDescent="0.25">
      <c r="A161" s="31">
        <v>40956</v>
      </c>
      <c r="B161" s="30">
        <v>8549</v>
      </c>
      <c r="C161" s="30">
        <v>8572</v>
      </c>
      <c r="D161" s="30" t="s">
        <v>58</v>
      </c>
      <c r="E161" s="32" t="s">
        <v>21</v>
      </c>
      <c r="F161" s="30" t="s">
        <v>79</v>
      </c>
      <c r="G161" s="30">
        <v>14.84</v>
      </c>
      <c r="H161" s="8"/>
      <c r="I161" s="8">
        <v>5125</v>
      </c>
      <c r="J161" s="23">
        <f t="shared" si="4"/>
        <v>0</v>
      </c>
      <c r="L161" s="1">
        <v>76079.600000000006</v>
      </c>
      <c r="M161" s="36">
        <f t="shared" si="5"/>
        <v>0</v>
      </c>
    </row>
    <row r="162" spans="1:13" outlineLevel="1" x14ac:dyDescent="0.25">
      <c r="A162" s="31"/>
      <c r="B162" s="33" t="s">
        <v>181</v>
      </c>
      <c r="E162" s="32"/>
      <c r="G162" s="30"/>
      <c r="H162" s="8">
        <f>SUBTOTAL(9,H158:H161)</f>
        <v>18000</v>
      </c>
      <c r="I162" s="8">
        <f>SUBTOTAL(9,I158:I161)</f>
        <v>18000</v>
      </c>
      <c r="J162" s="23">
        <f t="shared" si="4"/>
        <v>0</v>
      </c>
      <c r="K162" s="5">
        <f>SUBTOTAL(9,K158:K161)</f>
        <v>267206.40000000002</v>
      </c>
      <c r="L162" s="1">
        <f>SUBTOTAL(9,L158:L161)</f>
        <v>267206.40000000002</v>
      </c>
      <c r="M162" s="36">
        <f t="shared" si="5"/>
        <v>0</v>
      </c>
    </row>
    <row r="163" spans="1:13" outlineLevel="2" x14ac:dyDescent="0.25">
      <c r="A163" s="24">
        <v>40931</v>
      </c>
      <c r="B163" s="25">
        <v>8550</v>
      </c>
      <c r="C163" s="25"/>
      <c r="D163" s="25" t="s">
        <v>54</v>
      </c>
      <c r="E163" s="26" t="s">
        <v>23</v>
      </c>
      <c r="F163" s="25" t="s">
        <v>24</v>
      </c>
      <c r="G163" s="25">
        <v>15.7</v>
      </c>
      <c r="H163" s="4">
        <v>21600</v>
      </c>
      <c r="I163" s="4"/>
      <c r="J163" s="23">
        <f t="shared" si="4"/>
        <v>21600</v>
      </c>
      <c r="K163" s="5">
        <v>339059.52</v>
      </c>
      <c r="M163" s="36">
        <f t="shared" si="5"/>
        <v>339059.52</v>
      </c>
    </row>
    <row r="164" spans="1:13" outlineLevel="2" x14ac:dyDescent="0.25">
      <c r="A164" s="31">
        <v>40952</v>
      </c>
      <c r="B164" s="30">
        <v>8550</v>
      </c>
      <c r="C164" s="30">
        <v>8539</v>
      </c>
      <c r="D164" s="30" t="s">
        <v>58</v>
      </c>
      <c r="E164" s="32" t="s">
        <v>23</v>
      </c>
      <c r="F164" s="30" t="s">
        <v>80</v>
      </c>
      <c r="G164" s="30">
        <v>15.7</v>
      </c>
      <c r="H164" s="8"/>
      <c r="I164" s="8">
        <v>13775</v>
      </c>
      <c r="J164" s="23">
        <f t="shared" si="4"/>
        <v>7825</v>
      </c>
      <c r="L164" s="1">
        <v>216228.93</v>
      </c>
      <c r="M164" s="36">
        <f t="shared" si="5"/>
        <v>122830.59000000003</v>
      </c>
    </row>
    <row r="165" spans="1:13" outlineLevel="2" x14ac:dyDescent="0.25">
      <c r="A165" s="31">
        <v>40952</v>
      </c>
      <c r="B165" s="30">
        <v>8550</v>
      </c>
      <c r="C165" s="30">
        <v>8540</v>
      </c>
      <c r="D165" s="30" t="s">
        <v>58</v>
      </c>
      <c r="E165" s="32" t="s">
        <v>23</v>
      </c>
      <c r="F165" s="30" t="s">
        <v>80</v>
      </c>
      <c r="G165" s="30">
        <v>15.7</v>
      </c>
      <c r="H165" s="8"/>
      <c r="I165" s="8">
        <v>7825</v>
      </c>
      <c r="J165" s="23">
        <f t="shared" si="4"/>
        <v>0</v>
      </c>
      <c r="L165" s="1">
        <v>122830.59</v>
      </c>
      <c r="M165" s="36">
        <f t="shared" si="5"/>
        <v>2.9103830456733704E-11</v>
      </c>
    </row>
    <row r="166" spans="1:13" outlineLevel="1" x14ac:dyDescent="0.25">
      <c r="A166" s="31"/>
      <c r="B166" s="33" t="s">
        <v>182</v>
      </c>
      <c r="E166" s="32"/>
      <c r="G166" s="30"/>
      <c r="H166" s="8">
        <f>SUBTOTAL(9,H163:H165)</f>
        <v>21600</v>
      </c>
      <c r="I166" s="8">
        <f>SUBTOTAL(9,I163:I165)</f>
        <v>21600</v>
      </c>
      <c r="J166" s="23">
        <f t="shared" si="4"/>
        <v>0</v>
      </c>
      <c r="K166" s="5">
        <f>SUBTOTAL(9,K163:K165)</f>
        <v>339059.52</v>
      </c>
      <c r="L166" s="1">
        <f>SUBTOTAL(9,L163:L165)</f>
        <v>339059.52</v>
      </c>
      <c r="M166" s="36">
        <f t="shared" si="5"/>
        <v>0</v>
      </c>
    </row>
    <row r="167" spans="1:13" outlineLevel="2" x14ac:dyDescent="0.25">
      <c r="A167" s="24">
        <v>40931</v>
      </c>
      <c r="B167" s="25">
        <v>8551</v>
      </c>
      <c r="C167" s="25"/>
      <c r="D167" s="25" t="s">
        <v>54</v>
      </c>
      <c r="E167" s="26" t="s">
        <v>23</v>
      </c>
      <c r="F167" s="25" t="s">
        <v>24</v>
      </c>
      <c r="G167" s="25">
        <v>15.7</v>
      </c>
      <c r="H167" s="4">
        <v>21600</v>
      </c>
      <c r="I167" s="4"/>
      <c r="J167" s="23">
        <f t="shared" si="4"/>
        <v>21600</v>
      </c>
      <c r="K167" s="5">
        <v>339059.52</v>
      </c>
      <c r="M167" s="36">
        <f t="shared" si="5"/>
        <v>339059.52</v>
      </c>
    </row>
    <row r="168" spans="1:13" outlineLevel="2" x14ac:dyDescent="0.25">
      <c r="A168" s="31">
        <v>40949</v>
      </c>
      <c r="B168" s="30">
        <v>8551</v>
      </c>
      <c r="C168" s="30">
        <v>8523</v>
      </c>
      <c r="D168" s="30" t="s">
        <v>58</v>
      </c>
      <c r="E168" s="32" t="s">
        <v>23</v>
      </c>
      <c r="F168" s="30" t="s">
        <v>78</v>
      </c>
      <c r="G168" s="30">
        <v>15.7</v>
      </c>
      <c r="H168" s="8"/>
      <c r="I168" s="8">
        <v>250</v>
      </c>
      <c r="J168" s="23">
        <f t="shared" si="4"/>
        <v>21350</v>
      </c>
      <c r="L168" s="1">
        <v>3924.3</v>
      </c>
      <c r="M168" s="36">
        <f t="shared" si="5"/>
        <v>335135.22000000003</v>
      </c>
    </row>
    <row r="169" spans="1:13" outlineLevel="2" x14ac:dyDescent="0.25">
      <c r="A169" s="31">
        <v>40949</v>
      </c>
      <c r="B169" s="30">
        <v>8551</v>
      </c>
      <c r="C169" s="30">
        <v>8524</v>
      </c>
      <c r="D169" s="30" t="s">
        <v>58</v>
      </c>
      <c r="E169" s="32" t="s">
        <v>23</v>
      </c>
      <c r="F169" s="30" t="s">
        <v>78</v>
      </c>
      <c r="G169" s="30">
        <v>15.7</v>
      </c>
      <c r="H169" s="8"/>
      <c r="I169" s="8">
        <v>400</v>
      </c>
      <c r="J169" s="23">
        <f t="shared" si="4"/>
        <v>20950</v>
      </c>
      <c r="L169" s="1">
        <v>6278.88</v>
      </c>
      <c r="M169" s="36">
        <f t="shared" si="5"/>
        <v>328856.34000000003</v>
      </c>
    </row>
    <row r="170" spans="1:13" outlineLevel="2" x14ac:dyDescent="0.25">
      <c r="A170" s="31">
        <v>40952</v>
      </c>
      <c r="B170" s="30">
        <v>8551</v>
      </c>
      <c r="C170" s="30">
        <v>8539</v>
      </c>
      <c r="D170" s="30" t="s">
        <v>58</v>
      </c>
      <c r="E170" s="32" t="s">
        <v>23</v>
      </c>
      <c r="F170" s="30" t="s">
        <v>78</v>
      </c>
      <c r="G170" s="30">
        <v>15.7</v>
      </c>
      <c r="H170" s="8"/>
      <c r="I170" s="8">
        <v>11500</v>
      </c>
      <c r="J170" s="23">
        <f t="shared" si="4"/>
        <v>9450</v>
      </c>
      <c r="L170" s="1">
        <v>180517.8</v>
      </c>
      <c r="M170" s="36">
        <f t="shared" si="5"/>
        <v>148338.54000000004</v>
      </c>
    </row>
    <row r="171" spans="1:13" outlineLevel="1" x14ac:dyDescent="0.25">
      <c r="A171" s="31"/>
      <c r="B171" s="33" t="s">
        <v>183</v>
      </c>
      <c r="E171" s="32"/>
      <c r="G171" s="30"/>
      <c r="H171" s="8">
        <f>SUBTOTAL(9,H167:H170)</f>
        <v>21600</v>
      </c>
      <c r="I171" s="8">
        <f>SUBTOTAL(9,I167:I170)</f>
        <v>12150</v>
      </c>
      <c r="J171" s="23">
        <f t="shared" si="4"/>
        <v>9450</v>
      </c>
      <c r="K171" s="5">
        <f>SUBTOTAL(9,K167:K170)</f>
        <v>339059.52</v>
      </c>
      <c r="L171" s="1">
        <f>SUBTOTAL(9,L167:L170)</f>
        <v>190720.97999999998</v>
      </c>
      <c r="M171" s="36">
        <f t="shared" si="5"/>
        <v>148338.54000000004</v>
      </c>
    </row>
    <row r="172" spans="1:13" outlineLevel="2" x14ac:dyDescent="0.25">
      <c r="A172" s="24">
        <v>40931</v>
      </c>
      <c r="B172" s="25">
        <v>8552</v>
      </c>
      <c r="C172" s="25"/>
      <c r="D172" s="25" t="s">
        <v>54</v>
      </c>
      <c r="E172" s="26" t="s">
        <v>23</v>
      </c>
      <c r="F172" s="25" t="s">
        <v>24</v>
      </c>
      <c r="G172" s="25">
        <v>15.7</v>
      </c>
      <c r="H172" s="4">
        <v>21600</v>
      </c>
      <c r="I172" s="4"/>
      <c r="J172" s="23">
        <f t="shared" si="4"/>
        <v>21600</v>
      </c>
      <c r="K172" s="5">
        <v>339059.52</v>
      </c>
      <c r="M172" s="36">
        <f t="shared" si="5"/>
        <v>339059.52</v>
      </c>
    </row>
    <row r="173" spans="1:13" outlineLevel="2" x14ac:dyDescent="0.25">
      <c r="A173" s="31">
        <v>40934</v>
      </c>
      <c r="B173" s="30">
        <v>8552</v>
      </c>
      <c r="C173" s="30">
        <v>8448</v>
      </c>
      <c r="D173" s="30" t="s">
        <v>58</v>
      </c>
      <c r="E173" s="32" t="s">
        <v>23</v>
      </c>
      <c r="F173" s="30" t="s">
        <v>74</v>
      </c>
      <c r="G173" s="30">
        <v>15.7</v>
      </c>
      <c r="H173" s="8"/>
      <c r="I173" s="8">
        <v>1625</v>
      </c>
      <c r="J173" s="23">
        <f t="shared" si="4"/>
        <v>19975</v>
      </c>
      <c r="L173" s="1">
        <v>25507.95</v>
      </c>
      <c r="M173" s="36">
        <f t="shared" si="5"/>
        <v>313551.57</v>
      </c>
    </row>
    <row r="174" spans="1:13" outlineLevel="2" x14ac:dyDescent="0.25">
      <c r="A174" s="31">
        <v>40935</v>
      </c>
      <c r="B174" s="30">
        <v>8552</v>
      </c>
      <c r="C174" s="30">
        <v>8459</v>
      </c>
      <c r="D174" s="30" t="s">
        <v>58</v>
      </c>
      <c r="E174" s="32" t="s">
        <v>23</v>
      </c>
      <c r="F174" s="30" t="s">
        <v>74</v>
      </c>
      <c r="G174" s="30">
        <v>15.7</v>
      </c>
      <c r="H174" s="8"/>
      <c r="I174" s="8">
        <v>325</v>
      </c>
      <c r="J174" s="23">
        <f t="shared" si="4"/>
        <v>19650</v>
      </c>
      <c r="L174" s="1">
        <v>5101.59</v>
      </c>
      <c r="M174" s="36">
        <f t="shared" si="5"/>
        <v>308449.98</v>
      </c>
    </row>
    <row r="175" spans="1:13" outlineLevel="2" x14ac:dyDescent="0.25">
      <c r="A175" s="31">
        <v>40938</v>
      </c>
      <c r="B175" s="30">
        <v>8552</v>
      </c>
      <c r="C175" s="30">
        <v>8464</v>
      </c>
      <c r="D175" s="30" t="s">
        <v>58</v>
      </c>
      <c r="E175" s="32" t="s">
        <v>23</v>
      </c>
      <c r="F175" s="30" t="s">
        <v>74</v>
      </c>
      <c r="G175" s="30">
        <v>15.7</v>
      </c>
      <c r="H175" s="8"/>
      <c r="I175" s="8">
        <v>1575</v>
      </c>
      <c r="J175" s="23">
        <f t="shared" si="4"/>
        <v>18075</v>
      </c>
      <c r="L175" s="1">
        <v>24723.09</v>
      </c>
      <c r="M175" s="36">
        <f t="shared" si="5"/>
        <v>283726.88999999996</v>
      </c>
    </row>
    <row r="176" spans="1:13" outlineLevel="2" x14ac:dyDescent="0.25">
      <c r="A176" s="31">
        <v>40938</v>
      </c>
      <c r="B176" s="30">
        <v>8552</v>
      </c>
      <c r="C176" s="30">
        <v>8465</v>
      </c>
      <c r="D176" s="30" t="s">
        <v>58</v>
      </c>
      <c r="E176" s="32" t="s">
        <v>23</v>
      </c>
      <c r="F176" s="30" t="s">
        <v>74</v>
      </c>
      <c r="G176" s="30">
        <v>15.7</v>
      </c>
      <c r="H176" s="8"/>
      <c r="I176" s="8">
        <v>375</v>
      </c>
      <c r="J176" s="23">
        <f t="shared" si="4"/>
        <v>17700</v>
      </c>
      <c r="L176" s="1">
        <v>5886.45</v>
      </c>
      <c r="M176" s="36">
        <f t="shared" si="5"/>
        <v>277840.43999999994</v>
      </c>
    </row>
    <row r="177" spans="1:13" outlineLevel="2" x14ac:dyDescent="0.25">
      <c r="A177" s="31">
        <v>40938</v>
      </c>
      <c r="B177" s="30">
        <v>8552</v>
      </c>
      <c r="C177" s="30">
        <v>8466</v>
      </c>
      <c r="D177" s="30" t="s">
        <v>58</v>
      </c>
      <c r="E177" s="32" t="s">
        <v>23</v>
      </c>
      <c r="F177" s="30" t="s">
        <v>74</v>
      </c>
      <c r="G177" s="30">
        <v>15.7</v>
      </c>
      <c r="H177" s="8"/>
      <c r="I177" s="8">
        <v>50</v>
      </c>
      <c r="J177" s="23">
        <f t="shared" si="4"/>
        <v>17650</v>
      </c>
      <c r="L177" s="1">
        <v>784.86</v>
      </c>
      <c r="M177" s="36">
        <f t="shared" si="5"/>
        <v>277055.57999999996</v>
      </c>
    </row>
    <row r="178" spans="1:13" outlineLevel="2" x14ac:dyDescent="0.25">
      <c r="A178" s="31">
        <v>40939</v>
      </c>
      <c r="B178" s="30">
        <v>8552</v>
      </c>
      <c r="C178" s="30">
        <v>8472</v>
      </c>
      <c r="D178" s="30" t="s">
        <v>58</v>
      </c>
      <c r="E178" s="32" t="s">
        <v>23</v>
      </c>
      <c r="F178" s="30" t="s">
        <v>74</v>
      </c>
      <c r="G178" s="30">
        <v>15.7</v>
      </c>
      <c r="H178" s="8"/>
      <c r="I178" s="8">
        <v>275</v>
      </c>
      <c r="J178" s="23">
        <f t="shared" si="4"/>
        <v>17375</v>
      </c>
      <c r="L178" s="1">
        <v>4316.7299999999996</v>
      </c>
      <c r="M178" s="36">
        <f t="shared" si="5"/>
        <v>272738.84999999998</v>
      </c>
    </row>
    <row r="179" spans="1:13" outlineLevel="2" x14ac:dyDescent="0.25">
      <c r="A179" s="31">
        <v>40940</v>
      </c>
      <c r="B179" s="30">
        <v>8552</v>
      </c>
      <c r="C179" s="30">
        <v>8476</v>
      </c>
      <c r="D179" s="30" t="s">
        <v>58</v>
      </c>
      <c r="E179" s="32" t="s">
        <v>23</v>
      </c>
      <c r="F179" s="30" t="s">
        <v>74</v>
      </c>
      <c r="G179" s="30">
        <v>15.7</v>
      </c>
      <c r="H179" s="8"/>
      <c r="I179" s="8">
        <v>25</v>
      </c>
      <c r="J179" s="23">
        <f t="shared" si="4"/>
        <v>17350</v>
      </c>
      <c r="L179" s="1">
        <v>392.43</v>
      </c>
      <c r="M179" s="36">
        <f t="shared" si="5"/>
        <v>272346.42</v>
      </c>
    </row>
    <row r="180" spans="1:13" outlineLevel="2" x14ac:dyDescent="0.25">
      <c r="A180" s="31">
        <v>40940</v>
      </c>
      <c r="B180" s="30">
        <v>8552</v>
      </c>
      <c r="C180" s="30">
        <v>8477</v>
      </c>
      <c r="D180" s="30" t="s">
        <v>58</v>
      </c>
      <c r="E180" s="32" t="s">
        <v>23</v>
      </c>
      <c r="F180" s="30" t="s">
        <v>74</v>
      </c>
      <c r="G180" s="30">
        <v>15.7</v>
      </c>
      <c r="H180" s="8"/>
      <c r="I180" s="8">
        <v>175</v>
      </c>
      <c r="J180" s="23">
        <f t="shared" si="4"/>
        <v>17175</v>
      </c>
      <c r="L180" s="1">
        <v>2747.01</v>
      </c>
      <c r="M180" s="36">
        <f t="shared" si="5"/>
        <v>269599.40999999997</v>
      </c>
    </row>
    <row r="181" spans="1:13" outlineLevel="2" x14ac:dyDescent="0.25">
      <c r="A181" s="31">
        <v>40940</v>
      </c>
      <c r="B181" s="30">
        <v>8552</v>
      </c>
      <c r="C181" s="30">
        <v>8478</v>
      </c>
      <c r="D181" s="30" t="s">
        <v>58</v>
      </c>
      <c r="E181" s="32" t="s">
        <v>23</v>
      </c>
      <c r="F181" s="30" t="s">
        <v>74</v>
      </c>
      <c r="G181" s="30">
        <v>15.7</v>
      </c>
      <c r="H181" s="8"/>
      <c r="I181" s="8">
        <v>1550</v>
      </c>
      <c r="J181" s="23">
        <f t="shared" si="4"/>
        <v>15625</v>
      </c>
      <c r="L181" s="1">
        <v>24330.66</v>
      </c>
      <c r="M181" s="36">
        <f t="shared" si="5"/>
        <v>245268.74999999997</v>
      </c>
    </row>
    <row r="182" spans="1:13" outlineLevel="2" x14ac:dyDescent="0.25">
      <c r="A182" s="31">
        <v>40941</v>
      </c>
      <c r="B182" s="30">
        <v>8552</v>
      </c>
      <c r="C182" s="30">
        <v>8493</v>
      </c>
      <c r="D182" s="30" t="s">
        <v>58</v>
      </c>
      <c r="E182" s="32" t="s">
        <v>23</v>
      </c>
      <c r="F182" s="30" t="s">
        <v>74</v>
      </c>
      <c r="G182" s="30">
        <v>15.7</v>
      </c>
      <c r="H182" s="8"/>
      <c r="I182" s="8">
        <v>100</v>
      </c>
      <c r="J182" s="23">
        <f t="shared" si="4"/>
        <v>15525</v>
      </c>
      <c r="L182" s="1">
        <v>1569.72</v>
      </c>
      <c r="M182" s="36">
        <f t="shared" si="5"/>
        <v>243699.02999999997</v>
      </c>
    </row>
    <row r="183" spans="1:13" outlineLevel="2" x14ac:dyDescent="0.25">
      <c r="A183" s="31">
        <v>40941</v>
      </c>
      <c r="B183" s="30">
        <v>8552</v>
      </c>
      <c r="C183" s="30">
        <v>8494</v>
      </c>
      <c r="D183" s="30" t="s">
        <v>58</v>
      </c>
      <c r="E183" s="32" t="s">
        <v>23</v>
      </c>
      <c r="F183" s="30" t="s">
        <v>74</v>
      </c>
      <c r="G183" s="30">
        <v>15.7</v>
      </c>
      <c r="H183" s="8"/>
      <c r="I183" s="8">
        <v>250</v>
      </c>
      <c r="J183" s="23">
        <f t="shared" si="4"/>
        <v>15275</v>
      </c>
      <c r="L183" s="1">
        <v>3924.3</v>
      </c>
      <c r="M183" s="36">
        <f t="shared" si="5"/>
        <v>239774.72999999998</v>
      </c>
    </row>
    <row r="184" spans="1:13" outlineLevel="2" x14ac:dyDescent="0.25">
      <c r="A184" s="31">
        <v>40941</v>
      </c>
      <c r="B184" s="30">
        <v>8552</v>
      </c>
      <c r="C184" s="30">
        <v>8495</v>
      </c>
      <c r="D184" s="30" t="s">
        <v>58</v>
      </c>
      <c r="E184" s="32" t="s">
        <v>23</v>
      </c>
      <c r="F184" s="30" t="s">
        <v>74</v>
      </c>
      <c r="G184" s="30">
        <v>15.7</v>
      </c>
      <c r="H184" s="8"/>
      <c r="I184" s="8">
        <v>150</v>
      </c>
      <c r="J184" s="23">
        <f t="shared" si="4"/>
        <v>15125</v>
      </c>
      <c r="L184" s="1">
        <v>2354.58</v>
      </c>
      <c r="M184" s="36">
        <f t="shared" si="5"/>
        <v>237420.15</v>
      </c>
    </row>
    <row r="185" spans="1:13" outlineLevel="2" x14ac:dyDescent="0.25">
      <c r="A185" s="31">
        <v>40942</v>
      </c>
      <c r="B185" s="30">
        <v>8552</v>
      </c>
      <c r="C185" s="30">
        <v>8496</v>
      </c>
      <c r="D185" s="30" t="s">
        <v>58</v>
      </c>
      <c r="E185" s="32" t="s">
        <v>23</v>
      </c>
      <c r="F185" s="30" t="s">
        <v>74</v>
      </c>
      <c r="G185" s="30">
        <v>15.7</v>
      </c>
      <c r="H185" s="8"/>
      <c r="I185" s="8">
        <v>50</v>
      </c>
      <c r="J185" s="23">
        <f t="shared" si="4"/>
        <v>15075</v>
      </c>
      <c r="L185" s="1">
        <v>784.86</v>
      </c>
      <c r="M185" s="36">
        <f t="shared" si="5"/>
        <v>236635.29</v>
      </c>
    </row>
    <row r="186" spans="1:13" outlineLevel="2" x14ac:dyDescent="0.25">
      <c r="A186" s="31">
        <v>40942</v>
      </c>
      <c r="B186" s="30">
        <v>8552</v>
      </c>
      <c r="C186" s="30">
        <v>8497</v>
      </c>
      <c r="D186" s="30" t="s">
        <v>58</v>
      </c>
      <c r="E186" s="32" t="s">
        <v>23</v>
      </c>
      <c r="F186" s="30" t="s">
        <v>74</v>
      </c>
      <c r="G186" s="30">
        <v>15.7</v>
      </c>
      <c r="H186" s="8"/>
      <c r="I186" s="8">
        <v>25</v>
      </c>
      <c r="J186" s="23">
        <f t="shared" si="4"/>
        <v>15050</v>
      </c>
      <c r="L186" s="1">
        <v>392.43</v>
      </c>
      <c r="M186" s="36">
        <f t="shared" si="5"/>
        <v>236242.86000000002</v>
      </c>
    </row>
    <row r="187" spans="1:13" outlineLevel="2" x14ac:dyDescent="0.25">
      <c r="A187" s="31">
        <v>40942</v>
      </c>
      <c r="B187" s="30">
        <v>8552</v>
      </c>
      <c r="C187" s="30">
        <v>8498</v>
      </c>
      <c r="D187" s="30" t="s">
        <v>58</v>
      </c>
      <c r="E187" s="32" t="s">
        <v>23</v>
      </c>
      <c r="F187" s="30" t="s">
        <v>74</v>
      </c>
      <c r="G187" s="30">
        <v>15.7</v>
      </c>
      <c r="H187" s="8"/>
      <c r="I187" s="8">
        <v>500</v>
      </c>
      <c r="J187" s="23">
        <f t="shared" si="4"/>
        <v>14550</v>
      </c>
      <c r="L187" s="1">
        <v>7848.6</v>
      </c>
      <c r="M187" s="36">
        <f t="shared" si="5"/>
        <v>228394.26</v>
      </c>
    </row>
    <row r="188" spans="1:13" outlineLevel="2" x14ac:dyDescent="0.25">
      <c r="A188" s="31">
        <v>40942</v>
      </c>
      <c r="B188" s="30">
        <v>8552</v>
      </c>
      <c r="C188" s="30">
        <v>8501</v>
      </c>
      <c r="D188" s="30" t="s">
        <v>58</v>
      </c>
      <c r="E188" s="32" t="s">
        <v>23</v>
      </c>
      <c r="F188" s="30" t="s">
        <v>74</v>
      </c>
      <c r="G188" s="30">
        <v>15.7</v>
      </c>
      <c r="H188" s="8"/>
      <c r="I188" s="8">
        <v>12000</v>
      </c>
      <c r="J188" s="23">
        <f t="shared" si="4"/>
        <v>2550</v>
      </c>
      <c r="L188" s="1">
        <v>188366.4</v>
      </c>
      <c r="M188" s="36">
        <f t="shared" si="5"/>
        <v>40027.860000000015</v>
      </c>
    </row>
    <row r="189" spans="1:13" outlineLevel="2" x14ac:dyDescent="0.25">
      <c r="A189" s="31">
        <v>40942</v>
      </c>
      <c r="B189" s="30">
        <v>8552</v>
      </c>
      <c r="C189" s="30">
        <v>8502</v>
      </c>
      <c r="D189" s="30" t="s">
        <v>58</v>
      </c>
      <c r="E189" s="32" t="s">
        <v>23</v>
      </c>
      <c r="F189" s="30" t="s">
        <v>74</v>
      </c>
      <c r="G189" s="30">
        <v>15.7</v>
      </c>
      <c r="H189" s="8"/>
      <c r="I189" s="8">
        <v>75</v>
      </c>
      <c r="J189" s="23">
        <f t="shared" si="4"/>
        <v>2475</v>
      </c>
      <c r="L189" s="1">
        <v>1177.29</v>
      </c>
      <c r="M189" s="36">
        <f t="shared" si="5"/>
        <v>38850.570000000014</v>
      </c>
    </row>
    <row r="190" spans="1:13" outlineLevel="2" x14ac:dyDescent="0.25">
      <c r="A190" s="31">
        <v>40945</v>
      </c>
      <c r="B190" s="30">
        <v>8552</v>
      </c>
      <c r="C190" s="30">
        <v>8511</v>
      </c>
      <c r="D190" s="30" t="s">
        <v>58</v>
      </c>
      <c r="E190" s="32" t="s">
        <v>23</v>
      </c>
      <c r="F190" s="30" t="s">
        <v>74</v>
      </c>
      <c r="G190" s="30">
        <v>15.7</v>
      </c>
      <c r="H190" s="8"/>
      <c r="I190" s="8">
        <v>275</v>
      </c>
      <c r="J190" s="23">
        <f t="shared" si="4"/>
        <v>2200</v>
      </c>
      <c r="L190" s="1">
        <v>4316.7299999999996</v>
      </c>
      <c r="M190" s="36">
        <f t="shared" si="5"/>
        <v>34533.840000000011</v>
      </c>
    </row>
    <row r="191" spans="1:13" outlineLevel="2" x14ac:dyDescent="0.25">
      <c r="A191" s="31">
        <v>40946</v>
      </c>
      <c r="B191" s="30">
        <v>8552</v>
      </c>
      <c r="C191" s="30">
        <v>8513</v>
      </c>
      <c r="D191" s="30" t="s">
        <v>58</v>
      </c>
      <c r="E191" s="32" t="s">
        <v>23</v>
      </c>
      <c r="F191" s="30" t="s">
        <v>74</v>
      </c>
      <c r="G191" s="30">
        <v>15.7</v>
      </c>
      <c r="H191" s="8"/>
      <c r="I191" s="8">
        <v>325</v>
      </c>
      <c r="J191" s="23">
        <f t="shared" si="4"/>
        <v>1875</v>
      </c>
      <c r="L191" s="1">
        <v>5101.59</v>
      </c>
      <c r="M191" s="36">
        <f t="shared" si="5"/>
        <v>29432.250000000011</v>
      </c>
    </row>
    <row r="192" spans="1:13" outlineLevel="2" x14ac:dyDescent="0.25">
      <c r="A192" s="31">
        <v>40947</v>
      </c>
      <c r="B192" s="30">
        <v>8552</v>
      </c>
      <c r="C192" s="30">
        <v>8522</v>
      </c>
      <c r="D192" s="30" t="s">
        <v>58</v>
      </c>
      <c r="E192" s="32" t="s">
        <v>23</v>
      </c>
      <c r="F192" s="30" t="s">
        <v>74</v>
      </c>
      <c r="G192" s="30">
        <v>15.7</v>
      </c>
      <c r="H192" s="8"/>
      <c r="I192" s="8">
        <v>1050</v>
      </c>
      <c r="J192" s="23">
        <f t="shared" si="4"/>
        <v>825</v>
      </c>
      <c r="L192" s="1">
        <v>16482.060000000001</v>
      </c>
      <c r="M192" s="36">
        <f t="shared" si="5"/>
        <v>12950.19000000001</v>
      </c>
    </row>
    <row r="193" spans="1:13" outlineLevel="1" x14ac:dyDescent="0.25">
      <c r="A193" s="31"/>
      <c r="B193" s="33" t="s">
        <v>184</v>
      </c>
      <c r="E193" s="32"/>
      <c r="G193" s="30"/>
      <c r="H193" s="8">
        <f>SUBTOTAL(9,H172:H192)</f>
        <v>21600</v>
      </c>
      <c r="I193" s="8">
        <f>SUBTOTAL(9,I172:I192)</f>
        <v>20775</v>
      </c>
      <c r="J193" s="23">
        <f t="shared" si="4"/>
        <v>825</v>
      </c>
      <c r="K193" s="5">
        <f>SUBTOTAL(9,K172:K192)</f>
        <v>339059.52</v>
      </c>
      <c r="L193" s="1">
        <f>SUBTOTAL(9,L172:L192)</f>
        <v>326109.32999999996</v>
      </c>
      <c r="M193" s="36">
        <f t="shared" si="5"/>
        <v>12950.190000000061</v>
      </c>
    </row>
    <row r="194" spans="1:13" outlineLevel="2" x14ac:dyDescent="0.25">
      <c r="A194" s="24">
        <v>40932</v>
      </c>
      <c r="B194" s="25">
        <v>8562</v>
      </c>
      <c r="C194" s="25"/>
      <c r="D194" s="25" t="s">
        <v>54</v>
      </c>
      <c r="E194" s="26" t="s">
        <v>23</v>
      </c>
      <c r="F194" s="25" t="s">
        <v>24</v>
      </c>
      <c r="G194" s="25">
        <v>15.48</v>
      </c>
      <c r="H194" s="4">
        <v>18000</v>
      </c>
      <c r="I194" s="4"/>
      <c r="J194" s="23">
        <f t="shared" si="4"/>
        <v>18000</v>
      </c>
      <c r="K194" s="5">
        <v>278559</v>
      </c>
      <c r="M194" s="36">
        <f t="shared" si="5"/>
        <v>278559</v>
      </c>
    </row>
    <row r="195" spans="1:13" outlineLevel="2" x14ac:dyDescent="0.25">
      <c r="A195" s="31">
        <v>40963</v>
      </c>
      <c r="B195" s="30">
        <v>8562</v>
      </c>
      <c r="C195" s="30">
        <v>8616</v>
      </c>
      <c r="D195" s="30" t="s">
        <v>58</v>
      </c>
      <c r="E195" s="32" t="s">
        <v>23</v>
      </c>
      <c r="F195" s="30" t="s">
        <v>87</v>
      </c>
      <c r="G195" s="30">
        <v>15.48</v>
      </c>
      <c r="H195" s="8"/>
      <c r="I195" s="8">
        <v>125</v>
      </c>
      <c r="J195" s="23">
        <f t="shared" si="4"/>
        <v>17875</v>
      </c>
      <c r="L195" s="1">
        <v>1934.44</v>
      </c>
      <c r="M195" s="36">
        <f t="shared" si="5"/>
        <v>276624.56</v>
      </c>
    </row>
    <row r="196" spans="1:13" outlineLevel="2" x14ac:dyDescent="0.25">
      <c r="A196" s="31">
        <v>40963</v>
      </c>
      <c r="B196" s="30">
        <v>8562</v>
      </c>
      <c r="C196" s="30">
        <v>8617</v>
      </c>
      <c r="D196" s="30" t="s">
        <v>58</v>
      </c>
      <c r="E196" s="32" t="s">
        <v>23</v>
      </c>
      <c r="F196" s="30" t="s">
        <v>87</v>
      </c>
      <c r="G196" s="30">
        <v>15.48</v>
      </c>
      <c r="H196" s="8"/>
      <c r="I196" s="8">
        <v>4100</v>
      </c>
      <c r="J196" s="23">
        <f t="shared" si="4"/>
        <v>13775</v>
      </c>
      <c r="L196" s="1">
        <v>63449.55</v>
      </c>
      <c r="M196" s="36">
        <f t="shared" si="5"/>
        <v>213175.01</v>
      </c>
    </row>
    <row r="197" spans="1:13" outlineLevel="2" x14ac:dyDescent="0.25">
      <c r="A197" s="31">
        <v>40964</v>
      </c>
      <c r="B197" s="30">
        <v>8562</v>
      </c>
      <c r="C197" s="30">
        <v>8628</v>
      </c>
      <c r="D197" s="30" t="s">
        <v>58</v>
      </c>
      <c r="E197" s="32" t="s">
        <v>23</v>
      </c>
      <c r="F197" s="30" t="s">
        <v>87</v>
      </c>
      <c r="G197" s="30">
        <v>15.48</v>
      </c>
      <c r="H197" s="8"/>
      <c r="I197" s="8">
        <v>12250</v>
      </c>
      <c r="J197" s="23">
        <f t="shared" si="4"/>
        <v>1525</v>
      </c>
      <c r="L197" s="1">
        <v>189574.88</v>
      </c>
      <c r="M197" s="36">
        <f t="shared" si="5"/>
        <v>23600.130000000005</v>
      </c>
    </row>
    <row r="198" spans="1:13" outlineLevel="2" x14ac:dyDescent="0.25">
      <c r="A198" s="31">
        <v>40967</v>
      </c>
      <c r="B198" s="30">
        <v>8562</v>
      </c>
      <c r="C198" s="30">
        <v>8636</v>
      </c>
      <c r="D198" s="30" t="s">
        <v>58</v>
      </c>
      <c r="E198" s="32" t="s">
        <v>23</v>
      </c>
      <c r="F198" s="30" t="s">
        <v>87</v>
      </c>
      <c r="G198" s="30">
        <v>15.48</v>
      </c>
      <c r="H198" s="8"/>
      <c r="I198" s="8">
        <v>350</v>
      </c>
      <c r="J198" s="23">
        <f t="shared" ref="J198:J261" si="6">IF(H198&gt;0,H198-I198,IF($E198=$E197,J197+H198-I198,H198))</f>
        <v>1175</v>
      </c>
      <c r="L198" s="1">
        <v>5416.43</v>
      </c>
      <c r="M198" s="36">
        <f t="shared" ref="M198:M261" si="7">IF(K198&gt;0,K198-L198,IF($E198=$E197,M197+K198-L198,K198))</f>
        <v>18183.700000000004</v>
      </c>
    </row>
    <row r="199" spans="1:13" outlineLevel="2" x14ac:dyDescent="0.25">
      <c r="A199" s="31">
        <v>40967</v>
      </c>
      <c r="B199" s="30">
        <v>8562</v>
      </c>
      <c r="C199" s="30">
        <v>8637</v>
      </c>
      <c r="D199" s="30" t="s">
        <v>58</v>
      </c>
      <c r="E199" s="32" t="s">
        <v>23</v>
      </c>
      <c r="F199" s="30" t="s">
        <v>87</v>
      </c>
      <c r="G199" s="30">
        <v>15.48</v>
      </c>
      <c r="H199" s="8"/>
      <c r="I199" s="8">
        <v>50</v>
      </c>
      <c r="J199" s="23">
        <f t="shared" si="6"/>
        <v>1125</v>
      </c>
      <c r="L199" s="1">
        <v>773.78</v>
      </c>
      <c r="M199" s="36">
        <f t="shared" si="7"/>
        <v>17409.920000000006</v>
      </c>
    </row>
    <row r="200" spans="1:13" outlineLevel="2" x14ac:dyDescent="0.25">
      <c r="A200" s="31">
        <v>40973</v>
      </c>
      <c r="B200" s="30">
        <v>8562</v>
      </c>
      <c r="C200" s="30">
        <v>8648</v>
      </c>
      <c r="D200" s="30" t="s">
        <v>58</v>
      </c>
      <c r="E200" s="32" t="s">
        <v>23</v>
      </c>
      <c r="F200" s="30" t="s">
        <v>87</v>
      </c>
      <c r="G200" s="30">
        <v>15.48</v>
      </c>
      <c r="H200" s="8"/>
      <c r="I200" s="8">
        <v>375</v>
      </c>
      <c r="J200" s="23">
        <f t="shared" si="6"/>
        <v>750</v>
      </c>
      <c r="L200" s="1">
        <v>5803.31</v>
      </c>
      <c r="M200" s="36">
        <f t="shared" si="7"/>
        <v>11606.610000000004</v>
      </c>
    </row>
    <row r="201" spans="1:13" outlineLevel="2" x14ac:dyDescent="0.25">
      <c r="A201" s="31">
        <v>40973</v>
      </c>
      <c r="B201" s="30">
        <v>8562</v>
      </c>
      <c r="C201" s="30">
        <v>8653</v>
      </c>
      <c r="D201" s="30" t="s">
        <v>58</v>
      </c>
      <c r="E201" s="32" t="s">
        <v>23</v>
      </c>
      <c r="F201" s="30" t="s">
        <v>87</v>
      </c>
      <c r="G201" s="30">
        <v>15.48</v>
      </c>
      <c r="H201" s="8"/>
      <c r="I201" s="8">
        <v>625</v>
      </c>
      <c r="J201" s="23">
        <f t="shared" si="6"/>
        <v>125</v>
      </c>
      <c r="L201" s="1">
        <v>9672.19</v>
      </c>
      <c r="M201" s="36">
        <f t="shared" si="7"/>
        <v>1934.4200000000037</v>
      </c>
    </row>
    <row r="202" spans="1:13" outlineLevel="2" x14ac:dyDescent="0.25">
      <c r="A202" s="31">
        <v>40973</v>
      </c>
      <c r="B202" s="30">
        <v>8562</v>
      </c>
      <c r="C202" s="30">
        <v>8654</v>
      </c>
      <c r="D202" s="30" t="s">
        <v>58</v>
      </c>
      <c r="E202" s="32" t="s">
        <v>23</v>
      </c>
      <c r="F202" s="30" t="s">
        <v>87</v>
      </c>
      <c r="G202" s="30">
        <v>15.48</v>
      </c>
      <c r="H202" s="8"/>
      <c r="I202" s="8">
        <v>125</v>
      </c>
      <c r="J202" s="23">
        <f t="shared" si="6"/>
        <v>0</v>
      </c>
      <c r="L202" s="1">
        <v>1934.44</v>
      </c>
      <c r="M202" s="36">
        <f t="shared" si="7"/>
        <v>-1.9999999996343831E-2</v>
      </c>
    </row>
    <row r="203" spans="1:13" outlineLevel="1" x14ac:dyDescent="0.25">
      <c r="A203" s="31"/>
      <c r="B203" s="33" t="s">
        <v>185</v>
      </c>
      <c r="E203" s="32"/>
      <c r="G203" s="30"/>
      <c r="H203" s="8">
        <f>SUBTOTAL(9,H194:H202)</f>
        <v>18000</v>
      </c>
      <c r="I203" s="8">
        <f>SUBTOTAL(9,I194:I202)</f>
        <v>18000</v>
      </c>
      <c r="J203" s="23">
        <f t="shared" si="6"/>
        <v>0</v>
      </c>
      <c r="K203" s="5">
        <f>SUBTOTAL(9,K194:K202)</f>
        <v>278559</v>
      </c>
      <c r="L203" s="1">
        <f>SUBTOTAL(9,L194:L202)</f>
        <v>278559.02</v>
      </c>
      <c r="M203" s="36">
        <f t="shared" si="7"/>
        <v>-2.0000000018626451E-2</v>
      </c>
    </row>
    <row r="204" spans="1:13" outlineLevel="2" x14ac:dyDescent="0.25">
      <c r="A204" s="24">
        <v>40932</v>
      </c>
      <c r="B204" s="25">
        <v>8563</v>
      </c>
      <c r="C204" s="25"/>
      <c r="D204" s="25" t="s">
        <v>54</v>
      </c>
      <c r="E204" s="26" t="s">
        <v>23</v>
      </c>
      <c r="F204" s="25" t="s">
        <v>24</v>
      </c>
      <c r="G204" s="25">
        <v>15.48</v>
      </c>
      <c r="H204" s="4">
        <v>16900</v>
      </c>
      <c r="I204" s="4"/>
      <c r="J204" s="23">
        <f t="shared" si="6"/>
        <v>16900</v>
      </c>
      <c r="K204" s="5">
        <v>261535.95</v>
      </c>
      <c r="M204" s="36">
        <f t="shared" si="7"/>
        <v>261535.95</v>
      </c>
    </row>
    <row r="205" spans="1:13" outlineLevel="2" x14ac:dyDescent="0.25">
      <c r="A205" s="31">
        <v>40973</v>
      </c>
      <c r="B205" s="30">
        <v>8563</v>
      </c>
      <c r="C205" s="30">
        <v>8654</v>
      </c>
      <c r="D205" s="30" t="s">
        <v>58</v>
      </c>
      <c r="E205" s="32" t="s">
        <v>23</v>
      </c>
      <c r="F205" s="30" t="s">
        <v>91</v>
      </c>
      <c r="G205" s="30">
        <v>15.48</v>
      </c>
      <c r="H205" s="8"/>
      <c r="I205" s="8">
        <v>1400</v>
      </c>
      <c r="J205" s="23">
        <f t="shared" si="6"/>
        <v>15500</v>
      </c>
      <c r="L205" s="1">
        <v>21665.7</v>
      </c>
      <c r="M205" s="36">
        <f t="shared" si="7"/>
        <v>239870.25</v>
      </c>
    </row>
    <row r="206" spans="1:13" outlineLevel="2" x14ac:dyDescent="0.25">
      <c r="A206" s="31">
        <v>40973</v>
      </c>
      <c r="B206" s="30">
        <v>8563</v>
      </c>
      <c r="C206" s="30">
        <v>8663</v>
      </c>
      <c r="D206" s="30" t="s">
        <v>58</v>
      </c>
      <c r="E206" s="32" t="s">
        <v>23</v>
      </c>
      <c r="F206" s="30" t="s">
        <v>91</v>
      </c>
      <c r="G206" s="30">
        <v>15.48</v>
      </c>
      <c r="H206" s="8"/>
      <c r="I206" s="8">
        <v>25</v>
      </c>
      <c r="J206" s="23">
        <f t="shared" si="6"/>
        <v>15475</v>
      </c>
      <c r="L206" s="1">
        <v>386.89</v>
      </c>
      <c r="M206" s="36">
        <f t="shared" si="7"/>
        <v>239483.36</v>
      </c>
    </row>
    <row r="207" spans="1:13" outlineLevel="2" x14ac:dyDescent="0.25">
      <c r="A207" s="31">
        <v>40973</v>
      </c>
      <c r="B207" s="30">
        <v>8563</v>
      </c>
      <c r="C207" s="30">
        <v>8670</v>
      </c>
      <c r="D207" s="30" t="s">
        <v>58</v>
      </c>
      <c r="E207" s="32" t="s">
        <v>23</v>
      </c>
      <c r="F207" s="30" t="s">
        <v>91</v>
      </c>
      <c r="G207" s="30">
        <v>15.48</v>
      </c>
      <c r="H207" s="8"/>
      <c r="I207" s="8">
        <v>150</v>
      </c>
      <c r="J207" s="23">
        <f t="shared" si="6"/>
        <v>15325</v>
      </c>
      <c r="L207" s="1">
        <v>2321.33</v>
      </c>
      <c r="M207" s="36">
        <f t="shared" si="7"/>
        <v>237162.03</v>
      </c>
    </row>
    <row r="208" spans="1:13" outlineLevel="2" x14ac:dyDescent="0.25">
      <c r="A208" s="31">
        <v>40973</v>
      </c>
      <c r="B208" s="30">
        <v>8563</v>
      </c>
      <c r="C208" s="30">
        <v>8671</v>
      </c>
      <c r="D208" s="30" t="s">
        <v>58</v>
      </c>
      <c r="E208" s="32" t="s">
        <v>23</v>
      </c>
      <c r="F208" s="30" t="s">
        <v>91</v>
      </c>
      <c r="G208" s="30">
        <v>15.48</v>
      </c>
      <c r="H208" s="8"/>
      <c r="I208" s="8">
        <v>50</v>
      </c>
      <c r="J208" s="23">
        <f t="shared" si="6"/>
        <v>15275</v>
      </c>
      <c r="L208" s="1">
        <v>773.78</v>
      </c>
      <c r="M208" s="36">
        <f t="shared" si="7"/>
        <v>236388.25</v>
      </c>
    </row>
    <row r="209" spans="1:13" outlineLevel="2" x14ac:dyDescent="0.25">
      <c r="A209" s="31">
        <v>40976</v>
      </c>
      <c r="B209" s="30">
        <v>8563</v>
      </c>
      <c r="C209" s="30">
        <v>8696</v>
      </c>
      <c r="D209" s="30" t="s">
        <v>58</v>
      </c>
      <c r="E209" s="32" t="s">
        <v>23</v>
      </c>
      <c r="F209" s="30" t="s">
        <v>91</v>
      </c>
      <c r="G209" s="30">
        <v>15.48</v>
      </c>
      <c r="H209" s="8"/>
      <c r="I209" s="8">
        <v>250</v>
      </c>
      <c r="J209" s="23">
        <f t="shared" si="6"/>
        <v>15025</v>
      </c>
      <c r="L209" s="1">
        <v>3868.88</v>
      </c>
      <c r="M209" s="36">
        <f t="shared" si="7"/>
        <v>232519.37</v>
      </c>
    </row>
    <row r="210" spans="1:13" outlineLevel="2" x14ac:dyDescent="0.25">
      <c r="A210" s="31">
        <v>40976</v>
      </c>
      <c r="B210" s="30">
        <v>8563</v>
      </c>
      <c r="C210" s="30">
        <v>8697</v>
      </c>
      <c r="D210" s="30" t="s">
        <v>58</v>
      </c>
      <c r="E210" s="32" t="s">
        <v>23</v>
      </c>
      <c r="F210" s="30" t="s">
        <v>91</v>
      </c>
      <c r="G210" s="30">
        <v>15.48</v>
      </c>
      <c r="H210" s="8"/>
      <c r="I210" s="8">
        <v>225</v>
      </c>
      <c r="J210" s="23">
        <f t="shared" si="6"/>
        <v>14800</v>
      </c>
      <c r="L210" s="1">
        <v>3481.99</v>
      </c>
      <c r="M210" s="36">
        <f t="shared" si="7"/>
        <v>229037.38</v>
      </c>
    </row>
    <row r="211" spans="1:13" outlineLevel="2" x14ac:dyDescent="0.25">
      <c r="A211" s="31">
        <v>40976</v>
      </c>
      <c r="B211" s="30">
        <v>8563</v>
      </c>
      <c r="C211" s="30">
        <v>8698</v>
      </c>
      <c r="D211" s="30" t="s">
        <v>58</v>
      </c>
      <c r="E211" s="32" t="s">
        <v>23</v>
      </c>
      <c r="F211" s="30" t="s">
        <v>91</v>
      </c>
      <c r="G211" s="30">
        <v>15.48</v>
      </c>
      <c r="H211" s="8"/>
      <c r="I211" s="8">
        <v>500</v>
      </c>
      <c r="J211" s="23">
        <f t="shared" si="6"/>
        <v>14300</v>
      </c>
      <c r="L211" s="1">
        <v>7737.75</v>
      </c>
      <c r="M211" s="36">
        <f t="shared" si="7"/>
        <v>221299.63</v>
      </c>
    </row>
    <row r="212" spans="1:13" outlineLevel="2" x14ac:dyDescent="0.25">
      <c r="A212" s="31">
        <v>40976</v>
      </c>
      <c r="B212" s="30">
        <v>8563</v>
      </c>
      <c r="C212" s="30">
        <v>8699</v>
      </c>
      <c r="D212" s="30" t="s">
        <v>58</v>
      </c>
      <c r="E212" s="32" t="s">
        <v>23</v>
      </c>
      <c r="F212" s="30" t="s">
        <v>91</v>
      </c>
      <c r="G212" s="30">
        <v>15.48</v>
      </c>
      <c r="H212" s="8"/>
      <c r="I212" s="8">
        <v>1100</v>
      </c>
      <c r="J212" s="23">
        <f t="shared" si="6"/>
        <v>13200</v>
      </c>
      <c r="L212" s="1">
        <v>17023.05</v>
      </c>
      <c r="M212" s="36">
        <f t="shared" si="7"/>
        <v>204276.58000000002</v>
      </c>
    </row>
    <row r="213" spans="1:13" outlineLevel="2" x14ac:dyDescent="0.25">
      <c r="A213" s="31">
        <v>40976</v>
      </c>
      <c r="B213" s="30">
        <v>8563</v>
      </c>
      <c r="C213" s="30">
        <v>8701</v>
      </c>
      <c r="D213" s="30" t="s">
        <v>58</v>
      </c>
      <c r="E213" s="32" t="s">
        <v>23</v>
      </c>
      <c r="F213" s="30" t="s">
        <v>91</v>
      </c>
      <c r="G213" s="30">
        <v>15.48</v>
      </c>
      <c r="H213" s="8"/>
      <c r="I213" s="8">
        <v>200</v>
      </c>
      <c r="J213" s="23">
        <f t="shared" si="6"/>
        <v>13000</v>
      </c>
      <c r="L213" s="1">
        <v>3095.1</v>
      </c>
      <c r="M213" s="36">
        <f t="shared" si="7"/>
        <v>201181.48</v>
      </c>
    </row>
    <row r="214" spans="1:13" outlineLevel="2" x14ac:dyDescent="0.25">
      <c r="A214" s="31">
        <v>40977</v>
      </c>
      <c r="B214" s="30">
        <v>8563</v>
      </c>
      <c r="C214" s="30">
        <v>8715</v>
      </c>
      <c r="D214" s="30" t="s">
        <v>58</v>
      </c>
      <c r="E214" s="32" t="s">
        <v>23</v>
      </c>
      <c r="F214" s="30" t="s">
        <v>91</v>
      </c>
      <c r="G214" s="30">
        <v>15.48</v>
      </c>
      <c r="H214" s="8"/>
      <c r="I214" s="8">
        <v>250</v>
      </c>
      <c r="J214" s="23">
        <f t="shared" si="6"/>
        <v>12750</v>
      </c>
      <c r="L214" s="1">
        <v>3868.88</v>
      </c>
      <c r="M214" s="36">
        <f t="shared" si="7"/>
        <v>197312.6</v>
      </c>
    </row>
    <row r="215" spans="1:13" outlineLevel="2" x14ac:dyDescent="0.25">
      <c r="A215" s="31">
        <v>40977</v>
      </c>
      <c r="B215" s="30">
        <v>8563</v>
      </c>
      <c r="C215" s="30">
        <v>8716</v>
      </c>
      <c r="D215" s="30" t="s">
        <v>58</v>
      </c>
      <c r="E215" s="32" t="s">
        <v>23</v>
      </c>
      <c r="F215" s="30" t="s">
        <v>91</v>
      </c>
      <c r="G215" s="30">
        <v>15.48</v>
      </c>
      <c r="H215" s="8"/>
      <c r="I215" s="8">
        <v>250</v>
      </c>
      <c r="J215" s="23">
        <f t="shared" si="6"/>
        <v>12500</v>
      </c>
      <c r="L215" s="1">
        <v>3868.88</v>
      </c>
      <c r="M215" s="36">
        <f t="shared" si="7"/>
        <v>193443.72</v>
      </c>
    </row>
    <row r="216" spans="1:13" outlineLevel="2" x14ac:dyDescent="0.25">
      <c r="A216" s="31">
        <v>40980</v>
      </c>
      <c r="B216" s="30">
        <v>8563</v>
      </c>
      <c r="C216" s="30">
        <v>8731</v>
      </c>
      <c r="D216" s="30" t="s">
        <v>58</v>
      </c>
      <c r="E216" s="32" t="s">
        <v>23</v>
      </c>
      <c r="F216" s="30" t="s">
        <v>91</v>
      </c>
      <c r="G216" s="30">
        <v>15.48</v>
      </c>
      <c r="H216" s="8"/>
      <c r="I216" s="8">
        <v>575</v>
      </c>
      <c r="J216" s="23">
        <f t="shared" si="6"/>
        <v>11925</v>
      </c>
      <c r="L216" s="1">
        <v>8898.41</v>
      </c>
      <c r="M216" s="36">
        <f t="shared" si="7"/>
        <v>184545.31</v>
      </c>
    </row>
    <row r="217" spans="1:13" outlineLevel="2" x14ac:dyDescent="0.25">
      <c r="A217" s="31">
        <v>40981</v>
      </c>
      <c r="B217" s="30">
        <v>8563</v>
      </c>
      <c r="C217" s="30">
        <v>8742</v>
      </c>
      <c r="D217" s="30" t="s">
        <v>58</v>
      </c>
      <c r="E217" s="32" t="s">
        <v>23</v>
      </c>
      <c r="F217" s="30" t="s">
        <v>91</v>
      </c>
      <c r="G217" s="30">
        <v>15.48</v>
      </c>
      <c r="H217" s="8"/>
      <c r="I217" s="8">
        <v>250</v>
      </c>
      <c r="J217" s="23">
        <f t="shared" si="6"/>
        <v>11675</v>
      </c>
      <c r="L217" s="1">
        <v>3868.88</v>
      </c>
      <c r="M217" s="36">
        <f t="shared" si="7"/>
        <v>180676.43</v>
      </c>
    </row>
    <row r="218" spans="1:13" outlineLevel="2" x14ac:dyDescent="0.25">
      <c r="A218" s="31">
        <v>40981</v>
      </c>
      <c r="B218" s="30">
        <v>8563</v>
      </c>
      <c r="C218" s="30">
        <v>8743</v>
      </c>
      <c r="D218" s="30" t="s">
        <v>58</v>
      </c>
      <c r="E218" s="32" t="s">
        <v>23</v>
      </c>
      <c r="F218" s="30" t="s">
        <v>91</v>
      </c>
      <c r="G218" s="30">
        <v>15.48</v>
      </c>
      <c r="H218" s="8"/>
      <c r="I218" s="8">
        <v>50</v>
      </c>
      <c r="J218" s="23">
        <f t="shared" si="6"/>
        <v>11625</v>
      </c>
      <c r="L218" s="1">
        <v>773.78</v>
      </c>
      <c r="M218" s="36">
        <f t="shared" si="7"/>
        <v>179902.65</v>
      </c>
    </row>
    <row r="219" spans="1:13" outlineLevel="2" x14ac:dyDescent="0.25">
      <c r="A219" s="31">
        <v>40982</v>
      </c>
      <c r="B219" s="30">
        <v>8563</v>
      </c>
      <c r="C219" s="30">
        <v>8754</v>
      </c>
      <c r="D219" s="30" t="s">
        <v>58</v>
      </c>
      <c r="E219" s="32" t="s">
        <v>23</v>
      </c>
      <c r="F219" s="30" t="s">
        <v>91</v>
      </c>
      <c r="G219" s="30">
        <v>15.48</v>
      </c>
      <c r="H219" s="8"/>
      <c r="I219" s="8">
        <v>150</v>
      </c>
      <c r="J219" s="23">
        <f t="shared" si="6"/>
        <v>11475</v>
      </c>
      <c r="L219" s="1">
        <v>2321.33</v>
      </c>
      <c r="M219" s="36">
        <f t="shared" si="7"/>
        <v>177581.32</v>
      </c>
    </row>
    <row r="220" spans="1:13" outlineLevel="2" x14ac:dyDescent="0.25">
      <c r="A220" s="31">
        <v>40983</v>
      </c>
      <c r="B220" s="30">
        <v>8563</v>
      </c>
      <c r="C220" s="30">
        <v>8766</v>
      </c>
      <c r="D220" s="30" t="s">
        <v>58</v>
      </c>
      <c r="E220" s="32" t="s">
        <v>23</v>
      </c>
      <c r="F220" s="30" t="s">
        <v>91</v>
      </c>
      <c r="G220" s="30">
        <v>15.48</v>
      </c>
      <c r="H220" s="8"/>
      <c r="I220" s="8">
        <v>4100</v>
      </c>
      <c r="J220" s="23">
        <f t="shared" si="6"/>
        <v>7375</v>
      </c>
      <c r="L220" s="1">
        <v>63449.55</v>
      </c>
      <c r="M220" s="36">
        <f t="shared" si="7"/>
        <v>114131.77</v>
      </c>
    </row>
    <row r="221" spans="1:13" outlineLevel="2" x14ac:dyDescent="0.25">
      <c r="A221" s="31">
        <v>40983</v>
      </c>
      <c r="B221" s="30">
        <v>8563</v>
      </c>
      <c r="C221" s="30">
        <v>8767</v>
      </c>
      <c r="D221" s="30" t="s">
        <v>58</v>
      </c>
      <c r="E221" s="32" t="s">
        <v>23</v>
      </c>
      <c r="F221" s="30" t="s">
        <v>91</v>
      </c>
      <c r="G221" s="30">
        <v>15.48</v>
      </c>
      <c r="H221" s="8"/>
      <c r="I221" s="8">
        <v>275</v>
      </c>
      <c r="J221" s="23">
        <f t="shared" si="6"/>
        <v>7100</v>
      </c>
      <c r="L221" s="1">
        <v>4255.76</v>
      </c>
      <c r="M221" s="36">
        <f t="shared" si="7"/>
        <v>109876.01000000001</v>
      </c>
    </row>
    <row r="222" spans="1:13" outlineLevel="2" x14ac:dyDescent="0.25">
      <c r="A222" s="31">
        <v>40984</v>
      </c>
      <c r="B222" s="30">
        <v>8563</v>
      </c>
      <c r="C222" s="30">
        <v>8778</v>
      </c>
      <c r="D222" s="30" t="s">
        <v>58</v>
      </c>
      <c r="E222" s="32" t="s">
        <v>23</v>
      </c>
      <c r="F222" s="30" t="s">
        <v>91</v>
      </c>
      <c r="G222" s="30">
        <v>15.48</v>
      </c>
      <c r="H222" s="8"/>
      <c r="I222" s="8">
        <v>750</v>
      </c>
      <c r="J222" s="23">
        <f t="shared" si="6"/>
        <v>6350</v>
      </c>
      <c r="L222" s="1">
        <v>11606.63</v>
      </c>
      <c r="M222" s="36">
        <f t="shared" si="7"/>
        <v>98269.38</v>
      </c>
    </row>
    <row r="223" spans="1:13" outlineLevel="2" x14ac:dyDescent="0.25">
      <c r="A223" s="31">
        <v>40987</v>
      </c>
      <c r="B223" s="30">
        <v>8563</v>
      </c>
      <c r="C223" s="30">
        <v>8788</v>
      </c>
      <c r="D223" s="30" t="s">
        <v>58</v>
      </c>
      <c r="E223" s="32" t="s">
        <v>23</v>
      </c>
      <c r="F223" s="30" t="s">
        <v>91</v>
      </c>
      <c r="G223" s="30">
        <v>15.48</v>
      </c>
      <c r="H223" s="8"/>
      <c r="I223" s="8">
        <v>1750</v>
      </c>
      <c r="J223" s="23">
        <f t="shared" si="6"/>
        <v>4600</v>
      </c>
      <c r="L223" s="1">
        <v>27082.13</v>
      </c>
      <c r="M223" s="36">
        <f t="shared" si="7"/>
        <v>71187.25</v>
      </c>
    </row>
    <row r="224" spans="1:13" outlineLevel="2" x14ac:dyDescent="0.25">
      <c r="A224" s="31">
        <v>40988</v>
      </c>
      <c r="B224" s="30">
        <v>8563</v>
      </c>
      <c r="C224" s="30">
        <v>8800</v>
      </c>
      <c r="D224" s="30" t="s">
        <v>58</v>
      </c>
      <c r="E224" s="32" t="s">
        <v>23</v>
      </c>
      <c r="F224" s="30" t="s">
        <v>91</v>
      </c>
      <c r="G224" s="30">
        <v>15.48</v>
      </c>
      <c r="H224" s="8"/>
      <c r="I224" s="8">
        <v>1150</v>
      </c>
      <c r="J224" s="23">
        <f t="shared" si="6"/>
        <v>3450</v>
      </c>
      <c r="L224" s="1">
        <v>17796.830000000002</v>
      </c>
      <c r="M224" s="36">
        <f t="shared" si="7"/>
        <v>53390.42</v>
      </c>
    </row>
    <row r="225" spans="1:13" outlineLevel="2" x14ac:dyDescent="0.25">
      <c r="A225" s="31">
        <v>40988</v>
      </c>
      <c r="B225" s="30">
        <v>8563</v>
      </c>
      <c r="C225" s="30">
        <v>8801</v>
      </c>
      <c r="D225" s="30" t="s">
        <v>58</v>
      </c>
      <c r="E225" s="32" t="s">
        <v>23</v>
      </c>
      <c r="F225" s="30" t="s">
        <v>91</v>
      </c>
      <c r="G225" s="30">
        <v>15.48</v>
      </c>
      <c r="H225" s="8"/>
      <c r="I225" s="8">
        <v>500</v>
      </c>
      <c r="J225" s="23">
        <f t="shared" si="6"/>
        <v>2950</v>
      </c>
      <c r="L225" s="1">
        <v>7737.75</v>
      </c>
      <c r="M225" s="36">
        <f t="shared" si="7"/>
        <v>45652.67</v>
      </c>
    </row>
    <row r="226" spans="1:13" outlineLevel="2" x14ac:dyDescent="0.25">
      <c r="A226" s="31">
        <v>40989</v>
      </c>
      <c r="B226" s="30">
        <v>8563</v>
      </c>
      <c r="C226" s="30">
        <v>8811</v>
      </c>
      <c r="D226" s="30" t="s">
        <v>58</v>
      </c>
      <c r="E226" s="32" t="s">
        <v>23</v>
      </c>
      <c r="F226" s="30" t="s">
        <v>91</v>
      </c>
      <c r="G226" s="30">
        <v>15.48</v>
      </c>
      <c r="H226" s="8"/>
      <c r="I226" s="8">
        <v>600</v>
      </c>
      <c r="J226" s="23">
        <f t="shared" si="6"/>
        <v>2350</v>
      </c>
      <c r="L226" s="1">
        <v>9285.2999999999993</v>
      </c>
      <c r="M226" s="36">
        <f t="shared" si="7"/>
        <v>36367.369999999995</v>
      </c>
    </row>
    <row r="227" spans="1:13" outlineLevel="2" x14ac:dyDescent="0.25">
      <c r="A227" s="31">
        <v>40989</v>
      </c>
      <c r="B227" s="30">
        <v>8563</v>
      </c>
      <c r="C227" s="30">
        <v>8812</v>
      </c>
      <c r="D227" s="30" t="s">
        <v>58</v>
      </c>
      <c r="E227" s="32" t="s">
        <v>23</v>
      </c>
      <c r="F227" s="30" t="s">
        <v>91</v>
      </c>
      <c r="G227" s="30">
        <v>15.48</v>
      </c>
      <c r="H227" s="8"/>
      <c r="I227" s="8">
        <v>150</v>
      </c>
      <c r="J227" s="23">
        <f t="shared" si="6"/>
        <v>2200</v>
      </c>
      <c r="L227" s="1">
        <v>2321.33</v>
      </c>
      <c r="M227" s="36">
        <f t="shared" si="7"/>
        <v>34046.039999999994</v>
      </c>
    </row>
    <row r="228" spans="1:13" outlineLevel="2" x14ac:dyDescent="0.25">
      <c r="A228" s="31">
        <v>40990</v>
      </c>
      <c r="B228" s="30">
        <v>8563</v>
      </c>
      <c r="C228" s="30">
        <v>8817</v>
      </c>
      <c r="D228" s="30" t="s">
        <v>58</v>
      </c>
      <c r="E228" s="32" t="s">
        <v>23</v>
      </c>
      <c r="F228" s="30" t="s">
        <v>91</v>
      </c>
      <c r="G228" s="30">
        <v>15.48</v>
      </c>
      <c r="H228" s="8"/>
      <c r="I228" s="8">
        <v>1000</v>
      </c>
      <c r="J228" s="23">
        <f t="shared" si="6"/>
        <v>1200</v>
      </c>
      <c r="L228" s="1">
        <v>15475.5</v>
      </c>
      <c r="M228" s="36">
        <f t="shared" si="7"/>
        <v>18570.539999999994</v>
      </c>
    </row>
    <row r="229" spans="1:13" outlineLevel="2" x14ac:dyDescent="0.25">
      <c r="A229" s="31">
        <v>40990</v>
      </c>
      <c r="B229" s="30">
        <v>8563</v>
      </c>
      <c r="C229" s="30">
        <v>8818</v>
      </c>
      <c r="D229" s="30" t="s">
        <v>58</v>
      </c>
      <c r="E229" s="32" t="s">
        <v>23</v>
      </c>
      <c r="F229" s="30" t="s">
        <v>91</v>
      </c>
      <c r="G229" s="30">
        <v>15.48</v>
      </c>
      <c r="H229" s="8"/>
      <c r="I229" s="8">
        <v>300</v>
      </c>
      <c r="J229" s="23">
        <f t="shared" si="6"/>
        <v>900</v>
      </c>
      <c r="L229" s="1">
        <v>4642.6499999999996</v>
      </c>
      <c r="M229" s="36">
        <f t="shared" si="7"/>
        <v>13927.889999999994</v>
      </c>
    </row>
    <row r="230" spans="1:13" outlineLevel="2" x14ac:dyDescent="0.25">
      <c r="A230" s="31">
        <v>40991</v>
      </c>
      <c r="B230" s="30">
        <v>8563</v>
      </c>
      <c r="C230" s="30">
        <v>8828</v>
      </c>
      <c r="D230" s="30" t="s">
        <v>58</v>
      </c>
      <c r="E230" s="32" t="s">
        <v>23</v>
      </c>
      <c r="F230" s="30" t="s">
        <v>91</v>
      </c>
      <c r="G230" s="30">
        <v>15.48</v>
      </c>
      <c r="H230" s="8"/>
      <c r="I230" s="8">
        <v>50</v>
      </c>
      <c r="J230" s="23">
        <f t="shared" si="6"/>
        <v>850</v>
      </c>
      <c r="L230" s="1">
        <v>773.78</v>
      </c>
      <c r="M230" s="36">
        <f t="shared" si="7"/>
        <v>13154.109999999993</v>
      </c>
    </row>
    <row r="231" spans="1:13" outlineLevel="2" x14ac:dyDescent="0.25">
      <c r="A231" s="31">
        <v>40994</v>
      </c>
      <c r="B231" s="30">
        <v>8563</v>
      </c>
      <c r="C231" s="30">
        <v>8841</v>
      </c>
      <c r="D231" s="30" t="s">
        <v>58</v>
      </c>
      <c r="E231" s="32" t="s">
        <v>23</v>
      </c>
      <c r="F231" s="30" t="s">
        <v>91</v>
      </c>
      <c r="G231" s="30">
        <v>15.48</v>
      </c>
      <c r="H231" s="8"/>
      <c r="I231" s="8">
        <v>200</v>
      </c>
      <c r="J231" s="23">
        <f t="shared" si="6"/>
        <v>650</v>
      </c>
      <c r="L231" s="1">
        <v>3095.1</v>
      </c>
      <c r="M231" s="36">
        <f t="shared" si="7"/>
        <v>10059.009999999993</v>
      </c>
    </row>
    <row r="232" spans="1:13" outlineLevel="2" x14ac:dyDescent="0.25">
      <c r="A232" s="31">
        <v>40994</v>
      </c>
      <c r="B232" s="30">
        <v>8563</v>
      </c>
      <c r="C232" s="30">
        <v>8842</v>
      </c>
      <c r="D232" s="30" t="s">
        <v>58</v>
      </c>
      <c r="E232" s="32" t="s">
        <v>23</v>
      </c>
      <c r="F232" s="30" t="s">
        <v>91</v>
      </c>
      <c r="G232" s="30">
        <v>15.48</v>
      </c>
      <c r="H232" s="8"/>
      <c r="I232" s="8">
        <v>100</v>
      </c>
      <c r="J232" s="23">
        <f t="shared" si="6"/>
        <v>550</v>
      </c>
      <c r="L232" s="1">
        <v>1547.55</v>
      </c>
      <c r="M232" s="36">
        <f t="shared" si="7"/>
        <v>8511.4599999999937</v>
      </c>
    </row>
    <row r="233" spans="1:13" outlineLevel="2" x14ac:dyDescent="0.25">
      <c r="A233" s="31">
        <v>40995</v>
      </c>
      <c r="B233" s="30">
        <v>8563</v>
      </c>
      <c r="C233" s="30">
        <v>8853</v>
      </c>
      <c r="D233" s="30" t="s">
        <v>58</v>
      </c>
      <c r="E233" s="32" t="s">
        <v>23</v>
      </c>
      <c r="F233" s="30" t="s">
        <v>91</v>
      </c>
      <c r="G233" s="30">
        <v>15.48</v>
      </c>
      <c r="H233" s="8"/>
      <c r="I233" s="8">
        <v>75</v>
      </c>
      <c r="J233" s="23">
        <f t="shared" si="6"/>
        <v>475</v>
      </c>
      <c r="L233" s="1">
        <v>1160.6600000000001</v>
      </c>
      <c r="M233" s="36">
        <f t="shared" si="7"/>
        <v>7350.7999999999938</v>
      </c>
    </row>
    <row r="234" spans="1:13" outlineLevel="2" x14ac:dyDescent="0.25">
      <c r="A234" s="31">
        <v>40995</v>
      </c>
      <c r="B234" s="30">
        <v>8563</v>
      </c>
      <c r="C234" s="30">
        <v>8854</v>
      </c>
      <c r="D234" s="30" t="s">
        <v>58</v>
      </c>
      <c r="E234" s="32" t="s">
        <v>23</v>
      </c>
      <c r="F234" s="30" t="s">
        <v>91</v>
      </c>
      <c r="G234" s="30">
        <v>15.48</v>
      </c>
      <c r="H234" s="8"/>
      <c r="I234" s="8">
        <v>250</v>
      </c>
      <c r="J234" s="23">
        <f t="shared" si="6"/>
        <v>225</v>
      </c>
      <c r="L234" s="1">
        <v>3868.88</v>
      </c>
      <c r="M234" s="36">
        <f t="shared" si="7"/>
        <v>3481.9199999999937</v>
      </c>
    </row>
    <row r="235" spans="1:13" outlineLevel="2" x14ac:dyDescent="0.25">
      <c r="A235" s="31">
        <v>40996</v>
      </c>
      <c r="B235" s="30">
        <v>8563</v>
      </c>
      <c r="C235" s="30">
        <v>8861</v>
      </c>
      <c r="D235" s="30" t="s">
        <v>58</v>
      </c>
      <c r="E235" s="32" t="s">
        <v>23</v>
      </c>
      <c r="F235" s="30" t="s">
        <v>91</v>
      </c>
      <c r="G235" s="30">
        <v>15.48</v>
      </c>
      <c r="H235" s="8"/>
      <c r="I235" s="8">
        <v>225</v>
      </c>
      <c r="J235" s="23">
        <f t="shared" si="6"/>
        <v>0</v>
      </c>
      <c r="L235" s="1">
        <v>3481.99</v>
      </c>
      <c r="M235" s="36">
        <f t="shared" si="7"/>
        <v>-7.0000000006075425E-2</v>
      </c>
    </row>
    <row r="236" spans="1:13" outlineLevel="1" x14ac:dyDescent="0.25">
      <c r="A236" s="31"/>
      <c r="B236" s="33" t="s">
        <v>186</v>
      </c>
      <c r="E236" s="32"/>
      <c r="G236" s="30"/>
      <c r="H236" s="8">
        <f>SUBTOTAL(9,H204:H235)</f>
        <v>16900</v>
      </c>
      <c r="I236" s="8">
        <f>SUBTOTAL(9,I204:I235)</f>
        <v>16900</v>
      </c>
      <c r="J236" s="23">
        <f t="shared" si="6"/>
        <v>0</v>
      </c>
      <c r="K236" s="5">
        <f>SUBTOTAL(9,K204:K235)</f>
        <v>261535.95</v>
      </c>
      <c r="L236" s="1">
        <f>SUBTOTAL(9,L204:L235)</f>
        <v>261536.02</v>
      </c>
      <c r="M236" s="36">
        <f t="shared" si="7"/>
        <v>-6.9999999977881089E-2</v>
      </c>
    </row>
    <row r="237" spans="1:13" outlineLevel="2" x14ac:dyDescent="0.25">
      <c r="A237" s="24">
        <v>40933</v>
      </c>
      <c r="B237" s="25">
        <v>8564</v>
      </c>
      <c r="C237" s="25"/>
      <c r="D237" s="25" t="s">
        <v>54</v>
      </c>
      <c r="E237" s="26" t="s">
        <v>21</v>
      </c>
      <c r="F237" s="25" t="s">
        <v>22</v>
      </c>
      <c r="G237" s="25">
        <v>14.71</v>
      </c>
      <c r="H237" s="4">
        <v>18000</v>
      </c>
      <c r="I237" s="4"/>
      <c r="J237" s="23">
        <f t="shared" si="6"/>
        <v>18000</v>
      </c>
      <c r="K237" s="5">
        <v>264742.2</v>
      </c>
      <c r="M237" s="36">
        <f t="shared" si="7"/>
        <v>264742.2</v>
      </c>
    </row>
    <row r="238" spans="1:13" outlineLevel="2" x14ac:dyDescent="0.25">
      <c r="A238" s="31">
        <v>40973</v>
      </c>
      <c r="B238" s="30">
        <v>8564</v>
      </c>
      <c r="C238" s="30">
        <v>8670</v>
      </c>
      <c r="D238" s="30" t="s">
        <v>58</v>
      </c>
      <c r="E238" s="32" t="s">
        <v>21</v>
      </c>
      <c r="F238" s="30" t="s">
        <v>93</v>
      </c>
      <c r="G238" s="30">
        <v>14.71</v>
      </c>
      <c r="H238" s="8"/>
      <c r="I238" s="8">
        <v>10800</v>
      </c>
      <c r="J238" s="23">
        <f t="shared" si="6"/>
        <v>7200</v>
      </c>
      <c r="L238" s="1">
        <v>158845.32</v>
      </c>
      <c r="M238" s="36">
        <f t="shared" si="7"/>
        <v>105896.88</v>
      </c>
    </row>
    <row r="239" spans="1:13" outlineLevel="2" x14ac:dyDescent="0.25">
      <c r="A239" s="31">
        <v>40973</v>
      </c>
      <c r="B239" s="30">
        <v>8564</v>
      </c>
      <c r="C239" s="30">
        <v>8671</v>
      </c>
      <c r="D239" s="30" t="s">
        <v>58</v>
      </c>
      <c r="E239" s="32" t="s">
        <v>21</v>
      </c>
      <c r="F239" s="30" t="s">
        <v>93</v>
      </c>
      <c r="G239" s="30">
        <v>14.71</v>
      </c>
      <c r="H239" s="8"/>
      <c r="I239" s="8">
        <v>5050</v>
      </c>
      <c r="J239" s="23">
        <f t="shared" si="6"/>
        <v>2150</v>
      </c>
      <c r="L239" s="1">
        <v>74274.899999999994</v>
      </c>
      <c r="M239" s="36">
        <f t="shared" si="7"/>
        <v>31621.98000000001</v>
      </c>
    </row>
    <row r="240" spans="1:13" outlineLevel="2" x14ac:dyDescent="0.25">
      <c r="A240" s="31">
        <v>40976</v>
      </c>
      <c r="B240" s="30">
        <v>8564</v>
      </c>
      <c r="C240" s="30">
        <v>8700</v>
      </c>
      <c r="D240" s="30" t="s">
        <v>58</v>
      </c>
      <c r="E240" s="32" t="s">
        <v>21</v>
      </c>
      <c r="F240" s="30" t="s">
        <v>93</v>
      </c>
      <c r="G240" s="30">
        <v>14.71</v>
      </c>
      <c r="H240" s="8"/>
      <c r="I240" s="8">
        <v>2150</v>
      </c>
      <c r="J240" s="23">
        <f t="shared" si="6"/>
        <v>0</v>
      </c>
      <c r="L240" s="1">
        <v>31621.99</v>
      </c>
      <c r="M240" s="36">
        <f t="shared" si="7"/>
        <v>-9.9999999911233317E-3</v>
      </c>
    </row>
    <row r="241" spans="1:13" outlineLevel="1" x14ac:dyDescent="0.25">
      <c r="A241" s="31"/>
      <c r="B241" s="33" t="s">
        <v>187</v>
      </c>
      <c r="E241" s="32"/>
      <c r="G241" s="30"/>
      <c r="H241" s="8">
        <f>SUBTOTAL(9,H237:H240)</f>
        <v>18000</v>
      </c>
      <c r="I241" s="8">
        <f>SUBTOTAL(9,I237:I240)</f>
        <v>18000</v>
      </c>
      <c r="J241" s="23">
        <f t="shared" si="6"/>
        <v>0</v>
      </c>
      <c r="K241" s="5">
        <f>SUBTOTAL(9,K237:K240)</f>
        <v>264742.2</v>
      </c>
      <c r="L241" s="1">
        <f>SUBTOTAL(9,L237:L240)</f>
        <v>264742.21000000002</v>
      </c>
      <c r="M241" s="36">
        <f t="shared" si="7"/>
        <v>-1.0000000009313226E-2</v>
      </c>
    </row>
    <row r="242" spans="1:13" outlineLevel="2" x14ac:dyDescent="0.25">
      <c r="A242" s="24">
        <v>40933</v>
      </c>
      <c r="B242" s="25">
        <v>8565</v>
      </c>
      <c r="C242" s="25"/>
      <c r="D242" s="25" t="s">
        <v>54</v>
      </c>
      <c r="E242" s="26" t="s">
        <v>21</v>
      </c>
      <c r="F242" s="25" t="s">
        <v>22</v>
      </c>
      <c r="G242" s="25">
        <v>14.71</v>
      </c>
      <c r="H242" s="4">
        <v>18000</v>
      </c>
      <c r="I242" s="4"/>
      <c r="J242" s="23">
        <f t="shared" si="6"/>
        <v>18000</v>
      </c>
      <c r="K242" s="5">
        <v>264742.2</v>
      </c>
      <c r="M242" s="36">
        <f t="shared" si="7"/>
        <v>264742.2</v>
      </c>
    </row>
    <row r="243" spans="1:13" outlineLevel="2" x14ac:dyDescent="0.25">
      <c r="A243" s="27">
        <v>40987</v>
      </c>
      <c r="B243" s="28">
        <v>8565</v>
      </c>
      <c r="C243" s="28">
        <v>8779</v>
      </c>
      <c r="D243" s="28" t="s">
        <v>55</v>
      </c>
      <c r="E243" s="29" t="s">
        <v>21</v>
      </c>
      <c r="F243" s="28" t="s">
        <v>56</v>
      </c>
      <c r="G243" s="28">
        <v>14.71</v>
      </c>
      <c r="H243" s="38"/>
      <c r="I243" s="38">
        <v>7025</v>
      </c>
      <c r="J243" s="23">
        <f t="shared" si="6"/>
        <v>10975</v>
      </c>
      <c r="K243" s="37"/>
      <c r="L243" s="37">
        <v>103323</v>
      </c>
      <c r="M243" s="36">
        <f t="shared" si="7"/>
        <v>161419.20000000001</v>
      </c>
    </row>
    <row r="244" spans="1:13" outlineLevel="2" x14ac:dyDescent="0.25">
      <c r="A244" s="31">
        <v>40976</v>
      </c>
      <c r="B244" s="30">
        <v>8565</v>
      </c>
      <c r="C244" s="30">
        <v>8700</v>
      </c>
      <c r="D244" s="30" t="s">
        <v>58</v>
      </c>
      <c r="E244" s="32" t="s">
        <v>21</v>
      </c>
      <c r="F244" s="30" t="s">
        <v>94</v>
      </c>
      <c r="G244" s="30">
        <v>14.71</v>
      </c>
      <c r="H244" s="8"/>
      <c r="I244" s="8">
        <v>9975</v>
      </c>
      <c r="J244" s="23">
        <f t="shared" si="6"/>
        <v>1000</v>
      </c>
      <c r="L244" s="1">
        <v>146711.29999999999</v>
      </c>
      <c r="M244" s="36">
        <f t="shared" si="7"/>
        <v>14707.900000000023</v>
      </c>
    </row>
    <row r="245" spans="1:13" outlineLevel="2" x14ac:dyDescent="0.25">
      <c r="A245" s="31">
        <v>40977</v>
      </c>
      <c r="B245" s="30">
        <v>8565</v>
      </c>
      <c r="C245" s="30">
        <v>8714</v>
      </c>
      <c r="D245" s="30" t="s">
        <v>58</v>
      </c>
      <c r="E245" s="32" t="s">
        <v>21</v>
      </c>
      <c r="F245" s="30" t="s">
        <v>94</v>
      </c>
      <c r="G245" s="30">
        <v>14.71</v>
      </c>
      <c r="H245" s="8"/>
      <c r="I245" s="8">
        <v>150</v>
      </c>
      <c r="J245" s="23">
        <f t="shared" si="6"/>
        <v>850</v>
      </c>
      <c r="L245" s="1">
        <v>2206.19</v>
      </c>
      <c r="M245" s="36">
        <f t="shared" si="7"/>
        <v>12501.710000000023</v>
      </c>
    </row>
    <row r="246" spans="1:13" outlineLevel="2" x14ac:dyDescent="0.25">
      <c r="A246" s="31">
        <v>40977</v>
      </c>
      <c r="B246" s="30">
        <v>8565</v>
      </c>
      <c r="C246" s="30">
        <v>8715</v>
      </c>
      <c r="D246" s="30" t="s">
        <v>58</v>
      </c>
      <c r="E246" s="32" t="s">
        <v>21</v>
      </c>
      <c r="F246" s="30" t="s">
        <v>94</v>
      </c>
      <c r="G246" s="30">
        <v>14.71</v>
      </c>
      <c r="H246" s="8"/>
      <c r="I246" s="8">
        <v>50</v>
      </c>
      <c r="J246" s="23">
        <f t="shared" si="6"/>
        <v>800</v>
      </c>
      <c r="L246" s="1">
        <v>735.4</v>
      </c>
      <c r="M246" s="36">
        <f t="shared" si="7"/>
        <v>11766.310000000023</v>
      </c>
    </row>
    <row r="247" spans="1:13" outlineLevel="2" x14ac:dyDescent="0.25">
      <c r="A247" s="31">
        <v>40981</v>
      </c>
      <c r="B247" s="30">
        <v>8565</v>
      </c>
      <c r="C247" s="30">
        <v>8742</v>
      </c>
      <c r="D247" s="30" t="s">
        <v>58</v>
      </c>
      <c r="E247" s="32" t="s">
        <v>21</v>
      </c>
      <c r="F247" s="30" t="s">
        <v>94</v>
      </c>
      <c r="G247" s="30">
        <v>14.71</v>
      </c>
      <c r="H247" s="8"/>
      <c r="I247" s="8">
        <v>375</v>
      </c>
      <c r="J247" s="23">
        <f t="shared" si="6"/>
        <v>425</v>
      </c>
      <c r="L247" s="1">
        <v>5515.46</v>
      </c>
      <c r="M247" s="36">
        <f t="shared" si="7"/>
        <v>6250.8500000000231</v>
      </c>
    </row>
    <row r="248" spans="1:13" outlineLevel="2" x14ac:dyDescent="0.25">
      <c r="A248" s="31">
        <v>40982</v>
      </c>
      <c r="B248" s="30">
        <v>8565</v>
      </c>
      <c r="C248" s="30">
        <v>8754</v>
      </c>
      <c r="D248" s="30" t="s">
        <v>58</v>
      </c>
      <c r="E248" s="32" t="s">
        <v>21</v>
      </c>
      <c r="F248" s="30" t="s">
        <v>94</v>
      </c>
      <c r="G248" s="30">
        <v>14.71</v>
      </c>
      <c r="H248" s="8"/>
      <c r="I248" s="8">
        <v>75</v>
      </c>
      <c r="J248" s="23">
        <f t="shared" si="6"/>
        <v>350</v>
      </c>
      <c r="L248" s="1">
        <v>1103.0899999999999</v>
      </c>
      <c r="M248" s="36">
        <f t="shared" si="7"/>
        <v>5147.760000000023</v>
      </c>
    </row>
    <row r="249" spans="1:13" outlineLevel="2" x14ac:dyDescent="0.25">
      <c r="A249" s="31">
        <v>40983</v>
      </c>
      <c r="B249" s="30">
        <v>8565</v>
      </c>
      <c r="C249" s="30">
        <v>8766</v>
      </c>
      <c r="D249" s="30" t="s">
        <v>58</v>
      </c>
      <c r="E249" s="32" t="s">
        <v>21</v>
      </c>
      <c r="F249" s="30" t="s">
        <v>94</v>
      </c>
      <c r="G249" s="30">
        <v>14.71</v>
      </c>
      <c r="H249" s="8"/>
      <c r="I249" s="8">
        <v>50</v>
      </c>
      <c r="J249" s="23">
        <f t="shared" si="6"/>
        <v>300</v>
      </c>
      <c r="L249" s="1">
        <v>735.4</v>
      </c>
      <c r="M249" s="36">
        <f t="shared" si="7"/>
        <v>4412.3600000000233</v>
      </c>
    </row>
    <row r="250" spans="1:13" outlineLevel="2" x14ac:dyDescent="0.25">
      <c r="A250" s="31">
        <v>40984</v>
      </c>
      <c r="B250" s="30">
        <v>8565</v>
      </c>
      <c r="C250" s="30">
        <v>8778</v>
      </c>
      <c r="D250" s="30" t="s">
        <v>58</v>
      </c>
      <c r="E250" s="32" t="s">
        <v>21</v>
      </c>
      <c r="F250" s="30" t="s">
        <v>94</v>
      </c>
      <c r="G250" s="30">
        <v>14.71</v>
      </c>
      <c r="H250" s="8"/>
      <c r="I250" s="8">
        <v>300</v>
      </c>
      <c r="J250" s="23">
        <f t="shared" si="6"/>
        <v>0</v>
      </c>
      <c r="L250" s="1">
        <v>4412.37</v>
      </c>
      <c r="M250" s="36">
        <f t="shared" si="7"/>
        <v>-9.9999999765714165E-3</v>
      </c>
    </row>
    <row r="251" spans="1:13" outlineLevel="1" x14ac:dyDescent="0.25">
      <c r="A251" s="31"/>
      <c r="B251" s="33" t="s">
        <v>188</v>
      </c>
      <c r="E251" s="32"/>
      <c r="G251" s="30"/>
      <c r="H251" s="8">
        <f>SUBTOTAL(9,H242:H250)</f>
        <v>18000</v>
      </c>
      <c r="I251" s="8">
        <f>SUBTOTAL(9,I242:I250)</f>
        <v>18000</v>
      </c>
      <c r="J251" s="23">
        <f t="shared" si="6"/>
        <v>0</v>
      </c>
      <c r="K251" s="5">
        <f>SUBTOTAL(9,K242:K250)</f>
        <v>264742.2</v>
      </c>
      <c r="L251" s="1">
        <f>SUBTOTAL(9,L242:L250)</f>
        <v>264742.20999999996</v>
      </c>
      <c r="M251" s="36">
        <f t="shared" si="7"/>
        <v>-9.9999999511055648E-3</v>
      </c>
    </row>
    <row r="252" spans="1:13" outlineLevel="2" x14ac:dyDescent="0.25">
      <c r="A252" s="24">
        <v>40933</v>
      </c>
      <c r="B252" s="25">
        <v>8566</v>
      </c>
      <c r="C252" s="25"/>
      <c r="D252" s="25" t="s">
        <v>54</v>
      </c>
      <c r="E252" s="26" t="s">
        <v>21</v>
      </c>
      <c r="F252" s="25" t="s">
        <v>22</v>
      </c>
      <c r="G252" s="25">
        <v>14.71</v>
      </c>
      <c r="H252" s="4">
        <v>18000</v>
      </c>
      <c r="I252" s="4"/>
      <c r="J252" s="23">
        <f t="shared" si="6"/>
        <v>18000</v>
      </c>
      <c r="K252" s="5">
        <v>264742.2</v>
      </c>
      <c r="M252" s="36">
        <f t="shared" si="7"/>
        <v>264742.2</v>
      </c>
    </row>
    <row r="253" spans="1:13" outlineLevel="2" x14ac:dyDescent="0.25">
      <c r="A253" s="27">
        <v>40987</v>
      </c>
      <c r="B253" s="28">
        <v>8566</v>
      </c>
      <c r="C253" s="28">
        <v>8779</v>
      </c>
      <c r="D253" s="28" t="s">
        <v>55</v>
      </c>
      <c r="E253" s="29" t="s">
        <v>21</v>
      </c>
      <c r="F253" s="28" t="s">
        <v>57</v>
      </c>
      <c r="G253" s="28">
        <v>14.71</v>
      </c>
      <c r="H253" s="38"/>
      <c r="I253" s="38">
        <v>4975</v>
      </c>
      <c r="J253" s="23">
        <f t="shared" si="6"/>
        <v>13025</v>
      </c>
      <c r="K253" s="37"/>
      <c r="L253" s="37">
        <v>73171.8</v>
      </c>
      <c r="M253" s="36">
        <f t="shared" si="7"/>
        <v>191570.40000000002</v>
      </c>
    </row>
    <row r="254" spans="1:13" outlineLevel="2" x14ac:dyDescent="0.25">
      <c r="A254" s="31">
        <v>40990</v>
      </c>
      <c r="B254" s="30">
        <v>8566</v>
      </c>
      <c r="C254" s="30">
        <v>8817</v>
      </c>
      <c r="D254" s="30" t="s">
        <v>58</v>
      </c>
      <c r="E254" s="32" t="s">
        <v>21</v>
      </c>
      <c r="F254" s="30" t="s">
        <v>100</v>
      </c>
      <c r="G254" s="30">
        <v>14.71</v>
      </c>
      <c r="H254" s="8"/>
      <c r="I254" s="8">
        <v>25</v>
      </c>
      <c r="J254" s="23">
        <f t="shared" si="6"/>
        <v>13000</v>
      </c>
      <c r="L254" s="1">
        <v>367.7</v>
      </c>
      <c r="M254" s="36">
        <f t="shared" si="7"/>
        <v>191202.7</v>
      </c>
    </row>
    <row r="255" spans="1:13" outlineLevel="2" x14ac:dyDescent="0.25">
      <c r="A255" s="31">
        <v>40991</v>
      </c>
      <c r="B255" s="30">
        <v>8566</v>
      </c>
      <c r="C255" s="30">
        <v>8827</v>
      </c>
      <c r="D255" s="30" t="s">
        <v>58</v>
      </c>
      <c r="E255" s="32" t="s">
        <v>21</v>
      </c>
      <c r="F255" s="30" t="s">
        <v>100</v>
      </c>
      <c r="G255" s="30">
        <v>14.71</v>
      </c>
      <c r="H255" s="8"/>
      <c r="I255" s="8">
        <v>12250</v>
      </c>
      <c r="J255" s="23">
        <f t="shared" si="6"/>
        <v>750</v>
      </c>
      <c r="L255" s="1">
        <v>180171.78</v>
      </c>
      <c r="M255" s="36">
        <f t="shared" si="7"/>
        <v>11030.920000000013</v>
      </c>
    </row>
    <row r="256" spans="1:13" outlineLevel="2" x14ac:dyDescent="0.25">
      <c r="A256" s="31">
        <v>40997</v>
      </c>
      <c r="B256" s="30">
        <v>8566</v>
      </c>
      <c r="C256" s="30">
        <v>8874</v>
      </c>
      <c r="D256" s="30" t="s">
        <v>58</v>
      </c>
      <c r="E256" s="32" t="s">
        <v>21</v>
      </c>
      <c r="F256" s="30" t="s">
        <v>100</v>
      </c>
      <c r="G256" s="30">
        <v>14.71</v>
      </c>
      <c r="H256" s="8"/>
      <c r="I256" s="8">
        <v>450</v>
      </c>
      <c r="J256" s="23">
        <f t="shared" si="6"/>
        <v>300</v>
      </c>
      <c r="L256" s="1">
        <v>6618.56</v>
      </c>
      <c r="M256" s="36">
        <f t="shared" si="7"/>
        <v>4412.3600000000124</v>
      </c>
    </row>
    <row r="257" spans="1:13" outlineLevel="2" x14ac:dyDescent="0.25">
      <c r="A257" s="31">
        <v>41001</v>
      </c>
      <c r="B257" s="30">
        <v>8566</v>
      </c>
      <c r="C257" s="30">
        <v>8892</v>
      </c>
      <c r="D257" s="30" t="s">
        <v>58</v>
      </c>
      <c r="E257" s="32" t="s">
        <v>21</v>
      </c>
      <c r="F257" s="30" t="s">
        <v>100</v>
      </c>
      <c r="G257" s="30">
        <v>14.71</v>
      </c>
      <c r="H257" s="8"/>
      <c r="I257" s="8">
        <v>250</v>
      </c>
      <c r="J257" s="23">
        <f t="shared" si="6"/>
        <v>50</v>
      </c>
      <c r="L257" s="1">
        <v>3676.98</v>
      </c>
      <c r="M257" s="36">
        <f t="shared" si="7"/>
        <v>735.38000000001239</v>
      </c>
    </row>
    <row r="258" spans="1:13" outlineLevel="1" x14ac:dyDescent="0.25">
      <c r="A258" s="31"/>
      <c r="B258" s="33" t="s">
        <v>189</v>
      </c>
      <c r="E258" s="32"/>
      <c r="G258" s="30"/>
      <c r="H258" s="8">
        <f>SUBTOTAL(9,H252:H257)</f>
        <v>18000</v>
      </c>
      <c r="I258" s="8">
        <f>SUBTOTAL(9,I252:I257)</f>
        <v>17950</v>
      </c>
      <c r="J258" s="23">
        <f t="shared" si="6"/>
        <v>50</v>
      </c>
      <c r="K258" s="5">
        <f>SUBTOTAL(9,K252:K257)</f>
        <v>264742.2</v>
      </c>
      <c r="L258" s="1">
        <f>SUBTOTAL(9,L252:L257)</f>
        <v>264006.82</v>
      </c>
      <c r="M258" s="36">
        <f t="shared" si="7"/>
        <v>735.38000000000466</v>
      </c>
    </row>
    <row r="259" spans="1:13" outlineLevel="2" x14ac:dyDescent="0.25">
      <c r="A259" s="24">
        <v>40934</v>
      </c>
      <c r="B259" s="25">
        <v>8567</v>
      </c>
      <c r="C259" s="25"/>
      <c r="D259" s="25" t="s">
        <v>54</v>
      </c>
      <c r="E259" s="26" t="s">
        <v>23</v>
      </c>
      <c r="F259" s="25" t="s">
        <v>24</v>
      </c>
      <c r="G259" s="25">
        <v>15.39</v>
      </c>
      <c r="H259" s="4">
        <v>21600</v>
      </c>
      <c r="I259" s="4"/>
      <c r="J259" s="23">
        <f t="shared" si="6"/>
        <v>21600</v>
      </c>
      <c r="K259" s="5">
        <v>332426.15999999997</v>
      </c>
      <c r="M259" s="36">
        <f t="shared" si="7"/>
        <v>332426.15999999997</v>
      </c>
    </row>
    <row r="260" spans="1:13" outlineLevel="2" x14ac:dyDescent="0.25">
      <c r="A260" s="31">
        <v>40997</v>
      </c>
      <c r="B260" s="30">
        <v>8567</v>
      </c>
      <c r="C260" s="30">
        <v>8873</v>
      </c>
      <c r="D260" s="30" t="s">
        <v>58</v>
      </c>
      <c r="E260" s="32" t="s">
        <v>23</v>
      </c>
      <c r="F260" s="30" t="s">
        <v>104</v>
      </c>
      <c r="G260" s="30">
        <v>15.39</v>
      </c>
      <c r="H260" s="8"/>
      <c r="I260" s="8">
        <v>1050</v>
      </c>
      <c r="J260" s="23">
        <f t="shared" si="6"/>
        <v>20550</v>
      </c>
      <c r="L260" s="1">
        <v>16159.61</v>
      </c>
      <c r="M260" s="36">
        <f t="shared" si="7"/>
        <v>316266.55</v>
      </c>
    </row>
    <row r="261" spans="1:13" outlineLevel="2" x14ac:dyDescent="0.25">
      <c r="A261" s="31">
        <v>40997</v>
      </c>
      <c r="B261" s="30">
        <v>8567</v>
      </c>
      <c r="C261" s="30">
        <v>8874</v>
      </c>
      <c r="D261" s="30" t="s">
        <v>58</v>
      </c>
      <c r="E261" s="32" t="s">
        <v>23</v>
      </c>
      <c r="F261" s="30" t="s">
        <v>104</v>
      </c>
      <c r="G261" s="30">
        <v>15.39</v>
      </c>
      <c r="H261" s="8"/>
      <c r="I261" s="8">
        <v>3150</v>
      </c>
      <c r="J261" s="23">
        <f t="shared" si="6"/>
        <v>17400</v>
      </c>
      <c r="L261" s="1">
        <v>48478.82</v>
      </c>
      <c r="M261" s="36">
        <f t="shared" si="7"/>
        <v>267787.73</v>
      </c>
    </row>
    <row r="262" spans="1:13" outlineLevel="2" x14ac:dyDescent="0.25">
      <c r="A262" s="31">
        <v>40997</v>
      </c>
      <c r="B262" s="30">
        <v>8567</v>
      </c>
      <c r="C262" s="30">
        <v>8875</v>
      </c>
      <c r="D262" s="30" t="s">
        <v>58</v>
      </c>
      <c r="E262" s="32" t="s">
        <v>23</v>
      </c>
      <c r="F262" s="30" t="s">
        <v>104</v>
      </c>
      <c r="G262" s="30">
        <v>15.39</v>
      </c>
      <c r="H262" s="8"/>
      <c r="I262" s="8">
        <v>25</v>
      </c>
      <c r="J262" s="23">
        <f t="shared" ref="J262:J325" si="8">IF(H262&gt;0,H262-I262,IF($E262=$E261,J261+H262-I262,H262))</f>
        <v>17375</v>
      </c>
      <c r="L262" s="1">
        <v>384.75</v>
      </c>
      <c r="M262" s="36">
        <f t="shared" ref="M262:M325" si="9">IF(K262&gt;0,K262-L262,IF($E262=$E261,M261+K262-L262,K262))</f>
        <v>267402.98</v>
      </c>
    </row>
    <row r="263" spans="1:13" outlineLevel="2" x14ac:dyDescent="0.25">
      <c r="A263" s="31">
        <v>40998</v>
      </c>
      <c r="B263" s="30">
        <v>8567</v>
      </c>
      <c r="C263" s="30">
        <v>8882</v>
      </c>
      <c r="D263" s="30" t="s">
        <v>58</v>
      </c>
      <c r="E263" s="32" t="s">
        <v>23</v>
      </c>
      <c r="F263" s="30" t="s">
        <v>104</v>
      </c>
      <c r="G263" s="30">
        <v>15.39</v>
      </c>
      <c r="H263" s="8"/>
      <c r="I263" s="8">
        <v>300</v>
      </c>
      <c r="J263" s="23">
        <f t="shared" si="8"/>
        <v>17075</v>
      </c>
      <c r="L263" s="1">
        <v>4617.03</v>
      </c>
      <c r="M263" s="36">
        <f t="shared" si="9"/>
        <v>262785.94999999995</v>
      </c>
    </row>
    <row r="264" spans="1:13" outlineLevel="2" x14ac:dyDescent="0.25">
      <c r="A264" s="31">
        <v>41001</v>
      </c>
      <c r="B264" s="30">
        <v>8567</v>
      </c>
      <c r="C264" s="30">
        <v>8892</v>
      </c>
      <c r="D264" s="30" t="s">
        <v>58</v>
      </c>
      <c r="E264" s="32" t="s">
        <v>23</v>
      </c>
      <c r="F264" s="30" t="s">
        <v>104</v>
      </c>
      <c r="G264" s="30">
        <v>15.39</v>
      </c>
      <c r="H264" s="8"/>
      <c r="I264" s="8">
        <v>25</v>
      </c>
      <c r="J264" s="23">
        <f t="shared" si="8"/>
        <v>17050</v>
      </c>
      <c r="L264" s="1">
        <v>384.75</v>
      </c>
      <c r="M264" s="36">
        <f t="shared" si="9"/>
        <v>262401.19999999995</v>
      </c>
    </row>
    <row r="265" spans="1:13" outlineLevel="2" x14ac:dyDescent="0.25">
      <c r="A265" s="31">
        <v>41001</v>
      </c>
      <c r="B265" s="30">
        <v>8567</v>
      </c>
      <c r="C265" s="30">
        <v>8893</v>
      </c>
      <c r="D265" s="30" t="s">
        <v>58</v>
      </c>
      <c r="E265" s="32" t="s">
        <v>23</v>
      </c>
      <c r="F265" s="30" t="s">
        <v>104</v>
      </c>
      <c r="G265" s="30">
        <v>15.39</v>
      </c>
      <c r="H265" s="8"/>
      <c r="I265" s="8">
        <v>2200</v>
      </c>
      <c r="J265" s="23">
        <f t="shared" si="8"/>
        <v>14850</v>
      </c>
      <c r="L265" s="1">
        <v>33858.22</v>
      </c>
      <c r="M265" s="36">
        <f t="shared" si="9"/>
        <v>228542.97999999995</v>
      </c>
    </row>
    <row r="266" spans="1:13" outlineLevel="2" x14ac:dyDescent="0.25">
      <c r="A266" s="31">
        <v>41003</v>
      </c>
      <c r="B266" s="30">
        <v>8567</v>
      </c>
      <c r="C266" s="30">
        <v>8894</v>
      </c>
      <c r="D266" s="30" t="s">
        <v>58</v>
      </c>
      <c r="E266" s="32" t="s">
        <v>23</v>
      </c>
      <c r="F266" s="30" t="s">
        <v>104</v>
      </c>
      <c r="G266" s="30">
        <v>15.39</v>
      </c>
      <c r="H266" s="8"/>
      <c r="I266" s="8">
        <v>1000</v>
      </c>
      <c r="J266" s="23">
        <f t="shared" si="8"/>
        <v>13850</v>
      </c>
      <c r="L266" s="1">
        <v>15390.1</v>
      </c>
      <c r="M266" s="36">
        <f t="shared" si="9"/>
        <v>213152.87999999995</v>
      </c>
    </row>
    <row r="267" spans="1:13" outlineLevel="2" x14ac:dyDescent="0.25">
      <c r="A267" s="31">
        <v>41003</v>
      </c>
      <c r="B267" s="30">
        <v>8567</v>
      </c>
      <c r="C267" s="30">
        <v>8895</v>
      </c>
      <c r="D267" s="30" t="s">
        <v>58</v>
      </c>
      <c r="E267" s="32" t="s">
        <v>23</v>
      </c>
      <c r="F267" s="30" t="s">
        <v>104</v>
      </c>
      <c r="G267" s="30">
        <v>15.39</v>
      </c>
      <c r="H267" s="8"/>
      <c r="I267" s="8">
        <v>50</v>
      </c>
      <c r="J267" s="23">
        <f t="shared" si="8"/>
        <v>13800</v>
      </c>
      <c r="L267" s="1">
        <v>769.51</v>
      </c>
      <c r="M267" s="36">
        <f t="shared" si="9"/>
        <v>212383.36999999994</v>
      </c>
    </row>
    <row r="268" spans="1:13" outlineLevel="2" x14ac:dyDescent="0.25">
      <c r="A268" s="31">
        <v>41012</v>
      </c>
      <c r="B268" s="30">
        <v>8567</v>
      </c>
      <c r="C268" s="30">
        <v>8899</v>
      </c>
      <c r="D268" s="30" t="s">
        <v>58</v>
      </c>
      <c r="E268" s="32" t="s">
        <v>23</v>
      </c>
      <c r="F268" s="30" t="s">
        <v>104</v>
      </c>
      <c r="G268" s="30">
        <v>15.39</v>
      </c>
      <c r="H268" s="8"/>
      <c r="I268" s="8">
        <v>100</v>
      </c>
      <c r="J268" s="23">
        <f t="shared" si="8"/>
        <v>13700</v>
      </c>
      <c r="L268" s="1">
        <v>1539.01</v>
      </c>
      <c r="M268" s="36">
        <f t="shared" si="9"/>
        <v>210844.35999999993</v>
      </c>
    </row>
    <row r="269" spans="1:13" outlineLevel="2" x14ac:dyDescent="0.25">
      <c r="A269" s="31">
        <v>41012</v>
      </c>
      <c r="B269" s="30">
        <v>8567</v>
      </c>
      <c r="C269" s="30">
        <v>8900</v>
      </c>
      <c r="D269" s="30" t="s">
        <v>58</v>
      </c>
      <c r="E269" s="32" t="s">
        <v>23</v>
      </c>
      <c r="F269" s="30" t="s">
        <v>104</v>
      </c>
      <c r="G269" s="30">
        <v>15.39</v>
      </c>
      <c r="H269" s="8"/>
      <c r="I269" s="8">
        <v>875</v>
      </c>
      <c r="J269" s="23">
        <f t="shared" si="8"/>
        <v>12825</v>
      </c>
      <c r="L269" s="1">
        <v>13466.34</v>
      </c>
      <c r="M269" s="36">
        <f t="shared" si="9"/>
        <v>197378.01999999993</v>
      </c>
    </row>
    <row r="270" spans="1:13" outlineLevel="2" x14ac:dyDescent="0.25">
      <c r="A270" s="31">
        <v>41012</v>
      </c>
      <c r="B270" s="30">
        <v>8567</v>
      </c>
      <c r="C270" s="30">
        <v>8901</v>
      </c>
      <c r="D270" s="30" t="s">
        <v>58</v>
      </c>
      <c r="E270" s="32" t="s">
        <v>23</v>
      </c>
      <c r="F270" s="30" t="s">
        <v>104</v>
      </c>
      <c r="G270" s="30">
        <v>15.39</v>
      </c>
      <c r="H270" s="8"/>
      <c r="I270" s="8">
        <v>50</v>
      </c>
      <c r="J270" s="23">
        <f t="shared" si="8"/>
        <v>12775</v>
      </c>
      <c r="L270" s="1">
        <v>769.51</v>
      </c>
      <c r="M270" s="36">
        <f t="shared" si="9"/>
        <v>196608.50999999992</v>
      </c>
    </row>
    <row r="271" spans="1:13" outlineLevel="2" x14ac:dyDescent="0.25">
      <c r="A271" s="31">
        <v>41012</v>
      </c>
      <c r="B271" s="30">
        <v>8567</v>
      </c>
      <c r="C271" s="30">
        <v>8902</v>
      </c>
      <c r="D271" s="30" t="s">
        <v>58</v>
      </c>
      <c r="E271" s="32" t="s">
        <v>23</v>
      </c>
      <c r="F271" s="30" t="s">
        <v>104</v>
      </c>
      <c r="G271" s="30">
        <v>15.39</v>
      </c>
      <c r="H271" s="8"/>
      <c r="I271" s="8">
        <v>3200</v>
      </c>
      <c r="J271" s="23">
        <f t="shared" si="8"/>
        <v>9575</v>
      </c>
      <c r="L271" s="1">
        <v>49248.32</v>
      </c>
      <c r="M271" s="36">
        <f t="shared" si="9"/>
        <v>147360.18999999992</v>
      </c>
    </row>
    <row r="272" spans="1:13" outlineLevel="2" x14ac:dyDescent="0.25">
      <c r="A272" s="31">
        <v>41012</v>
      </c>
      <c r="B272" s="30">
        <v>8567</v>
      </c>
      <c r="C272" s="30">
        <v>8903</v>
      </c>
      <c r="D272" s="30" t="s">
        <v>58</v>
      </c>
      <c r="E272" s="32" t="s">
        <v>23</v>
      </c>
      <c r="F272" s="30" t="s">
        <v>104</v>
      </c>
      <c r="G272" s="30">
        <v>15.39</v>
      </c>
      <c r="H272" s="8"/>
      <c r="I272" s="8">
        <v>625</v>
      </c>
      <c r="J272" s="23">
        <f t="shared" si="8"/>
        <v>8950</v>
      </c>
      <c r="L272" s="1">
        <v>9618.81</v>
      </c>
      <c r="M272" s="36">
        <f t="shared" si="9"/>
        <v>137741.37999999992</v>
      </c>
    </row>
    <row r="273" spans="1:13" outlineLevel="2" x14ac:dyDescent="0.25">
      <c r="A273" s="31">
        <v>41012</v>
      </c>
      <c r="B273" s="30">
        <v>8567</v>
      </c>
      <c r="C273" s="30">
        <v>8904</v>
      </c>
      <c r="D273" s="30" t="s">
        <v>58</v>
      </c>
      <c r="E273" s="32" t="s">
        <v>23</v>
      </c>
      <c r="F273" s="30" t="s">
        <v>104</v>
      </c>
      <c r="G273" s="30">
        <v>15.39</v>
      </c>
      <c r="H273" s="8"/>
      <c r="I273" s="8">
        <v>575</v>
      </c>
      <c r="J273" s="23">
        <f t="shared" si="8"/>
        <v>8375</v>
      </c>
      <c r="L273" s="1">
        <v>8849.31</v>
      </c>
      <c r="M273" s="36">
        <f t="shared" si="9"/>
        <v>128892.06999999992</v>
      </c>
    </row>
    <row r="274" spans="1:13" outlineLevel="2" x14ac:dyDescent="0.25">
      <c r="A274" s="31">
        <v>41012</v>
      </c>
      <c r="B274" s="30">
        <v>8567</v>
      </c>
      <c r="C274" s="30">
        <v>8906</v>
      </c>
      <c r="D274" s="30" t="s">
        <v>58</v>
      </c>
      <c r="E274" s="32" t="s">
        <v>23</v>
      </c>
      <c r="F274" s="30" t="s">
        <v>104</v>
      </c>
      <c r="G274" s="30">
        <v>15.39</v>
      </c>
      <c r="H274" s="8"/>
      <c r="I274" s="8">
        <v>375</v>
      </c>
      <c r="J274" s="23">
        <f t="shared" si="8"/>
        <v>8000</v>
      </c>
      <c r="L274" s="1">
        <v>5771.29</v>
      </c>
      <c r="M274" s="36">
        <f t="shared" si="9"/>
        <v>123120.77999999993</v>
      </c>
    </row>
    <row r="275" spans="1:13" outlineLevel="2" x14ac:dyDescent="0.25">
      <c r="A275" s="31">
        <v>41012</v>
      </c>
      <c r="B275" s="30">
        <v>8567</v>
      </c>
      <c r="C275" s="30">
        <v>8907</v>
      </c>
      <c r="D275" s="30" t="s">
        <v>58</v>
      </c>
      <c r="E275" s="32" t="s">
        <v>23</v>
      </c>
      <c r="F275" s="30" t="s">
        <v>104</v>
      </c>
      <c r="G275" s="30">
        <v>15.39</v>
      </c>
      <c r="H275" s="8"/>
      <c r="I275" s="8">
        <v>1150</v>
      </c>
      <c r="J275" s="23">
        <f t="shared" si="8"/>
        <v>6850</v>
      </c>
      <c r="L275" s="1">
        <v>17698.62</v>
      </c>
      <c r="M275" s="36">
        <f t="shared" si="9"/>
        <v>105422.15999999993</v>
      </c>
    </row>
    <row r="276" spans="1:13" outlineLevel="2" x14ac:dyDescent="0.25">
      <c r="A276" s="31">
        <v>41012</v>
      </c>
      <c r="B276" s="30">
        <v>8567</v>
      </c>
      <c r="C276" s="30">
        <v>8909</v>
      </c>
      <c r="D276" s="30" t="s">
        <v>58</v>
      </c>
      <c r="E276" s="32" t="s">
        <v>23</v>
      </c>
      <c r="F276" s="30" t="s">
        <v>104</v>
      </c>
      <c r="G276" s="30">
        <v>15.39</v>
      </c>
      <c r="H276" s="8"/>
      <c r="I276" s="8">
        <v>1050</v>
      </c>
      <c r="J276" s="23">
        <f t="shared" si="8"/>
        <v>5800</v>
      </c>
      <c r="L276" s="1">
        <v>16159.61</v>
      </c>
      <c r="M276" s="36">
        <f t="shared" si="9"/>
        <v>89262.54999999993</v>
      </c>
    </row>
    <row r="277" spans="1:13" outlineLevel="2" x14ac:dyDescent="0.25">
      <c r="A277" s="31">
        <v>41012</v>
      </c>
      <c r="B277" s="30">
        <v>8567</v>
      </c>
      <c r="C277" s="30">
        <v>8910</v>
      </c>
      <c r="D277" s="30" t="s">
        <v>58</v>
      </c>
      <c r="E277" s="32" t="s">
        <v>23</v>
      </c>
      <c r="F277" s="30" t="s">
        <v>104</v>
      </c>
      <c r="G277" s="30">
        <v>15.39</v>
      </c>
      <c r="H277" s="8"/>
      <c r="I277" s="8">
        <v>50</v>
      </c>
      <c r="J277" s="23">
        <f t="shared" si="8"/>
        <v>5750</v>
      </c>
      <c r="L277" s="1">
        <v>769.51</v>
      </c>
      <c r="M277" s="36">
        <f t="shared" si="9"/>
        <v>88493.039999999935</v>
      </c>
    </row>
    <row r="278" spans="1:13" outlineLevel="2" x14ac:dyDescent="0.25">
      <c r="A278" s="31">
        <v>41012</v>
      </c>
      <c r="B278" s="30">
        <v>8567</v>
      </c>
      <c r="C278" s="30">
        <v>8911</v>
      </c>
      <c r="D278" s="30" t="s">
        <v>58</v>
      </c>
      <c r="E278" s="32" t="s">
        <v>23</v>
      </c>
      <c r="F278" s="30" t="s">
        <v>104</v>
      </c>
      <c r="G278" s="30">
        <v>15.39</v>
      </c>
      <c r="H278" s="8"/>
      <c r="I278" s="8">
        <v>150</v>
      </c>
      <c r="J278" s="23">
        <f t="shared" si="8"/>
        <v>5600</v>
      </c>
      <c r="L278" s="1">
        <v>2308.52</v>
      </c>
      <c r="M278" s="36">
        <f t="shared" si="9"/>
        <v>86184.519999999931</v>
      </c>
    </row>
    <row r="279" spans="1:13" outlineLevel="2" x14ac:dyDescent="0.25">
      <c r="A279" s="31">
        <v>41013</v>
      </c>
      <c r="B279" s="30">
        <v>8567</v>
      </c>
      <c r="C279" s="30">
        <v>8931</v>
      </c>
      <c r="D279" s="30" t="s">
        <v>58</v>
      </c>
      <c r="E279" s="32" t="s">
        <v>23</v>
      </c>
      <c r="F279" s="30" t="s">
        <v>104</v>
      </c>
      <c r="G279" s="30">
        <v>15.39</v>
      </c>
      <c r="H279" s="8"/>
      <c r="I279" s="8">
        <v>100</v>
      </c>
      <c r="J279" s="23">
        <f t="shared" si="8"/>
        <v>5500</v>
      </c>
      <c r="L279" s="1">
        <v>1539.01</v>
      </c>
      <c r="M279" s="36">
        <f t="shared" si="9"/>
        <v>84645.509999999937</v>
      </c>
    </row>
    <row r="280" spans="1:13" outlineLevel="2" x14ac:dyDescent="0.25">
      <c r="A280" s="31">
        <v>41013</v>
      </c>
      <c r="B280" s="30">
        <v>8567</v>
      </c>
      <c r="C280" s="30">
        <v>8932</v>
      </c>
      <c r="D280" s="30" t="s">
        <v>58</v>
      </c>
      <c r="E280" s="32" t="s">
        <v>23</v>
      </c>
      <c r="F280" s="30" t="s">
        <v>104</v>
      </c>
      <c r="G280" s="30">
        <v>15.39</v>
      </c>
      <c r="H280" s="8"/>
      <c r="I280" s="8">
        <v>175</v>
      </c>
      <c r="J280" s="23">
        <f t="shared" si="8"/>
        <v>5325</v>
      </c>
      <c r="L280" s="1">
        <v>2693.27</v>
      </c>
      <c r="M280" s="36">
        <f t="shared" si="9"/>
        <v>81952.239999999932</v>
      </c>
    </row>
    <row r="281" spans="1:13" outlineLevel="2" x14ac:dyDescent="0.25">
      <c r="A281" s="31">
        <v>41016</v>
      </c>
      <c r="B281" s="30">
        <v>8567</v>
      </c>
      <c r="C281" s="30">
        <v>8946</v>
      </c>
      <c r="D281" s="30" t="s">
        <v>58</v>
      </c>
      <c r="E281" s="32" t="s">
        <v>23</v>
      </c>
      <c r="F281" s="30" t="s">
        <v>104</v>
      </c>
      <c r="G281" s="30">
        <v>15.39</v>
      </c>
      <c r="H281" s="8"/>
      <c r="I281" s="8">
        <v>100</v>
      </c>
      <c r="J281" s="23">
        <f t="shared" si="8"/>
        <v>5225</v>
      </c>
      <c r="L281" s="1">
        <v>1539.01</v>
      </c>
      <c r="M281" s="36">
        <f t="shared" si="9"/>
        <v>80413.229999999938</v>
      </c>
    </row>
    <row r="282" spans="1:13" outlineLevel="2" x14ac:dyDescent="0.25">
      <c r="A282" s="31">
        <v>41016</v>
      </c>
      <c r="B282" s="30">
        <v>8567</v>
      </c>
      <c r="C282" s="30">
        <v>8949</v>
      </c>
      <c r="D282" s="30" t="s">
        <v>58</v>
      </c>
      <c r="E282" s="32" t="s">
        <v>23</v>
      </c>
      <c r="F282" s="30" t="s">
        <v>104</v>
      </c>
      <c r="G282" s="30">
        <v>15.39</v>
      </c>
      <c r="H282" s="8"/>
      <c r="I282" s="8">
        <v>2525</v>
      </c>
      <c r="J282" s="23">
        <f t="shared" si="8"/>
        <v>2700</v>
      </c>
      <c r="L282" s="1">
        <v>38860</v>
      </c>
      <c r="M282" s="36">
        <f t="shared" si="9"/>
        <v>41553.229999999938</v>
      </c>
    </row>
    <row r="283" spans="1:13" outlineLevel="2" x14ac:dyDescent="0.25">
      <c r="A283" s="31">
        <v>41016</v>
      </c>
      <c r="B283" s="30">
        <v>8567</v>
      </c>
      <c r="C283" s="30">
        <v>8950</v>
      </c>
      <c r="D283" s="30" t="s">
        <v>58</v>
      </c>
      <c r="E283" s="32" t="s">
        <v>23</v>
      </c>
      <c r="F283" s="30" t="s">
        <v>104</v>
      </c>
      <c r="G283" s="30">
        <v>15.39</v>
      </c>
      <c r="H283" s="8"/>
      <c r="I283" s="8">
        <v>175</v>
      </c>
      <c r="J283" s="23">
        <f t="shared" si="8"/>
        <v>2525</v>
      </c>
      <c r="L283" s="1">
        <v>2693.27</v>
      </c>
      <c r="M283" s="36">
        <f t="shared" si="9"/>
        <v>38859.959999999941</v>
      </c>
    </row>
    <row r="284" spans="1:13" outlineLevel="2" x14ac:dyDescent="0.25">
      <c r="A284" s="31">
        <v>41061</v>
      </c>
      <c r="B284" s="30">
        <v>8567</v>
      </c>
      <c r="C284" s="30">
        <v>9233</v>
      </c>
      <c r="D284" s="30" t="s">
        <v>58</v>
      </c>
      <c r="E284" s="32" t="s">
        <v>23</v>
      </c>
      <c r="F284" s="30" t="s">
        <v>104</v>
      </c>
      <c r="G284" s="30">
        <v>15.39</v>
      </c>
      <c r="H284" s="8"/>
      <c r="I284" s="8">
        <v>125</v>
      </c>
      <c r="J284" s="23">
        <f t="shared" si="8"/>
        <v>2400</v>
      </c>
      <c r="L284" s="1">
        <v>1923.76</v>
      </c>
      <c r="M284" s="36">
        <f t="shared" si="9"/>
        <v>36936.199999999939</v>
      </c>
    </row>
    <row r="285" spans="1:13" outlineLevel="2" x14ac:dyDescent="0.25">
      <c r="A285" s="31">
        <v>41061</v>
      </c>
      <c r="B285" s="30">
        <v>8567</v>
      </c>
      <c r="C285" s="30">
        <v>9234</v>
      </c>
      <c r="D285" s="30" t="s">
        <v>58</v>
      </c>
      <c r="E285" s="32" t="s">
        <v>23</v>
      </c>
      <c r="F285" s="30" t="s">
        <v>104</v>
      </c>
      <c r="G285" s="30">
        <v>15.39</v>
      </c>
      <c r="H285" s="8"/>
      <c r="I285" s="8">
        <v>225</v>
      </c>
      <c r="J285" s="23">
        <f t="shared" si="8"/>
        <v>2175</v>
      </c>
      <c r="L285" s="1">
        <v>3462.77</v>
      </c>
      <c r="M285" s="36">
        <f t="shared" si="9"/>
        <v>33473.429999999942</v>
      </c>
    </row>
    <row r="286" spans="1:13" outlineLevel="2" x14ac:dyDescent="0.25">
      <c r="A286" s="31">
        <v>41061</v>
      </c>
      <c r="B286" s="30">
        <v>8567</v>
      </c>
      <c r="C286" s="30">
        <v>9235</v>
      </c>
      <c r="D286" s="30" t="s">
        <v>58</v>
      </c>
      <c r="E286" s="32" t="s">
        <v>23</v>
      </c>
      <c r="F286" s="30" t="s">
        <v>104</v>
      </c>
      <c r="G286" s="30">
        <v>15.39</v>
      </c>
      <c r="H286" s="8"/>
      <c r="I286" s="8">
        <v>325</v>
      </c>
      <c r="J286" s="23">
        <f t="shared" si="8"/>
        <v>1850</v>
      </c>
      <c r="L286" s="1">
        <v>5001.78</v>
      </c>
      <c r="M286" s="36">
        <f t="shared" si="9"/>
        <v>28471.649999999943</v>
      </c>
    </row>
    <row r="287" spans="1:13" outlineLevel="2" x14ac:dyDescent="0.25">
      <c r="A287" s="31">
        <v>41061</v>
      </c>
      <c r="B287" s="30">
        <v>8567</v>
      </c>
      <c r="C287" s="30">
        <v>9236</v>
      </c>
      <c r="D287" s="30" t="s">
        <v>58</v>
      </c>
      <c r="E287" s="32" t="s">
        <v>23</v>
      </c>
      <c r="F287" s="30" t="s">
        <v>104</v>
      </c>
      <c r="G287" s="30">
        <v>15.39</v>
      </c>
      <c r="H287" s="8"/>
      <c r="I287" s="8">
        <v>250</v>
      </c>
      <c r="J287" s="23">
        <f t="shared" si="8"/>
        <v>1600</v>
      </c>
      <c r="L287" s="1">
        <v>3847.53</v>
      </c>
      <c r="M287" s="36">
        <f t="shared" si="9"/>
        <v>24624.119999999944</v>
      </c>
    </row>
    <row r="288" spans="1:13" outlineLevel="2" x14ac:dyDescent="0.25">
      <c r="A288" s="31">
        <v>41061</v>
      </c>
      <c r="B288" s="30">
        <v>8567</v>
      </c>
      <c r="C288" s="30">
        <v>9237</v>
      </c>
      <c r="D288" s="30" t="s">
        <v>58</v>
      </c>
      <c r="E288" s="32" t="s">
        <v>23</v>
      </c>
      <c r="F288" s="30" t="s">
        <v>104</v>
      </c>
      <c r="G288" s="30">
        <v>15.39</v>
      </c>
      <c r="H288" s="8"/>
      <c r="I288" s="8">
        <v>1600</v>
      </c>
      <c r="J288" s="23">
        <f t="shared" si="8"/>
        <v>0</v>
      </c>
      <c r="L288" s="1">
        <v>24624.16</v>
      </c>
      <c r="M288" s="36">
        <f t="shared" si="9"/>
        <v>-4.0000000055442797E-2</v>
      </c>
    </row>
    <row r="289" spans="1:13" outlineLevel="1" x14ac:dyDescent="0.25">
      <c r="A289" s="31"/>
      <c r="B289" s="33" t="s">
        <v>190</v>
      </c>
      <c r="E289" s="32"/>
      <c r="G289" s="30"/>
      <c r="H289" s="8">
        <f>SUBTOTAL(9,H259:H288)</f>
        <v>21600</v>
      </c>
      <c r="I289" s="8">
        <f>SUBTOTAL(9,I259:I288)</f>
        <v>21600</v>
      </c>
      <c r="J289" s="23">
        <f t="shared" si="8"/>
        <v>0</v>
      </c>
      <c r="K289" s="5">
        <f>SUBTOTAL(9,K259:K288)</f>
        <v>332426.15999999997</v>
      </c>
      <c r="L289" s="1">
        <f>SUBTOTAL(9,L259:L288)</f>
        <v>332426.20000000013</v>
      </c>
      <c r="M289" s="36">
        <f t="shared" si="9"/>
        <v>-4.0000000153668225E-2</v>
      </c>
    </row>
    <row r="290" spans="1:13" outlineLevel="2" x14ac:dyDescent="0.25">
      <c r="A290" s="24">
        <v>40934</v>
      </c>
      <c r="B290" s="25">
        <v>8568</v>
      </c>
      <c r="C290" s="25"/>
      <c r="D290" s="25" t="s">
        <v>54</v>
      </c>
      <c r="E290" s="26" t="s">
        <v>23</v>
      </c>
      <c r="F290" s="25" t="s">
        <v>24</v>
      </c>
      <c r="G290" s="25">
        <v>15.39</v>
      </c>
      <c r="H290" s="4">
        <v>21600</v>
      </c>
      <c r="I290" s="4"/>
      <c r="J290" s="23">
        <f t="shared" si="8"/>
        <v>21600</v>
      </c>
      <c r="K290" s="5">
        <v>332426.15999999997</v>
      </c>
      <c r="M290" s="36">
        <f t="shared" si="9"/>
        <v>332426.15999999997</v>
      </c>
    </row>
    <row r="291" spans="1:13" outlineLevel="2" x14ac:dyDescent="0.25">
      <c r="A291" s="31">
        <v>41016</v>
      </c>
      <c r="B291" s="30">
        <v>8568</v>
      </c>
      <c r="C291" s="30">
        <v>8950</v>
      </c>
      <c r="D291" s="30" t="s">
        <v>58</v>
      </c>
      <c r="E291" s="32" t="s">
        <v>23</v>
      </c>
      <c r="F291" s="30" t="s">
        <v>113</v>
      </c>
      <c r="G291" s="30">
        <v>15.39</v>
      </c>
      <c r="H291" s="8"/>
      <c r="I291" s="8">
        <v>7050</v>
      </c>
      <c r="J291" s="23">
        <f t="shared" si="8"/>
        <v>14550</v>
      </c>
      <c r="L291" s="1">
        <v>108500.21</v>
      </c>
      <c r="M291" s="36">
        <f t="shared" si="9"/>
        <v>223925.94999999995</v>
      </c>
    </row>
    <row r="292" spans="1:13" outlineLevel="2" x14ac:dyDescent="0.25">
      <c r="A292" s="31">
        <v>41061</v>
      </c>
      <c r="B292" s="30">
        <v>8568</v>
      </c>
      <c r="C292" s="30">
        <v>9237</v>
      </c>
      <c r="D292" s="30" t="s">
        <v>58</v>
      </c>
      <c r="E292" s="32" t="s">
        <v>23</v>
      </c>
      <c r="F292" s="30" t="s">
        <v>113</v>
      </c>
      <c r="G292" s="30">
        <v>15.39</v>
      </c>
      <c r="H292" s="8"/>
      <c r="I292" s="8">
        <v>10550</v>
      </c>
      <c r="J292" s="23">
        <f t="shared" si="8"/>
        <v>4000</v>
      </c>
      <c r="L292" s="1">
        <v>162365.56</v>
      </c>
      <c r="M292" s="36">
        <f t="shared" si="9"/>
        <v>61560.389999999956</v>
      </c>
    </row>
    <row r="293" spans="1:13" outlineLevel="2" x14ac:dyDescent="0.25">
      <c r="A293" s="31">
        <v>41061</v>
      </c>
      <c r="B293" s="30">
        <v>8568</v>
      </c>
      <c r="C293" s="30">
        <v>9238</v>
      </c>
      <c r="D293" s="30" t="s">
        <v>58</v>
      </c>
      <c r="E293" s="32" t="s">
        <v>23</v>
      </c>
      <c r="F293" s="30" t="s">
        <v>113</v>
      </c>
      <c r="G293" s="30">
        <v>15.39</v>
      </c>
      <c r="H293" s="8"/>
      <c r="I293" s="8">
        <v>25</v>
      </c>
      <c r="J293" s="23">
        <f t="shared" si="8"/>
        <v>3975</v>
      </c>
      <c r="L293" s="1">
        <v>384.75</v>
      </c>
      <c r="M293" s="36">
        <f t="shared" si="9"/>
        <v>61175.639999999956</v>
      </c>
    </row>
    <row r="294" spans="1:13" outlineLevel="2" x14ac:dyDescent="0.25">
      <c r="A294" s="31">
        <v>41071</v>
      </c>
      <c r="B294" s="30">
        <v>8568</v>
      </c>
      <c r="C294" s="30">
        <v>9272</v>
      </c>
      <c r="D294" s="30" t="s">
        <v>58</v>
      </c>
      <c r="E294" s="32" t="s">
        <v>23</v>
      </c>
      <c r="F294" s="30" t="s">
        <v>113</v>
      </c>
      <c r="G294" s="30">
        <v>15.39</v>
      </c>
      <c r="H294" s="8"/>
      <c r="I294" s="8">
        <v>550</v>
      </c>
      <c r="J294" s="23">
        <f t="shared" si="8"/>
        <v>3425</v>
      </c>
      <c r="L294" s="1">
        <v>8464.56</v>
      </c>
      <c r="M294" s="36">
        <f t="shared" si="9"/>
        <v>52711.079999999958</v>
      </c>
    </row>
    <row r="295" spans="1:13" outlineLevel="2" x14ac:dyDescent="0.25">
      <c r="A295" s="31">
        <v>41071</v>
      </c>
      <c r="B295" s="30">
        <v>8568</v>
      </c>
      <c r="C295" s="30">
        <v>9273</v>
      </c>
      <c r="D295" s="30" t="s">
        <v>58</v>
      </c>
      <c r="E295" s="32" t="s">
        <v>23</v>
      </c>
      <c r="F295" s="30" t="s">
        <v>113</v>
      </c>
      <c r="G295" s="30">
        <v>15.39</v>
      </c>
      <c r="H295" s="8"/>
      <c r="I295" s="8">
        <v>700</v>
      </c>
      <c r="J295" s="23">
        <f t="shared" si="8"/>
        <v>2725</v>
      </c>
      <c r="L295" s="1">
        <v>10773.07</v>
      </c>
      <c r="M295" s="36">
        <f t="shared" si="9"/>
        <v>41938.009999999958</v>
      </c>
    </row>
    <row r="296" spans="1:13" outlineLevel="2" x14ac:dyDescent="0.25">
      <c r="A296" s="31">
        <v>41071</v>
      </c>
      <c r="B296" s="30">
        <v>8568</v>
      </c>
      <c r="C296" s="30">
        <v>9274</v>
      </c>
      <c r="D296" s="30" t="s">
        <v>58</v>
      </c>
      <c r="E296" s="32" t="s">
        <v>23</v>
      </c>
      <c r="F296" s="30" t="s">
        <v>113</v>
      </c>
      <c r="G296" s="30">
        <v>15.39</v>
      </c>
      <c r="H296" s="8"/>
      <c r="I296" s="8">
        <v>275</v>
      </c>
      <c r="J296" s="23">
        <f t="shared" si="8"/>
        <v>2450</v>
      </c>
      <c r="L296" s="1">
        <v>4232.28</v>
      </c>
      <c r="M296" s="36">
        <f t="shared" si="9"/>
        <v>37705.72999999996</v>
      </c>
    </row>
    <row r="297" spans="1:13" outlineLevel="2" x14ac:dyDescent="0.25">
      <c r="A297" s="31">
        <v>41071</v>
      </c>
      <c r="B297" s="30">
        <v>8568</v>
      </c>
      <c r="C297" s="30">
        <v>9275</v>
      </c>
      <c r="D297" s="30" t="s">
        <v>58</v>
      </c>
      <c r="E297" s="32" t="s">
        <v>23</v>
      </c>
      <c r="F297" s="30" t="s">
        <v>113</v>
      </c>
      <c r="G297" s="30">
        <v>15.39</v>
      </c>
      <c r="H297" s="8"/>
      <c r="I297" s="8">
        <v>600</v>
      </c>
      <c r="J297" s="23">
        <f t="shared" si="8"/>
        <v>1850</v>
      </c>
      <c r="L297" s="1">
        <v>9234.06</v>
      </c>
      <c r="M297" s="36">
        <f t="shared" si="9"/>
        <v>28471.669999999962</v>
      </c>
    </row>
    <row r="298" spans="1:13" outlineLevel="2" x14ac:dyDescent="0.25">
      <c r="A298" s="31">
        <v>41071</v>
      </c>
      <c r="B298" s="30">
        <v>8568</v>
      </c>
      <c r="C298" s="30">
        <v>9276</v>
      </c>
      <c r="D298" s="30" t="s">
        <v>58</v>
      </c>
      <c r="E298" s="32" t="s">
        <v>23</v>
      </c>
      <c r="F298" s="30" t="s">
        <v>113</v>
      </c>
      <c r="G298" s="30">
        <v>15.39</v>
      </c>
      <c r="H298" s="8"/>
      <c r="I298" s="8">
        <v>1850</v>
      </c>
      <c r="J298" s="23">
        <f t="shared" si="8"/>
        <v>0</v>
      </c>
      <c r="L298" s="1">
        <v>28471.69</v>
      </c>
      <c r="M298" s="36">
        <f t="shared" si="9"/>
        <v>-2.0000000036816346E-2</v>
      </c>
    </row>
    <row r="299" spans="1:13" outlineLevel="1" x14ac:dyDescent="0.25">
      <c r="A299" s="31"/>
      <c r="B299" s="33" t="s">
        <v>191</v>
      </c>
      <c r="E299" s="32"/>
      <c r="G299" s="30"/>
      <c r="H299" s="8">
        <f>SUBTOTAL(9,H290:H298)</f>
        <v>21600</v>
      </c>
      <c r="I299" s="8">
        <f>SUBTOTAL(9,I290:I298)</f>
        <v>21600</v>
      </c>
      <c r="J299" s="23">
        <f t="shared" si="8"/>
        <v>0</v>
      </c>
      <c r="K299" s="5">
        <f>SUBTOTAL(9,K290:K298)</f>
        <v>332426.15999999997</v>
      </c>
      <c r="L299" s="1">
        <f>SUBTOTAL(9,L290:L298)</f>
        <v>332426.18000000005</v>
      </c>
      <c r="M299" s="36">
        <f t="shared" si="9"/>
        <v>-2.0000000076834112E-2</v>
      </c>
    </row>
    <row r="300" spans="1:13" outlineLevel="2" x14ac:dyDescent="0.25">
      <c r="A300" s="24">
        <v>40932</v>
      </c>
      <c r="B300" s="25">
        <v>8569</v>
      </c>
      <c r="C300" s="25"/>
      <c r="D300" s="25" t="s">
        <v>54</v>
      </c>
      <c r="E300" s="26" t="s">
        <v>23</v>
      </c>
      <c r="F300" s="25" t="s">
        <v>24</v>
      </c>
      <c r="G300" s="25">
        <v>15.39</v>
      </c>
      <c r="H300" s="4">
        <v>18000</v>
      </c>
      <c r="I300" s="4"/>
      <c r="J300" s="23">
        <f t="shared" si="8"/>
        <v>18000</v>
      </c>
      <c r="K300" s="5">
        <v>277021.8</v>
      </c>
      <c r="M300" s="36">
        <f t="shared" si="9"/>
        <v>277021.8</v>
      </c>
    </row>
    <row r="301" spans="1:13" outlineLevel="2" x14ac:dyDescent="0.25">
      <c r="A301" s="31">
        <v>40952</v>
      </c>
      <c r="B301" s="30">
        <v>8569</v>
      </c>
      <c r="C301" s="30">
        <v>8540</v>
      </c>
      <c r="D301" s="30" t="s">
        <v>58</v>
      </c>
      <c r="E301" s="32" t="s">
        <v>23</v>
      </c>
      <c r="F301" s="30" t="s">
        <v>85</v>
      </c>
      <c r="G301" s="30">
        <v>15.39</v>
      </c>
      <c r="H301" s="8"/>
      <c r="I301" s="8">
        <v>4825</v>
      </c>
      <c r="J301" s="23">
        <f t="shared" si="8"/>
        <v>13175</v>
      </c>
      <c r="L301" s="1">
        <v>74257.23</v>
      </c>
      <c r="M301" s="36">
        <f t="shared" si="9"/>
        <v>202764.57</v>
      </c>
    </row>
    <row r="302" spans="1:13" outlineLevel="2" x14ac:dyDescent="0.25">
      <c r="A302" s="31">
        <v>40953</v>
      </c>
      <c r="B302" s="30">
        <v>8569</v>
      </c>
      <c r="C302" s="30">
        <v>8549</v>
      </c>
      <c r="D302" s="30" t="s">
        <v>58</v>
      </c>
      <c r="E302" s="32" t="s">
        <v>23</v>
      </c>
      <c r="F302" s="30" t="s">
        <v>85</v>
      </c>
      <c r="G302" s="30">
        <v>15.39</v>
      </c>
      <c r="H302" s="8"/>
      <c r="I302" s="8">
        <v>250</v>
      </c>
      <c r="J302" s="23">
        <f t="shared" si="8"/>
        <v>12925</v>
      </c>
      <c r="L302" s="1">
        <v>3847.53</v>
      </c>
      <c r="M302" s="36">
        <f t="shared" si="9"/>
        <v>198917.04</v>
      </c>
    </row>
    <row r="303" spans="1:13" outlineLevel="2" x14ac:dyDescent="0.25">
      <c r="A303" s="31">
        <v>40956</v>
      </c>
      <c r="B303" s="30">
        <v>8569</v>
      </c>
      <c r="C303" s="30">
        <v>8559</v>
      </c>
      <c r="D303" s="30" t="s">
        <v>58</v>
      </c>
      <c r="E303" s="32" t="s">
        <v>23</v>
      </c>
      <c r="F303" s="30" t="s">
        <v>85</v>
      </c>
      <c r="G303" s="30">
        <v>15.39</v>
      </c>
      <c r="H303" s="8"/>
      <c r="I303" s="8">
        <v>250</v>
      </c>
      <c r="J303" s="23">
        <f t="shared" si="8"/>
        <v>12675</v>
      </c>
      <c r="L303" s="1">
        <v>3847.53</v>
      </c>
      <c r="M303" s="36">
        <f t="shared" si="9"/>
        <v>195069.51</v>
      </c>
    </row>
    <row r="304" spans="1:13" outlineLevel="2" x14ac:dyDescent="0.25">
      <c r="A304" s="31">
        <v>40956</v>
      </c>
      <c r="B304" s="30">
        <v>8569</v>
      </c>
      <c r="C304" s="30">
        <v>8560</v>
      </c>
      <c r="D304" s="30" t="s">
        <v>58</v>
      </c>
      <c r="E304" s="32" t="s">
        <v>23</v>
      </c>
      <c r="F304" s="30" t="s">
        <v>85</v>
      </c>
      <c r="G304" s="30">
        <v>15.39</v>
      </c>
      <c r="H304" s="8"/>
      <c r="I304" s="8">
        <v>850</v>
      </c>
      <c r="J304" s="23">
        <f t="shared" si="8"/>
        <v>11825</v>
      </c>
      <c r="L304" s="1">
        <v>13081.59</v>
      </c>
      <c r="M304" s="36">
        <f t="shared" si="9"/>
        <v>181987.92</v>
      </c>
    </row>
    <row r="305" spans="1:13" outlineLevel="2" x14ac:dyDescent="0.25">
      <c r="A305" s="31">
        <v>40956</v>
      </c>
      <c r="B305" s="30">
        <v>8569</v>
      </c>
      <c r="C305" s="30">
        <v>8561</v>
      </c>
      <c r="D305" s="30" t="s">
        <v>58</v>
      </c>
      <c r="E305" s="32" t="s">
        <v>23</v>
      </c>
      <c r="F305" s="30" t="s">
        <v>85</v>
      </c>
      <c r="G305" s="30">
        <v>15.39</v>
      </c>
      <c r="H305" s="8"/>
      <c r="I305" s="8">
        <v>500</v>
      </c>
      <c r="J305" s="23">
        <f t="shared" si="8"/>
        <v>11325</v>
      </c>
      <c r="L305" s="1">
        <v>7695.05</v>
      </c>
      <c r="M305" s="36">
        <f t="shared" si="9"/>
        <v>174292.87000000002</v>
      </c>
    </row>
    <row r="306" spans="1:13" outlineLevel="2" x14ac:dyDescent="0.25">
      <c r="A306" s="31">
        <v>40956</v>
      </c>
      <c r="B306" s="30">
        <v>8569</v>
      </c>
      <c r="C306" s="30">
        <v>8571</v>
      </c>
      <c r="D306" s="30" t="s">
        <v>58</v>
      </c>
      <c r="E306" s="32" t="s">
        <v>23</v>
      </c>
      <c r="F306" s="30" t="s">
        <v>85</v>
      </c>
      <c r="G306" s="30">
        <v>15.39</v>
      </c>
      <c r="H306" s="8"/>
      <c r="I306" s="8">
        <v>500</v>
      </c>
      <c r="J306" s="23">
        <f t="shared" si="8"/>
        <v>10825</v>
      </c>
      <c r="L306" s="1">
        <v>7695.05</v>
      </c>
      <c r="M306" s="36">
        <f t="shared" si="9"/>
        <v>166597.82000000004</v>
      </c>
    </row>
    <row r="307" spans="1:13" outlineLevel="2" x14ac:dyDescent="0.25">
      <c r="A307" s="31">
        <v>40956</v>
      </c>
      <c r="B307" s="30">
        <v>8569</v>
      </c>
      <c r="C307" s="30">
        <v>8572</v>
      </c>
      <c r="D307" s="30" t="s">
        <v>58</v>
      </c>
      <c r="E307" s="32" t="s">
        <v>23</v>
      </c>
      <c r="F307" s="30" t="s">
        <v>85</v>
      </c>
      <c r="G307" s="30">
        <v>15.39</v>
      </c>
      <c r="H307" s="8"/>
      <c r="I307" s="8">
        <v>625</v>
      </c>
      <c r="J307" s="23">
        <f t="shared" si="8"/>
        <v>10200</v>
      </c>
      <c r="L307" s="1">
        <v>9618.81</v>
      </c>
      <c r="M307" s="36">
        <f t="shared" si="9"/>
        <v>156979.01000000004</v>
      </c>
    </row>
    <row r="308" spans="1:13" outlineLevel="2" x14ac:dyDescent="0.25">
      <c r="A308" s="31">
        <v>40956</v>
      </c>
      <c r="B308" s="30">
        <v>8569</v>
      </c>
      <c r="C308" s="30">
        <v>8573</v>
      </c>
      <c r="D308" s="30" t="s">
        <v>58</v>
      </c>
      <c r="E308" s="32" t="s">
        <v>23</v>
      </c>
      <c r="F308" s="30" t="s">
        <v>85</v>
      </c>
      <c r="G308" s="30">
        <v>15.39</v>
      </c>
      <c r="H308" s="8"/>
      <c r="I308" s="8">
        <v>1050</v>
      </c>
      <c r="J308" s="23">
        <f t="shared" si="8"/>
        <v>9150</v>
      </c>
      <c r="L308" s="1">
        <v>16159.61</v>
      </c>
      <c r="M308" s="36">
        <f t="shared" si="9"/>
        <v>140819.40000000002</v>
      </c>
    </row>
    <row r="309" spans="1:13" outlineLevel="2" x14ac:dyDescent="0.25">
      <c r="A309" s="31">
        <v>40956</v>
      </c>
      <c r="B309" s="30">
        <v>8569</v>
      </c>
      <c r="C309" s="30">
        <v>8584</v>
      </c>
      <c r="D309" s="30" t="s">
        <v>58</v>
      </c>
      <c r="E309" s="32" t="s">
        <v>23</v>
      </c>
      <c r="F309" s="30" t="s">
        <v>85</v>
      </c>
      <c r="G309" s="30">
        <v>15.39</v>
      </c>
      <c r="H309" s="8"/>
      <c r="I309" s="8">
        <v>3500</v>
      </c>
      <c r="J309" s="23">
        <f t="shared" si="8"/>
        <v>5650</v>
      </c>
      <c r="L309" s="1">
        <v>53865.35</v>
      </c>
      <c r="M309" s="36">
        <f t="shared" si="9"/>
        <v>86954.050000000017</v>
      </c>
    </row>
    <row r="310" spans="1:13" outlineLevel="2" x14ac:dyDescent="0.25">
      <c r="A310" s="31">
        <v>40956</v>
      </c>
      <c r="B310" s="30">
        <v>8569</v>
      </c>
      <c r="C310" s="30">
        <v>8585</v>
      </c>
      <c r="D310" s="30" t="s">
        <v>58</v>
      </c>
      <c r="E310" s="32" t="s">
        <v>23</v>
      </c>
      <c r="F310" s="30" t="s">
        <v>85</v>
      </c>
      <c r="G310" s="30">
        <v>15.39</v>
      </c>
      <c r="H310" s="8"/>
      <c r="I310" s="8">
        <v>325</v>
      </c>
      <c r="J310" s="23">
        <f t="shared" si="8"/>
        <v>5325</v>
      </c>
      <c r="L310" s="1">
        <v>5001.78</v>
      </c>
      <c r="M310" s="36">
        <f t="shared" si="9"/>
        <v>81952.270000000019</v>
      </c>
    </row>
    <row r="311" spans="1:13" outlineLevel="2" x14ac:dyDescent="0.25">
      <c r="A311" s="31">
        <v>40959</v>
      </c>
      <c r="B311" s="30">
        <v>8569</v>
      </c>
      <c r="C311" s="30">
        <v>8594</v>
      </c>
      <c r="D311" s="30" t="s">
        <v>58</v>
      </c>
      <c r="E311" s="32" t="s">
        <v>23</v>
      </c>
      <c r="F311" s="30" t="s">
        <v>85</v>
      </c>
      <c r="G311" s="30">
        <v>15.39</v>
      </c>
      <c r="H311" s="8"/>
      <c r="I311" s="8">
        <v>50</v>
      </c>
      <c r="J311" s="23">
        <f t="shared" si="8"/>
        <v>5275</v>
      </c>
      <c r="L311" s="1">
        <v>769.51</v>
      </c>
      <c r="M311" s="36">
        <f t="shared" si="9"/>
        <v>81182.760000000024</v>
      </c>
    </row>
    <row r="312" spans="1:13" outlineLevel="2" x14ac:dyDescent="0.25">
      <c r="A312" s="31">
        <v>40961</v>
      </c>
      <c r="B312" s="30">
        <v>8569</v>
      </c>
      <c r="C312" s="30">
        <v>8607</v>
      </c>
      <c r="D312" s="30" t="s">
        <v>58</v>
      </c>
      <c r="E312" s="32" t="s">
        <v>23</v>
      </c>
      <c r="F312" s="30" t="s">
        <v>85</v>
      </c>
      <c r="G312" s="30">
        <v>15.39</v>
      </c>
      <c r="H312" s="8"/>
      <c r="I312" s="8">
        <v>4050</v>
      </c>
      <c r="J312" s="23">
        <f t="shared" si="8"/>
        <v>1225</v>
      </c>
      <c r="L312" s="1">
        <v>62329.91</v>
      </c>
      <c r="M312" s="36">
        <f t="shared" si="9"/>
        <v>18852.85000000002</v>
      </c>
    </row>
    <row r="313" spans="1:13" outlineLevel="2" x14ac:dyDescent="0.25">
      <c r="A313" s="31">
        <v>40963</v>
      </c>
      <c r="B313" s="30">
        <v>8569</v>
      </c>
      <c r="C313" s="30">
        <v>8616</v>
      </c>
      <c r="D313" s="30" t="s">
        <v>58</v>
      </c>
      <c r="E313" s="32" t="s">
        <v>23</v>
      </c>
      <c r="F313" s="30" t="s">
        <v>85</v>
      </c>
      <c r="G313" s="30">
        <v>15.39</v>
      </c>
      <c r="H313" s="8"/>
      <c r="I313" s="8">
        <v>1225</v>
      </c>
      <c r="J313" s="23">
        <f t="shared" si="8"/>
        <v>0</v>
      </c>
      <c r="L313" s="1">
        <v>18852.87</v>
      </c>
      <c r="M313" s="36">
        <f t="shared" si="9"/>
        <v>-1.9999999978608685E-2</v>
      </c>
    </row>
    <row r="314" spans="1:13" outlineLevel="1" x14ac:dyDescent="0.25">
      <c r="A314" s="31"/>
      <c r="B314" s="33" t="s">
        <v>192</v>
      </c>
      <c r="E314" s="32"/>
      <c r="G314" s="30"/>
      <c r="H314" s="8">
        <f>SUBTOTAL(9,H300:H313)</f>
        <v>18000</v>
      </c>
      <c r="I314" s="8">
        <f>SUBTOTAL(9,I300:I313)</f>
        <v>18000</v>
      </c>
      <c r="J314" s="23">
        <f t="shared" si="8"/>
        <v>0</v>
      </c>
      <c r="K314" s="5">
        <f>SUBTOTAL(9,K300:K313)</f>
        <v>277021.8</v>
      </c>
      <c r="L314" s="1">
        <f>SUBTOTAL(9,L300:L313)</f>
        <v>277021.82</v>
      </c>
      <c r="M314" s="36">
        <f t="shared" si="9"/>
        <v>-2.0000000018626451E-2</v>
      </c>
    </row>
    <row r="315" spans="1:13" outlineLevel="2" x14ac:dyDescent="0.25">
      <c r="A315" s="24">
        <v>40932</v>
      </c>
      <c r="B315" s="25">
        <v>8575</v>
      </c>
      <c r="C315" s="25"/>
      <c r="D315" s="25" t="s">
        <v>54</v>
      </c>
      <c r="E315" s="26" t="s">
        <v>23</v>
      </c>
      <c r="F315" s="25" t="s">
        <v>24</v>
      </c>
      <c r="G315" s="25">
        <v>15.39</v>
      </c>
      <c r="H315" s="4">
        <v>1000</v>
      </c>
      <c r="I315" s="4"/>
      <c r="J315" s="23">
        <f t="shared" si="8"/>
        <v>1000</v>
      </c>
      <c r="K315" s="5">
        <v>15390.1</v>
      </c>
      <c r="M315" s="36">
        <f t="shared" si="9"/>
        <v>15390.1</v>
      </c>
    </row>
    <row r="316" spans="1:13" outlineLevel="2" x14ac:dyDescent="0.25">
      <c r="A316" s="31">
        <v>40996</v>
      </c>
      <c r="B316" s="30">
        <v>8575</v>
      </c>
      <c r="C316" s="30">
        <v>8861</v>
      </c>
      <c r="D316" s="30" t="s">
        <v>58</v>
      </c>
      <c r="E316" s="32" t="s">
        <v>23</v>
      </c>
      <c r="F316" s="30" t="s">
        <v>103</v>
      </c>
      <c r="G316" s="30">
        <v>15.39</v>
      </c>
      <c r="H316" s="8"/>
      <c r="I316" s="8">
        <v>175</v>
      </c>
      <c r="J316" s="23">
        <f t="shared" si="8"/>
        <v>825</v>
      </c>
      <c r="L316" s="1">
        <v>2693.27</v>
      </c>
      <c r="M316" s="36">
        <f t="shared" si="9"/>
        <v>12696.83</v>
      </c>
    </row>
    <row r="317" spans="1:13" outlineLevel="2" x14ac:dyDescent="0.25">
      <c r="A317" s="31">
        <v>40996</v>
      </c>
      <c r="B317" s="30">
        <v>8575</v>
      </c>
      <c r="C317" s="30">
        <v>8862</v>
      </c>
      <c r="D317" s="30" t="s">
        <v>58</v>
      </c>
      <c r="E317" s="32" t="s">
        <v>23</v>
      </c>
      <c r="F317" s="30" t="s">
        <v>103</v>
      </c>
      <c r="G317" s="30">
        <v>15.39</v>
      </c>
      <c r="H317" s="8"/>
      <c r="I317" s="8">
        <v>300</v>
      </c>
      <c r="J317" s="23">
        <f t="shared" si="8"/>
        <v>525</v>
      </c>
      <c r="L317" s="1">
        <v>4617.03</v>
      </c>
      <c r="M317" s="36">
        <f t="shared" si="9"/>
        <v>8079.8</v>
      </c>
    </row>
    <row r="318" spans="1:13" outlineLevel="2" x14ac:dyDescent="0.25">
      <c r="A318" s="31">
        <v>40997</v>
      </c>
      <c r="B318" s="30">
        <v>8575</v>
      </c>
      <c r="C318" s="30">
        <v>8873</v>
      </c>
      <c r="D318" s="30" t="s">
        <v>58</v>
      </c>
      <c r="E318" s="32" t="s">
        <v>23</v>
      </c>
      <c r="F318" s="30" t="s">
        <v>103</v>
      </c>
      <c r="G318" s="30">
        <v>15.39</v>
      </c>
      <c r="H318" s="8"/>
      <c r="I318" s="8">
        <v>525</v>
      </c>
      <c r="J318" s="23">
        <f t="shared" si="8"/>
        <v>0</v>
      </c>
      <c r="L318" s="1">
        <v>8079.8</v>
      </c>
      <c r="M318" s="36">
        <f t="shared" si="9"/>
        <v>0</v>
      </c>
    </row>
    <row r="319" spans="1:13" outlineLevel="1" x14ac:dyDescent="0.25">
      <c r="A319" s="31"/>
      <c r="B319" s="33" t="s">
        <v>193</v>
      </c>
      <c r="E319" s="32"/>
      <c r="G319" s="30"/>
      <c r="H319" s="8">
        <f>SUBTOTAL(9,H315:H318)</f>
        <v>1000</v>
      </c>
      <c r="I319" s="8">
        <f>SUBTOTAL(9,I315:I318)</f>
        <v>1000</v>
      </c>
      <c r="J319" s="23">
        <f t="shared" si="8"/>
        <v>0</v>
      </c>
      <c r="K319" s="5">
        <f>SUBTOTAL(9,K315:K318)</f>
        <v>15390.1</v>
      </c>
      <c r="L319" s="1">
        <f>SUBTOTAL(9,L315:L318)</f>
        <v>15390.099999999999</v>
      </c>
      <c r="M319" s="36">
        <f t="shared" si="9"/>
        <v>1.8189894035458565E-12</v>
      </c>
    </row>
    <row r="320" spans="1:13" outlineLevel="2" x14ac:dyDescent="0.25">
      <c r="A320" s="24">
        <v>40935</v>
      </c>
      <c r="B320" s="25">
        <v>8588</v>
      </c>
      <c r="C320" s="25"/>
      <c r="D320" s="25" t="s">
        <v>54</v>
      </c>
      <c r="E320" s="26" t="s">
        <v>23</v>
      </c>
      <c r="F320" s="25" t="s">
        <v>24</v>
      </c>
      <c r="G320" s="25">
        <v>15.25</v>
      </c>
      <c r="H320" s="4">
        <v>18000</v>
      </c>
      <c r="I320" s="4"/>
      <c r="J320" s="23">
        <f t="shared" si="8"/>
        <v>18000</v>
      </c>
      <c r="K320" s="5">
        <v>274460.40000000002</v>
      </c>
      <c r="M320" s="36">
        <f t="shared" si="9"/>
        <v>274460.40000000002</v>
      </c>
    </row>
    <row r="321" spans="1:13" outlineLevel="2" x14ac:dyDescent="0.25">
      <c r="A321" s="31">
        <v>41017</v>
      </c>
      <c r="B321" s="30">
        <v>8588</v>
      </c>
      <c r="C321" s="30">
        <v>8966</v>
      </c>
      <c r="D321" s="30" t="s">
        <v>58</v>
      </c>
      <c r="E321" s="32" t="s">
        <v>23</v>
      </c>
      <c r="F321" s="30" t="s">
        <v>114</v>
      </c>
      <c r="G321" s="30">
        <v>15.25</v>
      </c>
      <c r="H321" s="8"/>
      <c r="I321" s="8">
        <v>2125</v>
      </c>
      <c r="J321" s="23">
        <f t="shared" si="8"/>
        <v>15875</v>
      </c>
      <c r="L321" s="1">
        <v>32401.57</v>
      </c>
      <c r="M321" s="36">
        <f t="shared" si="9"/>
        <v>242058.83000000002</v>
      </c>
    </row>
    <row r="322" spans="1:13" outlineLevel="2" x14ac:dyDescent="0.25">
      <c r="A322" s="31">
        <v>41017</v>
      </c>
      <c r="B322" s="30">
        <v>8588</v>
      </c>
      <c r="C322" s="30">
        <v>8967</v>
      </c>
      <c r="D322" s="30" t="s">
        <v>58</v>
      </c>
      <c r="E322" s="32" t="s">
        <v>23</v>
      </c>
      <c r="F322" s="30" t="s">
        <v>114</v>
      </c>
      <c r="G322" s="30">
        <v>15.25</v>
      </c>
      <c r="H322" s="8"/>
      <c r="I322" s="8">
        <v>50</v>
      </c>
      <c r="J322" s="23">
        <f t="shared" si="8"/>
        <v>15825</v>
      </c>
      <c r="L322" s="1">
        <v>762.39</v>
      </c>
      <c r="M322" s="36">
        <f t="shared" si="9"/>
        <v>241296.44</v>
      </c>
    </row>
    <row r="323" spans="1:13" outlineLevel="2" x14ac:dyDescent="0.25">
      <c r="A323" s="31">
        <v>41019</v>
      </c>
      <c r="B323" s="30">
        <v>8588</v>
      </c>
      <c r="C323" s="30">
        <v>8984</v>
      </c>
      <c r="D323" s="30" t="s">
        <v>58</v>
      </c>
      <c r="E323" s="32" t="s">
        <v>23</v>
      </c>
      <c r="F323" s="30" t="s">
        <v>114</v>
      </c>
      <c r="G323" s="30">
        <v>15.25</v>
      </c>
      <c r="H323" s="8"/>
      <c r="I323" s="8">
        <v>350</v>
      </c>
      <c r="J323" s="23">
        <f t="shared" si="8"/>
        <v>15475</v>
      </c>
      <c r="L323" s="1">
        <v>5336.73</v>
      </c>
      <c r="M323" s="36">
        <f t="shared" si="9"/>
        <v>235959.71</v>
      </c>
    </row>
    <row r="324" spans="1:13" outlineLevel="2" x14ac:dyDescent="0.25">
      <c r="A324" s="31">
        <v>41019</v>
      </c>
      <c r="B324" s="30">
        <v>8588</v>
      </c>
      <c r="C324" s="30">
        <v>8985</v>
      </c>
      <c r="D324" s="30" t="s">
        <v>58</v>
      </c>
      <c r="E324" s="32" t="s">
        <v>23</v>
      </c>
      <c r="F324" s="30" t="s">
        <v>114</v>
      </c>
      <c r="G324" s="30">
        <v>15.25</v>
      </c>
      <c r="H324" s="8"/>
      <c r="I324" s="8">
        <v>25</v>
      </c>
      <c r="J324" s="23">
        <f t="shared" si="8"/>
        <v>15450</v>
      </c>
      <c r="L324" s="1">
        <v>381.19</v>
      </c>
      <c r="M324" s="36">
        <f t="shared" si="9"/>
        <v>235578.52</v>
      </c>
    </row>
    <row r="325" spans="1:13" outlineLevel="2" x14ac:dyDescent="0.25">
      <c r="A325" s="31">
        <v>41019</v>
      </c>
      <c r="B325" s="30">
        <v>8588</v>
      </c>
      <c r="C325" s="30">
        <v>8986</v>
      </c>
      <c r="D325" s="30" t="s">
        <v>58</v>
      </c>
      <c r="E325" s="32" t="s">
        <v>23</v>
      </c>
      <c r="F325" s="30" t="s">
        <v>114</v>
      </c>
      <c r="G325" s="30">
        <v>15.25</v>
      </c>
      <c r="H325" s="8"/>
      <c r="I325" s="8">
        <v>150</v>
      </c>
      <c r="J325" s="23">
        <f t="shared" si="8"/>
        <v>15300</v>
      </c>
      <c r="L325" s="1">
        <v>2287.17</v>
      </c>
      <c r="M325" s="36">
        <f t="shared" si="9"/>
        <v>233291.34999999998</v>
      </c>
    </row>
    <row r="326" spans="1:13" outlineLevel="2" x14ac:dyDescent="0.25">
      <c r="A326" s="31">
        <v>41023</v>
      </c>
      <c r="B326" s="30">
        <v>8588</v>
      </c>
      <c r="C326" s="30">
        <v>9011</v>
      </c>
      <c r="D326" s="30" t="s">
        <v>58</v>
      </c>
      <c r="E326" s="32" t="s">
        <v>23</v>
      </c>
      <c r="F326" s="30" t="s">
        <v>114</v>
      </c>
      <c r="G326" s="30">
        <v>15.25</v>
      </c>
      <c r="H326" s="8"/>
      <c r="I326" s="8">
        <v>3525</v>
      </c>
      <c r="J326" s="23">
        <f t="shared" ref="J326:J389" si="10">IF(H326&gt;0,H326-I326,IF($E326=$E325,J325+H326-I326,H326))</f>
        <v>11775</v>
      </c>
      <c r="L326" s="1">
        <v>53748.49</v>
      </c>
      <c r="M326" s="36">
        <f t="shared" ref="M326:M389" si="11">IF(K326&gt;0,K326-L326,IF($E326=$E325,M325+K326-L326,K326))</f>
        <v>179542.86</v>
      </c>
    </row>
    <row r="327" spans="1:13" outlineLevel="2" x14ac:dyDescent="0.25">
      <c r="A327" s="31">
        <v>41045</v>
      </c>
      <c r="B327" s="30">
        <v>8588</v>
      </c>
      <c r="C327" s="30">
        <v>9136</v>
      </c>
      <c r="D327" s="30" t="s">
        <v>58</v>
      </c>
      <c r="E327" s="32" t="s">
        <v>23</v>
      </c>
      <c r="F327" s="30" t="s">
        <v>114</v>
      </c>
      <c r="G327" s="30">
        <v>15.25</v>
      </c>
      <c r="H327" s="8"/>
      <c r="I327" s="8">
        <v>1800</v>
      </c>
      <c r="J327" s="23">
        <f t="shared" si="10"/>
        <v>9975</v>
      </c>
      <c r="L327" s="1">
        <v>27446.04</v>
      </c>
      <c r="M327" s="36">
        <f t="shared" si="11"/>
        <v>152096.81999999998</v>
      </c>
    </row>
    <row r="328" spans="1:13" outlineLevel="2" x14ac:dyDescent="0.25">
      <c r="A328" s="31">
        <v>41045</v>
      </c>
      <c r="B328" s="30">
        <v>8588</v>
      </c>
      <c r="C328" s="30">
        <v>9137</v>
      </c>
      <c r="D328" s="30" t="s">
        <v>58</v>
      </c>
      <c r="E328" s="32" t="s">
        <v>23</v>
      </c>
      <c r="F328" s="30" t="s">
        <v>114</v>
      </c>
      <c r="G328" s="30">
        <v>15.25</v>
      </c>
      <c r="H328" s="8"/>
      <c r="I328" s="8">
        <v>250</v>
      </c>
      <c r="J328" s="23">
        <f t="shared" si="10"/>
        <v>9725</v>
      </c>
      <c r="L328" s="1">
        <v>3811.95</v>
      </c>
      <c r="M328" s="36">
        <f t="shared" si="11"/>
        <v>148284.86999999997</v>
      </c>
    </row>
    <row r="329" spans="1:13" outlineLevel="2" x14ac:dyDescent="0.25">
      <c r="A329" s="31">
        <v>41045</v>
      </c>
      <c r="B329" s="30">
        <v>8588</v>
      </c>
      <c r="C329" s="30">
        <v>9138</v>
      </c>
      <c r="D329" s="30" t="s">
        <v>58</v>
      </c>
      <c r="E329" s="32" t="s">
        <v>23</v>
      </c>
      <c r="F329" s="30" t="s">
        <v>114</v>
      </c>
      <c r="G329" s="30">
        <v>15.25</v>
      </c>
      <c r="H329" s="8"/>
      <c r="I329" s="8">
        <v>650</v>
      </c>
      <c r="J329" s="23">
        <f t="shared" si="10"/>
        <v>9075</v>
      </c>
      <c r="L329" s="1">
        <v>9911.07</v>
      </c>
      <c r="M329" s="36">
        <f t="shared" si="11"/>
        <v>138373.79999999996</v>
      </c>
    </row>
    <row r="330" spans="1:13" outlineLevel="2" x14ac:dyDescent="0.25">
      <c r="A330" s="31">
        <v>41050</v>
      </c>
      <c r="B330" s="30">
        <v>8588</v>
      </c>
      <c r="C330" s="30">
        <v>9178</v>
      </c>
      <c r="D330" s="30" t="s">
        <v>58</v>
      </c>
      <c r="E330" s="32" t="s">
        <v>23</v>
      </c>
      <c r="F330" s="30" t="s">
        <v>114</v>
      </c>
      <c r="G330" s="30">
        <v>15.25</v>
      </c>
      <c r="H330" s="8"/>
      <c r="I330" s="8">
        <v>275</v>
      </c>
      <c r="J330" s="23">
        <f t="shared" si="10"/>
        <v>8800</v>
      </c>
      <c r="L330" s="1">
        <v>4193.1400000000003</v>
      </c>
      <c r="M330" s="36">
        <f t="shared" si="11"/>
        <v>134180.65999999995</v>
      </c>
    </row>
    <row r="331" spans="1:13" outlineLevel="2" x14ac:dyDescent="0.25">
      <c r="A331" s="31">
        <v>41050</v>
      </c>
      <c r="B331" s="30">
        <v>8588</v>
      </c>
      <c r="C331" s="30">
        <v>9180</v>
      </c>
      <c r="D331" s="30" t="s">
        <v>58</v>
      </c>
      <c r="E331" s="32" t="s">
        <v>23</v>
      </c>
      <c r="F331" s="30" t="s">
        <v>114</v>
      </c>
      <c r="G331" s="30">
        <v>15.25</v>
      </c>
      <c r="H331" s="8"/>
      <c r="I331" s="8">
        <v>3500</v>
      </c>
      <c r="J331" s="23">
        <f t="shared" si="10"/>
        <v>5300</v>
      </c>
      <c r="L331" s="1">
        <v>53367.3</v>
      </c>
      <c r="M331" s="36">
        <f t="shared" si="11"/>
        <v>80813.359999999942</v>
      </c>
    </row>
    <row r="332" spans="1:13" outlineLevel="2" x14ac:dyDescent="0.25">
      <c r="A332" s="31">
        <v>41050</v>
      </c>
      <c r="B332" s="30">
        <v>8588</v>
      </c>
      <c r="C332" s="30">
        <v>9181</v>
      </c>
      <c r="D332" s="30" t="s">
        <v>58</v>
      </c>
      <c r="E332" s="32" t="s">
        <v>23</v>
      </c>
      <c r="F332" s="30" t="s">
        <v>114</v>
      </c>
      <c r="G332" s="30">
        <v>15.25</v>
      </c>
      <c r="H332" s="8"/>
      <c r="I332" s="8">
        <v>325</v>
      </c>
      <c r="J332" s="23">
        <f t="shared" si="10"/>
        <v>4975</v>
      </c>
      <c r="L332" s="1">
        <v>4955.53</v>
      </c>
      <c r="M332" s="36">
        <f t="shared" si="11"/>
        <v>75857.829999999944</v>
      </c>
    </row>
    <row r="333" spans="1:13" outlineLevel="2" x14ac:dyDescent="0.25">
      <c r="A333" s="31">
        <v>41050</v>
      </c>
      <c r="B333" s="30">
        <v>8588</v>
      </c>
      <c r="C333" s="30">
        <v>9182</v>
      </c>
      <c r="D333" s="30" t="s">
        <v>58</v>
      </c>
      <c r="E333" s="32" t="s">
        <v>23</v>
      </c>
      <c r="F333" s="30" t="s">
        <v>114</v>
      </c>
      <c r="G333" s="30">
        <v>15.25</v>
      </c>
      <c r="H333" s="8"/>
      <c r="I333" s="8">
        <v>2000</v>
      </c>
      <c r="J333" s="23">
        <f t="shared" si="10"/>
        <v>2975</v>
      </c>
      <c r="L333" s="1">
        <v>30495.599999999999</v>
      </c>
      <c r="M333" s="36">
        <f t="shared" si="11"/>
        <v>45362.229999999945</v>
      </c>
    </row>
    <row r="334" spans="1:13" outlineLevel="2" x14ac:dyDescent="0.25">
      <c r="A334" s="31">
        <v>41050</v>
      </c>
      <c r="B334" s="30">
        <v>8588</v>
      </c>
      <c r="C334" s="30">
        <v>9183</v>
      </c>
      <c r="D334" s="30" t="s">
        <v>58</v>
      </c>
      <c r="E334" s="32" t="s">
        <v>23</v>
      </c>
      <c r="F334" s="30" t="s">
        <v>114</v>
      </c>
      <c r="G334" s="30">
        <v>15.25</v>
      </c>
      <c r="H334" s="8"/>
      <c r="I334" s="8">
        <v>9200</v>
      </c>
      <c r="J334" s="23">
        <f t="shared" si="10"/>
        <v>-6225</v>
      </c>
      <c r="L334" s="1">
        <v>140279.76</v>
      </c>
      <c r="M334" s="36">
        <f t="shared" si="11"/>
        <v>-94917.530000000057</v>
      </c>
    </row>
    <row r="335" spans="1:13" outlineLevel="1" x14ac:dyDescent="0.25">
      <c r="A335" s="31"/>
      <c r="B335" s="33" t="s">
        <v>194</v>
      </c>
      <c r="E335" s="32"/>
      <c r="G335" s="30"/>
      <c r="H335" s="8">
        <f>SUBTOTAL(9,H320:H334)</f>
        <v>18000</v>
      </c>
      <c r="I335" s="8">
        <f>SUBTOTAL(9,I320:I334)</f>
        <v>24225</v>
      </c>
      <c r="J335" s="23">
        <f t="shared" si="10"/>
        <v>-6225</v>
      </c>
      <c r="K335" s="5">
        <f>SUBTOTAL(9,K320:K334)</f>
        <v>274460.40000000002</v>
      </c>
      <c r="L335" s="1">
        <f>SUBTOTAL(9,L320:L334)</f>
        <v>369377.93000000005</v>
      </c>
      <c r="M335" s="36">
        <f t="shared" si="11"/>
        <v>-94917.530000000028</v>
      </c>
    </row>
    <row r="336" spans="1:13" outlineLevel="2" x14ac:dyDescent="0.25">
      <c r="A336" s="24">
        <v>40935</v>
      </c>
      <c r="B336" s="25">
        <v>8589</v>
      </c>
      <c r="C336" s="25"/>
      <c r="D336" s="25" t="s">
        <v>54</v>
      </c>
      <c r="E336" s="26" t="s">
        <v>23</v>
      </c>
      <c r="F336" s="25" t="s">
        <v>24</v>
      </c>
      <c r="G336" s="25">
        <v>15.25</v>
      </c>
      <c r="H336" s="4">
        <v>18000</v>
      </c>
      <c r="I336" s="4"/>
      <c r="J336" s="23">
        <f t="shared" si="10"/>
        <v>18000</v>
      </c>
      <c r="K336" s="5">
        <v>274460.40000000002</v>
      </c>
      <c r="M336" s="36">
        <f t="shared" si="11"/>
        <v>274460.40000000002</v>
      </c>
    </row>
    <row r="337" spans="1:13" outlineLevel="2" x14ac:dyDescent="0.25">
      <c r="A337" s="31">
        <v>41071</v>
      </c>
      <c r="B337" s="30">
        <v>8589</v>
      </c>
      <c r="C337" s="30">
        <v>9276</v>
      </c>
      <c r="D337" s="30" t="s">
        <v>58</v>
      </c>
      <c r="E337" s="32" t="s">
        <v>23</v>
      </c>
      <c r="F337" s="30" t="s">
        <v>136</v>
      </c>
      <c r="G337" s="30">
        <v>15.25</v>
      </c>
      <c r="H337" s="8"/>
      <c r="I337" s="8">
        <v>250</v>
      </c>
      <c r="J337" s="23">
        <f t="shared" si="10"/>
        <v>17750</v>
      </c>
      <c r="L337" s="1">
        <v>3811.95</v>
      </c>
      <c r="M337" s="36">
        <f t="shared" si="11"/>
        <v>270648.45</v>
      </c>
    </row>
    <row r="338" spans="1:13" outlineLevel="2" x14ac:dyDescent="0.25">
      <c r="A338" s="31">
        <v>41071</v>
      </c>
      <c r="B338" s="30">
        <v>8589</v>
      </c>
      <c r="C338" s="30">
        <v>9277</v>
      </c>
      <c r="D338" s="30" t="s">
        <v>58</v>
      </c>
      <c r="E338" s="32" t="s">
        <v>23</v>
      </c>
      <c r="F338" s="30" t="s">
        <v>136</v>
      </c>
      <c r="G338" s="30">
        <v>15.25</v>
      </c>
      <c r="H338" s="8"/>
      <c r="I338" s="8">
        <v>100</v>
      </c>
      <c r="J338" s="23">
        <f t="shared" si="10"/>
        <v>17650</v>
      </c>
      <c r="L338" s="1">
        <v>1524.78</v>
      </c>
      <c r="M338" s="36">
        <f t="shared" si="11"/>
        <v>269123.67</v>
      </c>
    </row>
    <row r="339" spans="1:13" outlineLevel="2" x14ac:dyDescent="0.25">
      <c r="A339" s="31">
        <v>41071</v>
      </c>
      <c r="B339" s="30">
        <v>8589</v>
      </c>
      <c r="C339" s="30">
        <v>9278</v>
      </c>
      <c r="D339" s="30" t="s">
        <v>58</v>
      </c>
      <c r="E339" s="32" t="s">
        <v>23</v>
      </c>
      <c r="F339" s="30" t="s">
        <v>136</v>
      </c>
      <c r="G339" s="30">
        <v>15.25</v>
      </c>
      <c r="H339" s="8"/>
      <c r="I339" s="8">
        <v>500</v>
      </c>
      <c r="J339" s="23">
        <f t="shared" si="10"/>
        <v>17150</v>
      </c>
      <c r="L339" s="1">
        <v>7623.9</v>
      </c>
      <c r="M339" s="36">
        <f t="shared" si="11"/>
        <v>261499.77</v>
      </c>
    </row>
    <row r="340" spans="1:13" outlineLevel="2" x14ac:dyDescent="0.25">
      <c r="A340" s="31">
        <v>41071</v>
      </c>
      <c r="B340" s="30">
        <v>8589</v>
      </c>
      <c r="C340" s="30">
        <v>9279</v>
      </c>
      <c r="D340" s="30" t="s">
        <v>58</v>
      </c>
      <c r="E340" s="32" t="s">
        <v>23</v>
      </c>
      <c r="F340" s="30" t="s">
        <v>136</v>
      </c>
      <c r="G340" s="30">
        <v>15.25</v>
      </c>
      <c r="H340" s="8"/>
      <c r="I340" s="8">
        <v>250</v>
      </c>
      <c r="J340" s="23">
        <f t="shared" si="10"/>
        <v>16900</v>
      </c>
      <c r="L340" s="1">
        <v>3811.95</v>
      </c>
      <c r="M340" s="36">
        <f t="shared" si="11"/>
        <v>257687.81999999998</v>
      </c>
    </row>
    <row r="341" spans="1:13" outlineLevel="2" x14ac:dyDescent="0.25">
      <c r="A341" s="31">
        <v>41074</v>
      </c>
      <c r="B341" s="30">
        <v>8589</v>
      </c>
      <c r="C341" s="30">
        <v>9299</v>
      </c>
      <c r="D341" s="30" t="s">
        <v>58</v>
      </c>
      <c r="E341" s="32" t="s">
        <v>23</v>
      </c>
      <c r="F341" s="30" t="s">
        <v>136</v>
      </c>
      <c r="G341" s="30">
        <v>15.25</v>
      </c>
      <c r="H341" s="8"/>
      <c r="I341" s="8">
        <v>475</v>
      </c>
      <c r="J341" s="23">
        <f t="shared" si="10"/>
        <v>16425</v>
      </c>
      <c r="L341" s="1">
        <v>7242.7</v>
      </c>
      <c r="M341" s="36">
        <f t="shared" si="11"/>
        <v>250445.11999999997</v>
      </c>
    </row>
    <row r="342" spans="1:13" outlineLevel="2" x14ac:dyDescent="0.25">
      <c r="A342" s="31">
        <v>41074</v>
      </c>
      <c r="B342" s="30">
        <v>8589</v>
      </c>
      <c r="C342" s="30">
        <v>9300</v>
      </c>
      <c r="D342" s="30" t="s">
        <v>58</v>
      </c>
      <c r="E342" s="32" t="s">
        <v>23</v>
      </c>
      <c r="F342" s="30" t="s">
        <v>136</v>
      </c>
      <c r="G342" s="30">
        <v>15.25</v>
      </c>
      <c r="H342" s="8"/>
      <c r="I342" s="8">
        <v>100</v>
      </c>
      <c r="J342" s="23">
        <f t="shared" si="10"/>
        <v>16325</v>
      </c>
      <c r="L342" s="1">
        <v>1524.78</v>
      </c>
      <c r="M342" s="36">
        <f t="shared" si="11"/>
        <v>248920.33999999997</v>
      </c>
    </row>
    <row r="343" spans="1:13" outlineLevel="2" x14ac:dyDescent="0.25">
      <c r="A343" s="31">
        <v>41074</v>
      </c>
      <c r="B343" s="30">
        <v>8589</v>
      </c>
      <c r="C343" s="30">
        <v>9304</v>
      </c>
      <c r="D343" s="30" t="s">
        <v>58</v>
      </c>
      <c r="E343" s="32" t="s">
        <v>23</v>
      </c>
      <c r="F343" s="30" t="s">
        <v>136</v>
      </c>
      <c r="G343" s="30">
        <v>15.25</v>
      </c>
      <c r="H343" s="8"/>
      <c r="I343" s="8">
        <v>500</v>
      </c>
      <c r="J343" s="23">
        <f t="shared" si="10"/>
        <v>15825</v>
      </c>
      <c r="L343" s="1">
        <v>7623.9</v>
      </c>
      <c r="M343" s="36">
        <f t="shared" si="11"/>
        <v>241296.43999999997</v>
      </c>
    </row>
    <row r="344" spans="1:13" outlineLevel="2" x14ac:dyDescent="0.25">
      <c r="A344" s="31">
        <v>41079</v>
      </c>
      <c r="B344" s="30">
        <v>8589</v>
      </c>
      <c r="C344" s="30">
        <v>9319</v>
      </c>
      <c r="D344" s="30" t="s">
        <v>58</v>
      </c>
      <c r="E344" s="32" t="s">
        <v>23</v>
      </c>
      <c r="F344" s="30" t="s">
        <v>136</v>
      </c>
      <c r="G344" s="30">
        <v>15.25</v>
      </c>
      <c r="H344" s="8"/>
      <c r="I344" s="8">
        <v>25</v>
      </c>
      <c r="J344" s="23">
        <f t="shared" si="10"/>
        <v>15800</v>
      </c>
      <c r="L344" s="1">
        <v>381.19</v>
      </c>
      <c r="M344" s="36">
        <f t="shared" si="11"/>
        <v>240915.24999999997</v>
      </c>
    </row>
    <row r="345" spans="1:13" outlineLevel="2" x14ac:dyDescent="0.25">
      <c r="A345" s="31">
        <v>41079</v>
      </c>
      <c r="B345" s="30">
        <v>8589</v>
      </c>
      <c r="C345" s="30">
        <v>9321</v>
      </c>
      <c r="D345" s="30" t="s">
        <v>58</v>
      </c>
      <c r="E345" s="32" t="s">
        <v>23</v>
      </c>
      <c r="F345" s="30" t="s">
        <v>136</v>
      </c>
      <c r="G345" s="30">
        <v>15.25</v>
      </c>
      <c r="H345" s="8"/>
      <c r="I345" s="8">
        <v>150</v>
      </c>
      <c r="J345" s="23">
        <f t="shared" si="10"/>
        <v>15650</v>
      </c>
      <c r="L345" s="1">
        <v>2287.17</v>
      </c>
      <c r="M345" s="36">
        <f t="shared" si="11"/>
        <v>238628.07999999996</v>
      </c>
    </row>
    <row r="346" spans="1:13" outlineLevel="2" x14ac:dyDescent="0.25">
      <c r="A346" s="31">
        <v>41086</v>
      </c>
      <c r="B346" s="30">
        <v>8589</v>
      </c>
      <c r="C346" s="30">
        <v>9361</v>
      </c>
      <c r="D346" s="30" t="s">
        <v>58</v>
      </c>
      <c r="E346" s="32" t="s">
        <v>23</v>
      </c>
      <c r="F346" s="30" t="s">
        <v>136</v>
      </c>
      <c r="G346" s="30">
        <v>15.25</v>
      </c>
      <c r="H346" s="8"/>
      <c r="I346" s="8">
        <v>900</v>
      </c>
      <c r="J346" s="23">
        <f t="shared" si="10"/>
        <v>14750</v>
      </c>
      <c r="L346" s="1">
        <v>13723.02</v>
      </c>
      <c r="M346" s="36">
        <f t="shared" si="11"/>
        <v>224905.05999999997</v>
      </c>
    </row>
    <row r="347" spans="1:13" outlineLevel="2" x14ac:dyDescent="0.25">
      <c r="A347" s="31">
        <v>41086</v>
      </c>
      <c r="B347" s="30">
        <v>8589</v>
      </c>
      <c r="C347" s="30">
        <v>9363</v>
      </c>
      <c r="D347" s="30" t="s">
        <v>58</v>
      </c>
      <c r="E347" s="32" t="s">
        <v>23</v>
      </c>
      <c r="F347" s="30" t="s">
        <v>136</v>
      </c>
      <c r="G347" s="30">
        <v>15.25</v>
      </c>
      <c r="H347" s="8"/>
      <c r="I347" s="8">
        <v>75</v>
      </c>
      <c r="J347" s="23">
        <f t="shared" si="10"/>
        <v>14675</v>
      </c>
      <c r="L347" s="1">
        <v>1143.58</v>
      </c>
      <c r="M347" s="36">
        <f t="shared" si="11"/>
        <v>223761.47999999998</v>
      </c>
    </row>
    <row r="348" spans="1:13" outlineLevel="2" x14ac:dyDescent="0.25">
      <c r="A348" s="31">
        <v>41100</v>
      </c>
      <c r="B348" s="30">
        <v>8589</v>
      </c>
      <c r="C348" s="30">
        <v>9429</v>
      </c>
      <c r="D348" s="30" t="s">
        <v>58</v>
      </c>
      <c r="E348" s="32" t="s">
        <v>23</v>
      </c>
      <c r="F348" s="30" t="s">
        <v>136</v>
      </c>
      <c r="G348" s="30">
        <v>15.25</v>
      </c>
      <c r="H348" s="8"/>
      <c r="I348" s="8">
        <v>75</v>
      </c>
      <c r="J348" s="23">
        <f t="shared" si="10"/>
        <v>14600</v>
      </c>
      <c r="L348" s="1">
        <v>1143.58</v>
      </c>
      <c r="M348" s="36">
        <f t="shared" si="11"/>
        <v>222617.9</v>
      </c>
    </row>
    <row r="349" spans="1:13" outlineLevel="2" x14ac:dyDescent="0.25">
      <c r="A349" s="31">
        <v>41100</v>
      </c>
      <c r="B349" s="30">
        <v>8589</v>
      </c>
      <c r="C349" s="30">
        <v>9430</v>
      </c>
      <c r="D349" s="30" t="s">
        <v>58</v>
      </c>
      <c r="E349" s="32" t="s">
        <v>23</v>
      </c>
      <c r="F349" s="30" t="s">
        <v>136</v>
      </c>
      <c r="G349" s="30">
        <v>15.25</v>
      </c>
      <c r="H349" s="8"/>
      <c r="I349" s="8">
        <v>3500</v>
      </c>
      <c r="J349" s="23">
        <f t="shared" si="10"/>
        <v>11100</v>
      </c>
      <c r="L349" s="1">
        <v>53367.3</v>
      </c>
      <c r="M349" s="36">
        <f t="shared" si="11"/>
        <v>169250.59999999998</v>
      </c>
    </row>
    <row r="350" spans="1:13" outlineLevel="2" x14ac:dyDescent="0.25">
      <c r="A350" s="31">
        <v>41113</v>
      </c>
      <c r="B350" s="30">
        <v>8589</v>
      </c>
      <c r="C350" s="30">
        <v>9534</v>
      </c>
      <c r="D350" s="30" t="s">
        <v>58</v>
      </c>
      <c r="E350" s="32" t="s">
        <v>23</v>
      </c>
      <c r="F350" s="30" t="s">
        <v>136</v>
      </c>
      <c r="G350" s="30">
        <v>15.25</v>
      </c>
      <c r="H350" s="8"/>
      <c r="I350" s="8">
        <v>50</v>
      </c>
      <c r="J350" s="23">
        <f t="shared" si="10"/>
        <v>11050</v>
      </c>
      <c r="L350" s="1">
        <v>762.39</v>
      </c>
      <c r="M350" s="36">
        <f t="shared" si="11"/>
        <v>168488.20999999996</v>
      </c>
    </row>
    <row r="351" spans="1:13" outlineLevel="1" x14ac:dyDescent="0.25">
      <c r="A351" s="31"/>
      <c r="B351" s="33" t="s">
        <v>195</v>
      </c>
      <c r="E351" s="32"/>
      <c r="G351" s="30"/>
      <c r="H351" s="8">
        <f>SUBTOTAL(9,H336:H350)</f>
        <v>18000</v>
      </c>
      <c r="I351" s="8">
        <f>SUBTOTAL(9,I336:I350)</f>
        <v>6950</v>
      </c>
      <c r="J351" s="23">
        <f t="shared" si="10"/>
        <v>11050</v>
      </c>
      <c r="K351" s="5">
        <f>SUBTOTAL(9,K336:K350)</f>
        <v>274460.40000000002</v>
      </c>
      <c r="L351" s="1">
        <f>SUBTOTAL(9,L336:L350)</f>
        <v>105972.19</v>
      </c>
      <c r="M351" s="36">
        <f t="shared" si="11"/>
        <v>168488.21000000002</v>
      </c>
    </row>
    <row r="352" spans="1:13" outlineLevel="2" x14ac:dyDescent="0.25">
      <c r="A352" s="24">
        <v>40935</v>
      </c>
      <c r="B352" s="25">
        <v>8590</v>
      </c>
      <c r="C352" s="25"/>
      <c r="D352" s="25" t="s">
        <v>54</v>
      </c>
      <c r="E352" s="26" t="s">
        <v>23</v>
      </c>
      <c r="F352" s="25" t="s">
        <v>24</v>
      </c>
      <c r="G352" s="25">
        <v>15.25</v>
      </c>
      <c r="H352" s="4">
        <v>18000</v>
      </c>
      <c r="I352" s="4"/>
      <c r="J352" s="23">
        <f t="shared" si="10"/>
        <v>18000</v>
      </c>
      <c r="K352" s="5">
        <v>274460.40000000002</v>
      </c>
      <c r="M352" s="36">
        <f t="shared" si="11"/>
        <v>274460.40000000002</v>
      </c>
    </row>
    <row r="353" spans="1:13" outlineLevel="2" x14ac:dyDescent="0.25">
      <c r="A353" s="31">
        <v>41023</v>
      </c>
      <c r="B353" s="30">
        <v>8590</v>
      </c>
      <c r="C353" s="30">
        <v>9011</v>
      </c>
      <c r="D353" s="30" t="s">
        <v>58</v>
      </c>
      <c r="E353" s="32" t="s">
        <v>23</v>
      </c>
      <c r="F353" s="30" t="s">
        <v>118</v>
      </c>
      <c r="G353" s="30">
        <v>15.25</v>
      </c>
      <c r="H353" s="8"/>
      <c r="I353" s="8">
        <v>8475</v>
      </c>
      <c r="J353" s="23">
        <f t="shared" si="10"/>
        <v>9525</v>
      </c>
      <c r="L353" s="1">
        <v>129225.1</v>
      </c>
      <c r="M353" s="36">
        <f t="shared" si="11"/>
        <v>145235.30000000002</v>
      </c>
    </row>
    <row r="354" spans="1:13" outlineLevel="2" x14ac:dyDescent="0.25">
      <c r="A354" s="31">
        <v>41023</v>
      </c>
      <c r="B354" s="30">
        <v>8590</v>
      </c>
      <c r="C354" s="30">
        <v>9012</v>
      </c>
      <c r="D354" s="30" t="s">
        <v>58</v>
      </c>
      <c r="E354" s="32" t="s">
        <v>23</v>
      </c>
      <c r="F354" s="30" t="s">
        <v>118</v>
      </c>
      <c r="G354" s="30">
        <v>15.25</v>
      </c>
      <c r="H354" s="8"/>
      <c r="I354" s="8">
        <v>550</v>
      </c>
      <c r="J354" s="23">
        <f t="shared" si="10"/>
        <v>8975</v>
      </c>
      <c r="L354" s="1">
        <v>8386.2900000000009</v>
      </c>
      <c r="M354" s="36">
        <f t="shared" si="11"/>
        <v>136849.01</v>
      </c>
    </row>
    <row r="355" spans="1:13" outlineLevel="2" x14ac:dyDescent="0.25">
      <c r="A355" s="31">
        <v>41023</v>
      </c>
      <c r="B355" s="30">
        <v>8590</v>
      </c>
      <c r="C355" s="30">
        <v>9013</v>
      </c>
      <c r="D355" s="30" t="s">
        <v>58</v>
      </c>
      <c r="E355" s="32" t="s">
        <v>23</v>
      </c>
      <c r="F355" s="30" t="s">
        <v>118</v>
      </c>
      <c r="G355" s="30">
        <v>15.25</v>
      </c>
      <c r="H355" s="8"/>
      <c r="I355" s="8">
        <v>375</v>
      </c>
      <c r="J355" s="23">
        <f t="shared" si="10"/>
        <v>8600</v>
      </c>
      <c r="L355" s="1">
        <v>5717.92</v>
      </c>
      <c r="M355" s="36">
        <f t="shared" si="11"/>
        <v>131131.09</v>
      </c>
    </row>
    <row r="356" spans="1:13" outlineLevel="2" x14ac:dyDescent="0.25">
      <c r="A356" s="31">
        <v>41024</v>
      </c>
      <c r="B356" s="30">
        <v>8590</v>
      </c>
      <c r="C356" s="30">
        <v>9026</v>
      </c>
      <c r="D356" s="30" t="s">
        <v>58</v>
      </c>
      <c r="E356" s="32" t="s">
        <v>23</v>
      </c>
      <c r="F356" s="30" t="s">
        <v>118</v>
      </c>
      <c r="G356" s="30">
        <v>15.25</v>
      </c>
      <c r="H356" s="8"/>
      <c r="I356" s="8">
        <v>50</v>
      </c>
      <c r="J356" s="23">
        <f t="shared" si="10"/>
        <v>8550</v>
      </c>
      <c r="L356" s="1">
        <v>762.39</v>
      </c>
      <c r="M356" s="36">
        <f t="shared" si="11"/>
        <v>130368.7</v>
      </c>
    </row>
    <row r="357" spans="1:13" outlineLevel="2" x14ac:dyDescent="0.25">
      <c r="A357" s="31">
        <v>41025</v>
      </c>
      <c r="B357" s="30">
        <v>8590</v>
      </c>
      <c r="C357" s="30">
        <v>9035</v>
      </c>
      <c r="D357" s="30" t="s">
        <v>58</v>
      </c>
      <c r="E357" s="32" t="s">
        <v>23</v>
      </c>
      <c r="F357" s="30" t="s">
        <v>118</v>
      </c>
      <c r="G357" s="30">
        <v>15.25</v>
      </c>
      <c r="H357" s="8"/>
      <c r="I357" s="8">
        <v>50</v>
      </c>
      <c r="J357" s="23">
        <f t="shared" si="10"/>
        <v>8500</v>
      </c>
      <c r="L357" s="1">
        <v>762.39</v>
      </c>
      <c r="M357" s="36">
        <f t="shared" si="11"/>
        <v>129606.31</v>
      </c>
    </row>
    <row r="358" spans="1:13" outlineLevel="2" x14ac:dyDescent="0.25">
      <c r="A358" s="31">
        <v>41025</v>
      </c>
      <c r="B358" s="30">
        <v>8590</v>
      </c>
      <c r="C358" s="30">
        <v>9036</v>
      </c>
      <c r="D358" s="30" t="s">
        <v>58</v>
      </c>
      <c r="E358" s="32" t="s">
        <v>23</v>
      </c>
      <c r="F358" s="30" t="s">
        <v>118</v>
      </c>
      <c r="G358" s="30">
        <v>15.25</v>
      </c>
      <c r="H358" s="8"/>
      <c r="I358" s="8">
        <v>250</v>
      </c>
      <c r="J358" s="23">
        <f t="shared" si="10"/>
        <v>8250</v>
      </c>
      <c r="L358" s="1">
        <v>3811.95</v>
      </c>
      <c r="M358" s="36">
        <f t="shared" si="11"/>
        <v>125794.36</v>
      </c>
    </row>
    <row r="359" spans="1:13" outlineLevel="2" x14ac:dyDescent="0.25">
      <c r="A359" s="31">
        <v>41029</v>
      </c>
      <c r="B359" s="30">
        <v>8590</v>
      </c>
      <c r="C359" s="30">
        <v>9061</v>
      </c>
      <c r="D359" s="30" t="s">
        <v>58</v>
      </c>
      <c r="E359" s="32" t="s">
        <v>23</v>
      </c>
      <c r="F359" s="30" t="s">
        <v>118</v>
      </c>
      <c r="G359" s="30">
        <v>15.25</v>
      </c>
      <c r="H359" s="8"/>
      <c r="I359" s="8">
        <v>8250</v>
      </c>
      <c r="J359" s="23">
        <f t="shared" si="10"/>
        <v>0</v>
      </c>
      <c r="L359" s="1">
        <v>125794.35</v>
      </c>
      <c r="M359" s="36">
        <f t="shared" si="11"/>
        <v>9.9999999947613105E-3</v>
      </c>
    </row>
    <row r="360" spans="1:13" outlineLevel="2" x14ac:dyDescent="0.25">
      <c r="A360" s="31">
        <v>41050</v>
      </c>
      <c r="B360" s="30">
        <v>8590</v>
      </c>
      <c r="C360" s="30">
        <v>9183</v>
      </c>
      <c r="D360" s="30" t="s">
        <v>58</v>
      </c>
      <c r="E360" s="32" t="s">
        <v>23</v>
      </c>
      <c r="F360" s="30" t="s">
        <v>118</v>
      </c>
      <c r="G360" s="30">
        <v>15.25</v>
      </c>
      <c r="H360" s="8"/>
      <c r="I360" s="8">
        <v>5800</v>
      </c>
      <c r="J360" s="23">
        <f t="shared" si="10"/>
        <v>-5800</v>
      </c>
      <c r="L360" s="1">
        <v>88437.24</v>
      </c>
      <c r="M360" s="36">
        <f t="shared" si="11"/>
        <v>-88437.23000000001</v>
      </c>
    </row>
    <row r="361" spans="1:13" outlineLevel="2" x14ac:dyDescent="0.25">
      <c r="A361" s="31">
        <v>41053</v>
      </c>
      <c r="B361" s="30">
        <v>8590</v>
      </c>
      <c r="C361" s="30">
        <v>9190</v>
      </c>
      <c r="D361" s="30" t="s">
        <v>58</v>
      </c>
      <c r="E361" s="32" t="s">
        <v>23</v>
      </c>
      <c r="F361" s="30" t="s">
        <v>118</v>
      </c>
      <c r="G361" s="30">
        <v>15.25</v>
      </c>
      <c r="H361" s="8"/>
      <c r="I361" s="8">
        <v>550</v>
      </c>
      <c r="J361" s="23">
        <f t="shared" si="10"/>
        <v>-6350</v>
      </c>
      <c r="L361" s="1">
        <v>8386.2900000000009</v>
      </c>
      <c r="M361" s="36">
        <f t="shared" si="11"/>
        <v>-96823.520000000019</v>
      </c>
    </row>
    <row r="362" spans="1:13" outlineLevel="2" x14ac:dyDescent="0.25">
      <c r="A362" s="31">
        <v>41053</v>
      </c>
      <c r="B362" s="30">
        <v>8590</v>
      </c>
      <c r="C362" s="30">
        <v>9192</v>
      </c>
      <c r="D362" s="30" t="s">
        <v>58</v>
      </c>
      <c r="E362" s="32" t="s">
        <v>23</v>
      </c>
      <c r="F362" s="30" t="s">
        <v>118</v>
      </c>
      <c r="G362" s="30">
        <v>15.25</v>
      </c>
      <c r="H362" s="8"/>
      <c r="I362" s="8">
        <v>25</v>
      </c>
      <c r="J362" s="23">
        <f t="shared" si="10"/>
        <v>-6375</v>
      </c>
      <c r="L362" s="1">
        <v>381.19</v>
      </c>
      <c r="M362" s="36">
        <f t="shared" si="11"/>
        <v>-97204.710000000021</v>
      </c>
    </row>
    <row r="363" spans="1:13" outlineLevel="2" x14ac:dyDescent="0.25">
      <c r="A363" s="31">
        <v>41053</v>
      </c>
      <c r="B363" s="30">
        <v>8590</v>
      </c>
      <c r="C363" s="30">
        <v>9193</v>
      </c>
      <c r="D363" s="30" t="s">
        <v>58</v>
      </c>
      <c r="E363" s="32" t="s">
        <v>23</v>
      </c>
      <c r="F363" s="30" t="s">
        <v>118</v>
      </c>
      <c r="G363" s="30">
        <v>15.25</v>
      </c>
      <c r="H363" s="8"/>
      <c r="I363" s="8">
        <v>250</v>
      </c>
      <c r="J363" s="23">
        <f t="shared" si="10"/>
        <v>-6625</v>
      </c>
      <c r="L363" s="1">
        <v>3811.95</v>
      </c>
      <c r="M363" s="36">
        <f t="shared" si="11"/>
        <v>-101016.66000000002</v>
      </c>
    </row>
    <row r="364" spans="1:13" outlineLevel="2" x14ac:dyDescent="0.25">
      <c r="A364" s="31">
        <v>41053</v>
      </c>
      <c r="B364" s="30">
        <v>8590</v>
      </c>
      <c r="C364" s="30">
        <v>9194</v>
      </c>
      <c r="D364" s="30" t="s">
        <v>58</v>
      </c>
      <c r="E364" s="32" t="s">
        <v>23</v>
      </c>
      <c r="F364" s="30" t="s">
        <v>118</v>
      </c>
      <c r="G364" s="30">
        <v>15.25</v>
      </c>
      <c r="H364" s="8"/>
      <c r="I364" s="8">
        <v>450</v>
      </c>
      <c r="J364" s="23">
        <f t="shared" si="10"/>
        <v>-7075</v>
      </c>
      <c r="L364" s="1">
        <v>6861.51</v>
      </c>
      <c r="M364" s="36">
        <f t="shared" si="11"/>
        <v>-107878.17000000001</v>
      </c>
    </row>
    <row r="365" spans="1:13" outlineLevel="2" x14ac:dyDescent="0.25">
      <c r="A365" s="31">
        <v>41057</v>
      </c>
      <c r="B365" s="30">
        <v>8590</v>
      </c>
      <c r="C365" s="30">
        <v>9198</v>
      </c>
      <c r="D365" s="30" t="s">
        <v>58</v>
      </c>
      <c r="E365" s="32" t="s">
        <v>23</v>
      </c>
      <c r="F365" s="30" t="s">
        <v>118</v>
      </c>
      <c r="G365" s="30">
        <v>15.25</v>
      </c>
      <c r="H365" s="8"/>
      <c r="I365" s="8">
        <v>775</v>
      </c>
      <c r="J365" s="23">
        <f t="shared" si="10"/>
        <v>-7850</v>
      </c>
      <c r="L365" s="1">
        <v>11817.04</v>
      </c>
      <c r="M365" s="36">
        <f t="shared" si="11"/>
        <v>-119695.21000000002</v>
      </c>
    </row>
    <row r="366" spans="1:13" outlineLevel="2" x14ac:dyDescent="0.25">
      <c r="A366" s="31">
        <v>41057</v>
      </c>
      <c r="B366" s="30">
        <v>8590</v>
      </c>
      <c r="C366" s="30">
        <v>9199</v>
      </c>
      <c r="D366" s="30" t="s">
        <v>58</v>
      </c>
      <c r="E366" s="32" t="s">
        <v>23</v>
      </c>
      <c r="F366" s="30" t="s">
        <v>118</v>
      </c>
      <c r="G366" s="30">
        <v>15.25</v>
      </c>
      <c r="H366" s="8"/>
      <c r="I366" s="8">
        <v>75</v>
      </c>
      <c r="J366" s="23">
        <f t="shared" si="10"/>
        <v>-7925</v>
      </c>
      <c r="L366" s="1">
        <v>1143.58</v>
      </c>
      <c r="M366" s="36">
        <f t="shared" si="11"/>
        <v>-120838.79000000002</v>
      </c>
    </row>
    <row r="367" spans="1:13" outlineLevel="2" x14ac:dyDescent="0.25">
      <c r="A367" s="31">
        <v>41057</v>
      </c>
      <c r="B367" s="30">
        <v>8590</v>
      </c>
      <c r="C367" s="30">
        <v>9200</v>
      </c>
      <c r="D367" s="30" t="s">
        <v>58</v>
      </c>
      <c r="E367" s="32" t="s">
        <v>23</v>
      </c>
      <c r="F367" s="30" t="s">
        <v>118</v>
      </c>
      <c r="G367" s="30">
        <v>15.25</v>
      </c>
      <c r="H367" s="8"/>
      <c r="I367" s="8">
        <v>25</v>
      </c>
      <c r="J367" s="23">
        <f t="shared" si="10"/>
        <v>-7950</v>
      </c>
      <c r="L367" s="1">
        <v>381.19</v>
      </c>
      <c r="M367" s="36">
        <f t="shared" si="11"/>
        <v>-121219.98000000003</v>
      </c>
    </row>
    <row r="368" spans="1:13" outlineLevel="2" x14ac:dyDescent="0.25">
      <c r="A368" s="31">
        <v>41057</v>
      </c>
      <c r="B368" s="30">
        <v>8590</v>
      </c>
      <c r="C368" s="30">
        <v>9201</v>
      </c>
      <c r="D368" s="30" t="s">
        <v>58</v>
      </c>
      <c r="E368" s="32" t="s">
        <v>23</v>
      </c>
      <c r="F368" s="30" t="s">
        <v>118</v>
      </c>
      <c r="G368" s="30">
        <v>15.25</v>
      </c>
      <c r="H368" s="8"/>
      <c r="I368" s="8">
        <v>10050</v>
      </c>
      <c r="J368" s="23">
        <f t="shared" si="10"/>
        <v>-18000</v>
      </c>
      <c r="L368" s="1">
        <v>153240.39000000001</v>
      </c>
      <c r="M368" s="36">
        <f t="shared" si="11"/>
        <v>-274460.37000000005</v>
      </c>
    </row>
    <row r="369" spans="1:13" outlineLevel="1" x14ac:dyDescent="0.25">
      <c r="A369" s="31"/>
      <c r="B369" s="33" t="s">
        <v>196</v>
      </c>
      <c r="E369" s="32"/>
      <c r="G369" s="30"/>
      <c r="H369" s="8">
        <f>SUBTOTAL(9,H352:H368)</f>
        <v>18000</v>
      </c>
      <c r="I369" s="8">
        <f>SUBTOTAL(9,I352:I368)</f>
        <v>36000</v>
      </c>
      <c r="J369" s="23">
        <f t="shared" si="10"/>
        <v>-18000</v>
      </c>
      <c r="K369" s="5">
        <f>SUBTOTAL(9,K352:K368)</f>
        <v>274460.40000000002</v>
      </c>
      <c r="L369" s="1">
        <f>SUBTOTAL(9,L352:L368)</f>
        <v>548920.77</v>
      </c>
      <c r="M369" s="36">
        <f t="shared" si="11"/>
        <v>-274460.37</v>
      </c>
    </row>
    <row r="370" spans="1:13" outlineLevel="2" x14ac:dyDescent="0.25">
      <c r="A370" s="24">
        <v>40931</v>
      </c>
      <c r="B370" s="25">
        <v>8592</v>
      </c>
      <c r="C370" s="25"/>
      <c r="D370" s="25" t="s">
        <v>54</v>
      </c>
      <c r="E370" s="26" t="s">
        <v>25</v>
      </c>
      <c r="F370" s="25" t="s">
        <v>26</v>
      </c>
      <c r="G370" s="25">
        <v>7.15</v>
      </c>
      <c r="H370" s="4">
        <v>14000</v>
      </c>
      <c r="I370" s="4"/>
      <c r="J370" s="23">
        <f t="shared" si="10"/>
        <v>14000</v>
      </c>
      <c r="K370" s="5">
        <v>100045.4</v>
      </c>
      <c r="M370" s="36">
        <f t="shared" si="11"/>
        <v>100045.4</v>
      </c>
    </row>
    <row r="371" spans="1:13" outlineLevel="2" x14ac:dyDescent="0.25">
      <c r="A371" s="31">
        <v>40938</v>
      </c>
      <c r="B371" s="30">
        <v>8592</v>
      </c>
      <c r="C371" s="30">
        <v>8466</v>
      </c>
      <c r="D371" s="30" t="s">
        <v>58</v>
      </c>
      <c r="E371" s="32" t="s">
        <v>25</v>
      </c>
      <c r="F371" s="30" t="s">
        <v>76</v>
      </c>
      <c r="G371" s="30">
        <v>7.15</v>
      </c>
      <c r="H371" s="8"/>
      <c r="I371" s="8">
        <v>300</v>
      </c>
      <c r="J371" s="23">
        <f t="shared" si="10"/>
        <v>13700</v>
      </c>
      <c r="L371" s="1">
        <v>2143.83</v>
      </c>
      <c r="M371" s="36">
        <f t="shared" si="11"/>
        <v>97901.569999999992</v>
      </c>
    </row>
    <row r="372" spans="1:13" outlineLevel="2" x14ac:dyDescent="0.25">
      <c r="A372" s="31">
        <v>40939</v>
      </c>
      <c r="B372" s="30">
        <v>8592</v>
      </c>
      <c r="C372" s="30">
        <v>8471</v>
      </c>
      <c r="D372" s="30" t="s">
        <v>58</v>
      </c>
      <c r="E372" s="32" t="s">
        <v>25</v>
      </c>
      <c r="F372" s="30" t="s">
        <v>76</v>
      </c>
      <c r="G372" s="30">
        <v>7.15</v>
      </c>
      <c r="H372" s="8"/>
      <c r="I372" s="8">
        <v>500</v>
      </c>
      <c r="J372" s="23">
        <f t="shared" si="10"/>
        <v>13200</v>
      </c>
      <c r="L372" s="1">
        <v>3573.05</v>
      </c>
      <c r="M372" s="36">
        <f t="shared" si="11"/>
        <v>94328.51999999999</v>
      </c>
    </row>
    <row r="373" spans="1:13" outlineLevel="2" x14ac:dyDescent="0.25">
      <c r="A373" s="31">
        <v>40939</v>
      </c>
      <c r="B373" s="30">
        <v>8592</v>
      </c>
      <c r="C373" s="30">
        <v>8472</v>
      </c>
      <c r="D373" s="30" t="s">
        <v>58</v>
      </c>
      <c r="E373" s="32" t="s">
        <v>25</v>
      </c>
      <c r="F373" s="30" t="s">
        <v>76</v>
      </c>
      <c r="G373" s="30">
        <v>7.15</v>
      </c>
      <c r="H373" s="8"/>
      <c r="I373" s="8">
        <v>300</v>
      </c>
      <c r="J373" s="23">
        <f t="shared" si="10"/>
        <v>12900</v>
      </c>
      <c r="L373" s="1">
        <v>2143.83</v>
      </c>
      <c r="M373" s="36">
        <f t="shared" si="11"/>
        <v>92184.689999999988</v>
      </c>
    </row>
    <row r="374" spans="1:13" outlineLevel="2" x14ac:dyDescent="0.25">
      <c r="A374" s="31">
        <v>40940</v>
      </c>
      <c r="B374" s="30">
        <v>8592</v>
      </c>
      <c r="C374" s="30">
        <v>8476</v>
      </c>
      <c r="D374" s="30" t="s">
        <v>58</v>
      </c>
      <c r="E374" s="32" t="s">
        <v>25</v>
      </c>
      <c r="F374" s="30" t="s">
        <v>76</v>
      </c>
      <c r="G374" s="30">
        <v>7.15</v>
      </c>
      <c r="H374" s="8"/>
      <c r="I374" s="8">
        <v>2700</v>
      </c>
      <c r="J374" s="23">
        <f t="shared" si="10"/>
        <v>10200</v>
      </c>
      <c r="L374" s="1">
        <v>19294.47</v>
      </c>
      <c r="M374" s="36">
        <f t="shared" si="11"/>
        <v>72890.219999999987</v>
      </c>
    </row>
    <row r="375" spans="1:13" outlineLevel="2" x14ac:dyDescent="0.25">
      <c r="A375" s="31">
        <v>40940</v>
      </c>
      <c r="B375" s="30">
        <v>8592</v>
      </c>
      <c r="C375" s="30">
        <v>8477</v>
      </c>
      <c r="D375" s="30" t="s">
        <v>58</v>
      </c>
      <c r="E375" s="32" t="s">
        <v>25</v>
      </c>
      <c r="F375" s="30" t="s">
        <v>76</v>
      </c>
      <c r="G375" s="30">
        <v>7.15</v>
      </c>
      <c r="H375" s="8"/>
      <c r="I375" s="8">
        <v>5500</v>
      </c>
      <c r="J375" s="23">
        <f t="shared" si="10"/>
        <v>4700</v>
      </c>
      <c r="L375" s="1">
        <v>39303.550000000003</v>
      </c>
      <c r="M375" s="36">
        <f t="shared" si="11"/>
        <v>33586.669999999984</v>
      </c>
    </row>
    <row r="376" spans="1:13" outlineLevel="2" x14ac:dyDescent="0.25">
      <c r="A376" s="31">
        <v>40945</v>
      </c>
      <c r="B376" s="30">
        <v>8592</v>
      </c>
      <c r="C376" s="30">
        <v>8511</v>
      </c>
      <c r="D376" s="30" t="s">
        <v>58</v>
      </c>
      <c r="E376" s="32" t="s">
        <v>25</v>
      </c>
      <c r="F376" s="30" t="s">
        <v>76</v>
      </c>
      <c r="G376" s="30">
        <v>7.15</v>
      </c>
      <c r="H376" s="8"/>
      <c r="I376" s="8">
        <v>250</v>
      </c>
      <c r="J376" s="23">
        <f t="shared" si="10"/>
        <v>4450</v>
      </c>
      <c r="L376" s="1">
        <v>1786.52</v>
      </c>
      <c r="M376" s="36">
        <f t="shared" si="11"/>
        <v>31800.149999999983</v>
      </c>
    </row>
    <row r="377" spans="1:13" outlineLevel="2" x14ac:dyDescent="0.25">
      <c r="A377" s="31">
        <v>40946</v>
      </c>
      <c r="B377" s="30">
        <v>8592</v>
      </c>
      <c r="C377" s="30">
        <v>8513</v>
      </c>
      <c r="D377" s="30" t="s">
        <v>58</v>
      </c>
      <c r="E377" s="32" t="s">
        <v>25</v>
      </c>
      <c r="F377" s="30" t="s">
        <v>76</v>
      </c>
      <c r="G377" s="30">
        <v>7.15</v>
      </c>
      <c r="H377" s="8"/>
      <c r="I377" s="8">
        <v>25</v>
      </c>
      <c r="J377" s="23">
        <f t="shared" si="10"/>
        <v>4425</v>
      </c>
      <c r="L377" s="1">
        <v>178.65</v>
      </c>
      <c r="M377" s="36">
        <f t="shared" si="11"/>
        <v>31621.499999999982</v>
      </c>
    </row>
    <row r="378" spans="1:13" outlineLevel="2" x14ac:dyDescent="0.25">
      <c r="A378" s="24">
        <v>40931</v>
      </c>
      <c r="B378" s="25">
        <v>8592</v>
      </c>
      <c r="C378" s="25"/>
      <c r="D378" s="25" t="s">
        <v>54</v>
      </c>
      <c r="E378" s="26" t="s">
        <v>27</v>
      </c>
      <c r="F378" s="25" t="s">
        <v>28</v>
      </c>
      <c r="G378" s="25">
        <v>7.59</v>
      </c>
      <c r="H378" s="4">
        <v>12000</v>
      </c>
      <c r="I378" s="4"/>
      <c r="J378" s="23">
        <f t="shared" si="10"/>
        <v>12000</v>
      </c>
      <c r="K378" s="5">
        <v>91134</v>
      </c>
      <c r="M378" s="36">
        <f t="shared" si="11"/>
        <v>91134</v>
      </c>
    </row>
    <row r="379" spans="1:13" outlineLevel="2" x14ac:dyDescent="0.25">
      <c r="A379" s="31">
        <v>40935</v>
      </c>
      <c r="B379" s="30">
        <v>8592</v>
      </c>
      <c r="C379" s="30">
        <v>8458</v>
      </c>
      <c r="D379" s="30" t="s">
        <v>58</v>
      </c>
      <c r="E379" s="32" t="s">
        <v>27</v>
      </c>
      <c r="F379" s="30" t="s">
        <v>75</v>
      </c>
      <c r="G379" s="30">
        <v>7.59</v>
      </c>
      <c r="H379" s="8"/>
      <c r="I379" s="8">
        <v>1200</v>
      </c>
      <c r="J379" s="23">
        <f t="shared" si="10"/>
        <v>10800</v>
      </c>
      <c r="L379" s="1">
        <v>9113.4</v>
      </c>
      <c r="M379" s="36">
        <f t="shared" si="11"/>
        <v>82020.600000000006</v>
      </c>
    </row>
    <row r="380" spans="1:13" outlineLevel="2" x14ac:dyDescent="0.25">
      <c r="A380" s="31">
        <v>40938</v>
      </c>
      <c r="B380" s="30">
        <v>8592</v>
      </c>
      <c r="C380" s="30">
        <v>8466</v>
      </c>
      <c r="D380" s="30" t="s">
        <v>58</v>
      </c>
      <c r="E380" s="32" t="s">
        <v>27</v>
      </c>
      <c r="F380" s="30" t="s">
        <v>75</v>
      </c>
      <c r="G380" s="30">
        <v>7.59</v>
      </c>
      <c r="H380" s="8"/>
      <c r="I380" s="8">
        <v>275</v>
      </c>
      <c r="J380" s="23">
        <f t="shared" si="10"/>
        <v>10525</v>
      </c>
      <c r="L380" s="1">
        <v>2088.4899999999998</v>
      </c>
      <c r="M380" s="36">
        <f t="shared" si="11"/>
        <v>79932.11</v>
      </c>
    </row>
    <row r="381" spans="1:13" outlineLevel="2" x14ac:dyDescent="0.25">
      <c r="A381" s="31">
        <v>40939</v>
      </c>
      <c r="B381" s="30">
        <v>8592</v>
      </c>
      <c r="C381" s="30">
        <v>8471</v>
      </c>
      <c r="D381" s="30" t="s">
        <v>58</v>
      </c>
      <c r="E381" s="32" t="s">
        <v>27</v>
      </c>
      <c r="F381" s="30" t="s">
        <v>75</v>
      </c>
      <c r="G381" s="30">
        <v>7.59</v>
      </c>
      <c r="H381" s="8"/>
      <c r="I381" s="8">
        <v>3100</v>
      </c>
      <c r="J381" s="23">
        <f t="shared" si="10"/>
        <v>7425</v>
      </c>
      <c r="L381" s="1">
        <v>23542.95</v>
      </c>
      <c r="M381" s="36">
        <f t="shared" si="11"/>
        <v>56389.16</v>
      </c>
    </row>
    <row r="382" spans="1:13" outlineLevel="2" x14ac:dyDescent="0.25">
      <c r="A382" s="31">
        <v>40940</v>
      </c>
      <c r="B382" s="30">
        <v>8592</v>
      </c>
      <c r="C382" s="30">
        <v>8476</v>
      </c>
      <c r="D382" s="30" t="s">
        <v>58</v>
      </c>
      <c r="E382" s="32" t="s">
        <v>27</v>
      </c>
      <c r="F382" s="30" t="s">
        <v>75</v>
      </c>
      <c r="G382" s="30">
        <v>7.59</v>
      </c>
      <c r="H382" s="8"/>
      <c r="I382" s="8">
        <v>100</v>
      </c>
      <c r="J382" s="23">
        <f t="shared" si="10"/>
        <v>7325</v>
      </c>
      <c r="L382" s="1">
        <v>759.45</v>
      </c>
      <c r="M382" s="36">
        <f t="shared" si="11"/>
        <v>55629.710000000006</v>
      </c>
    </row>
    <row r="383" spans="1:13" outlineLevel="2" x14ac:dyDescent="0.25">
      <c r="A383" s="31">
        <v>40940</v>
      </c>
      <c r="B383" s="30">
        <v>8592</v>
      </c>
      <c r="C383" s="30">
        <v>8477</v>
      </c>
      <c r="D383" s="30" t="s">
        <v>58</v>
      </c>
      <c r="E383" s="32" t="s">
        <v>27</v>
      </c>
      <c r="F383" s="30" t="s">
        <v>75</v>
      </c>
      <c r="G383" s="30">
        <v>7.59</v>
      </c>
      <c r="H383" s="8"/>
      <c r="I383" s="8">
        <v>75</v>
      </c>
      <c r="J383" s="23">
        <f t="shared" si="10"/>
        <v>7250</v>
      </c>
      <c r="L383" s="1">
        <v>569.59</v>
      </c>
      <c r="M383" s="36">
        <f t="shared" si="11"/>
        <v>55060.12000000001</v>
      </c>
    </row>
    <row r="384" spans="1:13" outlineLevel="2" x14ac:dyDescent="0.25">
      <c r="A384" s="31">
        <v>40940</v>
      </c>
      <c r="B384" s="30">
        <v>8592</v>
      </c>
      <c r="C384" s="30">
        <v>8478</v>
      </c>
      <c r="D384" s="30" t="s">
        <v>58</v>
      </c>
      <c r="E384" s="32" t="s">
        <v>27</v>
      </c>
      <c r="F384" s="30" t="s">
        <v>75</v>
      </c>
      <c r="G384" s="30">
        <v>7.59</v>
      </c>
      <c r="H384" s="8"/>
      <c r="I384" s="8">
        <v>50</v>
      </c>
      <c r="J384" s="23">
        <f t="shared" si="10"/>
        <v>7200</v>
      </c>
      <c r="L384" s="1">
        <v>379.73</v>
      </c>
      <c r="M384" s="36">
        <f t="shared" si="11"/>
        <v>54680.390000000007</v>
      </c>
    </row>
    <row r="385" spans="1:13" outlineLevel="2" x14ac:dyDescent="0.25">
      <c r="A385" s="31">
        <v>40942</v>
      </c>
      <c r="B385" s="30">
        <v>8592</v>
      </c>
      <c r="C385" s="30">
        <v>8498</v>
      </c>
      <c r="D385" s="30" t="s">
        <v>58</v>
      </c>
      <c r="E385" s="32" t="s">
        <v>27</v>
      </c>
      <c r="F385" s="30" t="s">
        <v>75</v>
      </c>
      <c r="G385" s="30">
        <v>7.59</v>
      </c>
      <c r="H385" s="8"/>
      <c r="I385" s="8">
        <v>400</v>
      </c>
      <c r="J385" s="23">
        <f t="shared" si="10"/>
        <v>6800</v>
      </c>
      <c r="L385" s="1">
        <v>3037.8</v>
      </c>
      <c r="M385" s="36">
        <f t="shared" si="11"/>
        <v>51642.590000000004</v>
      </c>
    </row>
    <row r="386" spans="1:13" outlineLevel="2" x14ac:dyDescent="0.25">
      <c r="A386" s="31">
        <v>40942</v>
      </c>
      <c r="B386" s="30">
        <v>8592</v>
      </c>
      <c r="C386" s="30">
        <v>8499</v>
      </c>
      <c r="D386" s="30" t="s">
        <v>58</v>
      </c>
      <c r="E386" s="32" t="s">
        <v>27</v>
      </c>
      <c r="F386" s="30" t="s">
        <v>75</v>
      </c>
      <c r="G386" s="30">
        <v>7.59</v>
      </c>
      <c r="H386" s="8"/>
      <c r="I386" s="8">
        <v>50</v>
      </c>
      <c r="J386" s="23">
        <f t="shared" si="10"/>
        <v>6750</v>
      </c>
      <c r="L386" s="1">
        <v>379.73</v>
      </c>
      <c r="M386" s="36">
        <f t="shared" si="11"/>
        <v>51262.86</v>
      </c>
    </row>
    <row r="387" spans="1:13" outlineLevel="2" x14ac:dyDescent="0.25">
      <c r="A387" s="31">
        <v>40945</v>
      </c>
      <c r="B387" s="30">
        <v>8592</v>
      </c>
      <c r="C387" s="30">
        <v>8511</v>
      </c>
      <c r="D387" s="30" t="s">
        <v>58</v>
      </c>
      <c r="E387" s="32" t="s">
        <v>27</v>
      </c>
      <c r="F387" s="30" t="s">
        <v>75</v>
      </c>
      <c r="G387" s="30">
        <v>7.59</v>
      </c>
      <c r="H387" s="8"/>
      <c r="I387" s="8">
        <v>25</v>
      </c>
      <c r="J387" s="23">
        <f t="shared" si="10"/>
        <v>6725</v>
      </c>
      <c r="L387" s="1">
        <v>189.86</v>
      </c>
      <c r="M387" s="36">
        <f t="shared" si="11"/>
        <v>51073</v>
      </c>
    </row>
    <row r="388" spans="1:13" outlineLevel="2" x14ac:dyDescent="0.25">
      <c r="A388" s="31">
        <v>40952</v>
      </c>
      <c r="B388" s="30">
        <v>8592</v>
      </c>
      <c r="C388" s="30">
        <v>8539</v>
      </c>
      <c r="D388" s="30" t="s">
        <v>58</v>
      </c>
      <c r="E388" s="32" t="s">
        <v>27</v>
      </c>
      <c r="F388" s="30" t="s">
        <v>75</v>
      </c>
      <c r="G388" s="30">
        <v>7.59</v>
      </c>
      <c r="H388" s="8"/>
      <c r="I388" s="8">
        <v>425</v>
      </c>
      <c r="J388" s="23">
        <f t="shared" si="10"/>
        <v>6300</v>
      </c>
      <c r="L388" s="1">
        <v>3227.66</v>
      </c>
      <c r="M388" s="36">
        <f t="shared" si="11"/>
        <v>47845.34</v>
      </c>
    </row>
    <row r="389" spans="1:13" outlineLevel="1" x14ac:dyDescent="0.25">
      <c r="A389" s="31"/>
      <c r="B389" s="33" t="s">
        <v>197</v>
      </c>
      <c r="E389" s="32"/>
      <c r="G389" s="30"/>
      <c r="H389" s="8">
        <f>SUBTOTAL(9,H370:H388)</f>
        <v>26000</v>
      </c>
      <c r="I389" s="8">
        <f>SUBTOTAL(9,I370:I388)</f>
        <v>15275</v>
      </c>
      <c r="J389" s="23">
        <f t="shared" si="10"/>
        <v>10725</v>
      </c>
      <c r="K389" s="5">
        <f>SUBTOTAL(9,K370:K388)</f>
        <v>191179.4</v>
      </c>
      <c r="L389" s="1">
        <f>SUBTOTAL(9,L370:L388)</f>
        <v>111712.56</v>
      </c>
      <c r="M389" s="36">
        <f t="shared" si="11"/>
        <v>79466.84</v>
      </c>
    </row>
    <row r="390" spans="1:13" outlineLevel="2" x14ac:dyDescent="0.25">
      <c r="A390" s="24">
        <v>40931</v>
      </c>
      <c r="B390" s="25">
        <v>8603</v>
      </c>
      <c r="C390" s="25"/>
      <c r="D390" s="25" t="s">
        <v>54</v>
      </c>
      <c r="E390" s="26" t="s">
        <v>31</v>
      </c>
      <c r="F390" s="25" t="s">
        <v>32</v>
      </c>
      <c r="G390" s="25">
        <v>8.82</v>
      </c>
      <c r="H390" s="4">
        <v>12000</v>
      </c>
      <c r="I390" s="4"/>
      <c r="J390" s="23">
        <f t="shared" ref="J390:J453" si="12">IF(H390&gt;0,H390-I390,IF($E390=$E389,J389+H390-I390,H390))</f>
        <v>12000</v>
      </c>
      <c r="K390" s="5">
        <v>105781.2</v>
      </c>
      <c r="M390" s="36">
        <f t="shared" ref="M390:M453" si="13">IF(K390&gt;0,K390-L390,IF($E390=$E389,M389+K390-L390,K390))</f>
        <v>105781.2</v>
      </c>
    </row>
    <row r="391" spans="1:13" outlineLevel="2" x14ac:dyDescent="0.25">
      <c r="A391" s="31">
        <v>40933</v>
      </c>
      <c r="B391" s="30">
        <v>8603</v>
      </c>
      <c r="C391" s="30">
        <v>8440</v>
      </c>
      <c r="D391" s="30" t="s">
        <v>58</v>
      </c>
      <c r="E391" s="32" t="s">
        <v>31</v>
      </c>
      <c r="F391" s="30" t="s">
        <v>73</v>
      </c>
      <c r="G391" s="30">
        <v>8.82</v>
      </c>
      <c r="H391" s="8"/>
      <c r="I391" s="8">
        <v>11325</v>
      </c>
      <c r="J391" s="23">
        <f t="shared" si="12"/>
        <v>675</v>
      </c>
      <c r="L391" s="1">
        <v>99831.01</v>
      </c>
      <c r="M391" s="36">
        <f t="shared" si="13"/>
        <v>5950.1900000000023</v>
      </c>
    </row>
    <row r="392" spans="1:13" outlineLevel="2" x14ac:dyDescent="0.25">
      <c r="A392" s="31">
        <v>40973</v>
      </c>
      <c r="B392" s="30">
        <v>8603</v>
      </c>
      <c r="C392" s="30">
        <v>8663</v>
      </c>
      <c r="D392" s="30" t="s">
        <v>58</v>
      </c>
      <c r="E392" s="32" t="s">
        <v>31</v>
      </c>
      <c r="F392" s="30" t="s">
        <v>73</v>
      </c>
      <c r="G392" s="30">
        <v>8.82</v>
      </c>
      <c r="H392" s="8"/>
      <c r="I392" s="8">
        <v>300</v>
      </c>
      <c r="J392" s="23">
        <f t="shared" si="12"/>
        <v>375</v>
      </c>
      <c r="L392" s="1">
        <v>2644.53</v>
      </c>
      <c r="M392" s="36">
        <f t="shared" si="13"/>
        <v>3305.6600000000021</v>
      </c>
    </row>
    <row r="393" spans="1:13" outlineLevel="2" x14ac:dyDescent="0.25">
      <c r="A393" s="31">
        <v>40973</v>
      </c>
      <c r="B393" s="30">
        <v>8603</v>
      </c>
      <c r="C393" s="30">
        <v>8671</v>
      </c>
      <c r="D393" s="30" t="s">
        <v>58</v>
      </c>
      <c r="E393" s="32" t="s">
        <v>31</v>
      </c>
      <c r="F393" s="30" t="s">
        <v>73</v>
      </c>
      <c r="G393" s="30">
        <v>8.82</v>
      </c>
      <c r="H393" s="8"/>
      <c r="I393" s="8">
        <v>50</v>
      </c>
      <c r="J393" s="23">
        <f t="shared" si="12"/>
        <v>325</v>
      </c>
      <c r="L393" s="1">
        <v>440.75</v>
      </c>
      <c r="M393" s="36">
        <f t="shared" si="13"/>
        <v>2864.9100000000021</v>
      </c>
    </row>
    <row r="394" spans="1:13" outlineLevel="2" x14ac:dyDescent="0.25">
      <c r="A394" s="31">
        <v>40976</v>
      </c>
      <c r="B394" s="30">
        <v>8603</v>
      </c>
      <c r="C394" s="30">
        <v>8702</v>
      </c>
      <c r="D394" s="30" t="s">
        <v>58</v>
      </c>
      <c r="E394" s="32" t="s">
        <v>31</v>
      </c>
      <c r="F394" s="30" t="s">
        <v>73</v>
      </c>
      <c r="G394" s="30">
        <v>8.82</v>
      </c>
      <c r="H394" s="8"/>
      <c r="I394" s="8">
        <v>325</v>
      </c>
      <c r="J394" s="23">
        <f t="shared" si="12"/>
        <v>0</v>
      </c>
      <c r="L394" s="1">
        <v>2864.91</v>
      </c>
      <c r="M394" s="36">
        <f t="shared" si="13"/>
        <v>2.2737367544323206E-12</v>
      </c>
    </row>
    <row r="395" spans="1:13" outlineLevel="1" x14ac:dyDescent="0.25">
      <c r="A395" s="31"/>
      <c r="B395" s="33" t="s">
        <v>198</v>
      </c>
      <c r="E395" s="32"/>
      <c r="G395" s="30"/>
      <c r="H395" s="8">
        <f>SUBTOTAL(9,H390:H394)</f>
        <v>12000</v>
      </c>
      <c r="I395" s="8">
        <f>SUBTOTAL(9,I390:I394)</f>
        <v>12000</v>
      </c>
      <c r="J395" s="23">
        <f t="shared" si="12"/>
        <v>0</v>
      </c>
      <c r="K395" s="5">
        <f>SUBTOTAL(9,K390:K394)</f>
        <v>105781.2</v>
      </c>
      <c r="L395" s="1">
        <f>SUBTOTAL(9,L390:L394)</f>
        <v>105781.2</v>
      </c>
      <c r="M395" s="36">
        <f t="shared" si="13"/>
        <v>0</v>
      </c>
    </row>
    <row r="396" spans="1:13" outlineLevel="2" x14ac:dyDescent="0.25">
      <c r="A396" s="24">
        <v>40932</v>
      </c>
      <c r="B396" s="25">
        <v>8604</v>
      </c>
      <c r="C396" s="25"/>
      <c r="D396" s="25" t="s">
        <v>54</v>
      </c>
      <c r="E396" s="26" t="s">
        <v>27</v>
      </c>
      <c r="F396" s="25" t="s">
        <v>28</v>
      </c>
      <c r="G396" s="25">
        <v>7.58</v>
      </c>
      <c r="H396" s="4">
        <v>4000</v>
      </c>
      <c r="I396" s="4"/>
      <c r="J396" s="23">
        <f t="shared" si="12"/>
        <v>4000</v>
      </c>
      <c r="K396" s="5">
        <v>30327.200000000001</v>
      </c>
      <c r="M396" s="36">
        <f t="shared" si="13"/>
        <v>30327.200000000001</v>
      </c>
    </row>
    <row r="397" spans="1:13" outlineLevel="2" x14ac:dyDescent="0.25">
      <c r="A397" s="31">
        <v>40952</v>
      </c>
      <c r="B397" s="30">
        <v>8604</v>
      </c>
      <c r="C397" s="30">
        <v>8539</v>
      </c>
      <c r="D397" s="30" t="s">
        <v>58</v>
      </c>
      <c r="E397" s="32" t="s">
        <v>27</v>
      </c>
      <c r="F397" s="30" t="s">
        <v>82</v>
      </c>
      <c r="G397" s="30">
        <v>7.58</v>
      </c>
      <c r="H397" s="8"/>
      <c r="I397" s="8">
        <v>4000</v>
      </c>
      <c r="J397" s="23">
        <f t="shared" si="12"/>
        <v>0</v>
      </c>
      <c r="L397" s="1">
        <v>30327.200000000001</v>
      </c>
      <c r="M397" s="36">
        <f t="shared" si="13"/>
        <v>0</v>
      </c>
    </row>
    <row r="398" spans="1:13" outlineLevel="2" x14ac:dyDescent="0.25">
      <c r="A398" s="24">
        <v>40932</v>
      </c>
      <c r="B398" s="25">
        <v>8604</v>
      </c>
      <c r="C398" s="25"/>
      <c r="D398" s="25" t="s">
        <v>54</v>
      </c>
      <c r="E398" s="26" t="s">
        <v>37</v>
      </c>
      <c r="F398" s="25" t="s">
        <v>38</v>
      </c>
      <c r="G398" s="25">
        <v>7.21</v>
      </c>
      <c r="H398" s="4">
        <v>25</v>
      </c>
      <c r="I398" s="4"/>
      <c r="J398" s="23">
        <f t="shared" si="12"/>
        <v>25</v>
      </c>
      <c r="K398" s="5">
        <v>180.36</v>
      </c>
      <c r="M398" s="36">
        <f t="shared" si="13"/>
        <v>180.36</v>
      </c>
    </row>
    <row r="399" spans="1:13" outlineLevel="2" x14ac:dyDescent="0.25">
      <c r="A399" s="31">
        <v>40939</v>
      </c>
      <c r="B399" s="30">
        <v>8604</v>
      </c>
      <c r="C399" s="30">
        <v>8471</v>
      </c>
      <c r="D399" s="30" t="s">
        <v>58</v>
      </c>
      <c r="E399" s="32" t="s">
        <v>37</v>
      </c>
      <c r="F399" s="30" t="s">
        <v>77</v>
      </c>
      <c r="G399" s="30">
        <v>7.21</v>
      </c>
      <c r="H399" s="8"/>
      <c r="I399" s="8">
        <v>25</v>
      </c>
      <c r="J399" s="23">
        <f t="shared" si="12"/>
        <v>0</v>
      </c>
      <c r="L399" s="1">
        <v>180.36</v>
      </c>
      <c r="M399" s="36">
        <f t="shared" si="13"/>
        <v>0</v>
      </c>
    </row>
    <row r="400" spans="1:13" outlineLevel="2" x14ac:dyDescent="0.25">
      <c r="A400" s="24">
        <v>40932</v>
      </c>
      <c r="B400" s="25">
        <v>8604</v>
      </c>
      <c r="C400" s="25"/>
      <c r="D400" s="25" t="s">
        <v>54</v>
      </c>
      <c r="E400" s="26" t="s">
        <v>35</v>
      </c>
      <c r="F400" s="25" t="s">
        <v>36</v>
      </c>
      <c r="G400" s="25">
        <v>8.76</v>
      </c>
      <c r="H400" s="4">
        <v>8000</v>
      </c>
      <c r="I400" s="4"/>
      <c r="J400" s="23">
        <f t="shared" si="12"/>
        <v>8000</v>
      </c>
      <c r="K400" s="5">
        <v>70092.800000000003</v>
      </c>
      <c r="M400" s="36">
        <f t="shared" si="13"/>
        <v>70092.800000000003</v>
      </c>
    </row>
    <row r="401" spans="1:13" outlineLevel="2" x14ac:dyDescent="0.25">
      <c r="A401" s="31">
        <v>40967</v>
      </c>
      <c r="B401" s="30">
        <v>8604</v>
      </c>
      <c r="C401" s="30">
        <v>8637</v>
      </c>
      <c r="D401" s="30" t="s">
        <v>58</v>
      </c>
      <c r="E401" s="32" t="s">
        <v>35</v>
      </c>
      <c r="F401" s="30" t="s">
        <v>89</v>
      </c>
      <c r="G401" s="30">
        <v>8.76</v>
      </c>
      <c r="H401" s="8"/>
      <c r="I401" s="8">
        <v>1100</v>
      </c>
      <c r="J401" s="23">
        <f t="shared" si="12"/>
        <v>6900</v>
      </c>
      <c r="L401" s="1">
        <v>9637.76</v>
      </c>
      <c r="M401" s="36">
        <f t="shared" si="13"/>
        <v>60455.040000000001</v>
      </c>
    </row>
    <row r="402" spans="1:13" outlineLevel="2" x14ac:dyDescent="0.25">
      <c r="A402" s="31">
        <v>40973</v>
      </c>
      <c r="B402" s="30">
        <v>8604</v>
      </c>
      <c r="C402" s="30">
        <v>8648</v>
      </c>
      <c r="D402" s="30" t="s">
        <v>58</v>
      </c>
      <c r="E402" s="32" t="s">
        <v>35</v>
      </c>
      <c r="F402" s="30" t="s">
        <v>89</v>
      </c>
      <c r="G402" s="30">
        <v>8.76</v>
      </c>
      <c r="H402" s="8"/>
      <c r="I402" s="8">
        <v>300</v>
      </c>
      <c r="J402" s="23">
        <f t="shared" si="12"/>
        <v>6600</v>
      </c>
      <c r="L402" s="1">
        <v>2628.48</v>
      </c>
      <c r="M402" s="36">
        <f t="shared" si="13"/>
        <v>57826.559999999998</v>
      </c>
    </row>
    <row r="403" spans="1:13" outlineLevel="2" x14ac:dyDescent="0.25">
      <c r="A403" s="31">
        <v>40973</v>
      </c>
      <c r="B403" s="30">
        <v>8604</v>
      </c>
      <c r="C403" s="30">
        <v>8653</v>
      </c>
      <c r="D403" s="30" t="s">
        <v>58</v>
      </c>
      <c r="E403" s="32" t="s">
        <v>35</v>
      </c>
      <c r="F403" s="30" t="s">
        <v>89</v>
      </c>
      <c r="G403" s="30">
        <v>8.76</v>
      </c>
      <c r="H403" s="8"/>
      <c r="I403" s="8">
        <v>2000</v>
      </c>
      <c r="J403" s="23">
        <f t="shared" si="12"/>
        <v>4600</v>
      </c>
      <c r="L403" s="1">
        <v>17523.2</v>
      </c>
      <c r="M403" s="36">
        <f t="shared" si="13"/>
        <v>40303.360000000001</v>
      </c>
    </row>
    <row r="404" spans="1:13" outlineLevel="2" x14ac:dyDescent="0.25">
      <c r="A404" s="31">
        <v>40976</v>
      </c>
      <c r="B404" s="30">
        <v>8604</v>
      </c>
      <c r="C404" s="30">
        <v>8696</v>
      </c>
      <c r="D404" s="30" t="s">
        <v>58</v>
      </c>
      <c r="E404" s="32" t="s">
        <v>35</v>
      </c>
      <c r="F404" s="30" t="s">
        <v>89</v>
      </c>
      <c r="G404" s="30">
        <v>8.76</v>
      </c>
      <c r="H404" s="8"/>
      <c r="I404" s="8">
        <v>25</v>
      </c>
      <c r="J404" s="23">
        <f t="shared" si="12"/>
        <v>4575</v>
      </c>
      <c r="L404" s="1">
        <v>219.04</v>
      </c>
      <c r="M404" s="36">
        <f t="shared" si="13"/>
        <v>40084.32</v>
      </c>
    </row>
    <row r="405" spans="1:13" outlineLevel="2" x14ac:dyDescent="0.25">
      <c r="A405" s="31">
        <v>40976</v>
      </c>
      <c r="B405" s="30">
        <v>8604</v>
      </c>
      <c r="C405" s="30">
        <v>8697</v>
      </c>
      <c r="D405" s="30" t="s">
        <v>58</v>
      </c>
      <c r="E405" s="32" t="s">
        <v>35</v>
      </c>
      <c r="F405" s="30" t="s">
        <v>89</v>
      </c>
      <c r="G405" s="30">
        <v>8.76</v>
      </c>
      <c r="H405" s="8"/>
      <c r="I405" s="8">
        <v>50</v>
      </c>
      <c r="J405" s="23">
        <f t="shared" si="12"/>
        <v>4525</v>
      </c>
      <c r="L405" s="1">
        <v>438.08</v>
      </c>
      <c r="M405" s="36">
        <f t="shared" si="13"/>
        <v>39646.239999999998</v>
      </c>
    </row>
    <row r="406" spans="1:13" outlineLevel="2" x14ac:dyDescent="0.25">
      <c r="A406" s="31">
        <v>40976</v>
      </c>
      <c r="B406" s="30">
        <v>8604</v>
      </c>
      <c r="C406" s="30">
        <v>8699</v>
      </c>
      <c r="D406" s="30" t="s">
        <v>58</v>
      </c>
      <c r="E406" s="32" t="s">
        <v>35</v>
      </c>
      <c r="F406" s="30" t="s">
        <v>89</v>
      </c>
      <c r="G406" s="30">
        <v>8.76</v>
      </c>
      <c r="H406" s="8"/>
      <c r="I406" s="8">
        <v>300</v>
      </c>
      <c r="J406" s="23">
        <f t="shared" si="12"/>
        <v>4225</v>
      </c>
      <c r="L406" s="1">
        <v>2628.48</v>
      </c>
      <c r="M406" s="36">
        <f t="shared" si="13"/>
        <v>37017.759999999995</v>
      </c>
    </row>
    <row r="407" spans="1:13" outlineLevel="2" x14ac:dyDescent="0.25">
      <c r="A407" s="31">
        <v>40976</v>
      </c>
      <c r="B407" s="30">
        <v>8604</v>
      </c>
      <c r="C407" s="30">
        <v>8701</v>
      </c>
      <c r="D407" s="30" t="s">
        <v>58</v>
      </c>
      <c r="E407" s="32" t="s">
        <v>35</v>
      </c>
      <c r="F407" s="30" t="s">
        <v>89</v>
      </c>
      <c r="G407" s="30">
        <v>8.76</v>
      </c>
      <c r="H407" s="8"/>
      <c r="I407" s="8">
        <v>500</v>
      </c>
      <c r="J407" s="23">
        <f t="shared" si="12"/>
        <v>3725</v>
      </c>
      <c r="L407" s="1">
        <v>4380.8</v>
      </c>
      <c r="M407" s="36">
        <f t="shared" si="13"/>
        <v>32636.959999999995</v>
      </c>
    </row>
    <row r="408" spans="1:13" outlineLevel="2" x14ac:dyDescent="0.25">
      <c r="A408" s="31">
        <v>40977</v>
      </c>
      <c r="B408" s="30">
        <v>8604</v>
      </c>
      <c r="C408" s="30">
        <v>8716</v>
      </c>
      <c r="D408" s="30" t="s">
        <v>58</v>
      </c>
      <c r="E408" s="32" t="s">
        <v>35</v>
      </c>
      <c r="F408" s="30" t="s">
        <v>89</v>
      </c>
      <c r="G408" s="30">
        <v>8.76</v>
      </c>
      <c r="H408" s="8"/>
      <c r="I408" s="8">
        <v>50</v>
      </c>
      <c r="J408" s="23">
        <f t="shared" si="12"/>
        <v>3675</v>
      </c>
      <c r="L408" s="1">
        <v>438.08</v>
      </c>
      <c r="M408" s="36">
        <f t="shared" si="13"/>
        <v>32198.879999999994</v>
      </c>
    </row>
    <row r="409" spans="1:13" outlineLevel="2" x14ac:dyDescent="0.25">
      <c r="A409" s="31">
        <v>40980</v>
      </c>
      <c r="B409" s="30">
        <v>8604</v>
      </c>
      <c r="C409" s="30">
        <v>8730</v>
      </c>
      <c r="D409" s="30" t="s">
        <v>58</v>
      </c>
      <c r="E409" s="32" t="s">
        <v>35</v>
      </c>
      <c r="F409" s="30" t="s">
        <v>89</v>
      </c>
      <c r="G409" s="30">
        <v>8.76</v>
      </c>
      <c r="H409" s="8"/>
      <c r="I409" s="8">
        <v>25</v>
      </c>
      <c r="J409" s="23">
        <f t="shared" si="12"/>
        <v>3650</v>
      </c>
      <c r="L409" s="1">
        <v>219.04</v>
      </c>
      <c r="M409" s="36">
        <f t="shared" si="13"/>
        <v>31979.839999999993</v>
      </c>
    </row>
    <row r="410" spans="1:13" outlineLevel="2" x14ac:dyDescent="0.25">
      <c r="A410" s="31">
        <v>40983</v>
      </c>
      <c r="B410" s="30">
        <v>8604</v>
      </c>
      <c r="C410" s="30">
        <v>8766</v>
      </c>
      <c r="D410" s="30" t="s">
        <v>58</v>
      </c>
      <c r="E410" s="32" t="s">
        <v>35</v>
      </c>
      <c r="F410" s="30" t="s">
        <v>89</v>
      </c>
      <c r="G410" s="30">
        <v>8.76</v>
      </c>
      <c r="H410" s="8"/>
      <c r="I410" s="8">
        <v>2000</v>
      </c>
      <c r="J410" s="23">
        <f t="shared" si="12"/>
        <v>1650</v>
      </c>
      <c r="L410" s="1">
        <v>17523.2</v>
      </c>
      <c r="M410" s="36">
        <f t="shared" si="13"/>
        <v>14456.639999999992</v>
      </c>
    </row>
    <row r="411" spans="1:13" outlineLevel="2" x14ac:dyDescent="0.25">
      <c r="A411" s="31">
        <v>40983</v>
      </c>
      <c r="B411" s="30">
        <v>8604</v>
      </c>
      <c r="C411" s="30">
        <v>8767</v>
      </c>
      <c r="D411" s="30" t="s">
        <v>58</v>
      </c>
      <c r="E411" s="32" t="s">
        <v>35</v>
      </c>
      <c r="F411" s="30" t="s">
        <v>89</v>
      </c>
      <c r="G411" s="30">
        <v>8.76</v>
      </c>
      <c r="H411" s="8"/>
      <c r="I411" s="8">
        <v>500</v>
      </c>
      <c r="J411" s="23">
        <f t="shared" si="12"/>
        <v>1150</v>
      </c>
      <c r="L411" s="1">
        <v>4380.8</v>
      </c>
      <c r="M411" s="36">
        <f t="shared" si="13"/>
        <v>10075.839999999993</v>
      </c>
    </row>
    <row r="412" spans="1:13" outlineLevel="2" x14ac:dyDescent="0.25">
      <c r="A412" s="31">
        <v>40988</v>
      </c>
      <c r="B412" s="30">
        <v>8604</v>
      </c>
      <c r="C412" s="30">
        <v>8800</v>
      </c>
      <c r="D412" s="30" t="s">
        <v>58</v>
      </c>
      <c r="E412" s="32" t="s">
        <v>35</v>
      </c>
      <c r="F412" s="30" t="s">
        <v>89</v>
      </c>
      <c r="G412" s="30">
        <v>8.76</v>
      </c>
      <c r="H412" s="8"/>
      <c r="I412" s="8">
        <v>1000</v>
      </c>
      <c r="J412" s="23">
        <f t="shared" si="12"/>
        <v>150</v>
      </c>
      <c r="L412" s="1">
        <v>8761.6</v>
      </c>
      <c r="M412" s="36">
        <f t="shared" si="13"/>
        <v>1314.2399999999925</v>
      </c>
    </row>
    <row r="413" spans="1:13" outlineLevel="2" x14ac:dyDescent="0.25">
      <c r="A413" s="31">
        <v>40990</v>
      </c>
      <c r="B413" s="30">
        <v>8604</v>
      </c>
      <c r="C413" s="30">
        <v>8818</v>
      </c>
      <c r="D413" s="30" t="s">
        <v>58</v>
      </c>
      <c r="E413" s="32" t="s">
        <v>35</v>
      </c>
      <c r="F413" s="30" t="s">
        <v>89</v>
      </c>
      <c r="G413" s="30">
        <v>8.76</v>
      </c>
      <c r="H413" s="8"/>
      <c r="I413" s="8">
        <v>150</v>
      </c>
      <c r="J413" s="23">
        <f t="shared" si="12"/>
        <v>0</v>
      </c>
      <c r="L413" s="1">
        <v>1314.24</v>
      </c>
      <c r="M413" s="36">
        <f t="shared" si="13"/>
        <v>-7.503331289626658E-12</v>
      </c>
    </row>
    <row r="414" spans="1:13" outlineLevel="1" x14ac:dyDescent="0.25">
      <c r="A414" s="31"/>
      <c r="B414" s="33" t="s">
        <v>199</v>
      </c>
      <c r="E414" s="32"/>
      <c r="G414" s="30"/>
      <c r="H414" s="8">
        <f>SUBTOTAL(9,H396:H413)</f>
        <v>12025</v>
      </c>
      <c r="I414" s="8">
        <f>SUBTOTAL(9,I396:I413)</f>
        <v>12025</v>
      </c>
      <c r="J414" s="23">
        <f t="shared" si="12"/>
        <v>0</v>
      </c>
      <c r="K414" s="5">
        <f>SUBTOTAL(9,K396:K413)</f>
        <v>100600.36</v>
      </c>
      <c r="L414" s="1">
        <f>SUBTOTAL(9,L396:L413)</f>
        <v>100600.36000000002</v>
      </c>
      <c r="M414" s="36">
        <f t="shared" si="13"/>
        <v>-1.4551915228366852E-11</v>
      </c>
    </row>
    <row r="415" spans="1:13" outlineLevel="2" x14ac:dyDescent="0.25">
      <c r="A415" s="24">
        <v>40949</v>
      </c>
      <c r="B415" s="25">
        <v>8710</v>
      </c>
      <c r="C415" s="25"/>
      <c r="D415" s="25" t="s">
        <v>54</v>
      </c>
      <c r="E415" s="26" t="s">
        <v>25</v>
      </c>
      <c r="F415" s="25" t="s">
        <v>26</v>
      </c>
      <c r="G415" s="25">
        <v>6.93</v>
      </c>
      <c r="H415" s="4">
        <v>9500</v>
      </c>
      <c r="I415" s="4"/>
      <c r="J415" s="23">
        <f t="shared" si="12"/>
        <v>9500</v>
      </c>
      <c r="K415" s="5">
        <v>65859.7</v>
      </c>
      <c r="M415" s="36">
        <f t="shared" si="13"/>
        <v>65859.7</v>
      </c>
    </row>
    <row r="416" spans="1:13" outlineLevel="2" x14ac:dyDescent="0.25">
      <c r="A416" s="31">
        <v>40952</v>
      </c>
      <c r="B416" s="30">
        <v>8710</v>
      </c>
      <c r="C416" s="30">
        <v>8539</v>
      </c>
      <c r="D416" s="30" t="s">
        <v>58</v>
      </c>
      <c r="E416" s="32" t="s">
        <v>25</v>
      </c>
      <c r="F416" s="30" t="s">
        <v>81</v>
      </c>
      <c r="G416" s="30">
        <v>6.93</v>
      </c>
      <c r="H416" s="8"/>
      <c r="I416" s="8">
        <v>2100</v>
      </c>
      <c r="J416" s="23">
        <f t="shared" si="12"/>
        <v>7400</v>
      </c>
      <c r="L416" s="1">
        <v>14558.46</v>
      </c>
      <c r="M416" s="36">
        <f t="shared" si="13"/>
        <v>51301.24</v>
      </c>
    </row>
    <row r="417" spans="1:13" outlineLevel="2" x14ac:dyDescent="0.25">
      <c r="A417" s="31">
        <v>40952</v>
      </c>
      <c r="B417" s="30">
        <v>8710</v>
      </c>
      <c r="C417" s="30">
        <v>8540</v>
      </c>
      <c r="D417" s="30" t="s">
        <v>58</v>
      </c>
      <c r="E417" s="32" t="s">
        <v>25</v>
      </c>
      <c r="F417" s="30" t="s">
        <v>81</v>
      </c>
      <c r="G417" s="30">
        <v>6.93</v>
      </c>
      <c r="H417" s="8"/>
      <c r="I417" s="8">
        <v>2600</v>
      </c>
      <c r="J417" s="23">
        <f t="shared" si="12"/>
        <v>4800</v>
      </c>
      <c r="L417" s="1">
        <v>18024.759999999998</v>
      </c>
      <c r="M417" s="36">
        <f t="shared" si="13"/>
        <v>33276.479999999996</v>
      </c>
    </row>
    <row r="418" spans="1:13" outlineLevel="2" x14ac:dyDescent="0.25">
      <c r="A418" s="31">
        <v>40956</v>
      </c>
      <c r="B418" s="30">
        <v>8710</v>
      </c>
      <c r="C418" s="30">
        <v>8570</v>
      </c>
      <c r="D418" s="30" t="s">
        <v>58</v>
      </c>
      <c r="E418" s="32" t="s">
        <v>25</v>
      </c>
      <c r="F418" s="30" t="s">
        <v>81</v>
      </c>
      <c r="G418" s="30">
        <v>6.93</v>
      </c>
      <c r="H418" s="8"/>
      <c r="I418" s="8">
        <v>850</v>
      </c>
      <c r="J418" s="23">
        <f t="shared" si="12"/>
        <v>3950</v>
      </c>
      <c r="L418" s="1">
        <v>5892.71</v>
      </c>
      <c r="M418" s="36">
        <f t="shared" si="13"/>
        <v>27383.769999999997</v>
      </c>
    </row>
    <row r="419" spans="1:13" outlineLevel="2" x14ac:dyDescent="0.25">
      <c r="A419" s="31">
        <v>40956</v>
      </c>
      <c r="B419" s="30">
        <v>8710</v>
      </c>
      <c r="C419" s="30">
        <v>8571</v>
      </c>
      <c r="D419" s="30" t="s">
        <v>58</v>
      </c>
      <c r="E419" s="32" t="s">
        <v>25</v>
      </c>
      <c r="F419" s="30" t="s">
        <v>81</v>
      </c>
      <c r="G419" s="30">
        <v>6.93</v>
      </c>
      <c r="H419" s="8"/>
      <c r="I419" s="8">
        <v>2600</v>
      </c>
      <c r="J419" s="23">
        <f t="shared" si="12"/>
        <v>1350</v>
      </c>
      <c r="L419" s="1">
        <v>18024.759999999998</v>
      </c>
      <c r="M419" s="36">
        <f t="shared" si="13"/>
        <v>9359.0099999999984</v>
      </c>
    </row>
    <row r="420" spans="1:13" outlineLevel="2" x14ac:dyDescent="0.25">
      <c r="A420" s="31">
        <v>40956</v>
      </c>
      <c r="B420" s="30">
        <v>8710</v>
      </c>
      <c r="C420" s="30">
        <v>8572</v>
      </c>
      <c r="D420" s="30" t="s">
        <v>58</v>
      </c>
      <c r="E420" s="32" t="s">
        <v>25</v>
      </c>
      <c r="F420" s="30" t="s">
        <v>81</v>
      </c>
      <c r="G420" s="30">
        <v>6.93</v>
      </c>
      <c r="H420" s="8"/>
      <c r="I420" s="8">
        <v>750</v>
      </c>
      <c r="J420" s="23">
        <f t="shared" si="12"/>
        <v>600</v>
      </c>
      <c r="L420" s="1">
        <v>5199.45</v>
      </c>
      <c r="M420" s="36">
        <f t="shared" si="13"/>
        <v>4159.5599999999986</v>
      </c>
    </row>
    <row r="421" spans="1:13" outlineLevel="2" x14ac:dyDescent="0.25">
      <c r="A421" s="31">
        <v>40956</v>
      </c>
      <c r="B421" s="30">
        <v>8710</v>
      </c>
      <c r="C421" s="30">
        <v>8584</v>
      </c>
      <c r="D421" s="30" t="s">
        <v>58</v>
      </c>
      <c r="E421" s="32" t="s">
        <v>25</v>
      </c>
      <c r="F421" s="30" t="s">
        <v>81</v>
      </c>
      <c r="G421" s="30">
        <v>6.93</v>
      </c>
      <c r="H421" s="8"/>
      <c r="I421" s="8">
        <v>600</v>
      </c>
      <c r="J421" s="23">
        <f t="shared" si="12"/>
        <v>0</v>
      </c>
      <c r="L421" s="1">
        <v>4159.5600000000004</v>
      </c>
      <c r="M421" s="36">
        <f t="shared" si="13"/>
        <v>-1.8189894035458565E-12</v>
      </c>
    </row>
    <row r="422" spans="1:13" outlineLevel="2" x14ac:dyDescent="0.25">
      <c r="A422" s="24">
        <v>40949</v>
      </c>
      <c r="B422" s="25">
        <v>8710</v>
      </c>
      <c r="C422" s="25"/>
      <c r="D422" s="25" t="s">
        <v>54</v>
      </c>
      <c r="E422" s="26" t="s">
        <v>27</v>
      </c>
      <c r="F422" s="25" t="s">
        <v>28</v>
      </c>
      <c r="G422" s="25">
        <v>7.43</v>
      </c>
      <c r="H422" s="4">
        <v>12000</v>
      </c>
      <c r="I422" s="4"/>
      <c r="J422" s="23">
        <f t="shared" si="12"/>
        <v>12000</v>
      </c>
      <c r="K422" s="5">
        <v>89130</v>
      </c>
      <c r="M422" s="36">
        <f t="shared" si="13"/>
        <v>89130</v>
      </c>
    </row>
    <row r="423" spans="1:13" outlineLevel="2" x14ac:dyDescent="0.25">
      <c r="A423" s="31">
        <v>40952</v>
      </c>
      <c r="B423" s="30">
        <v>8710</v>
      </c>
      <c r="C423" s="30">
        <v>8539</v>
      </c>
      <c r="D423" s="30" t="s">
        <v>58</v>
      </c>
      <c r="E423" s="32" t="s">
        <v>27</v>
      </c>
      <c r="F423" s="30" t="s">
        <v>83</v>
      </c>
      <c r="G423" s="30">
        <v>7.43</v>
      </c>
      <c r="H423" s="8"/>
      <c r="I423" s="8">
        <v>75</v>
      </c>
      <c r="J423" s="23">
        <f t="shared" si="12"/>
        <v>11925</v>
      </c>
      <c r="L423" s="1">
        <v>557.05999999999995</v>
      </c>
      <c r="M423" s="36">
        <f t="shared" si="13"/>
        <v>88572.94</v>
      </c>
    </row>
    <row r="424" spans="1:13" outlineLevel="2" x14ac:dyDescent="0.25">
      <c r="A424" s="31">
        <v>40953</v>
      </c>
      <c r="B424" s="30">
        <v>8710</v>
      </c>
      <c r="C424" s="30">
        <v>8549</v>
      </c>
      <c r="D424" s="30" t="s">
        <v>58</v>
      </c>
      <c r="E424" s="32" t="s">
        <v>27</v>
      </c>
      <c r="F424" s="30" t="s">
        <v>83</v>
      </c>
      <c r="G424" s="30">
        <v>7.43</v>
      </c>
      <c r="H424" s="8"/>
      <c r="I424" s="8">
        <v>2625</v>
      </c>
      <c r="J424" s="23">
        <f t="shared" si="12"/>
        <v>9300</v>
      </c>
      <c r="L424" s="1">
        <v>19497.189999999999</v>
      </c>
      <c r="M424" s="36">
        <f t="shared" si="13"/>
        <v>69075.75</v>
      </c>
    </row>
    <row r="425" spans="1:13" outlineLevel="2" x14ac:dyDescent="0.25">
      <c r="A425" s="31">
        <v>40956</v>
      </c>
      <c r="B425" s="30">
        <v>8710</v>
      </c>
      <c r="C425" s="30">
        <v>8559</v>
      </c>
      <c r="D425" s="30" t="s">
        <v>58</v>
      </c>
      <c r="E425" s="32" t="s">
        <v>27</v>
      </c>
      <c r="F425" s="30" t="s">
        <v>83</v>
      </c>
      <c r="G425" s="30">
        <v>7.43</v>
      </c>
      <c r="H425" s="8"/>
      <c r="I425" s="8">
        <v>500</v>
      </c>
      <c r="J425" s="23">
        <f t="shared" si="12"/>
        <v>8800</v>
      </c>
      <c r="L425" s="1">
        <v>3713.75</v>
      </c>
      <c r="M425" s="36">
        <f t="shared" si="13"/>
        <v>65362</v>
      </c>
    </row>
    <row r="426" spans="1:13" outlineLevel="2" x14ac:dyDescent="0.25">
      <c r="A426" s="31">
        <v>40956</v>
      </c>
      <c r="B426" s="30">
        <v>8710</v>
      </c>
      <c r="C426" s="30">
        <v>8570</v>
      </c>
      <c r="D426" s="30" t="s">
        <v>58</v>
      </c>
      <c r="E426" s="32" t="s">
        <v>27</v>
      </c>
      <c r="F426" s="30" t="s">
        <v>83</v>
      </c>
      <c r="G426" s="30">
        <v>7.43</v>
      </c>
      <c r="H426" s="8"/>
      <c r="I426" s="8">
        <v>975</v>
      </c>
      <c r="J426" s="23">
        <f t="shared" si="12"/>
        <v>7825</v>
      </c>
      <c r="L426" s="1">
        <v>7241.81</v>
      </c>
      <c r="M426" s="36">
        <f t="shared" si="13"/>
        <v>58120.19</v>
      </c>
    </row>
    <row r="427" spans="1:13" outlineLevel="2" x14ac:dyDescent="0.25">
      <c r="A427" s="31">
        <v>40956</v>
      </c>
      <c r="B427" s="30">
        <v>8710</v>
      </c>
      <c r="C427" s="30">
        <v>8571</v>
      </c>
      <c r="D427" s="30" t="s">
        <v>58</v>
      </c>
      <c r="E427" s="32" t="s">
        <v>27</v>
      </c>
      <c r="F427" s="30" t="s">
        <v>83</v>
      </c>
      <c r="G427" s="30">
        <v>7.43</v>
      </c>
      <c r="H427" s="8"/>
      <c r="I427" s="8">
        <v>2600</v>
      </c>
      <c r="J427" s="23">
        <f t="shared" si="12"/>
        <v>5225</v>
      </c>
      <c r="L427" s="1">
        <v>19311.5</v>
      </c>
      <c r="M427" s="36">
        <f t="shared" si="13"/>
        <v>38808.69</v>
      </c>
    </row>
    <row r="428" spans="1:13" outlineLevel="2" x14ac:dyDescent="0.25">
      <c r="A428" s="31">
        <v>40956</v>
      </c>
      <c r="B428" s="30">
        <v>8710</v>
      </c>
      <c r="C428" s="30">
        <v>8573</v>
      </c>
      <c r="D428" s="30" t="s">
        <v>58</v>
      </c>
      <c r="E428" s="32" t="s">
        <v>27</v>
      </c>
      <c r="F428" s="30" t="s">
        <v>83</v>
      </c>
      <c r="G428" s="30">
        <v>7.43</v>
      </c>
      <c r="H428" s="8"/>
      <c r="I428" s="8">
        <v>325</v>
      </c>
      <c r="J428" s="23">
        <f t="shared" si="12"/>
        <v>4900</v>
      </c>
      <c r="L428" s="1">
        <v>2413.94</v>
      </c>
      <c r="M428" s="36">
        <f t="shared" si="13"/>
        <v>36394.75</v>
      </c>
    </row>
    <row r="429" spans="1:13" outlineLevel="2" x14ac:dyDescent="0.25">
      <c r="A429" s="31">
        <v>40956</v>
      </c>
      <c r="B429" s="30">
        <v>8710</v>
      </c>
      <c r="C429" s="30">
        <v>8584</v>
      </c>
      <c r="D429" s="30" t="s">
        <v>58</v>
      </c>
      <c r="E429" s="32" t="s">
        <v>27</v>
      </c>
      <c r="F429" s="30" t="s">
        <v>83</v>
      </c>
      <c r="G429" s="30">
        <v>7.43</v>
      </c>
      <c r="H429" s="8"/>
      <c r="I429" s="8">
        <v>1075</v>
      </c>
      <c r="J429" s="23">
        <f t="shared" si="12"/>
        <v>3825</v>
      </c>
      <c r="L429" s="1">
        <v>7984.56</v>
      </c>
      <c r="M429" s="36">
        <f t="shared" si="13"/>
        <v>28410.19</v>
      </c>
    </row>
    <row r="430" spans="1:13" outlineLevel="2" x14ac:dyDescent="0.25">
      <c r="A430" s="31">
        <v>40959</v>
      </c>
      <c r="B430" s="30">
        <v>8710</v>
      </c>
      <c r="C430" s="30">
        <v>8594</v>
      </c>
      <c r="D430" s="30" t="s">
        <v>58</v>
      </c>
      <c r="E430" s="32" t="s">
        <v>27</v>
      </c>
      <c r="F430" s="30" t="s">
        <v>83</v>
      </c>
      <c r="G430" s="30">
        <v>7.43</v>
      </c>
      <c r="H430" s="8"/>
      <c r="I430" s="8">
        <v>1025</v>
      </c>
      <c r="J430" s="23">
        <f t="shared" si="12"/>
        <v>2800</v>
      </c>
      <c r="L430" s="1">
        <v>7613.19</v>
      </c>
      <c r="M430" s="36">
        <f t="shared" si="13"/>
        <v>20797</v>
      </c>
    </row>
    <row r="431" spans="1:13" outlineLevel="2" x14ac:dyDescent="0.25">
      <c r="A431" s="31">
        <v>40961</v>
      </c>
      <c r="B431" s="30">
        <v>8710</v>
      </c>
      <c r="C431" s="30">
        <v>8607</v>
      </c>
      <c r="D431" s="30" t="s">
        <v>58</v>
      </c>
      <c r="E431" s="32" t="s">
        <v>27</v>
      </c>
      <c r="F431" s="30" t="s">
        <v>83</v>
      </c>
      <c r="G431" s="30">
        <v>7.43</v>
      </c>
      <c r="H431" s="8"/>
      <c r="I431" s="8">
        <v>50</v>
      </c>
      <c r="J431" s="23">
        <f t="shared" si="12"/>
        <v>2750</v>
      </c>
      <c r="L431" s="1">
        <v>371.38</v>
      </c>
      <c r="M431" s="36">
        <f t="shared" si="13"/>
        <v>20425.62</v>
      </c>
    </row>
    <row r="432" spans="1:13" outlineLevel="2" x14ac:dyDescent="0.25">
      <c r="A432" s="31">
        <v>40963</v>
      </c>
      <c r="B432" s="30">
        <v>8710</v>
      </c>
      <c r="C432" s="30">
        <v>8617</v>
      </c>
      <c r="D432" s="30" t="s">
        <v>58</v>
      </c>
      <c r="E432" s="32" t="s">
        <v>27</v>
      </c>
      <c r="F432" s="30" t="s">
        <v>83</v>
      </c>
      <c r="G432" s="30">
        <v>7.43</v>
      </c>
      <c r="H432" s="8"/>
      <c r="I432" s="8">
        <v>125</v>
      </c>
      <c r="J432" s="23">
        <f t="shared" si="12"/>
        <v>2625</v>
      </c>
      <c r="L432" s="1">
        <v>928.44</v>
      </c>
      <c r="M432" s="36">
        <f t="shared" si="13"/>
        <v>19497.18</v>
      </c>
    </row>
    <row r="433" spans="1:13" outlineLevel="2" x14ac:dyDescent="0.25">
      <c r="A433" s="31">
        <v>40964</v>
      </c>
      <c r="B433" s="30">
        <v>8710</v>
      </c>
      <c r="C433" s="30">
        <v>8627</v>
      </c>
      <c r="D433" s="30" t="s">
        <v>58</v>
      </c>
      <c r="E433" s="32" t="s">
        <v>27</v>
      </c>
      <c r="F433" s="30" t="s">
        <v>83</v>
      </c>
      <c r="G433" s="30">
        <v>7.43</v>
      </c>
      <c r="H433" s="8"/>
      <c r="I433" s="8">
        <v>50</v>
      </c>
      <c r="J433" s="23">
        <f t="shared" si="12"/>
        <v>2575</v>
      </c>
      <c r="L433" s="1">
        <v>371.38</v>
      </c>
      <c r="M433" s="36">
        <f t="shared" si="13"/>
        <v>19125.8</v>
      </c>
    </row>
    <row r="434" spans="1:13" outlineLevel="2" x14ac:dyDescent="0.25">
      <c r="A434" s="31">
        <v>40967</v>
      </c>
      <c r="B434" s="30">
        <v>8710</v>
      </c>
      <c r="C434" s="30">
        <v>8636</v>
      </c>
      <c r="D434" s="30" t="s">
        <v>58</v>
      </c>
      <c r="E434" s="32" t="s">
        <v>27</v>
      </c>
      <c r="F434" s="30" t="s">
        <v>83</v>
      </c>
      <c r="G434" s="30">
        <v>7.43</v>
      </c>
      <c r="H434" s="8"/>
      <c r="I434" s="8">
        <v>25</v>
      </c>
      <c r="J434" s="23">
        <f t="shared" si="12"/>
        <v>2550</v>
      </c>
      <c r="L434" s="1">
        <v>185.69</v>
      </c>
      <c r="M434" s="36">
        <f t="shared" si="13"/>
        <v>18940.11</v>
      </c>
    </row>
    <row r="435" spans="1:13" outlineLevel="2" x14ac:dyDescent="0.25">
      <c r="A435" s="31">
        <v>40973</v>
      </c>
      <c r="B435" s="30">
        <v>8710</v>
      </c>
      <c r="C435" s="30">
        <v>8648</v>
      </c>
      <c r="D435" s="30" t="s">
        <v>58</v>
      </c>
      <c r="E435" s="32" t="s">
        <v>27</v>
      </c>
      <c r="F435" s="30" t="s">
        <v>83</v>
      </c>
      <c r="G435" s="30">
        <v>7.43</v>
      </c>
      <c r="H435" s="8"/>
      <c r="I435" s="8">
        <v>150</v>
      </c>
      <c r="J435" s="23">
        <f t="shared" si="12"/>
        <v>2400</v>
      </c>
      <c r="L435" s="1">
        <v>1114.1300000000001</v>
      </c>
      <c r="M435" s="36">
        <f t="shared" si="13"/>
        <v>17825.98</v>
      </c>
    </row>
    <row r="436" spans="1:13" outlineLevel="2" x14ac:dyDescent="0.25">
      <c r="A436" s="31">
        <v>40973</v>
      </c>
      <c r="B436" s="30">
        <v>8710</v>
      </c>
      <c r="C436" s="30">
        <v>8663</v>
      </c>
      <c r="D436" s="30" t="s">
        <v>58</v>
      </c>
      <c r="E436" s="32" t="s">
        <v>27</v>
      </c>
      <c r="F436" s="30" t="s">
        <v>83</v>
      </c>
      <c r="G436" s="30">
        <v>7.43</v>
      </c>
      <c r="H436" s="8"/>
      <c r="I436" s="8">
        <v>50</v>
      </c>
      <c r="J436" s="23">
        <f t="shared" si="12"/>
        <v>2350</v>
      </c>
      <c r="L436" s="1">
        <v>371.38</v>
      </c>
      <c r="M436" s="36">
        <f t="shared" si="13"/>
        <v>17454.599999999999</v>
      </c>
    </row>
    <row r="437" spans="1:13" outlineLevel="2" x14ac:dyDescent="0.25">
      <c r="A437" s="31">
        <v>40973</v>
      </c>
      <c r="B437" s="30">
        <v>8710</v>
      </c>
      <c r="C437" s="30">
        <v>8670</v>
      </c>
      <c r="D437" s="30" t="s">
        <v>58</v>
      </c>
      <c r="E437" s="32" t="s">
        <v>27</v>
      </c>
      <c r="F437" s="30" t="s">
        <v>83</v>
      </c>
      <c r="G437" s="30">
        <v>7.43</v>
      </c>
      <c r="H437" s="8"/>
      <c r="I437" s="8">
        <v>600</v>
      </c>
      <c r="J437" s="23">
        <f t="shared" si="12"/>
        <v>1750</v>
      </c>
      <c r="L437" s="1">
        <v>4456.5</v>
      </c>
      <c r="M437" s="36">
        <f t="shared" si="13"/>
        <v>12998.099999999999</v>
      </c>
    </row>
    <row r="438" spans="1:13" outlineLevel="2" x14ac:dyDescent="0.25">
      <c r="A438" s="31">
        <v>40976</v>
      </c>
      <c r="B438" s="30">
        <v>8710</v>
      </c>
      <c r="C438" s="30">
        <v>8696</v>
      </c>
      <c r="D438" s="30" t="s">
        <v>58</v>
      </c>
      <c r="E438" s="32" t="s">
        <v>27</v>
      </c>
      <c r="F438" s="30" t="s">
        <v>83</v>
      </c>
      <c r="G438" s="30">
        <v>7.43</v>
      </c>
      <c r="H438" s="8"/>
      <c r="I438" s="8">
        <v>300</v>
      </c>
      <c r="J438" s="23">
        <f t="shared" si="12"/>
        <v>1450</v>
      </c>
      <c r="L438" s="1">
        <v>2228.25</v>
      </c>
      <c r="M438" s="36">
        <f t="shared" si="13"/>
        <v>10769.849999999999</v>
      </c>
    </row>
    <row r="439" spans="1:13" outlineLevel="2" x14ac:dyDescent="0.25">
      <c r="A439" s="31">
        <v>40976</v>
      </c>
      <c r="B439" s="30">
        <v>8710</v>
      </c>
      <c r="C439" s="30">
        <v>8697</v>
      </c>
      <c r="D439" s="30" t="s">
        <v>58</v>
      </c>
      <c r="E439" s="32" t="s">
        <v>27</v>
      </c>
      <c r="F439" s="30" t="s">
        <v>83</v>
      </c>
      <c r="G439" s="30">
        <v>7.43</v>
      </c>
      <c r="H439" s="8"/>
      <c r="I439" s="8">
        <v>25</v>
      </c>
      <c r="J439" s="23">
        <f t="shared" si="12"/>
        <v>1425</v>
      </c>
      <c r="L439" s="1">
        <v>185.69</v>
      </c>
      <c r="M439" s="36">
        <f t="shared" si="13"/>
        <v>10584.159999999998</v>
      </c>
    </row>
    <row r="440" spans="1:13" outlineLevel="2" x14ac:dyDescent="0.25">
      <c r="A440" s="31">
        <v>40976</v>
      </c>
      <c r="B440" s="30">
        <v>8710</v>
      </c>
      <c r="C440" s="30">
        <v>8699</v>
      </c>
      <c r="D440" s="30" t="s">
        <v>58</v>
      </c>
      <c r="E440" s="32" t="s">
        <v>27</v>
      </c>
      <c r="F440" s="30" t="s">
        <v>83</v>
      </c>
      <c r="G440" s="30">
        <v>7.43</v>
      </c>
      <c r="H440" s="8"/>
      <c r="I440" s="8">
        <v>75</v>
      </c>
      <c r="J440" s="23">
        <f t="shared" si="12"/>
        <v>1350</v>
      </c>
      <c r="L440" s="1">
        <v>557.05999999999995</v>
      </c>
      <c r="M440" s="36">
        <f t="shared" si="13"/>
        <v>10027.099999999999</v>
      </c>
    </row>
    <row r="441" spans="1:13" outlineLevel="2" x14ac:dyDescent="0.25">
      <c r="A441" s="31">
        <v>40976</v>
      </c>
      <c r="B441" s="30">
        <v>8710</v>
      </c>
      <c r="C441" s="30">
        <v>8700</v>
      </c>
      <c r="D441" s="30" t="s">
        <v>58</v>
      </c>
      <c r="E441" s="32" t="s">
        <v>27</v>
      </c>
      <c r="F441" s="30" t="s">
        <v>83</v>
      </c>
      <c r="G441" s="30">
        <v>7.43</v>
      </c>
      <c r="H441" s="8"/>
      <c r="I441" s="8">
        <v>50</v>
      </c>
      <c r="J441" s="23">
        <f t="shared" si="12"/>
        <v>1300</v>
      </c>
      <c r="L441" s="1">
        <v>371.38</v>
      </c>
      <c r="M441" s="36">
        <f t="shared" si="13"/>
        <v>9655.7199999999993</v>
      </c>
    </row>
    <row r="442" spans="1:13" outlineLevel="2" x14ac:dyDescent="0.25">
      <c r="A442" s="31">
        <v>40976</v>
      </c>
      <c r="B442" s="30">
        <v>8710</v>
      </c>
      <c r="C442" s="30">
        <v>8702</v>
      </c>
      <c r="D442" s="30" t="s">
        <v>58</v>
      </c>
      <c r="E442" s="32" t="s">
        <v>27</v>
      </c>
      <c r="F442" s="30" t="s">
        <v>83</v>
      </c>
      <c r="G442" s="30">
        <v>7.43</v>
      </c>
      <c r="H442" s="8"/>
      <c r="I442" s="8">
        <v>500</v>
      </c>
      <c r="J442" s="23">
        <f t="shared" si="12"/>
        <v>800</v>
      </c>
      <c r="L442" s="1">
        <v>3713.75</v>
      </c>
      <c r="M442" s="36">
        <f t="shared" si="13"/>
        <v>5941.9699999999993</v>
      </c>
    </row>
    <row r="443" spans="1:13" outlineLevel="2" x14ac:dyDescent="0.25">
      <c r="A443" s="31">
        <v>40977</v>
      </c>
      <c r="B443" s="30">
        <v>8710</v>
      </c>
      <c r="C443" s="30">
        <v>8715</v>
      </c>
      <c r="D443" s="30" t="s">
        <v>58</v>
      </c>
      <c r="E443" s="32" t="s">
        <v>27</v>
      </c>
      <c r="F443" s="30" t="s">
        <v>83</v>
      </c>
      <c r="G443" s="30">
        <v>7.43</v>
      </c>
      <c r="H443" s="8"/>
      <c r="I443" s="8">
        <v>25</v>
      </c>
      <c r="J443" s="23">
        <f t="shared" si="12"/>
        <v>775</v>
      </c>
      <c r="L443" s="1">
        <v>185.69</v>
      </c>
      <c r="M443" s="36">
        <f t="shared" si="13"/>
        <v>5756.28</v>
      </c>
    </row>
    <row r="444" spans="1:13" outlineLevel="2" x14ac:dyDescent="0.25">
      <c r="A444" s="31">
        <v>40980</v>
      </c>
      <c r="B444" s="30">
        <v>8710</v>
      </c>
      <c r="C444" s="30">
        <v>8730</v>
      </c>
      <c r="D444" s="30" t="s">
        <v>58</v>
      </c>
      <c r="E444" s="32" t="s">
        <v>27</v>
      </c>
      <c r="F444" s="30" t="s">
        <v>83</v>
      </c>
      <c r="G444" s="30">
        <v>7.43</v>
      </c>
      <c r="H444" s="8"/>
      <c r="I444" s="8">
        <v>25</v>
      </c>
      <c r="J444" s="23">
        <f t="shared" si="12"/>
        <v>750</v>
      </c>
      <c r="L444" s="1">
        <v>185.69</v>
      </c>
      <c r="M444" s="36">
        <f t="shared" si="13"/>
        <v>5570.59</v>
      </c>
    </row>
    <row r="445" spans="1:13" outlineLevel="2" x14ac:dyDescent="0.25">
      <c r="A445" s="31">
        <v>40980</v>
      </c>
      <c r="B445" s="30">
        <v>8710</v>
      </c>
      <c r="C445" s="30">
        <v>8731</v>
      </c>
      <c r="D445" s="30" t="s">
        <v>58</v>
      </c>
      <c r="E445" s="32" t="s">
        <v>27</v>
      </c>
      <c r="F445" s="30" t="s">
        <v>83</v>
      </c>
      <c r="G445" s="30">
        <v>7.43</v>
      </c>
      <c r="H445" s="8"/>
      <c r="I445" s="8">
        <v>650</v>
      </c>
      <c r="J445" s="23">
        <f t="shared" si="12"/>
        <v>100</v>
      </c>
      <c r="L445" s="1">
        <v>4827.88</v>
      </c>
      <c r="M445" s="36">
        <f t="shared" si="13"/>
        <v>742.71</v>
      </c>
    </row>
    <row r="446" spans="1:13" outlineLevel="2" x14ac:dyDescent="0.25">
      <c r="A446" s="31">
        <v>40982</v>
      </c>
      <c r="B446" s="30">
        <v>8710</v>
      </c>
      <c r="C446" s="30">
        <v>8754</v>
      </c>
      <c r="D446" s="30" t="s">
        <v>58</v>
      </c>
      <c r="E446" s="32" t="s">
        <v>27</v>
      </c>
      <c r="F446" s="30" t="s">
        <v>83</v>
      </c>
      <c r="G446" s="30">
        <v>7.43</v>
      </c>
      <c r="H446" s="8"/>
      <c r="I446" s="8">
        <v>50</v>
      </c>
      <c r="J446" s="23">
        <f t="shared" si="12"/>
        <v>50</v>
      </c>
      <c r="L446" s="1">
        <v>371.38</v>
      </c>
      <c r="M446" s="36">
        <f t="shared" si="13"/>
        <v>371.33000000000004</v>
      </c>
    </row>
    <row r="447" spans="1:13" outlineLevel="2" x14ac:dyDescent="0.25">
      <c r="A447" s="24">
        <v>40949</v>
      </c>
      <c r="B447" s="25">
        <v>8710</v>
      </c>
      <c r="C447" s="25"/>
      <c r="D447" s="25" t="s">
        <v>54</v>
      </c>
      <c r="E447" s="26" t="s">
        <v>31</v>
      </c>
      <c r="F447" s="25" t="s">
        <v>32</v>
      </c>
      <c r="G447" s="25">
        <v>8.73</v>
      </c>
      <c r="H447" s="4">
        <v>1500</v>
      </c>
      <c r="I447" s="4"/>
      <c r="J447" s="23">
        <f t="shared" si="12"/>
        <v>1500</v>
      </c>
      <c r="K447" s="5">
        <v>13100.7</v>
      </c>
      <c r="M447" s="36">
        <f t="shared" si="13"/>
        <v>13100.7</v>
      </c>
    </row>
    <row r="448" spans="1:13" outlineLevel="2" x14ac:dyDescent="0.25">
      <c r="A448" s="31">
        <v>40976</v>
      </c>
      <c r="B448" s="30">
        <v>8710</v>
      </c>
      <c r="C448" s="30">
        <v>8702</v>
      </c>
      <c r="D448" s="30" t="s">
        <v>58</v>
      </c>
      <c r="E448" s="32" t="s">
        <v>31</v>
      </c>
      <c r="F448" s="30" t="s">
        <v>96</v>
      </c>
      <c r="G448" s="30">
        <v>8.73</v>
      </c>
      <c r="H448" s="8"/>
      <c r="I448" s="8">
        <v>75</v>
      </c>
      <c r="J448" s="23">
        <f t="shared" si="12"/>
        <v>1425</v>
      </c>
      <c r="L448" s="1">
        <v>655.04</v>
      </c>
      <c r="M448" s="36">
        <f t="shared" si="13"/>
        <v>12445.66</v>
      </c>
    </row>
    <row r="449" spans="1:13" outlineLevel="2" x14ac:dyDescent="0.25">
      <c r="A449" s="31">
        <v>40981</v>
      </c>
      <c r="B449" s="30">
        <v>8710</v>
      </c>
      <c r="C449" s="30">
        <v>8742</v>
      </c>
      <c r="D449" s="30" t="s">
        <v>58</v>
      </c>
      <c r="E449" s="32" t="s">
        <v>31</v>
      </c>
      <c r="F449" s="30" t="s">
        <v>96</v>
      </c>
      <c r="G449" s="30">
        <v>8.73</v>
      </c>
      <c r="H449" s="8"/>
      <c r="I449" s="8">
        <v>525</v>
      </c>
      <c r="J449" s="23">
        <f t="shared" si="12"/>
        <v>900</v>
      </c>
      <c r="L449" s="1">
        <v>4585.25</v>
      </c>
      <c r="M449" s="36">
        <f t="shared" si="13"/>
        <v>7860.41</v>
      </c>
    </row>
    <row r="450" spans="1:13" outlineLevel="2" x14ac:dyDescent="0.25">
      <c r="A450" s="31">
        <v>40984</v>
      </c>
      <c r="B450" s="30">
        <v>8710</v>
      </c>
      <c r="C450" s="30">
        <v>8778</v>
      </c>
      <c r="D450" s="30" t="s">
        <v>58</v>
      </c>
      <c r="E450" s="32" t="s">
        <v>31</v>
      </c>
      <c r="F450" s="30" t="s">
        <v>96</v>
      </c>
      <c r="G450" s="30">
        <v>8.73</v>
      </c>
      <c r="H450" s="8"/>
      <c r="I450" s="8">
        <v>125</v>
      </c>
      <c r="J450" s="23">
        <f t="shared" si="12"/>
        <v>775</v>
      </c>
      <c r="L450" s="1">
        <v>1091.73</v>
      </c>
      <c r="M450" s="36">
        <f t="shared" si="13"/>
        <v>6768.68</v>
      </c>
    </row>
    <row r="451" spans="1:13" outlineLevel="2" x14ac:dyDescent="0.25">
      <c r="A451" s="31">
        <v>40994</v>
      </c>
      <c r="B451" s="30">
        <v>8710</v>
      </c>
      <c r="C451" s="30">
        <v>8841</v>
      </c>
      <c r="D451" s="30" t="s">
        <v>58</v>
      </c>
      <c r="E451" s="32" t="s">
        <v>31</v>
      </c>
      <c r="F451" s="30" t="s">
        <v>96</v>
      </c>
      <c r="G451" s="30">
        <v>8.73</v>
      </c>
      <c r="H451" s="8"/>
      <c r="I451" s="8">
        <v>350</v>
      </c>
      <c r="J451" s="23">
        <f t="shared" si="12"/>
        <v>425</v>
      </c>
      <c r="L451" s="1">
        <v>3056.83</v>
      </c>
      <c r="M451" s="36">
        <f t="shared" si="13"/>
        <v>3711.8500000000004</v>
      </c>
    </row>
    <row r="452" spans="1:13" outlineLevel="2" x14ac:dyDescent="0.25">
      <c r="A452" s="31">
        <v>40995</v>
      </c>
      <c r="B452" s="30">
        <v>8710</v>
      </c>
      <c r="C452" s="30">
        <v>8853</v>
      </c>
      <c r="D452" s="30" t="s">
        <v>58</v>
      </c>
      <c r="E452" s="32" t="s">
        <v>31</v>
      </c>
      <c r="F452" s="30" t="s">
        <v>96</v>
      </c>
      <c r="G452" s="30">
        <v>8.73</v>
      </c>
      <c r="H452" s="8"/>
      <c r="I452" s="8">
        <v>25</v>
      </c>
      <c r="J452" s="23">
        <f t="shared" si="12"/>
        <v>400</v>
      </c>
      <c r="L452" s="1">
        <v>218.35</v>
      </c>
      <c r="M452" s="36">
        <f t="shared" si="13"/>
        <v>3493.5000000000005</v>
      </c>
    </row>
    <row r="453" spans="1:13" outlineLevel="2" x14ac:dyDescent="0.25">
      <c r="A453" s="31">
        <v>40996</v>
      </c>
      <c r="B453" s="30">
        <v>8710</v>
      </c>
      <c r="C453" s="30">
        <v>8862</v>
      </c>
      <c r="D453" s="30" t="s">
        <v>58</v>
      </c>
      <c r="E453" s="32" t="s">
        <v>31</v>
      </c>
      <c r="F453" s="30" t="s">
        <v>96</v>
      </c>
      <c r="G453" s="30">
        <v>8.73</v>
      </c>
      <c r="H453" s="8"/>
      <c r="I453" s="8">
        <v>25</v>
      </c>
      <c r="J453" s="23">
        <f t="shared" si="12"/>
        <v>375</v>
      </c>
      <c r="L453" s="1">
        <v>218.35</v>
      </c>
      <c r="M453" s="36">
        <f t="shared" si="13"/>
        <v>3275.1500000000005</v>
      </c>
    </row>
    <row r="454" spans="1:13" outlineLevel="2" x14ac:dyDescent="0.25">
      <c r="A454" s="31">
        <v>40997</v>
      </c>
      <c r="B454" s="30">
        <v>8710</v>
      </c>
      <c r="C454" s="30">
        <v>8875</v>
      </c>
      <c r="D454" s="30" t="s">
        <v>58</v>
      </c>
      <c r="E454" s="32" t="s">
        <v>31</v>
      </c>
      <c r="F454" s="30" t="s">
        <v>96</v>
      </c>
      <c r="G454" s="30">
        <v>8.73</v>
      </c>
      <c r="H454" s="8"/>
      <c r="I454" s="8">
        <v>25</v>
      </c>
      <c r="J454" s="23">
        <f t="shared" ref="J454:J517" si="14">IF(H454&gt;0,H454-I454,IF($E454=$E453,J453+H454-I454,H454))</f>
        <v>350</v>
      </c>
      <c r="L454" s="1">
        <v>218.35</v>
      </c>
      <c r="M454" s="36">
        <f t="shared" ref="M454:M517" si="15">IF(K454&gt;0,K454-L454,IF($E454=$E453,M453+K454-L454,K454))</f>
        <v>3056.8000000000006</v>
      </c>
    </row>
    <row r="455" spans="1:13" outlineLevel="2" x14ac:dyDescent="0.25">
      <c r="A455" s="31">
        <v>41012</v>
      </c>
      <c r="B455" s="30">
        <v>8710</v>
      </c>
      <c r="C455" s="30">
        <v>8905</v>
      </c>
      <c r="D455" s="30" t="s">
        <v>58</v>
      </c>
      <c r="E455" s="32" t="s">
        <v>31</v>
      </c>
      <c r="F455" s="30" t="s">
        <v>96</v>
      </c>
      <c r="G455" s="30">
        <v>8.73</v>
      </c>
      <c r="H455" s="8"/>
      <c r="I455" s="8">
        <v>50</v>
      </c>
      <c r="J455" s="23">
        <f t="shared" si="14"/>
        <v>300</v>
      </c>
      <c r="L455" s="1">
        <v>436.69</v>
      </c>
      <c r="M455" s="36">
        <f t="shared" si="15"/>
        <v>2620.1100000000006</v>
      </c>
    </row>
    <row r="456" spans="1:13" outlineLevel="2" x14ac:dyDescent="0.25">
      <c r="A456" s="31">
        <v>41012</v>
      </c>
      <c r="B456" s="30">
        <v>8710</v>
      </c>
      <c r="C456" s="30">
        <v>8907</v>
      </c>
      <c r="D456" s="30" t="s">
        <v>58</v>
      </c>
      <c r="E456" s="32" t="s">
        <v>31</v>
      </c>
      <c r="F456" s="30" t="s">
        <v>96</v>
      </c>
      <c r="G456" s="30">
        <v>8.73</v>
      </c>
      <c r="H456" s="8"/>
      <c r="I456" s="8">
        <v>50</v>
      </c>
      <c r="J456" s="23">
        <f t="shared" si="14"/>
        <v>250</v>
      </c>
      <c r="L456" s="1">
        <v>436.69</v>
      </c>
      <c r="M456" s="36">
        <f t="shared" si="15"/>
        <v>2183.4200000000005</v>
      </c>
    </row>
    <row r="457" spans="1:13" outlineLevel="2" x14ac:dyDescent="0.25">
      <c r="A457" s="31">
        <v>41017</v>
      </c>
      <c r="B457" s="30">
        <v>8710</v>
      </c>
      <c r="C457" s="30">
        <v>8966</v>
      </c>
      <c r="D457" s="30" t="s">
        <v>58</v>
      </c>
      <c r="E457" s="32" t="s">
        <v>31</v>
      </c>
      <c r="F457" s="30" t="s">
        <v>96</v>
      </c>
      <c r="G457" s="30">
        <v>8.73</v>
      </c>
      <c r="H457" s="8"/>
      <c r="I457" s="8">
        <v>100</v>
      </c>
      <c r="J457" s="23">
        <f t="shared" si="14"/>
        <v>150</v>
      </c>
      <c r="L457" s="1">
        <v>873.38</v>
      </c>
      <c r="M457" s="36">
        <f t="shared" si="15"/>
        <v>1310.0400000000004</v>
      </c>
    </row>
    <row r="458" spans="1:13" outlineLevel="2" x14ac:dyDescent="0.25">
      <c r="A458" s="31">
        <v>41040</v>
      </c>
      <c r="B458" s="30">
        <v>8710</v>
      </c>
      <c r="C458" s="30">
        <v>9119</v>
      </c>
      <c r="D458" s="30" t="s">
        <v>58</v>
      </c>
      <c r="E458" s="32" t="s">
        <v>31</v>
      </c>
      <c r="F458" s="30" t="s">
        <v>96</v>
      </c>
      <c r="G458" s="30">
        <v>8.73</v>
      </c>
      <c r="H458" s="8"/>
      <c r="I458" s="8">
        <v>25</v>
      </c>
      <c r="J458" s="23">
        <f t="shared" si="14"/>
        <v>125</v>
      </c>
      <c r="L458" s="1">
        <v>218.35</v>
      </c>
      <c r="M458" s="36">
        <f t="shared" si="15"/>
        <v>1091.6900000000005</v>
      </c>
    </row>
    <row r="459" spans="1:13" outlineLevel="2" x14ac:dyDescent="0.25">
      <c r="A459" s="31">
        <v>41061</v>
      </c>
      <c r="B459" s="30">
        <v>8710</v>
      </c>
      <c r="C459" s="30">
        <v>9236</v>
      </c>
      <c r="D459" s="30" t="s">
        <v>58</v>
      </c>
      <c r="E459" s="32" t="s">
        <v>31</v>
      </c>
      <c r="F459" s="30" t="s">
        <v>96</v>
      </c>
      <c r="G459" s="30">
        <v>8.73</v>
      </c>
      <c r="H459" s="8"/>
      <c r="I459" s="8">
        <v>25</v>
      </c>
      <c r="J459" s="23">
        <f t="shared" si="14"/>
        <v>100</v>
      </c>
      <c r="L459" s="1">
        <v>218.35</v>
      </c>
      <c r="M459" s="36">
        <f t="shared" si="15"/>
        <v>873.34000000000049</v>
      </c>
    </row>
    <row r="460" spans="1:13" outlineLevel="2" x14ac:dyDescent="0.25">
      <c r="A460" s="31">
        <v>41061</v>
      </c>
      <c r="B460" s="30">
        <v>8710</v>
      </c>
      <c r="C460" s="30">
        <v>9237</v>
      </c>
      <c r="D460" s="30" t="s">
        <v>58</v>
      </c>
      <c r="E460" s="32" t="s">
        <v>31</v>
      </c>
      <c r="F460" s="30" t="s">
        <v>96</v>
      </c>
      <c r="G460" s="30">
        <v>8.73</v>
      </c>
      <c r="H460" s="8"/>
      <c r="I460" s="8">
        <v>25</v>
      </c>
      <c r="J460" s="23">
        <f t="shared" si="14"/>
        <v>75</v>
      </c>
      <c r="L460" s="1">
        <v>218.35</v>
      </c>
      <c r="M460" s="36">
        <f t="shared" si="15"/>
        <v>654.99000000000046</v>
      </c>
    </row>
    <row r="461" spans="1:13" outlineLevel="2" x14ac:dyDescent="0.25">
      <c r="A461" s="31">
        <v>41071</v>
      </c>
      <c r="B461" s="30">
        <v>8710</v>
      </c>
      <c r="C461" s="30">
        <v>9272</v>
      </c>
      <c r="D461" s="30" t="s">
        <v>58</v>
      </c>
      <c r="E461" s="32" t="s">
        <v>31</v>
      </c>
      <c r="F461" s="30" t="s">
        <v>96</v>
      </c>
      <c r="G461" s="30">
        <v>8.73</v>
      </c>
      <c r="H461" s="8"/>
      <c r="I461" s="8">
        <v>25</v>
      </c>
      <c r="J461" s="23">
        <f t="shared" si="14"/>
        <v>50</v>
      </c>
      <c r="L461" s="1">
        <v>218.35</v>
      </c>
      <c r="M461" s="36">
        <f t="shared" si="15"/>
        <v>436.64000000000044</v>
      </c>
    </row>
    <row r="462" spans="1:13" outlineLevel="2" x14ac:dyDescent="0.25">
      <c r="A462" s="24">
        <v>40949</v>
      </c>
      <c r="B462" s="25">
        <v>8710</v>
      </c>
      <c r="C462" s="25"/>
      <c r="D462" s="25" t="s">
        <v>54</v>
      </c>
      <c r="E462" s="26" t="s">
        <v>33</v>
      </c>
      <c r="F462" s="25" t="s">
        <v>34</v>
      </c>
      <c r="G462" s="25">
        <v>8.32</v>
      </c>
      <c r="H462" s="4">
        <v>3000</v>
      </c>
      <c r="I462" s="4"/>
      <c r="J462" s="23">
        <f t="shared" si="14"/>
        <v>3000</v>
      </c>
      <c r="K462" s="5">
        <v>24969.9</v>
      </c>
      <c r="M462" s="36">
        <f t="shared" si="15"/>
        <v>24969.9</v>
      </c>
    </row>
    <row r="463" spans="1:13" outlineLevel="2" x14ac:dyDescent="0.25">
      <c r="A463" s="31">
        <v>40952</v>
      </c>
      <c r="B463" s="30">
        <v>8710</v>
      </c>
      <c r="C463" s="30">
        <v>8539</v>
      </c>
      <c r="D463" s="30" t="s">
        <v>58</v>
      </c>
      <c r="E463" s="32" t="s">
        <v>33</v>
      </c>
      <c r="F463" s="30" t="s">
        <v>84</v>
      </c>
      <c r="G463" s="30">
        <v>8.32</v>
      </c>
      <c r="H463" s="8"/>
      <c r="I463" s="8">
        <v>200</v>
      </c>
      <c r="J463" s="23">
        <f t="shared" si="14"/>
        <v>2800</v>
      </c>
      <c r="L463" s="1">
        <v>1664.66</v>
      </c>
      <c r="M463" s="36">
        <f t="shared" si="15"/>
        <v>23305.24</v>
      </c>
    </row>
    <row r="464" spans="1:13" outlineLevel="2" x14ac:dyDescent="0.25">
      <c r="A464" s="31">
        <v>40961</v>
      </c>
      <c r="B464" s="30">
        <v>8710</v>
      </c>
      <c r="C464" s="30">
        <v>8607</v>
      </c>
      <c r="D464" s="30" t="s">
        <v>58</v>
      </c>
      <c r="E464" s="32" t="s">
        <v>33</v>
      </c>
      <c r="F464" s="30" t="s">
        <v>84</v>
      </c>
      <c r="G464" s="30">
        <v>8.32</v>
      </c>
      <c r="H464" s="8"/>
      <c r="I464" s="8">
        <v>100</v>
      </c>
      <c r="J464" s="23">
        <f t="shared" si="14"/>
        <v>2700</v>
      </c>
      <c r="L464" s="1">
        <v>832.33</v>
      </c>
      <c r="M464" s="36">
        <f t="shared" si="15"/>
        <v>22472.91</v>
      </c>
    </row>
    <row r="465" spans="1:13" outlineLevel="2" x14ac:dyDescent="0.25">
      <c r="A465" s="31">
        <v>40964</v>
      </c>
      <c r="B465" s="30">
        <v>8710</v>
      </c>
      <c r="C465" s="30">
        <v>8627</v>
      </c>
      <c r="D465" s="30" t="s">
        <v>58</v>
      </c>
      <c r="E465" s="32" t="s">
        <v>33</v>
      </c>
      <c r="F465" s="30" t="s">
        <v>84</v>
      </c>
      <c r="G465" s="30">
        <v>8.32</v>
      </c>
      <c r="H465" s="8"/>
      <c r="I465" s="8">
        <v>150</v>
      </c>
      <c r="J465" s="23">
        <f t="shared" si="14"/>
        <v>2550</v>
      </c>
      <c r="L465" s="1">
        <v>1248.49</v>
      </c>
      <c r="M465" s="36">
        <f t="shared" si="15"/>
        <v>21224.42</v>
      </c>
    </row>
    <row r="466" spans="1:13" outlineLevel="2" x14ac:dyDescent="0.25">
      <c r="A466" s="31">
        <v>40964</v>
      </c>
      <c r="B466" s="30">
        <v>8710</v>
      </c>
      <c r="C466" s="30">
        <v>8628</v>
      </c>
      <c r="D466" s="30" t="s">
        <v>58</v>
      </c>
      <c r="E466" s="32" t="s">
        <v>33</v>
      </c>
      <c r="F466" s="30" t="s">
        <v>84</v>
      </c>
      <c r="G466" s="30">
        <v>8.32</v>
      </c>
      <c r="H466" s="8"/>
      <c r="I466" s="8">
        <v>500</v>
      </c>
      <c r="J466" s="23">
        <f t="shared" si="14"/>
        <v>2050</v>
      </c>
      <c r="L466" s="1">
        <v>4161.6499999999996</v>
      </c>
      <c r="M466" s="36">
        <f t="shared" si="15"/>
        <v>17062.769999999997</v>
      </c>
    </row>
    <row r="467" spans="1:13" outlineLevel="2" x14ac:dyDescent="0.25">
      <c r="A467" s="31">
        <v>40967</v>
      </c>
      <c r="B467" s="30">
        <v>8710</v>
      </c>
      <c r="C467" s="30">
        <v>8636</v>
      </c>
      <c r="D467" s="30" t="s">
        <v>58</v>
      </c>
      <c r="E467" s="32" t="s">
        <v>33</v>
      </c>
      <c r="F467" s="30" t="s">
        <v>84</v>
      </c>
      <c r="G467" s="30">
        <v>8.32</v>
      </c>
      <c r="H467" s="8"/>
      <c r="I467" s="8">
        <v>200</v>
      </c>
      <c r="J467" s="23">
        <f t="shared" si="14"/>
        <v>1850</v>
      </c>
      <c r="L467" s="1">
        <v>1664.66</v>
      </c>
      <c r="M467" s="36">
        <f t="shared" si="15"/>
        <v>15398.109999999997</v>
      </c>
    </row>
    <row r="468" spans="1:13" outlineLevel="2" x14ac:dyDescent="0.25">
      <c r="A468" s="31">
        <v>40967</v>
      </c>
      <c r="B468" s="30">
        <v>8710</v>
      </c>
      <c r="C468" s="30">
        <v>8637</v>
      </c>
      <c r="D468" s="30" t="s">
        <v>58</v>
      </c>
      <c r="E468" s="32" t="s">
        <v>33</v>
      </c>
      <c r="F468" s="30" t="s">
        <v>84</v>
      </c>
      <c r="G468" s="30">
        <v>8.32</v>
      </c>
      <c r="H468" s="8"/>
      <c r="I468" s="8">
        <v>350</v>
      </c>
      <c r="J468" s="23">
        <f t="shared" si="14"/>
        <v>1500</v>
      </c>
      <c r="L468" s="1">
        <v>2913.15</v>
      </c>
      <c r="M468" s="36">
        <f t="shared" si="15"/>
        <v>12484.959999999997</v>
      </c>
    </row>
    <row r="469" spans="1:13" outlineLevel="2" x14ac:dyDescent="0.25">
      <c r="A469" s="31">
        <v>40973</v>
      </c>
      <c r="B469" s="30">
        <v>8710</v>
      </c>
      <c r="C469" s="30">
        <v>8663</v>
      </c>
      <c r="D469" s="30" t="s">
        <v>58</v>
      </c>
      <c r="E469" s="32" t="s">
        <v>33</v>
      </c>
      <c r="F469" s="30" t="s">
        <v>84</v>
      </c>
      <c r="G469" s="30">
        <v>8.32</v>
      </c>
      <c r="H469" s="8"/>
      <c r="I469" s="8">
        <v>1500</v>
      </c>
      <c r="J469" s="23">
        <f t="shared" si="14"/>
        <v>0</v>
      </c>
      <c r="L469" s="1">
        <v>12484.95</v>
      </c>
      <c r="M469" s="36">
        <f t="shared" si="15"/>
        <v>9.9999999965802999E-3</v>
      </c>
    </row>
    <row r="470" spans="1:13" outlineLevel="1" x14ac:dyDescent="0.25">
      <c r="A470" s="31"/>
      <c r="B470" s="33" t="s">
        <v>200</v>
      </c>
      <c r="E470" s="32"/>
      <c r="G470" s="30"/>
      <c r="H470" s="8">
        <f>SUBTOTAL(9,H415:H469)</f>
        <v>26000</v>
      </c>
      <c r="I470" s="8">
        <f>SUBTOTAL(9,I415:I469)</f>
        <v>25900</v>
      </c>
      <c r="J470" s="23">
        <f t="shared" si="14"/>
        <v>100</v>
      </c>
      <c r="K470" s="5">
        <f>SUBTOTAL(9,K415:K469)</f>
        <v>193060.30000000002</v>
      </c>
      <c r="L470" s="1">
        <f>SUBTOTAL(9,L415:L469)</f>
        <v>192252.32000000007</v>
      </c>
      <c r="M470" s="36">
        <f t="shared" si="15"/>
        <v>807.97999999995227</v>
      </c>
    </row>
    <row r="471" spans="1:13" outlineLevel="2" x14ac:dyDescent="0.25">
      <c r="A471" s="24">
        <v>40963</v>
      </c>
      <c r="B471" s="25">
        <v>8730</v>
      </c>
      <c r="C471" s="25"/>
      <c r="D471" s="25" t="s">
        <v>54</v>
      </c>
      <c r="E471" s="26" t="s">
        <v>21</v>
      </c>
      <c r="F471" s="25" t="s">
        <v>22</v>
      </c>
      <c r="G471" s="25">
        <v>14.53</v>
      </c>
      <c r="H471" s="4">
        <v>18000</v>
      </c>
      <c r="I471" s="4"/>
      <c r="J471" s="23">
        <f t="shared" si="14"/>
        <v>18000</v>
      </c>
      <c r="K471" s="5">
        <v>261581.4</v>
      </c>
      <c r="M471" s="36">
        <f t="shared" si="15"/>
        <v>261581.4</v>
      </c>
    </row>
    <row r="472" spans="1:13" outlineLevel="2" x14ac:dyDescent="0.25">
      <c r="A472" s="31">
        <v>41001</v>
      </c>
      <c r="B472" s="30">
        <v>8730</v>
      </c>
      <c r="C472" s="30">
        <v>8892</v>
      </c>
      <c r="D472" s="30" t="s">
        <v>58</v>
      </c>
      <c r="E472" s="32" t="s">
        <v>21</v>
      </c>
      <c r="F472" s="30" t="s">
        <v>106</v>
      </c>
      <c r="G472" s="30">
        <v>14.53</v>
      </c>
      <c r="H472" s="8"/>
      <c r="I472" s="8">
        <v>2750</v>
      </c>
      <c r="J472" s="23">
        <f t="shared" si="14"/>
        <v>15250</v>
      </c>
      <c r="L472" s="1">
        <v>39963.82</v>
      </c>
      <c r="M472" s="36">
        <f t="shared" si="15"/>
        <v>221617.58</v>
      </c>
    </row>
    <row r="473" spans="1:13" outlineLevel="2" x14ac:dyDescent="0.25">
      <c r="A473" s="31">
        <v>41001</v>
      </c>
      <c r="B473" s="30">
        <v>8730</v>
      </c>
      <c r="C473" s="30">
        <v>8893</v>
      </c>
      <c r="D473" s="30" t="s">
        <v>58</v>
      </c>
      <c r="E473" s="32" t="s">
        <v>21</v>
      </c>
      <c r="F473" s="30" t="s">
        <v>106</v>
      </c>
      <c r="G473" s="30">
        <v>14.53</v>
      </c>
      <c r="H473" s="8"/>
      <c r="I473" s="8">
        <v>800</v>
      </c>
      <c r="J473" s="23">
        <f t="shared" si="14"/>
        <v>14450</v>
      </c>
      <c r="L473" s="1">
        <v>11625.84</v>
      </c>
      <c r="M473" s="36">
        <f t="shared" si="15"/>
        <v>209991.74</v>
      </c>
    </row>
    <row r="474" spans="1:13" outlineLevel="2" x14ac:dyDescent="0.25">
      <c r="A474" s="31">
        <v>41003</v>
      </c>
      <c r="B474" s="30">
        <v>8730</v>
      </c>
      <c r="C474" s="30">
        <v>8895</v>
      </c>
      <c r="D474" s="30" t="s">
        <v>58</v>
      </c>
      <c r="E474" s="32" t="s">
        <v>21</v>
      </c>
      <c r="F474" s="30" t="s">
        <v>106</v>
      </c>
      <c r="G474" s="30">
        <v>14.53</v>
      </c>
      <c r="H474" s="8"/>
      <c r="I474" s="8">
        <v>125</v>
      </c>
      <c r="J474" s="23">
        <f t="shared" si="14"/>
        <v>14325</v>
      </c>
      <c r="L474" s="1">
        <v>1816.54</v>
      </c>
      <c r="M474" s="36">
        <f t="shared" si="15"/>
        <v>208175.19999999998</v>
      </c>
    </row>
    <row r="475" spans="1:13" outlineLevel="2" x14ac:dyDescent="0.25">
      <c r="A475" s="31">
        <v>41012</v>
      </c>
      <c r="B475" s="30">
        <v>8730</v>
      </c>
      <c r="C475" s="30">
        <v>8903</v>
      </c>
      <c r="D475" s="30" t="s">
        <v>58</v>
      </c>
      <c r="E475" s="32" t="s">
        <v>21</v>
      </c>
      <c r="F475" s="30" t="s">
        <v>106</v>
      </c>
      <c r="G475" s="30">
        <v>14.53</v>
      </c>
      <c r="H475" s="8"/>
      <c r="I475" s="8">
        <v>250</v>
      </c>
      <c r="J475" s="23">
        <f t="shared" si="14"/>
        <v>14075</v>
      </c>
      <c r="L475" s="1">
        <v>3633.07</v>
      </c>
      <c r="M475" s="36">
        <f t="shared" si="15"/>
        <v>204542.12999999998</v>
      </c>
    </row>
    <row r="476" spans="1:13" outlineLevel="2" x14ac:dyDescent="0.25">
      <c r="A476" s="31">
        <v>41012</v>
      </c>
      <c r="B476" s="30">
        <v>8730</v>
      </c>
      <c r="C476" s="30">
        <v>8910</v>
      </c>
      <c r="D476" s="30" t="s">
        <v>58</v>
      </c>
      <c r="E476" s="32" t="s">
        <v>21</v>
      </c>
      <c r="F476" s="30" t="s">
        <v>106</v>
      </c>
      <c r="G476" s="30">
        <v>14.53</v>
      </c>
      <c r="H476" s="8"/>
      <c r="I476" s="8">
        <v>2000</v>
      </c>
      <c r="J476" s="23">
        <f t="shared" si="14"/>
        <v>12075</v>
      </c>
      <c r="L476" s="1">
        <v>29064.6</v>
      </c>
      <c r="M476" s="36">
        <f t="shared" si="15"/>
        <v>175477.52999999997</v>
      </c>
    </row>
    <row r="477" spans="1:13" outlineLevel="2" x14ac:dyDescent="0.25">
      <c r="A477" s="31">
        <v>41012</v>
      </c>
      <c r="B477" s="30">
        <v>8730</v>
      </c>
      <c r="C477" s="30">
        <v>8911</v>
      </c>
      <c r="D477" s="30" t="s">
        <v>58</v>
      </c>
      <c r="E477" s="32" t="s">
        <v>21</v>
      </c>
      <c r="F477" s="30" t="s">
        <v>106</v>
      </c>
      <c r="G477" s="30">
        <v>14.53</v>
      </c>
      <c r="H477" s="8"/>
      <c r="I477" s="8">
        <v>500</v>
      </c>
      <c r="J477" s="23">
        <f t="shared" si="14"/>
        <v>11575</v>
      </c>
      <c r="L477" s="1">
        <v>7266.15</v>
      </c>
      <c r="M477" s="36">
        <f t="shared" si="15"/>
        <v>168211.37999999998</v>
      </c>
    </row>
    <row r="478" spans="1:13" outlineLevel="2" x14ac:dyDescent="0.25">
      <c r="A478" s="31">
        <v>41013</v>
      </c>
      <c r="B478" s="30">
        <v>8730</v>
      </c>
      <c r="C478" s="30">
        <v>8931</v>
      </c>
      <c r="D478" s="30" t="s">
        <v>58</v>
      </c>
      <c r="E478" s="32" t="s">
        <v>21</v>
      </c>
      <c r="F478" s="30" t="s">
        <v>106</v>
      </c>
      <c r="G478" s="30">
        <v>14.53</v>
      </c>
      <c r="H478" s="8"/>
      <c r="I478" s="8">
        <v>6050</v>
      </c>
      <c r="J478" s="23">
        <f t="shared" si="14"/>
        <v>5525</v>
      </c>
      <c r="L478" s="1">
        <v>87920.41</v>
      </c>
      <c r="M478" s="36">
        <f t="shared" si="15"/>
        <v>80290.969999999972</v>
      </c>
    </row>
    <row r="479" spans="1:13" outlineLevel="2" x14ac:dyDescent="0.25">
      <c r="A479" s="31">
        <v>41016</v>
      </c>
      <c r="B479" s="30">
        <v>8730</v>
      </c>
      <c r="C479" s="30">
        <v>8949</v>
      </c>
      <c r="D479" s="30" t="s">
        <v>58</v>
      </c>
      <c r="E479" s="32" t="s">
        <v>21</v>
      </c>
      <c r="F479" s="30" t="s">
        <v>106</v>
      </c>
      <c r="G479" s="30">
        <v>14.53</v>
      </c>
      <c r="H479" s="8"/>
      <c r="I479" s="8">
        <v>50</v>
      </c>
      <c r="J479" s="23">
        <f t="shared" si="14"/>
        <v>5475</v>
      </c>
      <c r="L479" s="1">
        <v>726.61</v>
      </c>
      <c r="M479" s="36">
        <f t="shared" si="15"/>
        <v>79564.359999999971</v>
      </c>
    </row>
    <row r="480" spans="1:13" outlineLevel="2" x14ac:dyDescent="0.25">
      <c r="A480" s="31">
        <v>41016</v>
      </c>
      <c r="B480" s="30">
        <v>8730</v>
      </c>
      <c r="C480" s="30">
        <v>8950</v>
      </c>
      <c r="D480" s="30" t="s">
        <v>58</v>
      </c>
      <c r="E480" s="32" t="s">
        <v>21</v>
      </c>
      <c r="F480" s="30" t="s">
        <v>106</v>
      </c>
      <c r="G480" s="30">
        <v>14.53</v>
      </c>
      <c r="H480" s="8"/>
      <c r="I480" s="8">
        <v>2000</v>
      </c>
      <c r="J480" s="23">
        <f t="shared" si="14"/>
        <v>3475</v>
      </c>
      <c r="L480" s="1">
        <v>29064.6</v>
      </c>
      <c r="M480" s="36">
        <f t="shared" si="15"/>
        <v>50499.759999999973</v>
      </c>
    </row>
    <row r="481" spans="1:13" outlineLevel="2" x14ac:dyDescent="0.25">
      <c r="A481" s="31">
        <v>41061</v>
      </c>
      <c r="B481" s="30">
        <v>8730</v>
      </c>
      <c r="C481" s="30">
        <v>9233</v>
      </c>
      <c r="D481" s="30" t="s">
        <v>58</v>
      </c>
      <c r="E481" s="32" t="s">
        <v>21</v>
      </c>
      <c r="F481" s="30" t="s">
        <v>106</v>
      </c>
      <c r="G481" s="30">
        <v>14.53</v>
      </c>
      <c r="H481" s="8"/>
      <c r="I481" s="8">
        <v>25</v>
      </c>
      <c r="J481" s="23">
        <f t="shared" si="14"/>
        <v>3450</v>
      </c>
      <c r="L481" s="1">
        <v>363.31</v>
      </c>
      <c r="M481" s="36">
        <f t="shared" si="15"/>
        <v>50136.449999999975</v>
      </c>
    </row>
    <row r="482" spans="1:13" outlineLevel="2" x14ac:dyDescent="0.25">
      <c r="A482" s="31">
        <v>41061</v>
      </c>
      <c r="B482" s="30">
        <v>8730</v>
      </c>
      <c r="C482" s="30">
        <v>9234</v>
      </c>
      <c r="D482" s="30" t="s">
        <v>58</v>
      </c>
      <c r="E482" s="32" t="s">
        <v>21</v>
      </c>
      <c r="F482" s="30" t="s">
        <v>106</v>
      </c>
      <c r="G482" s="30">
        <v>14.53</v>
      </c>
      <c r="H482" s="8"/>
      <c r="I482" s="8">
        <v>150</v>
      </c>
      <c r="J482" s="23">
        <f t="shared" si="14"/>
        <v>3300</v>
      </c>
      <c r="L482" s="1">
        <v>2179.84</v>
      </c>
      <c r="M482" s="36">
        <f t="shared" si="15"/>
        <v>47956.609999999971</v>
      </c>
    </row>
    <row r="483" spans="1:13" outlineLevel="1" x14ac:dyDescent="0.25">
      <c r="A483" s="31"/>
      <c r="B483" s="33" t="s">
        <v>201</v>
      </c>
      <c r="E483" s="32"/>
      <c r="G483" s="30"/>
      <c r="H483" s="8">
        <f>SUBTOTAL(9,H471:H482)</f>
        <v>18000</v>
      </c>
      <c r="I483" s="8">
        <f>SUBTOTAL(9,I471:I482)</f>
        <v>14700</v>
      </c>
      <c r="J483" s="23">
        <f t="shared" si="14"/>
        <v>3300</v>
      </c>
      <c r="K483" s="5">
        <f>SUBTOTAL(9,K471:K482)</f>
        <v>261581.4</v>
      </c>
      <c r="L483" s="1">
        <f>SUBTOTAL(9,L471:L482)</f>
        <v>213624.78999999998</v>
      </c>
      <c r="M483" s="36">
        <f t="shared" si="15"/>
        <v>47956.610000000015</v>
      </c>
    </row>
    <row r="484" spans="1:13" outlineLevel="2" x14ac:dyDescent="0.25">
      <c r="A484" s="24">
        <v>40963</v>
      </c>
      <c r="B484" s="25">
        <v>8733</v>
      </c>
      <c r="C484" s="25"/>
      <c r="D484" s="25" t="s">
        <v>54</v>
      </c>
      <c r="E484" s="26" t="s">
        <v>23</v>
      </c>
      <c r="F484" s="25" t="s">
        <v>24</v>
      </c>
      <c r="G484" s="25">
        <v>15.08</v>
      </c>
      <c r="H484" s="4">
        <v>17950</v>
      </c>
      <c r="I484" s="4"/>
      <c r="J484" s="23">
        <f t="shared" si="14"/>
        <v>17950</v>
      </c>
      <c r="K484" s="5">
        <v>270641.13</v>
      </c>
      <c r="M484" s="36">
        <f t="shared" si="15"/>
        <v>270641.13</v>
      </c>
    </row>
    <row r="485" spans="1:13" outlineLevel="2" x14ac:dyDescent="0.25">
      <c r="A485" s="31">
        <v>41029</v>
      </c>
      <c r="B485" s="30">
        <v>8733</v>
      </c>
      <c r="C485" s="30">
        <v>9061</v>
      </c>
      <c r="D485" s="30" t="s">
        <v>58</v>
      </c>
      <c r="E485" s="32" t="s">
        <v>23</v>
      </c>
      <c r="F485" s="30" t="s">
        <v>122</v>
      </c>
      <c r="G485" s="30">
        <v>15.08</v>
      </c>
      <c r="H485" s="8"/>
      <c r="I485" s="8">
        <v>4275</v>
      </c>
      <c r="J485" s="23">
        <f t="shared" si="14"/>
        <v>13675</v>
      </c>
      <c r="L485" s="1">
        <v>64456.31</v>
      </c>
      <c r="M485" s="36">
        <f t="shared" si="15"/>
        <v>206184.82</v>
      </c>
    </row>
    <row r="486" spans="1:13" outlineLevel="2" x14ac:dyDescent="0.25">
      <c r="A486" s="31">
        <v>41029</v>
      </c>
      <c r="B486" s="30">
        <v>8733</v>
      </c>
      <c r="C486" s="30">
        <v>9062</v>
      </c>
      <c r="D486" s="30" t="s">
        <v>58</v>
      </c>
      <c r="E486" s="32" t="s">
        <v>23</v>
      </c>
      <c r="F486" s="30" t="s">
        <v>122</v>
      </c>
      <c r="G486" s="30">
        <v>15.08</v>
      </c>
      <c r="H486" s="8"/>
      <c r="I486" s="8">
        <v>200</v>
      </c>
      <c r="J486" s="23">
        <f t="shared" si="14"/>
        <v>13475</v>
      </c>
      <c r="L486" s="1">
        <v>3015.5</v>
      </c>
      <c r="M486" s="36">
        <f t="shared" si="15"/>
        <v>203169.32</v>
      </c>
    </row>
    <row r="487" spans="1:13" outlineLevel="2" x14ac:dyDescent="0.25">
      <c r="A487" s="31">
        <v>41029</v>
      </c>
      <c r="B487" s="30">
        <v>8733</v>
      </c>
      <c r="C487" s="30">
        <v>9063</v>
      </c>
      <c r="D487" s="30" t="s">
        <v>58</v>
      </c>
      <c r="E487" s="32" t="s">
        <v>23</v>
      </c>
      <c r="F487" s="30" t="s">
        <v>122</v>
      </c>
      <c r="G487" s="30">
        <v>15.08</v>
      </c>
      <c r="H487" s="8"/>
      <c r="I487" s="8">
        <v>600</v>
      </c>
      <c r="J487" s="23">
        <f t="shared" si="14"/>
        <v>12875</v>
      </c>
      <c r="L487" s="1">
        <v>9046.5</v>
      </c>
      <c r="M487" s="36">
        <f t="shared" si="15"/>
        <v>194122.82</v>
      </c>
    </row>
    <row r="488" spans="1:13" outlineLevel="2" x14ac:dyDescent="0.25">
      <c r="A488" s="31">
        <v>41037</v>
      </c>
      <c r="B488" s="30">
        <v>8733</v>
      </c>
      <c r="C488" s="30">
        <v>9068</v>
      </c>
      <c r="D488" s="30" t="s">
        <v>58</v>
      </c>
      <c r="E488" s="32" t="s">
        <v>23</v>
      </c>
      <c r="F488" s="30" t="s">
        <v>122</v>
      </c>
      <c r="G488" s="30">
        <v>15.08</v>
      </c>
      <c r="H488" s="8"/>
      <c r="I488" s="8">
        <v>1925</v>
      </c>
      <c r="J488" s="23">
        <f t="shared" si="14"/>
        <v>10950</v>
      </c>
      <c r="L488" s="1">
        <v>29024.19</v>
      </c>
      <c r="M488" s="36">
        <f t="shared" si="15"/>
        <v>165098.63</v>
      </c>
    </row>
    <row r="489" spans="1:13" outlineLevel="2" x14ac:dyDescent="0.25">
      <c r="A489" s="31">
        <v>41037</v>
      </c>
      <c r="B489" s="30">
        <v>8733</v>
      </c>
      <c r="C489" s="30">
        <v>9069</v>
      </c>
      <c r="D489" s="30" t="s">
        <v>58</v>
      </c>
      <c r="E489" s="32" t="s">
        <v>23</v>
      </c>
      <c r="F489" s="30" t="s">
        <v>122</v>
      </c>
      <c r="G489" s="30">
        <v>15.08</v>
      </c>
      <c r="H489" s="8"/>
      <c r="I489" s="8">
        <v>225</v>
      </c>
      <c r="J489" s="23">
        <f t="shared" si="14"/>
        <v>10725</v>
      </c>
      <c r="L489" s="1">
        <v>3392.44</v>
      </c>
      <c r="M489" s="36">
        <f t="shared" si="15"/>
        <v>161706.19</v>
      </c>
    </row>
    <row r="490" spans="1:13" outlineLevel="2" x14ac:dyDescent="0.25">
      <c r="A490" s="31">
        <v>41037</v>
      </c>
      <c r="B490" s="30">
        <v>8733</v>
      </c>
      <c r="C490" s="30">
        <v>9070</v>
      </c>
      <c r="D490" s="30" t="s">
        <v>58</v>
      </c>
      <c r="E490" s="32" t="s">
        <v>23</v>
      </c>
      <c r="F490" s="30" t="s">
        <v>122</v>
      </c>
      <c r="G490" s="30">
        <v>15.08</v>
      </c>
      <c r="H490" s="8"/>
      <c r="I490" s="8">
        <v>575</v>
      </c>
      <c r="J490" s="23">
        <f t="shared" si="14"/>
        <v>10150</v>
      </c>
      <c r="L490" s="1">
        <v>8669.56</v>
      </c>
      <c r="M490" s="36">
        <f t="shared" si="15"/>
        <v>153036.63</v>
      </c>
    </row>
    <row r="491" spans="1:13" outlineLevel="2" x14ac:dyDescent="0.25">
      <c r="A491" s="31">
        <v>41037</v>
      </c>
      <c r="B491" s="30">
        <v>8733</v>
      </c>
      <c r="C491" s="30">
        <v>9071</v>
      </c>
      <c r="D491" s="30" t="s">
        <v>58</v>
      </c>
      <c r="E491" s="32" t="s">
        <v>23</v>
      </c>
      <c r="F491" s="30" t="s">
        <v>122</v>
      </c>
      <c r="G491" s="30">
        <v>15.08</v>
      </c>
      <c r="H491" s="8"/>
      <c r="I491" s="8">
        <v>475</v>
      </c>
      <c r="J491" s="23">
        <f t="shared" si="14"/>
        <v>9675</v>
      </c>
      <c r="L491" s="1">
        <v>7161.81</v>
      </c>
      <c r="M491" s="36">
        <f t="shared" si="15"/>
        <v>145874.82</v>
      </c>
    </row>
    <row r="492" spans="1:13" outlineLevel="2" x14ac:dyDescent="0.25">
      <c r="A492" s="31">
        <v>41037</v>
      </c>
      <c r="B492" s="30">
        <v>8733</v>
      </c>
      <c r="C492" s="30">
        <v>9072</v>
      </c>
      <c r="D492" s="30" t="s">
        <v>58</v>
      </c>
      <c r="E492" s="32" t="s">
        <v>23</v>
      </c>
      <c r="F492" s="30" t="s">
        <v>122</v>
      </c>
      <c r="G492" s="30">
        <v>15.08</v>
      </c>
      <c r="H492" s="8"/>
      <c r="I492" s="8">
        <v>150</v>
      </c>
      <c r="J492" s="23">
        <f t="shared" si="14"/>
        <v>9525</v>
      </c>
      <c r="L492" s="1">
        <v>2261.63</v>
      </c>
      <c r="M492" s="36">
        <f t="shared" si="15"/>
        <v>143613.19</v>
      </c>
    </row>
    <row r="493" spans="1:13" outlineLevel="2" x14ac:dyDescent="0.25">
      <c r="A493" s="31">
        <v>41037</v>
      </c>
      <c r="B493" s="30">
        <v>8733</v>
      </c>
      <c r="C493" s="30">
        <v>9073</v>
      </c>
      <c r="D493" s="30" t="s">
        <v>58</v>
      </c>
      <c r="E493" s="32" t="s">
        <v>23</v>
      </c>
      <c r="F493" s="30" t="s">
        <v>122</v>
      </c>
      <c r="G493" s="30">
        <v>15.08</v>
      </c>
      <c r="H493" s="8"/>
      <c r="I493" s="8">
        <v>250</v>
      </c>
      <c r="J493" s="23">
        <f t="shared" si="14"/>
        <v>9275</v>
      </c>
      <c r="L493" s="1">
        <v>3769.38</v>
      </c>
      <c r="M493" s="36">
        <f t="shared" si="15"/>
        <v>139843.81</v>
      </c>
    </row>
    <row r="494" spans="1:13" outlineLevel="2" x14ac:dyDescent="0.25">
      <c r="A494" s="31">
        <v>41037</v>
      </c>
      <c r="B494" s="30">
        <v>8733</v>
      </c>
      <c r="C494" s="30">
        <v>9075</v>
      </c>
      <c r="D494" s="30" t="s">
        <v>58</v>
      </c>
      <c r="E494" s="32" t="s">
        <v>23</v>
      </c>
      <c r="F494" s="30" t="s">
        <v>122</v>
      </c>
      <c r="G494" s="30">
        <v>15.08</v>
      </c>
      <c r="H494" s="8"/>
      <c r="I494" s="8">
        <v>100</v>
      </c>
      <c r="J494" s="23">
        <f t="shared" si="14"/>
        <v>9175</v>
      </c>
      <c r="L494" s="1">
        <v>1507.75</v>
      </c>
      <c r="M494" s="36">
        <f t="shared" si="15"/>
        <v>138336.06</v>
      </c>
    </row>
    <row r="495" spans="1:13" outlineLevel="2" x14ac:dyDescent="0.25">
      <c r="A495" s="31">
        <v>41040</v>
      </c>
      <c r="B495" s="30">
        <v>8733</v>
      </c>
      <c r="C495" s="30">
        <v>9119</v>
      </c>
      <c r="D495" s="30" t="s">
        <v>58</v>
      </c>
      <c r="E495" s="32" t="s">
        <v>23</v>
      </c>
      <c r="F495" s="30" t="s">
        <v>122</v>
      </c>
      <c r="G495" s="30">
        <v>15.08</v>
      </c>
      <c r="H495" s="8"/>
      <c r="I495" s="8">
        <v>25</v>
      </c>
      <c r="J495" s="23">
        <f t="shared" si="14"/>
        <v>9150</v>
      </c>
      <c r="L495" s="1">
        <v>376.94</v>
      </c>
      <c r="M495" s="36">
        <f t="shared" si="15"/>
        <v>137959.12</v>
      </c>
    </row>
    <row r="496" spans="1:13" outlineLevel="2" x14ac:dyDescent="0.25">
      <c r="A496" s="31">
        <v>41040</v>
      </c>
      <c r="B496" s="30">
        <v>8733</v>
      </c>
      <c r="C496" s="30">
        <v>9120</v>
      </c>
      <c r="D496" s="30" t="s">
        <v>58</v>
      </c>
      <c r="E496" s="32" t="s">
        <v>23</v>
      </c>
      <c r="F496" s="30" t="s">
        <v>122</v>
      </c>
      <c r="G496" s="30">
        <v>15.08</v>
      </c>
      <c r="H496" s="8"/>
      <c r="I496" s="8">
        <v>200</v>
      </c>
      <c r="J496" s="23">
        <f t="shared" si="14"/>
        <v>8950</v>
      </c>
      <c r="L496" s="1">
        <v>3015.5</v>
      </c>
      <c r="M496" s="36">
        <f t="shared" si="15"/>
        <v>134943.62</v>
      </c>
    </row>
    <row r="497" spans="1:13" outlineLevel="2" x14ac:dyDescent="0.25">
      <c r="A497" s="31">
        <v>41040</v>
      </c>
      <c r="B497" s="30">
        <v>8733</v>
      </c>
      <c r="C497" s="30">
        <v>9121</v>
      </c>
      <c r="D497" s="30" t="s">
        <v>58</v>
      </c>
      <c r="E497" s="32" t="s">
        <v>23</v>
      </c>
      <c r="F497" s="30" t="s">
        <v>122</v>
      </c>
      <c r="G497" s="30">
        <v>15.08</v>
      </c>
      <c r="H497" s="8"/>
      <c r="I497" s="8">
        <v>200</v>
      </c>
      <c r="J497" s="23">
        <f t="shared" si="14"/>
        <v>8750</v>
      </c>
      <c r="L497" s="1">
        <v>3015.5</v>
      </c>
      <c r="M497" s="36">
        <f t="shared" si="15"/>
        <v>131928.12</v>
      </c>
    </row>
    <row r="498" spans="1:13" outlineLevel="2" x14ac:dyDescent="0.25">
      <c r="A498" s="31">
        <v>41040</v>
      </c>
      <c r="B498" s="30">
        <v>8733</v>
      </c>
      <c r="C498" s="30">
        <v>9122</v>
      </c>
      <c r="D498" s="30" t="s">
        <v>58</v>
      </c>
      <c r="E498" s="32" t="s">
        <v>23</v>
      </c>
      <c r="F498" s="30" t="s">
        <v>122</v>
      </c>
      <c r="G498" s="30">
        <v>15.08</v>
      </c>
      <c r="H498" s="8"/>
      <c r="I498" s="8">
        <v>325</v>
      </c>
      <c r="J498" s="23">
        <f t="shared" si="14"/>
        <v>8425</v>
      </c>
      <c r="L498" s="1">
        <v>4900.1899999999996</v>
      </c>
      <c r="M498" s="36">
        <f t="shared" si="15"/>
        <v>127027.93</v>
      </c>
    </row>
    <row r="499" spans="1:13" outlineLevel="2" x14ac:dyDescent="0.25">
      <c r="A499" s="31">
        <v>41040</v>
      </c>
      <c r="B499" s="30">
        <v>8733</v>
      </c>
      <c r="C499" s="30">
        <v>9123</v>
      </c>
      <c r="D499" s="30" t="s">
        <v>58</v>
      </c>
      <c r="E499" s="32" t="s">
        <v>23</v>
      </c>
      <c r="F499" s="30" t="s">
        <v>122</v>
      </c>
      <c r="G499" s="30">
        <v>15.08</v>
      </c>
      <c r="H499" s="8"/>
      <c r="I499" s="8">
        <v>150</v>
      </c>
      <c r="J499" s="23">
        <f t="shared" si="14"/>
        <v>8275</v>
      </c>
      <c r="L499" s="1">
        <v>2261.63</v>
      </c>
      <c r="M499" s="36">
        <f t="shared" si="15"/>
        <v>124766.29999999999</v>
      </c>
    </row>
    <row r="500" spans="1:13" outlineLevel="2" x14ac:dyDescent="0.25">
      <c r="A500" s="31">
        <v>41040</v>
      </c>
      <c r="B500" s="30">
        <v>8733</v>
      </c>
      <c r="C500" s="30">
        <v>9124</v>
      </c>
      <c r="D500" s="30" t="s">
        <v>58</v>
      </c>
      <c r="E500" s="32" t="s">
        <v>23</v>
      </c>
      <c r="F500" s="30" t="s">
        <v>122</v>
      </c>
      <c r="G500" s="30">
        <v>15.08</v>
      </c>
      <c r="H500" s="8"/>
      <c r="I500" s="8">
        <v>400</v>
      </c>
      <c r="J500" s="23">
        <f t="shared" si="14"/>
        <v>7875</v>
      </c>
      <c r="L500" s="1">
        <v>6031</v>
      </c>
      <c r="M500" s="36">
        <f t="shared" si="15"/>
        <v>118735.29999999999</v>
      </c>
    </row>
    <row r="501" spans="1:13" outlineLevel="2" x14ac:dyDescent="0.25">
      <c r="A501" s="31">
        <v>41040</v>
      </c>
      <c r="B501" s="30">
        <v>8733</v>
      </c>
      <c r="C501" s="30">
        <v>9126</v>
      </c>
      <c r="D501" s="30" t="s">
        <v>58</v>
      </c>
      <c r="E501" s="32" t="s">
        <v>23</v>
      </c>
      <c r="F501" s="30" t="s">
        <v>122</v>
      </c>
      <c r="G501" s="30">
        <v>15.08</v>
      </c>
      <c r="H501" s="8"/>
      <c r="I501" s="8">
        <v>12000</v>
      </c>
      <c r="J501" s="23">
        <f t="shared" si="14"/>
        <v>-4125</v>
      </c>
      <c r="L501" s="1">
        <v>180930</v>
      </c>
      <c r="M501" s="36">
        <f t="shared" si="15"/>
        <v>-62194.700000000012</v>
      </c>
    </row>
    <row r="502" spans="1:13" outlineLevel="2" x14ac:dyDescent="0.25">
      <c r="A502" s="31">
        <v>41057</v>
      </c>
      <c r="B502" s="30">
        <v>8733</v>
      </c>
      <c r="C502" s="30">
        <v>9201</v>
      </c>
      <c r="D502" s="30" t="s">
        <v>58</v>
      </c>
      <c r="E502" s="32" t="s">
        <v>23</v>
      </c>
      <c r="F502" s="30" t="s">
        <v>122</v>
      </c>
      <c r="G502" s="30">
        <v>15.08</v>
      </c>
      <c r="H502" s="8"/>
      <c r="I502" s="8">
        <v>1950</v>
      </c>
      <c r="J502" s="23">
        <f t="shared" si="14"/>
        <v>-6075</v>
      </c>
      <c r="L502" s="1">
        <v>29401.13</v>
      </c>
      <c r="M502" s="36">
        <f t="shared" si="15"/>
        <v>-91595.830000000016</v>
      </c>
    </row>
    <row r="503" spans="1:13" outlineLevel="2" x14ac:dyDescent="0.25">
      <c r="A503" s="31">
        <v>41058</v>
      </c>
      <c r="B503" s="30">
        <v>8733</v>
      </c>
      <c r="C503" s="30">
        <v>9217</v>
      </c>
      <c r="D503" s="30" t="s">
        <v>58</v>
      </c>
      <c r="E503" s="32" t="s">
        <v>23</v>
      </c>
      <c r="F503" s="30" t="s">
        <v>122</v>
      </c>
      <c r="G503" s="30">
        <v>15.08</v>
      </c>
      <c r="H503" s="8"/>
      <c r="I503" s="8">
        <v>2000</v>
      </c>
      <c r="J503" s="23">
        <f t="shared" si="14"/>
        <v>-8075</v>
      </c>
      <c r="L503" s="1">
        <v>30155</v>
      </c>
      <c r="M503" s="36">
        <f t="shared" si="15"/>
        <v>-121750.83000000002</v>
      </c>
    </row>
    <row r="504" spans="1:13" outlineLevel="1" x14ac:dyDescent="0.25">
      <c r="A504" s="31"/>
      <c r="B504" s="33" t="s">
        <v>202</v>
      </c>
      <c r="E504" s="32"/>
      <c r="G504" s="30"/>
      <c r="H504" s="8">
        <f>SUBTOTAL(9,H484:H503)</f>
        <v>17950</v>
      </c>
      <c r="I504" s="8">
        <f>SUBTOTAL(9,I484:I503)</f>
        <v>26025</v>
      </c>
      <c r="J504" s="23">
        <f t="shared" si="14"/>
        <v>-8075</v>
      </c>
      <c r="K504" s="5">
        <f>SUBTOTAL(9,K484:K503)</f>
        <v>270641.13</v>
      </c>
      <c r="L504" s="1">
        <f>SUBTOTAL(9,L484:L503)</f>
        <v>392391.96</v>
      </c>
      <c r="M504" s="36">
        <f t="shared" si="15"/>
        <v>-121750.83000000002</v>
      </c>
    </row>
    <row r="505" spans="1:13" outlineLevel="2" x14ac:dyDescent="0.25">
      <c r="A505" s="24">
        <v>40955</v>
      </c>
      <c r="B505" s="25">
        <v>8766</v>
      </c>
      <c r="C505" s="25"/>
      <c r="D505" s="25" t="s">
        <v>54</v>
      </c>
      <c r="E505" s="26" t="s">
        <v>33</v>
      </c>
      <c r="F505" s="25" t="s">
        <v>34</v>
      </c>
      <c r="G505" s="25">
        <v>8.27</v>
      </c>
      <c r="H505" s="4">
        <v>6000</v>
      </c>
      <c r="I505" s="4"/>
      <c r="J505" s="23">
        <f t="shared" si="14"/>
        <v>6000</v>
      </c>
      <c r="K505" s="5">
        <v>49615.199999999997</v>
      </c>
      <c r="M505" s="36">
        <f t="shared" si="15"/>
        <v>49615.199999999997</v>
      </c>
    </row>
    <row r="506" spans="1:13" outlineLevel="2" x14ac:dyDescent="0.25">
      <c r="A506" s="31">
        <v>40973</v>
      </c>
      <c r="B506" s="30">
        <v>8766</v>
      </c>
      <c r="C506" s="30">
        <v>8663</v>
      </c>
      <c r="D506" s="30" t="s">
        <v>58</v>
      </c>
      <c r="E506" s="32" t="s">
        <v>33</v>
      </c>
      <c r="F506" s="30" t="s">
        <v>92</v>
      </c>
      <c r="G506" s="30">
        <v>8.27</v>
      </c>
      <c r="H506" s="8"/>
      <c r="I506" s="8">
        <v>1000</v>
      </c>
      <c r="J506" s="23">
        <f t="shared" si="14"/>
        <v>5000</v>
      </c>
      <c r="L506" s="1">
        <v>8269.2000000000007</v>
      </c>
      <c r="M506" s="36">
        <f t="shared" si="15"/>
        <v>41346</v>
      </c>
    </row>
    <row r="507" spans="1:13" outlineLevel="2" x14ac:dyDescent="0.25">
      <c r="A507" s="31">
        <v>40973</v>
      </c>
      <c r="B507" s="30">
        <v>8766</v>
      </c>
      <c r="C507" s="30">
        <v>8670</v>
      </c>
      <c r="D507" s="30" t="s">
        <v>58</v>
      </c>
      <c r="E507" s="32" t="s">
        <v>33</v>
      </c>
      <c r="F507" s="30" t="s">
        <v>92</v>
      </c>
      <c r="G507" s="30">
        <v>8.27</v>
      </c>
      <c r="H507" s="8"/>
      <c r="I507" s="8">
        <v>200</v>
      </c>
      <c r="J507" s="23">
        <f t="shared" si="14"/>
        <v>4800</v>
      </c>
      <c r="L507" s="1">
        <v>1653.84</v>
      </c>
      <c r="M507" s="36">
        <f t="shared" si="15"/>
        <v>39692.160000000003</v>
      </c>
    </row>
    <row r="508" spans="1:13" outlineLevel="2" x14ac:dyDescent="0.25">
      <c r="A508" s="31">
        <v>40976</v>
      </c>
      <c r="B508" s="30">
        <v>8766</v>
      </c>
      <c r="C508" s="30">
        <v>8697</v>
      </c>
      <c r="D508" s="30" t="s">
        <v>58</v>
      </c>
      <c r="E508" s="32" t="s">
        <v>33</v>
      </c>
      <c r="F508" s="30" t="s">
        <v>92</v>
      </c>
      <c r="G508" s="30">
        <v>8.27</v>
      </c>
      <c r="H508" s="8"/>
      <c r="I508" s="8">
        <v>200</v>
      </c>
      <c r="J508" s="23">
        <f t="shared" si="14"/>
        <v>4600</v>
      </c>
      <c r="L508" s="1">
        <v>1653.84</v>
      </c>
      <c r="M508" s="36">
        <f t="shared" si="15"/>
        <v>38038.320000000007</v>
      </c>
    </row>
    <row r="509" spans="1:13" outlineLevel="2" x14ac:dyDescent="0.25">
      <c r="A509" s="31">
        <v>40976</v>
      </c>
      <c r="B509" s="30">
        <v>8766</v>
      </c>
      <c r="C509" s="30">
        <v>8698</v>
      </c>
      <c r="D509" s="30" t="s">
        <v>58</v>
      </c>
      <c r="E509" s="32" t="s">
        <v>33</v>
      </c>
      <c r="F509" s="30" t="s">
        <v>92</v>
      </c>
      <c r="G509" s="30">
        <v>8.27</v>
      </c>
      <c r="H509" s="8"/>
      <c r="I509" s="8">
        <v>25</v>
      </c>
      <c r="J509" s="23">
        <f t="shared" si="14"/>
        <v>4575</v>
      </c>
      <c r="L509" s="1">
        <v>206.73</v>
      </c>
      <c r="M509" s="36">
        <f t="shared" si="15"/>
        <v>37831.590000000004</v>
      </c>
    </row>
    <row r="510" spans="1:13" outlineLevel="2" x14ac:dyDescent="0.25">
      <c r="A510" s="31">
        <v>40976</v>
      </c>
      <c r="B510" s="30">
        <v>8766</v>
      </c>
      <c r="C510" s="30">
        <v>8699</v>
      </c>
      <c r="D510" s="30" t="s">
        <v>58</v>
      </c>
      <c r="E510" s="32" t="s">
        <v>33</v>
      </c>
      <c r="F510" s="30" t="s">
        <v>92</v>
      </c>
      <c r="G510" s="30">
        <v>8.27</v>
      </c>
      <c r="H510" s="8"/>
      <c r="I510" s="8">
        <v>300</v>
      </c>
      <c r="J510" s="23">
        <f t="shared" si="14"/>
        <v>4275</v>
      </c>
      <c r="L510" s="1">
        <v>2480.7600000000002</v>
      </c>
      <c r="M510" s="36">
        <f t="shared" si="15"/>
        <v>35350.83</v>
      </c>
    </row>
    <row r="511" spans="1:13" outlineLevel="2" x14ac:dyDescent="0.25">
      <c r="A511" s="31">
        <v>40976</v>
      </c>
      <c r="B511" s="30">
        <v>8766</v>
      </c>
      <c r="C511" s="30">
        <v>8701</v>
      </c>
      <c r="D511" s="30" t="s">
        <v>58</v>
      </c>
      <c r="E511" s="32" t="s">
        <v>33</v>
      </c>
      <c r="F511" s="30" t="s">
        <v>92</v>
      </c>
      <c r="G511" s="30">
        <v>8.27</v>
      </c>
      <c r="H511" s="8"/>
      <c r="I511" s="8">
        <v>250</v>
      </c>
      <c r="J511" s="23">
        <f t="shared" si="14"/>
        <v>4025</v>
      </c>
      <c r="L511" s="1">
        <v>2067.3000000000002</v>
      </c>
      <c r="M511" s="36">
        <f t="shared" si="15"/>
        <v>33283.53</v>
      </c>
    </row>
    <row r="512" spans="1:13" outlineLevel="2" x14ac:dyDescent="0.25">
      <c r="A512" s="31">
        <v>40976</v>
      </c>
      <c r="B512" s="30">
        <v>8766</v>
      </c>
      <c r="C512" s="30">
        <v>8702</v>
      </c>
      <c r="D512" s="30" t="s">
        <v>58</v>
      </c>
      <c r="E512" s="32" t="s">
        <v>33</v>
      </c>
      <c r="F512" s="30" t="s">
        <v>92</v>
      </c>
      <c r="G512" s="30">
        <v>8.27</v>
      </c>
      <c r="H512" s="8"/>
      <c r="I512" s="8">
        <v>325</v>
      </c>
      <c r="J512" s="23">
        <f t="shared" si="14"/>
        <v>3700</v>
      </c>
      <c r="L512" s="1">
        <v>2687.49</v>
      </c>
      <c r="M512" s="36">
        <f t="shared" si="15"/>
        <v>30596.04</v>
      </c>
    </row>
    <row r="513" spans="1:13" outlineLevel="2" x14ac:dyDescent="0.25">
      <c r="A513" s="31">
        <v>40977</v>
      </c>
      <c r="B513" s="30">
        <v>8766</v>
      </c>
      <c r="C513" s="30">
        <v>8714</v>
      </c>
      <c r="D513" s="30" t="s">
        <v>58</v>
      </c>
      <c r="E513" s="32" t="s">
        <v>33</v>
      </c>
      <c r="F513" s="30" t="s">
        <v>92</v>
      </c>
      <c r="G513" s="30">
        <v>8.27</v>
      </c>
      <c r="H513" s="8"/>
      <c r="I513" s="8">
        <v>100</v>
      </c>
      <c r="J513" s="23">
        <f t="shared" si="14"/>
        <v>3600</v>
      </c>
      <c r="L513" s="1">
        <v>826.92</v>
      </c>
      <c r="M513" s="36">
        <f t="shared" si="15"/>
        <v>29769.120000000003</v>
      </c>
    </row>
    <row r="514" spans="1:13" outlineLevel="2" x14ac:dyDescent="0.25">
      <c r="A514" s="31">
        <v>40977</v>
      </c>
      <c r="B514" s="30">
        <v>8766</v>
      </c>
      <c r="C514" s="30">
        <v>8715</v>
      </c>
      <c r="D514" s="30" t="s">
        <v>58</v>
      </c>
      <c r="E514" s="32" t="s">
        <v>33</v>
      </c>
      <c r="F514" s="30" t="s">
        <v>92</v>
      </c>
      <c r="G514" s="30">
        <v>8.27</v>
      </c>
      <c r="H514" s="8"/>
      <c r="I514" s="8">
        <v>300</v>
      </c>
      <c r="J514" s="23">
        <f t="shared" si="14"/>
        <v>3300</v>
      </c>
      <c r="L514" s="1">
        <v>2480.7600000000002</v>
      </c>
      <c r="M514" s="36">
        <f t="shared" si="15"/>
        <v>27288.36</v>
      </c>
    </row>
    <row r="515" spans="1:13" outlineLevel="2" x14ac:dyDescent="0.25">
      <c r="A515" s="31">
        <v>40990</v>
      </c>
      <c r="B515" s="30">
        <v>8766</v>
      </c>
      <c r="C515" s="30">
        <v>8817</v>
      </c>
      <c r="D515" s="30" t="s">
        <v>58</v>
      </c>
      <c r="E515" s="32" t="s">
        <v>33</v>
      </c>
      <c r="F515" s="30" t="s">
        <v>92</v>
      </c>
      <c r="G515" s="30">
        <v>8.27</v>
      </c>
      <c r="H515" s="8"/>
      <c r="I515" s="8">
        <v>800</v>
      </c>
      <c r="J515" s="23">
        <f t="shared" si="14"/>
        <v>2500</v>
      </c>
      <c r="L515" s="1">
        <v>6615.36</v>
      </c>
      <c r="M515" s="36">
        <f t="shared" si="15"/>
        <v>20673</v>
      </c>
    </row>
    <row r="516" spans="1:13" outlineLevel="2" x14ac:dyDescent="0.25">
      <c r="A516" s="31">
        <v>40991</v>
      </c>
      <c r="B516" s="30">
        <v>8766</v>
      </c>
      <c r="C516" s="30">
        <v>8827</v>
      </c>
      <c r="D516" s="30" t="s">
        <v>58</v>
      </c>
      <c r="E516" s="32" t="s">
        <v>33</v>
      </c>
      <c r="F516" s="30" t="s">
        <v>92</v>
      </c>
      <c r="G516" s="30">
        <v>8.27</v>
      </c>
      <c r="H516" s="8"/>
      <c r="I516" s="8">
        <v>575</v>
      </c>
      <c r="J516" s="23">
        <f t="shared" si="14"/>
        <v>1925</v>
      </c>
      <c r="L516" s="1">
        <v>4754.79</v>
      </c>
      <c r="M516" s="36">
        <f t="shared" si="15"/>
        <v>15918.21</v>
      </c>
    </row>
    <row r="517" spans="1:13" outlineLevel="2" x14ac:dyDescent="0.25">
      <c r="A517" s="31">
        <v>41001</v>
      </c>
      <c r="B517" s="30">
        <v>8766</v>
      </c>
      <c r="C517" s="30">
        <v>8892</v>
      </c>
      <c r="D517" s="30" t="s">
        <v>58</v>
      </c>
      <c r="E517" s="32" t="s">
        <v>33</v>
      </c>
      <c r="F517" s="30" t="s">
        <v>92</v>
      </c>
      <c r="G517" s="30">
        <v>8.27</v>
      </c>
      <c r="H517" s="8"/>
      <c r="I517" s="8">
        <v>1600</v>
      </c>
      <c r="J517" s="23">
        <f t="shared" si="14"/>
        <v>325</v>
      </c>
      <c r="L517" s="1">
        <v>13230.72</v>
      </c>
      <c r="M517" s="36">
        <f t="shared" si="15"/>
        <v>2687.49</v>
      </c>
    </row>
    <row r="518" spans="1:13" outlineLevel="2" x14ac:dyDescent="0.25">
      <c r="A518" s="31">
        <v>41012</v>
      </c>
      <c r="B518" s="30">
        <v>8766</v>
      </c>
      <c r="C518" s="30">
        <v>8899</v>
      </c>
      <c r="D518" s="30" t="s">
        <v>58</v>
      </c>
      <c r="E518" s="32" t="s">
        <v>33</v>
      </c>
      <c r="F518" s="30" t="s">
        <v>92</v>
      </c>
      <c r="G518" s="30">
        <v>8.27</v>
      </c>
      <c r="H518" s="8"/>
      <c r="I518" s="8">
        <v>300</v>
      </c>
      <c r="J518" s="23">
        <f t="shared" ref="J518:J581" si="16">IF(H518&gt;0,H518-I518,IF($E518=$E517,J517+H518-I518,H518))</f>
        <v>25</v>
      </c>
      <c r="L518" s="1">
        <v>2480.7600000000002</v>
      </c>
      <c r="M518" s="36">
        <f t="shared" ref="M518:M581" si="17">IF(K518&gt;0,K518-L518,IF($E518=$E517,M517+K518-L518,K518))</f>
        <v>206.72999999999956</v>
      </c>
    </row>
    <row r="519" spans="1:13" outlineLevel="1" x14ac:dyDescent="0.25">
      <c r="A519" s="31"/>
      <c r="B519" s="33" t="s">
        <v>203</v>
      </c>
      <c r="E519" s="32"/>
      <c r="G519" s="30"/>
      <c r="H519" s="8">
        <f>SUBTOTAL(9,H505:H518)</f>
        <v>6000</v>
      </c>
      <c r="I519" s="8">
        <f>SUBTOTAL(9,I505:I518)</f>
        <v>5975</v>
      </c>
      <c r="J519" s="23">
        <f t="shared" si="16"/>
        <v>25</v>
      </c>
      <c r="K519" s="5">
        <f>SUBTOTAL(9,K505:K518)</f>
        <v>49615.199999999997</v>
      </c>
      <c r="L519" s="1">
        <f>SUBTOTAL(9,L505:L518)</f>
        <v>49408.470000000008</v>
      </c>
      <c r="M519" s="36">
        <f t="shared" si="17"/>
        <v>206.72999999998865</v>
      </c>
    </row>
    <row r="520" spans="1:13" outlineLevel="2" x14ac:dyDescent="0.25">
      <c r="A520" s="24">
        <v>40962</v>
      </c>
      <c r="B520" s="25">
        <v>8786</v>
      </c>
      <c r="C520" s="25"/>
      <c r="D520" s="25" t="s">
        <v>54</v>
      </c>
      <c r="E520" s="26" t="s">
        <v>39</v>
      </c>
      <c r="F520" s="25" t="s">
        <v>40</v>
      </c>
      <c r="G520" s="25">
        <v>7.03</v>
      </c>
      <c r="H520" s="4">
        <v>11000</v>
      </c>
      <c r="I520" s="4"/>
      <c r="J520" s="23">
        <f t="shared" si="16"/>
        <v>11000</v>
      </c>
      <c r="K520" s="5">
        <v>77341</v>
      </c>
      <c r="M520" s="36">
        <f t="shared" si="17"/>
        <v>77341</v>
      </c>
    </row>
    <row r="521" spans="1:13" outlineLevel="2" x14ac:dyDescent="0.25">
      <c r="A521" s="31">
        <v>40963</v>
      </c>
      <c r="B521" s="30">
        <v>8786</v>
      </c>
      <c r="C521" s="30">
        <v>8616</v>
      </c>
      <c r="D521" s="30" t="s">
        <v>58</v>
      </c>
      <c r="E521" s="32" t="s">
        <v>39</v>
      </c>
      <c r="F521" s="30" t="s">
        <v>88</v>
      </c>
      <c r="G521" s="30">
        <v>7.03</v>
      </c>
      <c r="H521" s="8"/>
      <c r="I521" s="8">
        <v>2500</v>
      </c>
      <c r="J521" s="23">
        <f t="shared" si="16"/>
        <v>8500</v>
      </c>
      <c r="L521" s="1">
        <v>17577.5</v>
      </c>
      <c r="M521" s="36">
        <f t="shared" si="17"/>
        <v>59763.5</v>
      </c>
    </row>
    <row r="522" spans="1:13" outlineLevel="2" x14ac:dyDescent="0.25">
      <c r="A522" s="31">
        <v>40963</v>
      </c>
      <c r="B522" s="30">
        <v>8786</v>
      </c>
      <c r="C522" s="30">
        <v>8617</v>
      </c>
      <c r="D522" s="30" t="s">
        <v>58</v>
      </c>
      <c r="E522" s="32" t="s">
        <v>39</v>
      </c>
      <c r="F522" s="30" t="s">
        <v>88</v>
      </c>
      <c r="G522" s="30">
        <v>7.03</v>
      </c>
      <c r="H522" s="8"/>
      <c r="I522" s="8">
        <v>175</v>
      </c>
      <c r="J522" s="23">
        <f t="shared" si="16"/>
        <v>8325</v>
      </c>
      <c r="L522" s="1">
        <v>1230.42</v>
      </c>
      <c r="M522" s="36">
        <f t="shared" si="17"/>
        <v>58533.08</v>
      </c>
    </row>
    <row r="523" spans="1:13" outlineLevel="2" x14ac:dyDescent="0.25">
      <c r="A523" s="31">
        <v>40964</v>
      </c>
      <c r="B523" s="30">
        <v>8786</v>
      </c>
      <c r="C523" s="30">
        <v>8627</v>
      </c>
      <c r="D523" s="30" t="s">
        <v>58</v>
      </c>
      <c r="E523" s="32" t="s">
        <v>39</v>
      </c>
      <c r="F523" s="30" t="s">
        <v>88</v>
      </c>
      <c r="G523" s="30">
        <v>7.03</v>
      </c>
      <c r="H523" s="8"/>
      <c r="I523" s="8">
        <v>300</v>
      </c>
      <c r="J523" s="23">
        <f t="shared" si="16"/>
        <v>8025</v>
      </c>
      <c r="L523" s="1">
        <v>2109.3000000000002</v>
      </c>
      <c r="M523" s="36">
        <f t="shared" si="17"/>
        <v>56423.78</v>
      </c>
    </row>
    <row r="524" spans="1:13" outlineLevel="2" x14ac:dyDescent="0.25">
      <c r="A524" s="31">
        <v>40973</v>
      </c>
      <c r="B524" s="30">
        <v>8786</v>
      </c>
      <c r="C524" s="30">
        <v>8648</v>
      </c>
      <c r="D524" s="30" t="s">
        <v>58</v>
      </c>
      <c r="E524" s="32" t="s">
        <v>39</v>
      </c>
      <c r="F524" s="30" t="s">
        <v>88</v>
      </c>
      <c r="G524" s="30">
        <v>7.03</v>
      </c>
      <c r="H524" s="8"/>
      <c r="I524" s="8">
        <v>250</v>
      </c>
      <c r="J524" s="23">
        <f t="shared" si="16"/>
        <v>7775</v>
      </c>
      <c r="L524" s="1">
        <v>1757.75</v>
      </c>
      <c r="M524" s="36">
        <f t="shared" si="17"/>
        <v>54666.03</v>
      </c>
    </row>
    <row r="525" spans="1:13" outlineLevel="2" x14ac:dyDescent="0.25">
      <c r="A525" s="31">
        <v>40973</v>
      </c>
      <c r="B525" s="30">
        <v>8786</v>
      </c>
      <c r="C525" s="30">
        <v>8653</v>
      </c>
      <c r="D525" s="30" t="s">
        <v>58</v>
      </c>
      <c r="E525" s="32" t="s">
        <v>39</v>
      </c>
      <c r="F525" s="30" t="s">
        <v>88</v>
      </c>
      <c r="G525" s="30">
        <v>7.03</v>
      </c>
      <c r="H525" s="8"/>
      <c r="I525" s="8">
        <v>200</v>
      </c>
      <c r="J525" s="23">
        <f t="shared" si="16"/>
        <v>7575</v>
      </c>
      <c r="L525" s="1">
        <v>1406.2</v>
      </c>
      <c r="M525" s="36">
        <f t="shared" si="17"/>
        <v>53259.83</v>
      </c>
    </row>
    <row r="526" spans="1:13" outlineLevel="2" x14ac:dyDescent="0.25">
      <c r="A526" s="31">
        <v>40973</v>
      </c>
      <c r="B526" s="30">
        <v>8786</v>
      </c>
      <c r="C526" s="30">
        <v>8671</v>
      </c>
      <c r="D526" s="30" t="s">
        <v>58</v>
      </c>
      <c r="E526" s="32" t="s">
        <v>39</v>
      </c>
      <c r="F526" s="30" t="s">
        <v>88</v>
      </c>
      <c r="G526" s="30">
        <v>7.03</v>
      </c>
      <c r="H526" s="8"/>
      <c r="I526" s="8">
        <v>25</v>
      </c>
      <c r="J526" s="23">
        <f t="shared" si="16"/>
        <v>7550</v>
      </c>
      <c r="L526" s="1">
        <v>175.77</v>
      </c>
      <c r="M526" s="36">
        <f t="shared" si="17"/>
        <v>53084.060000000005</v>
      </c>
    </row>
    <row r="527" spans="1:13" outlineLevel="2" x14ac:dyDescent="0.25">
      <c r="A527" s="31">
        <v>40976</v>
      </c>
      <c r="B527" s="30">
        <v>8786</v>
      </c>
      <c r="C527" s="30">
        <v>8696</v>
      </c>
      <c r="D527" s="30" t="s">
        <v>58</v>
      </c>
      <c r="E527" s="32" t="s">
        <v>39</v>
      </c>
      <c r="F527" s="30" t="s">
        <v>88</v>
      </c>
      <c r="G527" s="30">
        <v>7.03</v>
      </c>
      <c r="H527" s="8"/>
      <c r="I527" s="8">
        <v>750</v>
      </c>
      <c r="J527" s="23">
        <f t="shared" si="16"/>
        <v>6800</v>
      </c>
      <c r="L527" s="1">
        <v>5273.25</v>
      </c>
      <c r="M527" s="36">
        <f t="shared" si="17"/>
        <v>47810.810000000005</v>
      </c>
    </row>
    <row r="528" spans="1:13" outlineLevel="2" x14ac:dyDescent="0.25">
      <c r="A528" s="31">
        <v>40980</v>
      </c>
      <c r="B528" s="30">
        <v>8786</v>
      </c>
      <c r="C528" s="30">
        <v>8730</v>
      </c>
      <c r="D528" s="30" t="s">
        <v>58</v>
      </c>
      <c r="E528" s="32" t="s">
        <v>39</v>
      </c>
      <c r="F528" s="30" t="s">
        <v>88</v>
      </c>
      <c r="G528" s="30">
        <v>7.03</v>
      </c>
      <c r="H528" s="8"/>
      <c r="I528" s="8">
        <v>175</v>
      </c>
      <c r="J528" s="23">
        <f t="shared" si="16"/>
        <v>6625</v>
      </c>
      <c r="L528" s="1">
        <v>1230.42</v>
      </c>
      <c r="M528" s="36">
        <f t="shared" si="17"/>
        <v>46580.390000000007</v>
      </c>
    </row>
    <row r="529" spans="1:13" outlineLevel="2" x14ac:dyDescent="0.25">
      <c r="A529" s="31">
        <v>40980</v>
      </c>
      <c r="B529" s="30">
        <v>8786</v>
      </c>
      <c r="C529" s="30">
        <v>8731</v>
      </c>
      <c r="D529" s="30" t="s">
        <v>58</v>
      </c>
      <c r="E529" s="32" t="s">
        <v>39</v>
      </c>
      <c r="F529" s="30" t="s">
        <v>88</v>
      </c>
      <c r="G529" s="30">
        <v>7.03</v>
      </c>
      <c r="H529" s="8"/>
      <c r="I529" s="8">
        <v>400</v>
      </c>
      <c r="J529" s="23">
        <f t="shared" si="16"/>
        <v>6225</v>
      </c>
      <c r="L529" s="1">
        <v>2812.4</v>
      </c>
      <c r="M529" s="36">
        <f t="shared" si="17"/>
        <v>43767.990000000005</v>
      </c>
    </row>
    <row r="530" spans="1:13" outlineLevel="2" x14ac:dyDescent="0.25">
      <c r="A530" s="31">
        <v>40982</v>
      </c>
      <c r="B530" s="30">
        <v>8786</v>
      </c>
      <c r="C530" s="30">
        <v>8754</v>
      </c>
      <c r="D530" s="30" t="s">
        <v>58</v>
      </c>
      <c r="E530" s="32" t="s">
        <v>39</v>
      </c>
      <c r="F530" s="30" t="s">
        <v>88</v>
      </c>
      <c r="G530" s="30">
        <v>7.03</v>
      </c>
      <c r="H530" s="8"/>
      <c r="I530" s="8">
        <v>550</v>
      </c>
      <c r="J530" s="23">
        <f t="shared" si="16"/>
        <v>5675</v>
      </c>
      <c r="L530" s="1">
        <v>3867.05</v>
      </c>
      <c r="M530" s="36">
        <f t="shared" si="17"/>
        <v>39900.94</v>
      </c>
    </row>
    <row r="531" spans="1:13" outlineLevel="2" x14ac:dyDescent="0.25">
      <c r="A531" s="31">
        <v>40983</v>
      </c>
      <c r="B531" s="30">
        <v>8786</v>
      </c>
      <c r="C531" s="30">
        <v>8766</v>
      </c>
      <c r="D531" s="30" t="s">
        <v>58</v>
      </c>
      <c r="E531" s="32" t="s">
        <v>39</v>
      </c>
      <c r="F531" s="30" t="s">
        <v>88</v>
      </c>
      <c r="G531" s="30">
        <v>7.03</v>
      </c>
      <c r="H531" s="8"/>
      <c r="I531" s="8">
        <v>125</v>
      </c>
      <c r="J531" s="23">
        <f t="shared" si="16"/>
        <v>5550</v>
      </c>
      <c r="L531" s="1">
        <v>878.87</v>
      </c>
      <c r="M531" s="36">
        <f t="shared" si="17"/>
        <v>39022.07</v>
      </c>
    </row>
    <row r="532" spans="1:13" outlineLevel="2" x14ac:dyDescent="0.25">
      <c r="A532" s="31">
        <v>40983</v>
      </c>
      <c r="B532" s="30">
        <v>8786</v>
      </c>
      <c r="C532" s="30">
        <v>8767</v>
      </c>
      <c r="D532" s="30" t="s">
        <v>58</v>
      </c>
      <c r="E532" s="32" t="s">
        <v>39</v>
      </c>
      <c r="F532" s="30" t="s">
        <v>88</v>
      </c>
      <c r="G532" s="30">
        <v>7.03</v>
      </c>
      <c r="H532" s="8"/>
      <c r="I532" s="8">
        <v>325</v>
      </c>
      <c r="J532" s="23">
        <f t="shared" si="16"/>
        <v>5225</v>
      </c>
      <c r="L532" s="1">
        <v>2285.0700000000002</v>
      </c>
      <c r="M532" s="36">
        <f t="shared" si="17"/>
        <v>36737</v>
      </c>
    </row>
    <row r="533" spans="1:13" outlineLevel="2" x14ac:dyDescent="0.25">
      <c r="A533" s="31">
        <v>40987</v>
      </c>
      <c r="B533" s="30">
        <v>8786</v>
      </c>
      <c r="C533" s="30">
        <v>8788</v>
      </c>
      <c r="D533" s="30" t="s">
        <v>58</v>
      </c>
      <c r="E533" s="32" t="s">
        <v>39</v>
      </c>
      <c r="F533" s="30" t="s">
        <v>88</v>
      </c>
      <c r="G533" s="30">
        <v>7.03</v>
      </c>
      <c r="H533" s="8"/>
      <c r="I533" s="8">
        <v>125</v>
      </c>
      <c r="J533" s="23">
        <f t="shared" si="16"/>
        <v>5100</v>
      </c>
      <c r="L533" s="1">
        <v>878.87</v>
      </c>
      <c r="M533" s="36">
        <f t="shared" si="17"/>
        <v>35858.129999999997</v>
      </c>
    </row>
    <row r="534" spans="1:13" outlineLevel="2" x14ac:dyDescent="0.25">
      <c r="A534" s="31">
        <v>40988</v>
      </c>
      <c r="B534" s="30">
        <v>8786</v>
      </c>
      <c r="C534" s="30">
        <v>8800</v>
      </c>
      <c r="D534" s="30" t="s">
        <v>58</v>
      </c>
      <c r="E534" s="32" t="s">
        <v>39</v>
      </c>
      <c r="F534" s="30" t="s">
        <v>88</v>
      </c>
      <c r="G534" s="30">
        <v>7.03</v>
      </c>
      <c r="H534" s="8"/>
      <c r="I534" s="8">
        <v>1000</v>
      </c>
      <c r="J534" s="23">
        <f t="shared" si="16"/>
        <v>4100</v>
      </c>
      <c r="L534" s="1">
        <v>7031</v>
      </c>
      <c r="M534" s="36">
        <f t="shared" si="17"/>
        <v>28827.129999999997</v>
      </c>
    </row>
    <row r="535" spans="1:13" outlineLevel="2" x14ac:dyDescent="0.25">
      <c r="A535" s="31">
        <v>40990</v>
      </c>
      <c r="B535" s="30">
        <v>8786</v>
      </c>
      <c r="C535" s="30">
        <v>8817</v>
      </c>
      <c r="D535" s="30" t="s">
        <v>58</v>
      </c>
      <c r="E535" s="32" t="s">
        <v>39</v>
      </c>
      <c r="F535" s="30" t="s">
        <v>88</v>
      </c>
      <c r="G535" s="30">
        <v>7.03</v>
      </c>
      <c r="H535" s="8"/>
      <c r="I535" s="8">
        <v>2500</v>
      </c>
      <c r="J535" s="23">
        <f t="shared" si="16"/>
        <v>1600</v>
      </c>
      <c r="L535" s="1">
        <v>17577.5</v>
      </c>
      <c r="M535" s="36">
        <f t="shared" si="17"/>
        <v>11249.629999999997</v>
      </c>
    </row>
    <row r="536" spans="1:13" outlineLevel="2" x14ac:dyDescent="0.25">
      <c r="A536" s="31">
        <v>40991</v>
      </c>
      <c r="B536" s="30">
        <v>8786</v>
      </c>
      <c r="C536" s="30">
        <v>8828</v>
      </c>
      <c r="D536" s="30" t="s">
        <v>58</v>
      </c>
      <c r="E536" s="32" t="s">
        <v>39</v>
      </c>
      <c r="F536" s="30" t="s">
        <v>88</v>
      </c>
      <c r="G536" s="30">
        <v>7.03</v>
      </c>
      <c r="H536" s="8"/>
      <c r="I536" s="8">
        <v>500</v>
      </c>
      <c r="J536" s="23">
        <f t="shared" si="16"/>
        <v>1100</v>
      </c>
      <c r="L536" s="1">
        <v>3515.5</v>
      </c>
      <c r="M536" s="36">
        <f t="shared" si="17"/>
        <v>7734.1299999999974</v>
      </c>
    </row>
    <row r="537" spans="1:13" outlineLevel="2" x14ac:dyDescent="0.25">
      <c r="A537" s="31">
        <v>40994</v>
      </c>
      <c r="B537" s="30">
        <v>8786</v>
      </c>
      <c r="C537" s="30">
        <v>8841</v>
      </c>
      <c r="D537" s="30" t="s">
        <v>58</v>
      </c>
      <c r="E537" s="32" t="s">
        <v>39</v>
      </c>
      <c r="F537" s="30" t="s">
        <v>88</v>
      </c>
      <c r="G537" s="30">
        <v>7.03</v>
      </c>
      <c r="H537" s="8"/>
      <c r="I537" s="8">
        <v>400</v>
      </c>
      <c r="J537" s="23">
        <f t="shared" si="16"/>
        <v>700</v>
      </c>
      <c r="L537" s="1">
        <v>2812.4</v>
      </c>
      <c r="M537" s="36">
        <f t="shared" si="17"/>
        <v>4921.7299999999977</v>
      </c>
    </row>
    <row r="538" spans="1:13" outlineLevel="2" x14ac:dyDescent="0.25">
      <c r="A538" s="31">
        <v>40994</v>
      </c>
      <c r="B538" s="30">
        <v>8786</v>
      </c>
      <c r="C538" s="30">
        <v>8842</v>
      </c>
      <c r="D538" s="30" t="s">
        <v>58</v>
      </c>
      <c r="E538" s="32" t="s">
        <v>39</v>
      </c>
      <c r="F538" s="30" t="s">
        <v>88</v>
      </c>
      <c r="G538" s="30">
        <v>7.03</v>
      </c>
      <c r="H538" s="8"/>
      <c r="I538" s="8">
        <v>425</v>
      </c>
      <c r="J538" s="23">
        <f t="shared" si="16"/>
        <v>275</v>
      </c>
      <c r="L538" s="1">
        <v>2988.17</v>
      </c>
      <c r="M538" s="36">
        <f t="shared" si="17"/>
        <v>1933.5599999999977</v>
      </c>
    </row>
    <row r="539" spans="1:13" outlineLevel="2" x14ac:dyDescent="0.25">
      <c r="A539" s="31">
        <v>40997</v>
      </c>
      <c r="B539" s="30">
        <v>8786</v>
      </c>
      <c r="C539" s="30">
        <v>8873</v>
      </c>
      <c r="D539" s="30" t="s">
        <v>58</v>
      </c>
      <c r="E539" s="32" t="s">
        <v>39</v>
      </c>
      <c r="F539" s="30" t="s">
        <v>88</v>
      </c>
      <c r="G539" s="30">
        <v>7.03</v>
      </c>
      <c r="H539" s="8"/>
      <c r="I539" s="8">
        <v>275</v>
      </c>
      <c r="J539" s="23">
        <f t="shared" si="16"/>
        <v>0</v>
      </c>
      <c r="L539" s="1">
        <v>1933.52</v>
      </c>
      <c r="M539" s="36">
        <f t="shared" si="17"/>
        <v>3.9999999997689883E-2</v>
      </c>
    </row>
    <row r="540" spans="1:13" outlineLevel="2" x14ac:dyDescent="0.25">
      <c r="A540" s="24">
        <v>40962</v>
      </c>
      <c r="B540" s="25">
        <v>8786</v>
      </c>
      <c r="C540" s="25"/>
      <c r="D540" s="25" t="s">
        <v>54</v>
      </c>
      <c r="E540" s="26" t="s">
        <v>41</v>
      </c>
      <c r="F540" s="25" t="s">
        <v>28</v>
      </c>
      <c r="G540" s="25">
        <v>8.08</v>
      </c>
      <c r="H540" s="4">
        <v>15000</v>
      </c>
      <c r="I540" s="4"/>
      <c r="J540" s="23">
        <f t="shared" si="16"/>
        <v>15000</v>
      </c>
      <c r="K540" s="5">
        <v>121257</v>
      </c>
      <c r="M540" s="36">
        <f t="shared" si="17"/>
        <v>121257</v>
      </c>
    </row>
    <row r="541" spans="1:13" outlineLevel="2" x14ac:dyDescent="0.25">
      <c r="A541" s="31">
        <v>40973</v>
      </c>
      <c r="B541" s="30">
        <v>8786</v>
      </c>
      <c r="C541" s="30">
        <v>8648</v>
      </c>
      <c r="D541" s="30" t="s">
        <v>58</v>
      </c>
      <c r="E541" s="32" t="s">
        <v>41</v>
      </c>
      <c r="F541" s="30" t="s">
        <v>90</v>
      </c>
      <c r="G541" s="30">
        <v>8.08</v>
      </c>
      <c r="H541" s="8"/>
      <c r="I541" s="8">
        <v>2675</v>
      </c>
      <c r="J541" s="23">
        <f t="shared" si="16"/>
        <v>12325</v>
      </c>
      <c r="L541" s="1">
        <v>21624.17</v>
      </c>
      <c r="M541" s="36">
        <f t="shared" si="17"/>
        <v>99632.83</v>
      </c>
    </row>
    <row r="542" spans="1:13" outlineLevel="2" x14ac:dyDescent="0.25">
      <c r="A542" s="31">
        <v>40973</v>
      </c>
      <c r="B542" s="30">
        <v>8786</v>
      </c>
      <c r="C542" s="30">
        <v>8653</v>
      </c>
      <c r="D542" s="30" t="s">
        <v>58</v>
      </c>
      <c r="E542" s="32" t="s">
        <v>41</v>
      </c>
      <c r="F542" s="30" t="s">
        <v>90</v>
      </c>
      <c r="G542" s="30">
        <v>8.08</v>
      </c>
      <c r="H542" s="8"/>
      <c r="I542" s="8">
        <v>2500</v>
      </c>
      <c r="J542" s="23">
        <f t="shared" si="16"/>
        <v>9825</v>
      </c>
      <c r="L542" s="1">
        <v>20209.5</v>
      </c>
      <c r="M542" s="36">
        <f t="shared" si="17"/>
        <v>79423.33</v>
      </c>
    </row>
    <row r="543" spans="1:13" outlineLevel="2" x14ac:dyDescent="0.25">
      <c r="A543" s="31">
        <v>40973</v>
      </c>
      <c r="B543" s="30">
        <v>8786</v>
      </c>
      <c r="C543" s="30">
        <v>8654</v>
      </c>
      <c r="D543" s="30" t="s">
        <v>58</v>
      </c>
      <c r="E543" s="32" t="s">
        <v>41</v>
      </c>
      <c r="F543" s="30" t="s">
        <v>90</v>
      </c>
      <c r="G543" s="30">
        <v>8.08</v>
      </c>
      <c r="H543" s="8"/>
      <c r="I543" s="8">
        <v>50</v>
      </c>
      <c r="J543" s="23">
        <f t="shared" si="16"/>
        <v>9775</v>
      </c>
      <c r="L543" s="1">
        <v>404.19</v>
      </c>
      <c r="M543" s="36">
        <f t="shared" si="17"/>
        <v>79019.14</v>
      </c>
    </row>
    <row r="544" spans="1:13" outlineLevel="2" x14ac:dyDescent="0.25">
      <c r="A544" s="31">
        <v>40977</v>
      </c>
      <c r="B544" s="30">
        <v>8786</v>
      </c>
      <c r="C544" s="30">
        <v>8714</v>
      </c>
      <c r="D544" s="30" t="s">
        <v>58</v>
      </c>
      <c r="E544" s="32" t="s">
        <v>41</v>
      </c>
      <c r="F544" s="30" t="s">
        <v>90</v>
      </c>
      <c r="G544" s="30">
        <v>8.08</v>
      </c>
      <c r="H544" s="8"/>
      <c r="I544" s="8">
        <v>150</v>
      </c>
      <c r="J544" s="23">
        <f t="shared" si="16"/>
        <v>9625</v>
      </c>
      <c r="L544" s="1">
        <v>1212.57</v>
      </c>
      <c r="M544" s="36">
        <f t="shared" si="17"/>
        <v>77806.569999999992</v>
      </c>
    </row>
    <row r="545" spans="1:13" outlineLevel="2" x14ac:dyDescent="0.25">
      <c r="A545" s="31">
        <v>40980</v>
      </c>
      <c r="B545" s="30">
        <v>8786</v>
      </c>
      <c r="C545" s="30">
        <v>8730</v>
      </c>
      <c r="D545" s="30" t="s">
        <v>58</v>
      </c>
      <c r="E545" s="32" t="s">
        <v>41</v>
      </c>
      <c r="F545" s="30" t="s">
        <v>90</v>
      </c>
      <c r="G545" s="30">
        <v>8.08</v>
      </c>
      <c r="H545" s="8"/>
      <c r="I545" s="8">
        <v>2000</v>
      </c>
      <c r="J545" s="23">
        <f t="shared" si="16"/>
        <v>7625</v>
      </c>
      <c r="L545" s="1">
        <v>16167.6</v>
      </c>
      <c r="M545" s="36">
        <f t="shared" si="17"/>
        <v>61638.969999999994</v>
      </c>
    </row>
    <row r="546" spans="1:13" outlineLevel="2" x14ac:dyDescent="0.25">
      <c r="A546" s="31">
        <v>40982</v>
      </c>
      <c r="B546" s="30">
        <v>8786</v>
      </c>
      <c r="C546" s="30">
        <v>8754</v>
      </c>
      <c r="D546" s="30" t="s">
        <v>58</v>
      </c>
      <c r="E546" s="32" t="s">
        <v>41</v>
      </c>
      <c r="F546" s="30" t="s">
        <v>90</v>
      </c>
      <c r="G546" s="30">
        <v>8.08</v>
      </c>
      <c r="H546" s="8"/>
      <c r="I546" s="8">
        <v>500</v>
      </c>
      <c r="J546" s="23">
        <f t="shared" si="16"/>
        <v>7125</v>
      </c>
      <c r="L546" s="1">
        <v>4041.9</v>
      </c>
      <c r="M546" s="36">
        <f t="shared" si="17"/>
        <v>57597.069999999992</v>
      </c>
    </row>
    <row r="547" spans="1:13" outlineLevel="2" x14ac:dyDescent="0.25">
      <c r="A547" s="31">
        <v>40987</v>
      </c>
      <c r="B547" s="30">
        <v>8786</v>
      </c>
      <c r="C547" s="30">
        <v>8788</v>
      </c>
      <c r="D547" s="30" t="s">
        <v>58</v>
      </c>
      <c r="E547" s="32" t="s">
        <v>41</v>
      </c>
      <c r="F547" s="30" t="s">
        <v>90</v>
      </c>
      <c r="G547" s="30">
        <v>8.08</v>
      </c>
      <c r="H547" s="8"/>
      <c r="I547" s="8">
        <v>175</v>
      </c>
      <c r="J547" s="23">
        <f t="shared" si="16"/>
        <v>6950</v>
      </c>
      <c r="L547" s="1">
        <v>1414.67</v>
      </c>
      <c r="M547" s="36">
        <f t="shared" si="17"/>
        <v>56182.399999999994</v>
      </c>
    </row>
    <row r="548" spans="1:13" outlineLevel="2" x14ac:dyDescent="0.25">
      <c r="A548" s="31">
        <v>40988</v>
      </c>
      <c r="B548" s="30">
        <v>8786</v>
      </c>
      <c r="C548" s="30">
        <v>8800</v>
      </c>
      <c r="D548" s="30" t="s">
        <v>58</v>
      </c>
      <c r="E548" s="32" t="s">
        <v>41</v>
      </c>
      <c r="F548" s="30" t="s">
        <v>90</v>
      </c>
      <c r="G548" s="30">
        <v>8.08</v>
      </c>
      <c r="H548" s="8"/>
      <c r="I548" s="8">
        <v>1000</v>
      </c>
      <c r="J548" s="23">
        <f t="shared" si="16"/>
        <v>5950</v>
      </c>
      <c r="L548" s="1">
        <v>8083.8</v>
      </c>
      <c r="M548" s="36">
        <f t="shared" si="17"/>
        <v>48098.599999999991</v>
      </c>
    </row>
    <row r="549" spans="1:13" outlineLevel="2" x14ac:dyDescent="0.25">
      <c r="A549" s="31">
        <v>40991</v>
      </c>
      <c r="B549" s="30">
        <v>8786</v>
      </c>
      <c r="C549" s="30">
        <v>8827</v>
      </c>
      <c r="D549" s="30" t="s">
        <v>58</v>
      </c>
      <c r="E549" s="32" t="s">
        <v>41</v>
      </c>
      <c r="F549" s="30" t="s">
        <v>90</v>
      </c>
      <c r="G549" s="30">
        <v>8.08</v>
      </c>
      <c r="H549" s="8"/>
      <c r="I549" s="8">
        <v>1025</v>
      </c>
      <c r="J549" s="23">
        <f t="shared" si="16"/>
        <v>4925</v>
      </c>
      <c r="L549" s="1">
        <v>8285.9</v>
      </c>
      <c r="M549" s="36">
        <f t="shared" si="17"/>
        <v>39812.69999999999</v>
      </c>
    </row>
    <row r="550" spans="1:13" outlineLevel="2" x14ac:dyDescent="0.25">
      <c r="A550" s="31">
        <v>40991</v>
      </c>
      <c r="B550" s="30">
        <v>8786</v>
      </c>
      <c r="C550" s="30">
        <v>8828</v>
      </c>
      <c r="D550" s="30" t="s">
        <v>58</v>
      </c>
      <c r="E550" s="32" t="s">
        <v>41</v>
      </c>
      <c r="F550" s="30" t="s">
        <v>90</v>
      </c>
      <c r="G550" s="30">
        <v>8.08</v>
      </c>
      <c r="H550" s="8"/>
      <c r="I550" s="8">
        <v>600</v>
      </c>
      <c r="J550" s="23">
        <f t="shared" si="16"/>
        <v>4325</v>
      </c>
      <c r="L550" s="1">
        <v>4850.28</v>
      </c>
      <c r="M550" s="36">
        <f t="shared" si="17"/>
        <v>34962.419999999991</v>
      </c>
    </row>
    <row r="551" spans="1:13" outlineLevel="2" x14ac:dyDescent="0.25">
      <c r="A551" s="31">
        <v>40994</v>
      </c>
      <c r="B551" s="30">
        <v>8786</v>
      </c>
      <c r="C551" s="30">
        <v>8841</v>
      </c>
      <c r="D551" s="30" t="s">
        <v>58</v>
      </c>
      <c r="E551" s="32" t="s">
        <v>41</v>
      </c>
      <c r="F551" s="30" t="s">
        <v>90</v>
      </c>
      <c r="G551" s="30">
        <v>8.08</v>
      </c>
      <c r="H551" s="8"/>
      <c r="I551" s="8">
        <v>850</v>
      </c>
      <c r="J551" s="23">
        <f t="shared" si="16"/>
        <v>3475</v>
      </c>
      <c r="L551" s="1">
        <v>6871.23</v>
      </c>
      <c r="M551" s="36">
        <f t="shared" si="17"/>
        <v>28091.189999999991</v>
      </c>
    </row>
    <row r="552" spans="1:13" outlineLevel="2" x14ac:dyDescent="0.25">
      <c r="A552" s="31">
        <v>40994</v>
      </c>
      <c r="B552" s="30">
        <v>8786</v>
      </c>
      <c r="C552" s="30">
        <v>8842</v>
      </c>
      <c r="D552" s="30" t="s">
        <v>58</v>
      </c>
      <c r="E552" s="32" t="s">
        <v>41</v>
      </c>
      <c r="F552" s="30" t="s">
        <v>90</v>
      </c>
      <c r="G552" s="30">
        <v>8.08</v>
      </c>
      <c r="H552" s="8"/>
      <c r="I552" s="8">
        <v>575</v>
      </c>
      <c r="J552" s="23">
        <f t="shared" si="16"/>
        <v>2900</v>
      </c>
      <c r="L552" s="1">
        <v>4648.1899999999996</v>
      </c>
      <c r="M552" s="36">
        <f t="shared" si="17"/>
        <v>23442.999999999993</v>
      </c>
    </row>
    <row r="553" spans="1:13" outlineLevel="2" x14ac:dyDescent="0.25">
      <c r="A553" s="31">
        <v>40995</v>
      </c>
      <c r="B553" s="30">
        <v>8786</v>
      </c>
      <c r="C553" s="30">
        <v>8853</v>
      </c>
      <c r="D553" s="30" t="s">
        <v>58</v>
      </c>
      <c r="E553" s="32" t="s">
        <v>41</v>
      </c>
      <c r="F553" s="30" t="s">
        <v>90</v>
      </c>
      <c r="G553" s="30">
        <v>8.08</v>
      </c>
      <c r="H553" s="8"/>
      <c r="I553" s="8">
        <v>50</v>
      </c>
      <c r="J553" s="23">
        <f t="shared" si="16"/>
        <v>2850</v>
      </c>
      <c r="L553" s="1">
        <v>404.19</v>
      </c>
      <c r="M553" s="36">
        <f t="shared" si="17"/>
        <v>23038.809999999994</v>
      </c>
    </row>
    <row r="554" spans="1:13" outlineLevel="2" x14ac:dyDescent="0.25">
      <c r="A554" s="31">
        <v>40996</v>
      </c>
      <c r="B554" s="30">
        <v>8786</v>
      </c>
      <c r="C554" s="30">
        <v>8861</v>
      </c>
      <c r="D554" s="30" t="s">
        <v>58</v>
      </c>
      <c r="E554" s="32" t="s">
        <v>41</v>
      </c>
      <c r="F554" s="30" t="s">
        <v>90</v>
      </c>
      <c r="G554" s="30">
        <v>8.08</v>
      </c>
      <c r="H554" s="8"/>
      <c r="I554" s="8">
        <v>1050</v>
      </c>
      <c r="J554" s="23">
        <f t="shared" si="16"/>
        <v>1800</v>
      </c>
      <c r="L554" s="1">
        <v>8487.99</v>
      </c>
      <c r="M554" s="36">
        <f t="shared" si="17"/>
        <v>14550.819999999994</v>
      </c>
    </row>
    <row r="555" spans="1:13" outlineLevel="2" x14ac:dyDescent="0.25">
      <c r="A555" s="31">
        <v>40996</v>
      </c>
      <c r="B555" s="30">
        <v>8786</v>
      </c>
      <c r="C555" s="30">
        <v>8862</v>
      </c>
      <c r="D555" s="30" t="s">
        <v>58</v>
      </c>
      <c r="E555" s="32" t="s">
        <v>41</v>
      </c>
      <c r="F555" s="30" t="s">
        <v>90</v>
      </c>
      <c r="G555" s="30">
        <v>8.08</v>
      </c>
      <c r="H555" s="8"/>
      <c r="I555" s="8">
        <v>25</v>
      </c>
      <c r="J555" s="23">
        <f t="shared" si="16"/>
        <v>1775</v>
      </c>
      <c r="L555" s="1">
        <v>202.1</v>
      </c>
      <c r="M555" s="36">
        <f t="shared" si="17"/>
        <v>14348.719999999994</v>
      </c>
    </row>
    <row r="556" spans="1:13" outlineLevel="2" x14ac:dyDescent="0.25">
      <c r="A556" s="31">
        <v>40998</v>
      </c>
      <c r="B556" s="30">
        <v>8786</v>
      </c>
      <c r="C556" s="30">
        <v>8882</v>
      </c>
      <c r="D556" s="30" t="s">
        <v>58</v>
      </c>
      <c r="E556" s="32" t="s">
        <v>41</v>
      </c>
      <c r="F556" s="30" t="s">
        <v>90</v>
      </c>
      <c r="G556" s="30">
        <v>8.08</v>
      </c>
      <c r="H556" s="8"/>
      <c r="I556" s="8">
        <v>25</v>
      </c>
      <c r="J556" s="23">
        <f t="shared" si="16"/>
        <v>1750</v>
      </c>
      <c r="L556" s="1">
        <v>202.1</v>
      </c>
      <c r="M556" s="36">
        <f t="shared" si="17"/>
        <v>14146.619999999994</v>
      </c>
    </row>
    <row r="557" spans="1:13" outlineLevel="2" x14ac:dyDescent="0.25">
      <c r="A557" s="31">
        <v>40998</v>
      </c>
      <c r="B557" s="30">
        <v>8786</v>
      </c>
      <c r="C557" s="30">
        <v>8883</v>
      </c>
      <c r="D557" s="30" t="s">
        <v>58</v>
      </c>
      <c r="E557" s="32" t="s">
        <v>41</v>
      </c>
      <c r="F557" s="30" t="s">
        <v>90</v>
      </c>
      <c r="G557" s="30">
        <v>8.08</v>
      </c>
      <c r="H557" s="8"/>
      <c r="I557" s="8">
        <v>200</v>
      </c>
      <c r="J557" s="23">
        <f t="shared" si="16"/>
        <v>1550</v>
      </c>
      <c r="L557" s="1">
        <v>1616.76</v>
      </c>
      <c r="M557" s="36">
        <f t="shared" si="17"/>
        <v>12529.859999999993</v>
      </c>
    </row>
    <row r="558" spans="1:13" outlineLevel="1" x14ac:dyDescent="0.25">
      <c r="A558" s="31"/>
      <c r="B558" s="33" t="s">
        <v>204</v>
      </c>
      <c r="E558" s="32"/>
      <c r="G558" s="30"/>
      <c r="H558" s="8">
        <f>SUBTOTAL(9,H520:H557)</f>
        <v>26000</v>
      </c>
      <c r="I558" s="8">
        <f>SUBTOTAL(9,I520:I557)</f>
        <v>24450</v>
      </c>
      <c r="J558" s="23">
        <f t="shared" si="16"/>
        <v>1550</v>
      </c>
      <c r="K558" s="5">
        <f>SUBTOTAL(9,K520:K557)</f>
        <v>198598</v>
      </c>
      <c r="L558" s="1">
        <f>SUBTOTAL(9,L520:L557)</f>
        <v>186068.10000000003</v>
      </c>
      <c r="M558" s="36">
        <f t="shared" si="17"/>
        <v>12529.899999999965</v>
      </c>
    </row>
    <row r="559" spans="1:13" outlineLevel="2" x14ac:dyDescent="0.25">
      <c r="A559" s="24">
        <v>40963</v>
      </c>
      <c r="B559" s="25">
        <v>8798</v>
      </c>
      <c r="C559" s="25"/>
      <c r="D559" s="25" t="s">
        <v>54</v>
      </c>
      <c r="E559" s="26" t="s">
        <v>39</v>
      </c>
      <c r="F559" s="25" t="s">
        <v>40</v>
      </c>
      <c r="G559" s="25">
        <v>7.06</v>
      </c>
      <c r="H559" s="4">
        <v>5500</v>
      </c>
      <c r="I559" s="4"/>
      <c r="J559" s="23">
        <f t="shared" si="16"/>
        <v>5500</v>
      </c>
      <c r="K559" s="5">
        <v>38806.9</v>
      </c>
      <c r="M559" s="36">
        <f t="shared" si="17"/>
        <v>38806.9</v>
      </c>
    </row>
    <row r="560" spans="1:13" outlineLevel="2" x14ac:dyDescent="0.25">
      <c r="A560" s="31">
        <v>40997</v>
      </c>
      <c r="B560" s="30">
        <v>8798</v>
      </c>
      <c r="C560" s="30">
        <v>8873</v>
      </c>
      <c r="D560" s="30" t="s">
        <v>58</v>
      </c>
      <c r="E560" s="32" t="s">
        <v>39</v>
      </c>
      <c r="F560" s="30" t="s">
        <v>105</v>
      </c>
      <c r="G560" s="30">
        <v>7.06</v>
      </c>
      <c r="H560" s="8"/>
      <c r="I560" s="8">
        <v>225</v>
      </c>
      <c r="J560" s="23">
        <f t="shared" si="16"/>
        <v>5275</v>
      </c>
      <c r="L560" s="1">
        <v>1587.55</v>
      </c>
      <c r="M560" s="36">
        <f t="shared" si="17"/>
        <v>37219.35</v>
      </c>
    </row>
    <row r="561" spans="1:13" outlineLevel="2" x14ac:dyDescent="0.25">
      <c r="A561" s="31">
        <v>41001</v>
      </c>
      <c r="B561" s="30">
        <v>8798</v>
      </c>
      <c r="C561" s="30">
        <v>8892</v>
      </c>
      <c r="D561" s="30" t="s">
        <v>58</v>
      </c>
      <c r="E561" s="32" t="s">
        <v>39</v>
      </c>
      <c r="F561" s="30" t="s">
        <v>105</v>
      </c>
      <c r="G561" s="30">
        <v>7.06</v>
      </c>
      <c r="H561" s="8"/>
      <c r="I561" s="8">
        <v>25</v>
      </c>
      <c r="J561" s="23">
        <f t="shared" si="16"/>
        <v>5250</v>
      </c>
      <c r="L561" s="1">
        <v>176.39</v>
      </c>
      <c r="M561" s="36">
        <f t="shared" si="17"/>
        <v>37042.959999999999</v>
      </c>
    </row>
    <row r="562" spans="1:13" outlineLevel="2" x14ac:dyDescent="0.25">
      <c r="A562" s="31">
        <v>41001</v>
      </c>
      <c r="B562" s="30">
        <v>8798</v>
      </c>
      <c r="C562" s="30">
        <v>8893</v>
      </c>
      <c r="D562" s="30" t="s">
        <v>58</v>
      </c>
      <c r="E562" s="32" t="s">
        <v>39</v>
      </c>
      <c r="F562" s="30" t="s">
        <v>105</v>
      </c>
      <c r="G562" s="30">
        <v>7.06</v>
      </c>
      <c r="H562" s="8"/>
      <c r="I562" s="8">
        <v>500</v>
      </c>
      <c r="J562" s="23">
        <f t="shared" si="16"/>
        <v>4750</v>
      </c>
      <c r="L562" s="1">
        <v>3527.9</v>
      </c>
      <c r="M562" s="36">
        <f t="shared" si="17"/>
        <v>33515.06</v>
      </c>
    </row>
    <row r="563" spans="1:13" outlineLevel="2" x14ac:dyDescent="0.25">
      <c r="A563" s="31">
        <v>41012</v>
      </c>
      <c r="B563" s="30">
        <v>8798</v>
      </c>
      <c r="C563" s="30">
        <v>8900</v>
      </c>
      <c r="D563" s="30" t="s">
        <v>58</v>
      </c>
      <c r="E563" s="32" t="s">
        <v>39</v>
      </c>
      <c r="F563" s="30" t="s">
        <v>105</v>
      </c>
      <c r="G563" s="30">
        <v>7.06</v>
      </c>
      <c r="H563" s="8"/>
      <c r="I563" s="8">
        <v>1500</v>
      </c>
      <c r="J563" s="23">
        <f t="shared" si="16"/>
        <v>3250</v>
      </c>
      <c r="L563" s="1">
        <v>10583.7</v>
      </c>
      <c r="M563" s="36">
        <f t="shared" si="17"/>
        <v>22931.359999999997</v>
      </c>
    </row>
    <row r="564" spans="1:13" outlineLevel="2" x14ac:dyDescent="0.25">
      <c r="A564" s="31">
        <v>41012</v>
      </c>
      <c r="B564" s="30">
        <v>8798</v>
      </c>
      <c r="C564" s="30">
        <v>8901</v>
      </c>
      <c r="D564" s="30" t="s">
        <v>58</v>
      </c>
      <c r="E564" s="32" t="s">
        <v>39</v>
      </c>
      <c r="F564" s="30" t="s">
        <v>105</v>
      </c>
      <c r="G564" s="30">
        <v>7.06</v>
      </c>
      <c r="H564" s="8"/>
      <c r="I564" s="8">
        <v>1550</v>
      </c>
      <c r="J564" s="23">
        <f t="shared" si="16"/>
        <v>1700</v>
      </c>
      <c r="L564" s="1">
        <v>10936.49</v>
      </c>
      <c r="M564" s="36">
        <f t="shared" si="17"/>
        <v>11994.869999999997</v>
      </c>
    </row>
    <row r="565" spans="1:13" outlineLevel="2" x14ac:dyDescent="0.25">
      <c r="A565" s="31">
        <v>41012</v>
      </c>
      <c r="B565" s="30">
        <v>8798</v>
      </c>
      <c r="C565" s="30">
        <v>8902</v>
      </c>
      <c r="D565" s="30" t="s">
        <v>58</v>
      </c>
      <c r="E565" s="32" t="s">
        <v>39</v>
      </c>
      <c r="F565" s="30" t="s">
        <v>105</v>
      </c>
      <c r="G565" s="30">
        <v>7.06</v>
      </c>
      <c r="H565" s="8"/>
      <c r="I565" s="8">
        <v>500</v>
      </c>
      <c r="J565" s="23">
        <f t="shared" si="16"/>
        <v>1200</v>
      </c>
      <c r="L565" s="1">
        <v>3527.9</v>
      </c>
      <c r="M565" s="36">
        <f t="shared" si="17"/>
        <v>8466.9699999999975</v>
      </c>
    </row>
    <row r="566" spans="1:13" outlineLevel="2" x14ac:dyDescent="0.25">
      <c r="A566" s="31">
        <v>41012</v>
      </c>
      <c r="B566" s="30">
        <v>8798</v>
      </c>
      <c r="C566" s="30">
        <v>8903</v>
      </c>
      <c r="D566" s="30" t="s">
        <v>58</v>
      </c>
      <c r="E566" s="32" t="s">
        <v>39</v>
      </c>
      <c r="F566" s="30" t="s">
        <v>105</v>
      </c>
      <c r="G566" s="30">
        <v>7.06</v>
      </c>
      <c r="H566" s="8"/>
      <c r="I566" s="8">
        <v>100</v>
      </c>
      <c r="J566" s="23">
        <f t="shared" si="16"/>
        <v>1100</v>
      </c>
      <c r="L566" s="1">
        <v>705.58</v>
      </c>
      <c r="M566" s="36">
        <f t="shared" si="17"/>
        <v>7761.3899999999976</v>
      </c>
    </row>
    <row r="567" spans="1:13" outlineLevel="2" x14ac:dyDescent="0.25">
      <c r="A567" s="31">
        <v>41012</v>
      </c>
      <c r="B567" s="30">
        <v>8798</v>
      </c>
      <c r="C567" s="30">
        <v>8906</v>
      </c>
      <c r="D567" s="30" t="s">
        <v>58</v>
      </c>
      <c r="E567" s="32" t="s">
        <v>39</v>
      </c>
      <c r="F567" s="30" t="s">
        <v>105</v>
      </c>
      <c r="G567" s="30">
        <v>7.06</v>
      </c>
      <c r="H567" s="8"/>
      <c r="I567" s="8">
        <v>25</v>
      </c>
      <c r="J567" s="23">
        <f t="shared" si="16"/>
        <v>1075</v>
      </c>
      <c r="L567" s="1">
        <v>176.39</v>
      </c>
      <c r="M567" s="36">
        <f t="shared" si="17"/>
        <v>7584.9999999999973</v>
      </c>
    </row>
    <row r="568" spans="1:13" outlineLevel="2" x14ac:dyDescent="0.25">
      <c r="A568" s="31">
        <v>41012</v>
      </c>
      <c r="B568" s="30">
        <v>8798</v>
      </c>
      <c r="C568" s="30">
        <v>8908</v>
      </c>
      <c r="D568" s="30" t="s">
        <v>58</v>
      </c>
      <c r="E568" s="32" t="s">
        <v>39</v>
      </c>
      <c r="F568" s="30" t="s">
        <v>105</v>
      </c>
      <c r="G568" s="30">
        <v>7.06</v>
      </c>
      <c r="H568" s="8"/>
      <c r="I568" s="8">
        <v>675</v>
      </c>
      <c r="J568" s="23">
        <f t="shared" si="16"/>
        <v>400</v>
      </c>
      <c r="L568" s="1">
        <v>4762.66</v>
      </c>
      <c r="M568" s="36">
        <f t="shared" si="17"/>
        <v>2822.3399999999974</v>
      </c>
    </row>
    <row r="569" spans="1:13" outlineLevel="1" x14ac:dyDescent="0.25">
      <c r="A569" s="31"/>
      <c r="B569" s="33" t="s">
        <v>205</v>
      </c>
      <c r="E569" s="32"/>
      <c r="G569" s="30"/>
      <c r="H569" s="8">
        <f>SUBTOTAL(9,H559:H568)</f>
        <v>5500</v>
      </c>
      <c r="I569" s="8">
        <f>SUBTOTAL(9,I559:I568)</f>
        <v>5100</v>
      </c>
      <c r="J569" s="23">
        <f t="shared" si="16"/>
        <v>400</v>
      </c>
      <c r="K569" s="5">
        <f>SUBTOTAL(9,K559:K568)</f>
        <v>38806.9</v>
      </c>
      <c r="L569" s="1">
        <f>SUBTOTAL(9,L559:L568)</f>
        <v>35984.559999999998</v>
      </c>
      <c r="M569" s="36">
        <f t="shared" si="17"/>
        <v>2822.3400000000038</v>
      </c>
    </row>
    <row r="570" spans="1:13" outlineLevel="2" x14ac:dyDescent="0.25">
      <c r="A570" s="24">
        <v>40970</v>
      </c>
      <c r="B570" s="25">
        <v>8847</v>
      </c>
      <c r="C570" s="25"/>
      <c r="D570" s="25" t="s">
        <v>54</v>
      </c>
      <c r="E570" s="26" t="s">
        <v>21</v>
      </c>
      <c r="F570" s="25" t="s">
        <v>22</v>
      </c>
      <c r="G570" s="25">
        <v>14.53</v>
      </c>
      <c r="H570" s="4">
        <v>12000</v>
      </c>
      <c r="I570" s="4"/>
      <c r="J570" s="23">
        <f t="shared" si="16"/>
        <v>12000</v>
      </c>
      <c r="K570" s="5">
        <v>174376.8</v>
      </c>
      <c r="M570" s="36">
        <f t="shared" si="17"/>
        <v>174376.8</v>
      </c>
    </row>
    <row r="571" spans="1:13" outlineLevel="2" x14ac:dyDescent="0.25">
      <c r="A571" s="31">
        <v>41023</v>
      </c>
      <c r="B571" s="30">
        <v>8847</v>
      </c>
      <c r="C571" s="30">
        <v>9011</v>
      </c>
      <c r="D571" s="30" t="s">
        <v>58</v>
      </c>
      <c r="E571" s="32" t="s">
        <v>21</v>
      </c>
      <c r="F571" s="30" t="s">
        <v>119</v>
      </c>
      <c r="G571" s="30">
        <v>14.53</v>
      </c>
      <c r="H571" s="8"/>
      <c r="I571" s="8">
        <v>50</v>
      </c>
      <c r="J571" s="23">
        <f t="shared" si="16"/>
        <v>11950</v>
      </c>
      <c r="L571" s="1">
        <v>726.57</v>
      </c>
      <c r="M571" s="36">
        <f t="shared" si="17"/>
        <v>173650.22999999998</v>
      </c>
    </row>
    <row r="572" spans="1:13" outlineLevel="2" x14ac:dyDescent="0.25">
      <c r="A572" s="31">
        <v>41023</v>
      </c>
      <c r="B572" s="30">
        <v>8847</v>
      </c>
      <c r="C572" s="30">
        <v>9013</v>
      </c>
      <c r="D572" s="30" t="s">
        <v>58</v>
      </c>
      <c r="E572" s="32" t="s">
        <v>21</v>
      </c>
      <c r="F572" s="30" t="s">
        <v>119</v>
      </c>
      <c r="G572" s="30">
        <v>14.53</v>
      </c>
      <c r="H572" s="8"/>
      <c r="I572" s="8">
        <v>500</v>
      </c>
      <c r="J572" s="23">
        <f t="shared" si="16"/>
        <v>11450</v>
      </c>
      <c r="L572" s="1">
        <v>7265.7</v>
      </c>
      <c r="M572" s="36">
        <f t="shared" si="17"/>
        <v>166384.52999999997</v>
      </c>
    </row>
    <row r="573" spans="1:13" outlineLevel="2" x14ac:dyDescent="0.25">
      <c r="A573" s="31">
        <v>41029</v>
      </c>
      <c r="B573" s="30">
        <v>8847</v>
      </c>
      <c r="C573" s="30">
        <v>9061</v>
      </c>
      <c r="D573" s="30" t="s">
        <v>58</v>
      </c>
      <c r="E573" s="32" t="s">
        <v>21</v>
      </c>
      <c r="F573" s="30" t="s">
        <v>119</v>
      </c>
      <c r="G573" s="30">
        <v>14.53</v>
      </c>
      <c r="H573" s="8"/>
      <c r="I573" s="8">
        <v>300</v>
      </c>
      <c r="J573" s="23">
        <f t="shared" si="16"/>
        <v>11150</v>
      </c>
      <c r="L573" s="1">
        <v>4359.42</v>
      </c>
      <c r="M573" s="36">
        <f t="shared" si="17"/>
        <v>162025.10999999996</v>
      </c>
    </row>
    <row r="574" spans="1:13" outlineLevel="2" x14ac:dyDescent="0.25">
      <c r="A574" s="31">
        <v>41029</v>
      </c>
      <c r="B574" s="30">
        <v>8847</v>
      </c>
      <c r="C574" s="30">
        <v>9063</v>
      </c>
      <c r="D574" s="30" t="s">
        <v>58</v>
      </c>
      <c r="E574" s="32" t="s">
        <v>21</v>
      </c>
      <c r="F574" s="30" t="s">
        <v>119</v>
      </c>
      <c r="G574" s="30">
        <v>14.53</v>
      </c>
      <c r="H574" s="8"/>
      <c r="I574" s="8">
        <v>100</v>
      </c>
      <c r="J574" s="23">
        <f t="shared" si="16"/>
        <v>11050</v>
      </c>
      <c r="L574" s="1">
        <v>1453.14</v>
      </c>
      <c r="M574" s="36">
        <f t="shared" si="17"/>
        <v>160571.96999999994</v>
      </c>
    </row>
    <row r="575" spans="1:13" outlineLevel="2" x14ac:dyDescent="0.25">
      <c r="A575" s="31">
        <v>41037</v>
      </c>
      <c r="B575" s="30">
        <v>8847</v>
      </c>
      <c r="C575" s="30">
        <v>9072</v>
      </c>
      <c r="D575" s="30" t="s">
        <v>58</v>
      </c>
      <c r="E575" s="32" t="s">
        <v>21</v>
      </c>
      <c r="F575" s="30" t="s">
        <v>119</v>
      </c>
      <c r="G575" s="30">
        <v>14.53</v>
      </c>
      <c r="H575" s="8"/>
      <c r="I575" s="8">
        <v>50</v>
      </c>
      <c r="J575" s="23">
        <f t="shared" si="16"/>
        <v>11000</v>
      </c>
      <c r="L575" s="1">
        <v>726.57</v>
      </c>
      <c r="M575" s="36">
        <f t="shared" si="17"/>
        <v>159845.39999999994</v>
      </c>
    </row>
    <row r="576" spans="1:13" outlineLevel="2" x14ac:dyDescent="0.25">
      <c r="A576" s="31">
        <v>41037</v>
      </c>
      <c r="B576" s="30">
        <v>8847</v>
      </c>
      <c r="C576" s="30">
        <v>9075</v>
      </c>
      <c r="D576" s="30" t="s">
        <v>58</v>
      </c>
      <c r="E576" s="32" t="s">
        <v>21</v>
      </c>
      <c r="F576" s="30" t="s">
        <v>119</v>
      </c>
      <c r="G576" s="30">
        <v>14.53</v>
      </c>
      <c r="H576" s="8"/>
      <c r="I576" s="8">
        <v>25</v>
      </c>
      <c r="J576" s="23">
        <f t="shared" si="16"/>
        <v>10975</v>
      </c>
      <c r="L576" s="1">
        <v>363.28</v>
      </c>
      <c r="M576" s="36">
        <f t="shared" si="17"/>
        <v>159482.11999999994</v>
      </c>
    </row>
    <row r="577" spans="1:13" outlineLevel="2" x14ac:dyDescent="0.25">
      <c r="A577" s="31">
        <v>41040</v>
      </c>
      <c r="B577" s="30">
        <v>8847</v>
      </c>
      <c r="C577" s="30">
        <v>9120</v>
      </c>
      <c r="D577" s="30" t="s">
        <v>58</v>
      </c>
      <c r="E577" s="32" t="s">
        <v>21</v>
      </c>
      <c r="F577" s="30" t="s">
        <v>119</v>
      </c>
      <c r="G577" s="30">
        <v>14.53</v>
      </c>
      <c r="H577" s="8"/>
      <c r="I577" s="8">
        <v>250</v>
      </c>
      <c r="J577" s="23">
        <f t="shared" si="16"/>
        <v>10725</v>
      </c>
      <c r="L577" s="1">
        <v>3632.85</v>
      </c>
      <c r="M577" s="36">
        <f t="shared" si="17"/>
        <v>155849.26999999993</v>
      </c>
    </row>
    <row r="578" spans="1:13" outlineLevel="2" x14ac:dyDescent="0.25">
      <c r="A578" s="31">
        <v>41040</v>
      </c>
      <c r="B578" s="30">
        <v>8847</v>
      </c>
      <c r="C578" s="30">
        <v>9121</v>
      </c>
      <c r="D578" s="30" t="s">
        <v>58</v>
      </c>
      <c r="E578" s="32" t="s">
        <v>21</v>
      </c>
      <c r="F578" s="30" t="s">
        <v>119</v>
      </c>
      <c r="G578" s="30">
        <v>14.53</v>
      </c>
      <c r="H578" s="8"/>
      <c r="I578" s="8">
        <v>2025</v>
      </c>
      <c r="J578" s="23">
        <f t="shared" si="16"/>
        <v>8700</v>
      </c>
      <c r="L578" s="1">
        <v>29426.080000000002</v>
      </c>
      <c r="M578" s="36">
        <f t="shared" si="17"/>
        <v>126423.18999999993</v>
      </c>
    </row>
    <row r="579" spans="1:13" outlineLevel="2" x14ac:dyDescent="0.25">
      <c r="A579" s="31">
        <v>41040</v>
      </c>
      <c r="B579" s="30">
        <v>8847</v>
      </c>
      <c r="C579" s="30">
        <v>9122</v>
      </c>
      <c r="D579" s="30" t="s">
        <v>58</v>
      </c>
      <c r="E579" s="32" t="s">
        <v>21</v>
      </c>
      <c r="F579" s="30" t="s">
        <v>119</v>
      </c>
      <c r="G579" s="30">
        <v>14.53</v>
      </c>
      <c r="H579" s="8"/>
      <c r="I579" s="8">
        <v>150</v>
      </c>
      <c r="J579" s="23">
        <f t="shared" si="16"/>
        <v>8550</v>
      </c>
      <c r="L579" s="1">
        <v>2179.71</v>
      </c>
      <c r="M579" s="36">
        <f t="shared" si="17"/>
        <v>124243.47999999992</v>
      </c>
    </row>
    <row r="580" spans="1:13" outlineLevel="2" x14ac:dyDescent="0.25">
      <c r="A580" s="31">
        <v>41040</v>
      </c>
      <c r="B580" s="30">
        <v>8847</v>
      </c>
      <c r="C580" s="30">
        <v>9123</v>
      </c>
      <c r="D580" s="30" t="s">
        <v>58</v>
      </c>
      <c r="E580" s="32" t="s">
        <v>21</v>
      </c>
      <c r="F580" s="30" t="s">
        <v>119</v>
      </c>
      <c r="G580" s="30">
        <v>14.53</v>
      </c>
      <c r="H580" s="8"/>
      <c r="I580" s="8">
        <v>2500</v>
      </c>
      <c r="J580" s="23">
        <f t="shared" si="16"/>
        <v>6050</v>
      </c>
      <c r="L580" s="1">
        <v>36328.5</v>
      </c>
      <c r="M580" s="36">
        <f t="shared" si="17"/>
        <v>87914.979999999923</v>
      </c>
    </row>
    <row r="581" spans="1:13" outlineLevel="2" x14ac:dyDescent="0.25">
      <c r="A581" s="31">
        <v>41045</v>
      </c>
      <c r="B581" s="30">
        <v>8847</v>
      </c>
      <c r="C581" s="30">
        <v>9136</v>
      </c>
      <c r="D581" s="30" t="s">
        <v>58</v>
      </c>
      <c r="E581" s="32" t="s">
        <v>21</v>
      </c>
      <c r="F581" s="30" t="s">
        <v>119</v>
      </c>
      <c r="G581" s="30">
        <v>14.53</v>
      </c>
      <c r="H581" s="8"/>
      <c r="I581" s="8">
        <v>50</v>
      </c>
      <c r="J581" s="23">
        <f t="shared" si="16"/>
        <v>6000</v>
      </c>
      <c r="L581" s="1">
        <v>726.57</v>
      </c>
      <c r="M581" s="36">
        <f t="shared" si="17"/>
        <v>87188.409999999916</v>
      </c>
    </row>
    <row r="582" spans="1:13" outlineLevel="2" x14ac:dyDescent="0.25">
      <c r="A582" s="31">
        <v>41050</v>
      </c>
      <c r="B582" s="30">
        <v>8847</v>
      </c>
      <c r="C582" s="30">
        <v>9179</v>
      </c>
      <c r="D582" s="30" t="s">
        <v>58</v>
      </c>
      <c r="E582" s="32" t="s">
        <v>21</v>
      </c>
      <c r="F582" s="30" t="s">
        <v>119</v>
      </c>
      <c r="G582" s="30">
        <v>14.53</v>
      </c>
      <c r="H582" s="8"/>
      <c r="I582" s="8">
        <v>3700</v>
      </c>
      <c r="J582" s="23">
        <f t="shared" ref="J582:J645" si="18">IF(H582&gt;0,H582-I582,IF($E582=$E581,J581+H582-I582,H582))</f>
        <v>2300</v>
      </c>
      <c r="L582" s="1">
        <v>53766.18</v>
      </c>
      <c r="M582" s="36">
        <f t="shared" ref="M582:M645" si="19">IF(K582&gt;0,K582-L582,IF($E582=$E581,M581+K582-L582,K582))</f>
        <v>33422.229999999916</v>
      </c>
    </row>
    <row r="583" spans="1:13" outlineLevel="2" x14ac:dyDescent="0.25">
      <c r="A583" s="31">
        <v>41050</v>
      </c>
      <c r="B583" s="30">
        <v>8847</v>
      </c>
      <c r="C583" s="30">
        <v>9180</v>
      </c>
      <c r="D583" s="30" t="s">
        <v>58</v>
      </c>
      <c r="E583" s="32" t="s">
        <v>21</v>
      </c>
      <c r="F583" s="30" t="s">
        <v>119</v>
      </c>
      <c r="G583" s="30">
        <v>14.53</v>
      </c>
      <c r="H583" s="8"/>
      <c r="I583" s="8">
        <v>50</v>
      </c>
      <c r="J583" s="23">
        <f t="shared" si="18"/>
        <v>2250</v>
      </c>
      <c r="L583" s="1">
        <v>726.57</v>
      </c>
      <c r="M583" s="36">
        <f t="shared" si="19"/>
        <v>32695.659999999916</v>
      </c>
    </row>
    <row r="584" spans="1:13" outlineLevel="2" x14ac:dyDescent="0.25">
      <c r="A584" s="31">
        <v>41050</v>
      </c>
      <c r="B584" s="30">
        <v>8847</v>
      </c>
      <c r="C584" s="30">
        <v>9182</v>
      </c>
      <c r="D584" s="30" t="s">
        <v>58</v>
      </c>
      <c r="E584" s="32" t="s">
        <v>21</v>
      </c>
      <c r="F584" s="30" t="s">
        <v>119</v>
      </c>
      <c r="G584" s="30">
        <v>14.53</v>
      </c>
      <c r="H584" s="8"/>
      <c r="I584" s="8">
        <v>500</v>
      </c>
      <c r="J584" s="23">
        <f t="shared" si="18"/>
        <v>1750</v>
      </c>
      <c r="L584" s="1">
        <v>7265.7</v>
      </c>
      <c r="M584" s="36">
        <f t="shared" si="19"/>
        <v>25429.959999999915</v>
      </c>
    </row>
    <row r="585" spans="1:13" outlineLevel="2" x14ac:dyDescent="0.25">
      <c r="A585" s="31">
        <v>41050</v>
      </c>
      <c r="B585" s="30">
        <v>8847</v>
      </c>
      <c r="C585" s="30">
        <v>9185</v>
      </c>
      <c r="D585" s="30" t="s">
        <v>58</v>
      </c>
      <c r="E585" s="32" t="s">
        <v>21</v>
      </c>
      <c r="F585" s="30" t="s">
        <v>119</v>
      </c>
      <c r="G585" s="30">
        <v>14.53</v>
      </c>
      <c r="H585" s="8"/>
      <c r="I585" s="8">
        <v>1000</v>
      </c>
      <c r="J585" s="23">
        <f t="shared" si="18"/>
        <v>750</v>
      </c>
      <c r="L585" s="1">
        <v>14531.4</v>
      </c>
      <c r="M585" s="36">
        <f t="shared" si="19"/>
        <v>10898.559999999916</v>
      </c>
    </row>
    <row r="586" spans="1:13" outlineLevel="2" x14ac:dyDescent="0.25">
      <c r="A586" s="31">
        <v>41053</v>
      </c>
      <c r="B586" s="30">
        <v>8847</v>
      </c>
      <c r="C586" s="30">
        <v>9195</v>
      </c>
      <c r="D586" s="30" t="s">
        <v>58</v>
      </c>
      <c r="E586" s="32" t="s">
        <v>21</v>
      </c>
      <c r="F586" s="30" t="s">
        <v>119</v>
      </c>
      <c r="G586" s="30">
        <v>14.53</v>
      </c>
      <c r="H586" s="8"/>
      <c r="I586" s="8">
        <v>5500</v>
      </c>
      <c r="J586" s="23">
        <f t="shared" si="18"/>
        <v>-4750</v>
      </c>
      <c r="L586" s="1">
        <v>79922.7</v>
      </c>
      <c r="M586" s="36">
        <f t="shared" si="19"/>
        <v>-69024.140000000087</v>
      </c>
    </row>
    <row r="587" spans="1:13" outlineLevel="2" x14ac:dyDescent="0.25">
      <c r="A587" s="31">
        <v>41057</v>
      </c>
      <c r="B587" s="30">
        <v>8847</v>
      </c>
      <c r="C587" s="30">
        <v>9201</v>
      </c>
      <c r="D587" s="30" t="s">
        <v>58</v>
      </c>
      <c r="E587" s="32" t="s">
        <v>21</v>
      </c>
      <c r="F587" s="30" t="s">
        <v>119</v>
      </c>
      <c r="G587" s="30">
        <v>14.53</v>
      </c>
      <c r="H587" s="8"/>
      <c r="I587" s="8">
        <v>300</v>
      </c>
      <c r="J587" s="23">
        <f t="shared" si="18"/>
        <v>-5050</v>
      </c>
      <c r="L587" s="1">
        <v>4359.42</v>
      </c>
      <c r="M587" s="36">
        <f t="shared" si="19"/>
        <v>-73383.560000000085</v>
      </c>
    </row>
    <row r="588" spans="1:13" outlineLevel="1" x14ac:dyDescent="0.25">
      <c r="A588" s="31"/>
      <c r="B588" s="33" t="s">
        <v>206</v>
      </c>
      <c r="E588" s="32"/>
      <c r="G588" s="30"/>
      <c r="H588" s="8">
        <f>SUBTOTAL(9,H570:H587)</f>
        <v>12000</v>
      </c>
      <c r="I588" s="8">
        <f>SUBTOTAL(9,I570:I587)</f>
        <v>17050</v>
      </c>
      <c r="J588" s="23">
        <f t="shared" si="18"/>
        <v>-5050</v>
      </c>
      <c r="K588" s="5">
        <f>SUBTOTAL(9,K570:K587)</f>
        <v>174376.8</v>
      </c>
      <c r="L588" s="1">
        <f>SUBTOTAL(9,L570:L587)</f>
        <v>247760.36000000002</v>
      </c>
      <c r="M588" s="36">
        <f t="shared" si="19"/>
        <v>-73383.560000000027</v>
      </c>
    </row>
    <row r="589" spans="1:13" outlineLevel="2" x14ac:dyDescent="0.25">
      <c r="A589" s="24">
        <v>40973</v>
      </c>
      <c r="B589" s="25">
        <v>8866</v>
      </c>
      <c r="C589" s="25"/>
      <c r="D589" s="25" t="s">
        <v>54</v>
      </c>
      <c r="E589" s="26" t="s">
        <v>42</v>
      </c>
      <c r="F589" s="25" t="s">
        <v>43</v>
      </c>
      <c r="G589" s="25">
        <v>8.19</v>
      </c>
      <c r="H589" s="4">
        <v>150</v>
      </c>
      <c r="I589" s="4"/>
      <c r="J589" s="23">
        <f t="shared" si="18"/>
        <v>150</v>
      </c>
      <c r="K589" s="5">
        <v>1228.0999999999999</v>
      </c>
      <c r="M589" s="36">
        <f t="shared" si="19"/>
        <v>1228.0999999999999</v>
      </c>
    </row>
    <row r="590" spans="1:13" outlineLevel="2" x14ac:dyDescent="0.25">
      <c r="A590" s="31">
        <v>40989</v>
      </c>
      <c r="B590" s="30">
        <v>8866</v>
      </c>
      <c r="C590" s="30">
        <v>8811</v>
      </c>
      <c r="D590" s="30" t="s">
        <v>58</v>
      </c>
      <c r="E590" s="32" t="s">
        <v>42</v>
      </c>
      <c r="F590" s="30" t="s">
        <v>98</v>
      </c>
      <c r="G590" s="30">
        <v>8.19</v>
      </c>
      <c r="H590" s="8"/>
      <c r="I590" s="8">
        <v>50</v>
      </c>
      <c r="J590" s="23">
        <f t="shared" si="18"/>
        <v>100</v>
      </c>
      <c r="L590" s="1">
        <v>409.37</v>
      </c>
      <c r="M590" s="36">
        <f t="shared" si="19"/>
        <v>818.7299999999999</v>
      </c>
    </row>
    <row r="591" spans="1:13" outlineLevel="2" x14ac:dyDescent="0.25">
      <c r="A591" s="31">
        <v>41012</v>
      </c>
      <c r="B591" s="30">
        <v>8866</v>
      </c>
      <c r="C591" s="30">
        <v>8899</v>
      </c>
      <c r="D591" s="30" t="s">
        <v>58</v>
      </c>
      <c r="E591" s="32" t="s">
        <v>42</v>
      </c>
      <c r="F591" s="30" t="s">
        <v>98</v>
      </c>
      <c r="G591" s="30">
        <v>8.19</v>
      </c>
      <c r="H591" s="8"/>
      <c r="I591" s="8">
        <v>100</v>
      </c>
      <c r="J591" s="23">
        <f t="shared" si="18"/>
        <v>0</v>
      </c>
      <c r="L591" s="1">
        <v>818.73</v>
      </c>
      <c r="M591" s="36">
        <f t="shared" si="19"/>
        <v>-1.1368683772161603E-13</v>
      </c>
    </row>
    <row r="592" spans="1:13" outlineLevel="1" x14ac:dyDescent="0.25">
      <c r="A592" s="31"/>
      <c r="B592" s="33" t="s">
        <v>207</v>
      </c>
      <c r="E592" s="32"/>
      <c r="G592" s="30"/>
      <c r="H592" s="8">
        <f>SUBTOTAL(9,H589:H591)</f>
        <v>150</v>
      </c>
      <c r="I592" s="8">
        <f>SUBTOTAL(9,I589:I591)</f>
        <v>150</v>
      </c>
      <c r="J592" s="23">
        <f t="shared" si="18"/>
        <v>0</v>
      </c>
      <c r="K592" s="5">
        <f>SUBTOTAL(9,K589:K591)</f>
        <v>1228.0999999999999</v>
      </c>
      <c r="L592" s="1">
        <f>SUBTOTAL(9,L589:L591)</f>
        <v>1228.0999999999999</v>
      </c>
      <c r="M592" s="36">
        <f t="shared" si="19"/>
        <v>0</v>
      </c>
    </row>
    <row r="593" spans="1:13" outlineLevel="2" x14ac:dyDescent="0.25">
      <c r="A593" s="24">
        <v>40973</v>
      </c>
      <c r="B593" s="25">
        <v>8867</v>
      </c>
      <c r="C593" s="25"/>
      <c r="D593" s="25" t="s">
        <v>54</v>
      </c>
      <c r="E593" s="26" t="s">
        <v>44</v>
      </c>
      <c r="F593" s="25" t="s">
        <v>45</v>
      </c>
      <c r="G593" s="25">
        <v>7.55</v>
      </c>
      <c r="H593" s="4">
        <v>26000</v>
      </c>
      <c r="I593" s="4"/>
      <c r="J593" s="23">
        <f t="shared" si="18"/>
        <v>26000</v>
      </c>
      <c r="K593" s="5">
        <v>196255.8</v>
      </c>
      <c r="M593" s="36">
        <f t="shared" si="19"/>
        <v>196255.8</v>
      </c>
    </row>
    <row r="594" spans="1:13" outlineLevel="2" x14ac:dyDescent="0.25">
      <c r="A594" s="31">
        <v>40980</v>
      </c>
      <c r="B594" s="30">
        <v>8867</v>
      </c>
      <c r="C594" s="30">
        <v>8730</v>
      </c>
      <c r="D594" s="30" t="s">
        <v>58</v>
      </c>
      <c r="E594" s="32" t="s">
        <v>44</v>
      </c>
      <c r="F594" s="30" t="s">
        <v>97</v>
      </c>
      <c r="G594" s="30">
        <v>7.55</v>
      </c>
      <c r="H594" s="8"/>
      <c r="I594" s="8">
        <v>1000</v>
      </c>
      <c r="J594" s="23">
        <f t="shared" si="18"/>
        <v>25000</v>
      </c>
      <c r="L594" s="1">
        <v>7548.3</v>
      </c>
      <c r="M594" s="36">
        <f t="shared" si="19"/>
        <v>188707.5</v>
      </c>
    </row>
    <row r="595" spans="1:13" outlineLevel="2" x14ac:dyDescent="0.25">
      <c r="A595" s="31">
        <v>40980</v>
      </c>
      <c r="B595" s="30">
        <v>8867</v>
      </c>
      <c r="C595" s="30">
        <v>8731</v>
      </c>
      <c r="D595" s="30" t="s">
        <v>58</v>
      </c>
      <c r="E595" s="32" t="s">
        <v>44</v>
      </c>
      <c r="F595" s="30" t="s">
        <v>97</v>
      </c>
      <c r="G595" s="30">
        <v>7.55</v>
      </c>
      <c r="H595" s="8"/>
      <c r="I595" s="8">
        <v>3000</v>
      </c>
      <c r="J595" s="23">
        <f t="shared" si="18"/>
        <v>22000</v>
      </c>
      <c r="L595" s="1">
        <v>22644.9</v>
      </c>
      <c r="M595" s="36">
        <f t="shared" si="19"/>
        <v>166062.6</v>
      </c>
    </row>
    <row r="596" spans="1:13" outlineLevel="2" x14ac:dyDescent="0.25">
      <c r="A596" s="31">
        <v>40987</v>
      </c>
      <c r="B596" s="30">
        <v>8867</v>
      </c>
      <c r="C596" s="30">
        <v>8788</v>
      </c>
      <c r="D596" s="30" t="s">
        <v>58</v>
      </c>
      <c r="E596" s="32" t="s">
        <v>44</v>
      </c>
      <c r="F596" s="30" t="s">
        <v>97</v>
      </c>
      <c r="G596" s="30">
        <v>7.55</v>
      </c>
      <c r="H596" s="8"/>
      <c r="I596" s="8">
        <v>1350</v>
      </c>
      <c r="J596" s="23">
        <f t="shared" si="18"/>
        <v>20650</v>
      </c>
      <c r="L596" s="1">
        <v>10190.209999999999</v>
      </c>
      <c r="M596" s="36">
        <f t="shared" si="19"/>
        <v>155872.39000000001</v>
      </c>
    </row>
    <row r="597" spans="1:13" outlineLevel="2" x14ac:dyDescent="0.25">
      <c r="A597" s="31">
        <v>40994</v>
      </c>
      <c r="B597" s="30">
        <v>8867</v>
      </c>
      <c r="C597" s="30">
        <v>8841</v>
      </c>
      <c r="D597" s="30" t="s">
        <v>58</v>
      </c>
      <c r="E597" s="32" t="s">
        <v>44</v>
      </c>
      <c r="F597" s="30" t="s">
        <v>97</v>
      </c>
      <c r="G597" s="30">
        <v>7.55</v>
      </c>
      <c r="H597" s="8"/>
      <c r="I597" s="8">
        <v>300</v>
      </c>
      <c r="J597" s="23">
        <f t="shared" si="18"/>
        <v>20350</v>
      </c>
      <c r="L597" s="1">
        <v>2264.4899999999998</v>
      </c>
      <c r="M597" s="36">
        <f t="shared" si="19"/>
        <v>153607.90000000002</v>
      </c>
    </row>
    <row r="598" spans="1:13" outlineLevel="2" x14ac:dyDescent="0.25">
      <c r="A598" s="31">
        <v>40995</v>
      </c>
      <c r="B598" s="30">
        <v>8867</v>
      </c>
      <c r="C598" s="30">
        <v>8853</v>
      </c>
      <c r="D598" s="30" t="s">
        <v>58</v>
      </c>
      <c r="E598" s="32" t="s">
        <v>44</v>
      </c>
      <c r="F598" s="30" t="s">
        <v>97</v>
      </c>
      <c r="G598" s="30">
        <v>7.55</v>
      </c>
      <c r="H598" s="8"/>
      <c r="I598" s="8">
        <v>3000</v>
      </c>
      <c r="J598" s="23">
        <f t="shared" si="18"/>
        <v>17350</v>
      </c>
      <c r="L598" s="1">
        <v>22644.9</v>
      </c>
      <c r="M598" s="36">
        <f t="shared" si="19"/>
        <v>130963.00000000003</v>
      </c>
    </row>
    <row r="599" spans="1:13" outlineLevel="2" x14ac:dyDescent="0.25">
      <c r="A599" s="31">
        <v>40998</v>
      </c>
      <c r="B599" s="30">
        <v>8867</v>
      </c>
      <c r="C599" s="30">
        <v>8882</v>
      </c>
      <c r="D599" s="30" t="s">
        <v>58</v>
      </c>
      <c r="E599" s="32" t="s">
        <v>44</v>
      </c>
      <c r="F599" s="30" t="s">
        <v>97</v>
      </c>
      <c r="G599" s="30">
        <v>7.55</v>
      </c>
      <c r="H599" s="8"/>
      <c r="I599" s="8">
        <v>500</v>
      </c>
      <c r="J599" s="23">
        <f t="shared" si="18"/>
        <v>16850</v>
      </c>
      <c r="L599" s="1">
        <v>3774.15</v>
      </c>
      <c r="M599" s="36">
        <f t="shared" si="19"/>
        <v>127188.85000000003</v>
      </c>
    </row>
    <row r="600" spans="1:13" outlineLevel="2" x14ac:dyDescent="0.25">
      <c r="A600" s="31">
        <v>40998</v>
      </c>
      <c r="B600" s="30">
        <v>8867</v>
      </c>
      <c r="C600" s="30">
        <v>8883</v>
      </c>
      <c r="D600" s="30" t="s">
        <v>58</v>
      </c>
      <c r="E600" s="32" t="s">
        <v>44</v>
      </c>
      <c r="F600" s="30" t="s">
        <v>97</v>
      </c>
      <c r="G600" s="30">
        <v>7.55</v>
      </c>
      <c r="H600" s="8"/>
      <c r="I600" s="8">
        <v>300</v>
      </c>
      <c r="J600" s="23">
        <f t="shared" si="18"/>
        <v>16550</v>
      </c>
      <c r="L600" s="1">
        <v>2264.4899999999998</v>
      </c>
      <c r="M600" s="36">
        <f t="shared" si="19"/>
        <v>124924.36000000003</v>
      </c>
    </row>
    <row r="601" spans="1:13" outlineLevel="2" x14ac:dyDescent="0.25">
      <c r="A601" s="31">
        <v>41001</v>
      </c>
      <c r="B601" s="30">
        <v>8867</v>
      </c>
      <c r="C601" s="30">
        <v>8892</v>
      </c>
      <c r="D601" s="30" t="s">
        <v>58</v>
      </c>
      <c r="E601" s="32" t="s">
        <v>44</v>
      </c>
      <c r="F601" s="30" t="s">
        <v>97</v>
      </c>
      <c r="G601" s="30">
        <v>7.55</v>
      </c>
      <c r="H601" s="8"/>
      <c r="I601" s="8">
        <v>5000</v>
      </c>
      <c r="J601" s="23">
        <f t="shared" si="18"/>
        <v>11550</v>
      </c>
      <c r="L601" s="1">
        <v>37741.5</v>
      </c>
      <c r="M601" s="36">
        <f t="shared" si="19"/>
        <v>87182.86000000003</v>
      </c>
    </row>
    <row r="602" spans="1:13" outlineLevel="2" x14ac:dyDescent="0.25">
      <c r="A602" s="31">
        <v>41003</v>
      </c>
      <c r="B602" s="30">
        <v>8867</v>
      </c>
      <c r="C602" s="30">
        <v>8894</v>
      </c>
      <c r="D602" s="30" t="s">
        <v>58</v>
      </c>
      <c r="E602" s="32" t="s">
        <v>44</v>
      </c>
      <c r="F602" s="30" t="s">
        <v>97</v>
      </c>
      <c r="G602" s="30">
        <v>7.55</v>
      </c>
      <c r="H602" s="8"/>
      <c r="I602" s="8">
        <v>3000</v>
      </c>
      <c r="J602" s="23">
        <f t="shared" si="18"/>
        <v>8550</v>
      </c>
      <c r="L602" s="1">
        <v>22644.9</v>
      </c>
      <c r="M602" s="36">
        <f t="shared" si="19"/>
        <v>64537.960000000028</v>
      </c>
    </row>
    <row r="603" spans="1:13" outlineLevel="2" x14ac:dyDescent="0.25">
      <c r="A603" s="31">
        <v>41003</v>
      </c>
      <c r="B603" s="30">
        <v>8867</v>
      </c>
      <c r="C603" s="30">
        <v>8895</v>
      </c>
      <c r="D603" s="30" t="s">
        <v>58</v>
      </c>
      <c r="E603" s="32" t="s">
        <v>44</v>
      </c>
      <c r="F603" s="30" t="s">
        <v>97</v>
      </c>
      <c r="G603" s="30">
        <v>7.55</v>
      </c>
      <c r="H603" s="8"/>
      <c r="I603" s="8">
        <v>25</v>
      </c>
      <c r="J603" s="23">
        <f t="shared" si="18"/>
        <v>8525</v>
      </c>
      <c r="L603" s="1">
        <v>188.71</v>
      </c>
      <c r="M603" s="36">
        <f t="shared" si="19"/>
        <v>64349.250000000029</v>
      </c>
    </row>
    <row r="604" spans="1:13" outlineLevel="2" x14ac:dyDescent="0.25">
      <c r="A604" s="31">
        <v>41012</v>
      </c>
      <c r="B604" s="30">
        <v>8867</v>
      </c>
      <c r="C604" s="30">
        <v>8899</v>
      </c>
      <c r="D604" s="30" t="s">
        <v>58</v>
      </c>
      <c r="E604" s="32" t="s">
        <v>44</v>
      </c>
      <c r="F604" s="30" t="s">
        <v>97</v>
      </c>
      <c r="G604" s="30">
        <v>7.55</v>
      </c>
      <c r="H604" s="8"/>
      <c r="I604" s="8">
        <v>1400</v>
      </c>
      <c r="J604" s="23">
        <f t="shared" si="18"/>
        <v>7125</v>
      </c>
      <c r="L604" s="1">
        <v>10567.62</v>
      </c>
      <c r="M604" s="36">
        <f t="shared" si="19"/>
        <v>53781.630000000026</v>
      </c>
    </row>
    <row r="605" spans="1:13" outlineLevel="2" x14ac:dyDescent="0.25">
      <c r="A605" s="31">
        <v>41012</v>
      </c>
      <c r="B605" s="30">
        <v>8867</v>
      </c>
      <c r="C605" s="30">
        <v>8905</v>
      </c>
      <c r="D605" s="30" t="s">
        <v>58</v>
      </c>
      <c r="E605" s="32" t="s">
        <v>44</v>
      </c>
      <c r="F605" s="30" t="s">
        <v>97</v>
      </c>
      <c r="G605" s="30">
        <v>7.55</v>
      </c>
      <c r="H605" s="8"/>
      <c r="I605" s="8">
        <v>5000</v>
      </c>
      <c r="J605" s="23">
        <f t="shared" si="18"/>
        <v>2125</v>
      </c>
      <c r="L605" s="1">
        <v>37741.5</v>
      </c>
      <c r="M605" s="36">
        <f t="shared" si="19"/>
        <v>16040.130000000026</v>
      </c>
    </row>
    <row r="606" spans="1:13" outlineLevel="2" x14ac:dyDescent="0.25">
      <c r="A606" s="31">
        <v>41071</v>
      </c>
      <c r="B606" s="30">
        <v>8867</v>
      </c>
      <c r="C606" s="30">
        <v>9272</v>
      </c>
      <c r="D606" s="30" t="s">
        <v>58</v>
      </c>
      <c r="E606" s="32" t="s">
        <v>44</v>
      </c>
      <c r="F606" s="30" t="s">
        <v>97</v>
      </c>
      <c r="G606" s="30">
        <v>7.55</v>
      </c>
      <c r="H606" s="8"/>
      <c r="I606" s="8">
        <v>200</v>
      </c>
      <c r="J606" s="23">
        <f t="shared" si="18"/>
        <v>1925</v>
      </c>
      <c r="L606" s="1">
        <v>1509.66</v>
      </c>
      <c r="M606" s="36">
        <f t="shared" si="19"/>
        <v>14530.470000000027</v>
      </c>
    </row>
    <row r="607" spans="1:13" outlineLevel="2" x14ac:dyDescent="0.25">
      <c r="A607" s="31">
        <v>41071</v>
      </c>
      <c r="B607" s="30">
        <v>8867</v>
      </c>
      <c r="C607" s="30">
        <v>9273</v>
      </c>
      <c r="D607" s="30" t="s">
        <v>58</v>
      </c>
      <c r="E607" s="32" t="s">
        <v>44</v>
      </c>
      <c r="F607" s="30" t="s">
        <v>97</v>
      </c>
      <c r="G607" s="30">
        <v>7.55</v>
      </c>
      <c r="H607" s="8"/>
      <c r="I607" s="8">
        <v>200</v>
      </c>
      <c r="J607" s="23">
        <f t="shared" si="18"/>
        <v>1725</v>
      </c>
      <c r="L607" s="1">
        <v>1509.66</v>
      </c>
      <c r="M607" s="36">
        <f t="shared" si="19"/>
        <v>13020.810000000027</v>
      </c>
    </row>
    <row r="608" spans="1:13" outlineLevel="2" x14ac:dyDescent="0.25">
      <c r="A608" s="31">
        <v>41071</v>
      </c>
      <c r="B608" s="30">
        <v>8867</v>
      </c>
      <c r="C608" s="30">
        <v>9275</v>
      </c>
      <c r="D608" s="30" t="s">
        <v>58</v>
      </c>
      <c r="E608" s="32" t="s">
        <v>44</v>
      </c>
      <c r="F608" s="30" t="s">
        <v>97</v>
      </c>
      <c r="G608" s="30">
        <v>7.55</v>
      </c>
      <c r="H608" s="8"/>
      <c r="I608" s="8">
        <v>625</v>
      </c>
      <c r="J608" s="23">
        <f t="shared" si="18"/>
        <v>1100</v>
      </c>
      <c r="L608" s="1">
        <v>4717.6899999999996</v>
      </c>
      <c r="M608" s="36">
        <f t="shared" si="19"/>
        <v>8303.1200000000281</v>
      </c>
    </row>
    <row r="609" spans="1:13" outlineLevel="2" x14ac:dyDescent="0.25">
      <c r="A609" s="31">
        <v>41071</v>
      </c>
      <c r="B609" s="30">
        <v>8867</v>
      </c>
      <c r="C609" s="30">
        <v>9278</v>
      </c>
      <c r="D609" s="30" t="s">
        <v>58</v>
      </c>
      <c r="E609" s="32" t="s">
        <v>44</v>
      </c>
      <c r="F609" s="30" t="s">
        <v>97</v>
      </c>
      <c r="G609" s="30">
        <v>7.55</v>
      </c>
      <c r="H609" s="8"/>
      <c r="I609" s="8">
        <v>1000</v>
      </c>
      <c r="J609" s="23">
        <f t="shared" si="18"/>
        <v>100</v>
      </c>
      <c r="L609" s="1">
        <v>7548.3</v>
      </c>
      <c r="M609" s="36">
        <f t="shared" si="19"/>
        <v>754.8200000000279</v>
      </c>
    </row>
    <row r="610" spans="1:13" outlineLevel="2" x14ac:dyDescent="0.25">
      <c r="A610" s="31">
        <v>41071</v>
      </c>
      <c r="B610" s="30">
        <v>8867</v>
      </c>
      <c r="C610" s="30">
        <v>9280</v>
      </c>
      <c r="D610" s="30" t="s">
        <v>58</v>
      </c>
      <c r="E610" s="32" t="s">
        <v>44</v>
      </c>
      <c r="F610" s="30" t="s">
        <v>97</v>
      </c>
      <c r="G610" s="30">
        <v>7.55</v>
      </c>
      <c r="H610" s="8"/>
      <c r="I610" s="8">
        <v>100</v>
      </c>
      <c r="J610" s="23">
        <f t="shared" si="18"/>
        <v>0</v>
      </c>
      <c r="L610" s="1">
        <v>754.83</v>
      </c>
      <c r="M610" s="36">
        <f t="shared" si="19"/>
        <v>-9.9999999721376298E-3</v>
      </c>
    </row>
    <row r="611" spans="1:13" outlineLevel="1" x14ac:dyDescent="0.25">
      <c r="A611" s="31"/>
      <c r="B611" s="33" t="s">
        <v>208</v>
      </c>
      <c r="E611" s="32"/>
      <c r="G611" s="30"/>
      <c r="H611" s="8">
        <f>SUBTOTAL(9,H593:H610)</f>
        <v>26000</v>
      </c>
      <c r="I611" s="8">
        <f>SUBTOTAL(9,I593:I610)</f>
        <v>26000</v>
      </c>
      <c r="J611" s="23">
        <f t="shared" si="18"/>
        <v>0</v>
      </c>
      <c r="K611" s="5">
        <f>SUBTOTAL(9,K593:K610)</f>
        <v>196255.8</v>
      </c>
      <c r="L611" s="1">
        <f>SUBTOTAL(9,L593:L610)</f>
        <v>196255.80999999997</v>
      </c>
      <c r="M611" s="36">
        <f t="shared" si="19"/>
        <v>-9.9999999802093953E-3</v>
      </c>
    </row>
    <row r="612" spans="1:13" outlineLevel="2" x14ac:dyDescent="0.25">
      <c r="A612" s="24">
        <v>40973</v>
      </c>
      <c r="B612" s="25">
        <v>8868</v>
      </c>
      <c r="C612" s="25"/>
      <c r="D612" s="25" t="s">
        <v>54</v>
      </c>
      <c r="E612" s="26" t="s">
        <v>42</v>
      </c>
      <c r="F612" s="25" t="s">
        <v>43</v>
      </c>
      <c r="G612" s="25">
        <v>7.42</v>
      </c>
      <c r="H612" s="4">
        <v>6000</v>
      </c>
      <c r="I612" s="4"/>
      <c r="J612" s="23">
        <f t="shared" si="18"/>
        <v>6000</v>
      </c>
      <c r="K612" s="5">
        <v>44511.6</v>
      </c>
      <c r="M612" s="36">
        <f t="shared" si="19"/>
        <v>44511.6</v>
      </c>
    </row>
    <row r="613" spans="1:13" outlineLevel="2" x14ac:dyDescent="0.25">
      <c r="A613" s="31">
        <v>40976</v>
      </c>
      <c r="B613" s="30">
        <v>8868</v>
      </c>
      <c r="C613" s="30">
        <v>8700</v>
      </c>
      <c r="D613" s="30" t="s">
        <v>58</v>
      </c>
      <c r="E613" s="32" t="s">
        <v>42</v>
      </c>
      <c r="F613" s="30" t="s">
        <v>95</v>
      </c>
      <c r="G613" s="30">
        <v>7.42</v>
      </c>
      <c r="H613" s="8"/>
      <c r="I613" s="8">
        <v>25</v>
      </c>
      <c r="J613" s="23">
        <f t="shared" si="18"/>
        <v>5975</v>
      </c>
      <c r="L613" s="1">
        <v>185.46</v>
      </c>
      <c r="M613" s="36">
        <f t="shared" si="19"/>
        <v>44326.14</v>
      </c>
    </row>
    <row r="614" spans="1:13" outlineLevel="2" x14ac:dyDescent="0.25">
      <c r="A614" s="31">
        <v>40977</v>
      </c>
      <c r="B614" s="30">
        <v>8868</v>
      </c>
      <c r="C614" s="30">
        <v>8716</v>
      </c>
      <c r="D614" s="30" t="s">
        <v>58</v>
      </c>
      <c r="E614" s="32" t="s">
        <v>42</v>
      </c>
      <c r="F614" s="30" t="s">
        <v>95</v>
      </c>
      <c r="G614" s="30">
        <v>7.42</v>
      </c>
      <c r="H614" s="8"/>
      <c r="I614" s="8">
        <v>150</v>
      </c>
      <c r="J614" s="23">
        <f t="shared" si="18"/>
        <v>5825</v>
      </c>
      <c r="L614" s="1">
        <v>1112.79</v>
      </c>
      <c r="M614" s="36">
        <f t="shared" si="19"/>
        <v>43213.35</v>
      </c>
    </row>
    <row r="615" spans="1:13" outlineLevel="2" x14ac:dyDescent="0.25">
      <c r="A615" s="31">
        <v>40980</v>
      </c>
      <c r="B615" s="30">
        <v>8868</v>
      </c>
      <c r="C615" s="30">
        <v>8730</v>
      </c>
      <c r="D615" s="30" t="s">
        <v>58</v>
      </c>
      <c r="E615" s="32" t="s">
        <v>42</v>
      </c>
      <c r="F615" s="30" t="s">
        <v>95</v>
      </c>
      <c r="G615" s="30">
        <v>7.42</v>
      </c>
      <c r="H615" s="8"/>
      <c r="I615" s="8">
        <v>4000</v>
      </c>
      <c r="J615" s="23">
        <f t="shared" si="18"/>
        <v>1825</v>
      </c>
      <c r="L615" s="1">
        <v>29674.400000000001</v>
      </c>
      <c r="M615" s="36">
        <f t="shared" si="19"/>
        <v>13538.949999999997</v>
      </c>
    </row>
    <row r="616" spans="1:13" outlineLevel="2" x14ac:dyDescent="0.25">
      <c r="A616" s="31">
        <v>40980</v>
      </c>
      <c r="B616" s="30">
        <v>8868</v>
      </c>
      <c r="C616" s="30">
        <v>8731</v>
      </c>
      <c r="D616" s="30" t="s">
        <v>58</v>
      </c>
      <c r="E616" s="32" t="s">
        <v>42</v>
      </c>
      <c r="F616" s="30" t="s">
        <v>95</v>
      </c>
      <c r="G616" s="30">
        <v>7.42</v>
      </c>
      <c r="H616" s="8"/>
      <c r="I616" s="8">
        <v>1000</v>
      </c>
      <c r="J616" s="23">
        <f t="shared" si="18"/>
        <v>825</v>
      </c>
      <c r="L616" s="1">
        <v>7418.6</v>
      </c>
      <c r="M616" s="36">
        <f t="shared" si="19"/>
        <v>6120.3499999999967</v>
      </c>
    </row>
    <row r="617" spans="1:13" outlineLevel="2" x14ac:dyDescent="0.25">
      <c r="A617" s="31">
        <v>40982</v>
      </c>
      <c r="B617" s="30">
        <v>8868</v>
      </c>
      <c r="C617" s="30">
        <v>8755</v>
      </c>
      <c r="D617" s="30" t="s">
        <v>58</v>
      </c>
      <c r="E617" s="32" t="s">
        <v>42</v>
      </c>
      <c r="F617" s="30" t="s">
        <v>95</v>
      </c>
      <c r="G617" s="30">
        <v>7.42</v>
      </c>
      <c r="H617" s="8"/>
      <c r="I617" s="8">
        <v>375</v>
      </c>
      <c r="J617" s="23">
        <f t="shared" si="18"/>
        <v>450</v>
      </c>
      <c r="L617" s="1">
        <v>2781.97</v>
      </c>
      <c r="M617" s="36">
        <f t="shared" si="19"/>
        <v>3338.3799999999969</v>
      </c>
    </row>
    <row r="618" spans="1:13" outlineLevel="2" x14ac:dyDescent="0.25">
      <c r="A618" s="31">
        <v>40989</v>
      </c>
      <c r="B618" s="30">
        <v>8868</v>
      </c>
      <c r="C618" s="30">
        <v>8811</v>
      </c>
      <c r="D618" s="30" t="s">
        <v>58</v>
      </c>
      <c r="E618" s="32" t="s">
        <v>42</v>
      </c>
      <c r="F618" s="30" t="s">
        <v>95</v>
      </c>
      <c r="G618" s="30">
        <v>7.42</v>
      </c>
      <c r="H618" s="8"/>
      <c r="I618" s="8">
        <v>450</v>
      </c>
      <c r="J618" s="23">
        <f t="shared" si="18"/>
        <v>0</v>
      </c>
      <c r="L618" s="1">
        <v>3338.37</v>
      </c>
      <c r="M618" s="36">
        <f t="shared" si="19"/>
        <v>9.9999999970350473E-3</v>
      </c>
    </row>
    <row r="619" spans="1:13" outlineLevel="1" x14ac:dyDescent="0.25">
      <c r="A619" s="31"/>
      <c r="B619" s="33" t="s">
        <v>209</v>
      </c>
      <c r="E619" s="32"/>
      <c r="G619" s="30"/>
      <c r="H619" s="8">
        <f>SUBTOTAL(9,H612:H618)</f>
        <v>6000</v>
      </c>
      <c r="I619" s="8">
        <f>SUBTOTAL(9,I612:I618)</f>
        <v>6000</v>
      </c>
      <c r="J619" s="23">
        <f t="shared" si="18"/>
        <v>0</v>
      </c>
      <c r="K619" s="5">
        <f>SUBTOTAL(9,K612:K618)</f>
        <v>44511.6</v>
      </c>
      <c r="L619" s="1">
        <f>SUBTOTAL(9,L612:L618)</f>
        <v>44511.590000000004</v>
      </c>
      <c r="M619" s="36">
        <f t="shared" si="19"/>
        <v>9.9999999947613105E-3</v>
      </c>
    </row>
    <row r="620" spans="1:13" outlineLevel="2" x14ac:dyDescent="0.25">
      <c r="A620" s="24">
        <v>40976</v>
      </c>
      <c r="B620" s="25">
        <v>8887</v>
      </c>
      <c r="C620" s="25"/>
      <c r="D620" s="25" t="s">
        <v>54</v>
      </c>
      <c r="E620" s="26" t="s">
        <v>44</v>
      </c>
      <c r="F620" s="25" t="s">
        <v>45</v>
      </c>
      <c r="G620" s="25">
        <v>7.55</v>
      </c>
      <c r="H620" s="4">
        <v>12000</v>
      </c>
      <c r="I620" s="4"/>
      <c r="J620" s="23">
        <f t="shared" si="18"/>
        <v>12000</v>
      </c>
      <c r="K620" s="5">
        <v>90586.8</v>
      </c>
      <c r="M620" s="36">
        <f t="shared" si="19"/>
        <v>90586.8</v>
      </c>
    </row>
    <row r="621" spans="1:13" outlineLevel="2" x14ac:dyDescent="0.25">
      <c r="A621" s="31">
        <v>41017</v>
      </c>
      <c r="B621" s="30">
        <v>8887</v>
      </c>
      <c r="C621" s="30">
        <v>8967</v>
      </c>
      <c r="D621" s="30" t="s">
        <v>58</v>
      </c>
      <c r="E621" s="32" t="s">
        <v>44</v>
      </c>
      <c r="F621" s="30" t="s">
        <v>116</v>
      </c>
      <c r="G621" s="30">
        <v>7.55</v>
      </c>
      <c r="H621" s="8"/>
      <c r="I621" s="8">
        <v>1000</v>
      </c>
      <c r="J621" s="23">
        <f t="shared" si="18"/>
        <v>11000</v>
      </c>
      <c r="L621" s="1">
        <v>7548.9</v>
      </c>
      <c r="M621" s="36">
        <f t="shared" si="19"/>
        <v>83037.900000000009</v>
      </c>
    </row>
    <row r="622" spans="1:13" outlineLevel="2" x14ac:dyDescent="0.25">
      <c r="A622" s="31">
        <v>41023</v>
      </c>
      <c r="B622" s="30">
        <v>8887</v>
      </c>
      <c r="C622" s="30">
        <v>9011</v>
      </c>
      <c r="D622" s="30" t="s">
        <v>58</v>
      </c>
      <c r="E622" s="32" t="s">
        <v>44</v>
      </c>
      <c r="F622" s="30" t="s">
        <v>116</v>
      </c>
      <c r="G622" s="30">
        <v>7.55</v>
      </c>
      <c r="H622" s="8"/>
      <c r="I622" s="8">
        <v>325</v>
      </c>
      <c r="J622" s="23">
        <f t="shared" si="18"/>
        <v>10675</v>
      </c>
      <c r="L622" s="1">
        <v>2453.39</v>
      </c>
      <c r="M622" s="36">
        <f t="shared" si="19"/>
        <v>80584.510000000009</v>
      </c>
    </row>
    <row r="623" spans="1:13" outlineLevel="2" x14ac:dyDescent="0.25">
      <c r="A623" s="31">
        <v>41023</v>
      </c>
      <c r="B623" s="30">
        <v>8887</v>
      </c>
      <c r="C623" s="30">
        <v>9013</v>
      </c>
      <c r="D623" s="30" t="s">
        <v>58</v>
      </c>
      <c r="E623" s="32" t="s">
        <v>44</v>
      </c>
      <c r="F623" s="30" t="s">
        <v>116</v>
      </c>
      <c r="G623" s="30">
        <v>7.55</v>
      </c>
      <c r="H623" s="8"/>
      <c r="I623" s="8">
        <v>3000</v>
      </c>
      <c r="J623" s="23">
        <f t="shared" si="18"/>
        <v>7675</v>
      </c>
      <c r="L623" s="1">
        <v>22646.7</v>
      </c>
      <c r="M623" s="36">
        <f t="shared" si="19"/>
        <v>57937.810000000012</v>
      </c>
    </row>
    <row r="624" spans="1:13" outlineLevel="2" x14ac:dyDescent="0.25">
      <c r="A624" s="31">
        <v>41024</v>
      </c>
      <c r="B624" s="30">
        <v>8887</v>
      </c>
      <c r="C624" s="30">
        <v>9025</v>
      </c>
      <c r="D624" s="30" t="s">
        <v>58</v>
      </c>
      <c r="E624" s="32" t="s">
        <v>44</v>
      </c>
      <c r="F624" s="30" t="s">
        <v>116</v>
      </c>
      <c r="G624" s="30">
        <v>7.55</v>
      </c>
      <c r="H624" s="8"/>
      <c r="I624" s="8">
        <v>2925</v>
      </c>
      <c r="J624" s="23">
        <f t="shared" si="18"/>
        <v>4750</v>
      </c>
      <c r="L624" s="1">
        <v>22080.53</v>
      </c>
      <c r="M624" s="36">
        <f t="shared" si="19"/>
        <v>35857.280000000013</v>
      </c>
    </row>
    <row r="625" spans="1:13" outlineLevel="2" x14ac:dyDescent="0.25">
      <c r="A625" s="31">
        <v>41024</v>
      </c>
      <c r="B625" s="30">
        <v>8887</v>
      </c>
      <c r="C625" s="30">
        <v>9026</v>
      </c>
      <c r="D625" s="30" t="s">
        <v>58</v>
      </c>
      <c r="E625" s="32" t="s">
        <v>44</v>
      </c>
      <c r="F625" s="30" t="s">
        <v>116</v>
      </c>
      <c r="G625" s="30">
        <v>7.55</v>
      </c>
      <c r="H625" s="8"/>
      <c r="I625" s="8">
        <v>1875</v>
      </c>
      <c r="J625" s="23">
        <f t="shared" si="18"/>
        <v>2875</v>
      </c>
      <c r="L625" s="1">
        <v>14154.19</v>
      </c>
      <c r="M625" s="36">
        <f t="shared" si="19"/>
        <v>21703.090000000011</v>
      </c>
    </row>
    <row r="626" spans="1:13" outlineLevel="2" x14ac:dyDescent="0.25">
      <c r="A626" s="31">
        <v>41071</v>
      </c>
      <c r="B626" s="30">
        <v>8887</v>
      </c>
      <c r="C626" s="30">
        <v>9280</v>
      </c>
      <c r="D626" s="30" t="s">
        <v>58</v>
      </c>
      <c r="E626" s="32" t="s">
        <v>44</v>
      </c>
      <c r="F626" s="30" t="s">
        <v>116</v>
      </c>
      <c r="G626" s="30">
        <v>7.55</v>
      </c>
      <c r="H626" s="8"/>
      <c r="I626" s="8">
        <v>1000</v>
      </c>
      <c r="J626" s="23">
        <f t="shared" si="18"/>
        <v>1875</v>
      </c>
      <c r="L626" s="1">
        <v>7548.9</v>
      </c>
      <c r="M626" s="36">
        <f t="shared" si="19"/>
        <v>14154.190000000011</v>
      </c>
    </row>
    <row r="627" spans="1:13" outlineLevel="2" x14ac:dyDescent="0.25">
      <c r="A627" s="31">
        <v>41074</v>
      </c>
      <c r="B627" s="30">
        <v>8887</v>
      </c>
      <c r="C627" s="30">
        <v>9297</v>
      </c>
      <c r="D627" s="30" t="s">
        <v>58</v>
      </c>
      <c r="E627" s="32" t="s">
        <v>44</v>
      </c>
      <c r="F627" s="30" t="s">
        <v>116</v>
      </c>
      <c r="G627" s="30">
        <v>7.55</v>
      </c>
      <c r="H627" s="8"/>
      <c r="I627" s="8">
        <v>1800</v>
      </c>
      <c r="J627" s="23">
        <f t="shared" si="18"/>
        <v>75</v>
      </c>
      <c r="L627" s="1">
        <v>13588.02</v>
      </c>
      <c r="M627" s="36">
        <f t="shared" si="19"/>
        <v>566.17000000001099</v>
      </c>
    </row>
    <row r="628" spans="1:13" outlineLevel="2" x14ac:dyDescent="0.25">
      <c r="A628" s="31">
        <v>41074</v>
      </c>
      <c r="B628" s="30">
        <v>8887</v>
      </c>
      <c r="C628" s="30">
        <v>9298</v>
      </c>
      <c r="D628" s="30" t="s">
        <v>58</v>
      </c>
      <c r="E628" s="32" t="s">
        <v>44</v>
      </c>
      <c r="F628" s="30" t="s">
        <v>116</v>
      </c>
      <c r="G628" s="30">
        <v>7.55</v>
      </c>
      <c r="H628" s="8"/>
      <c r="I628" s="8">
        <v>75</v>
      </c>
      <c r="J628" s="23">
        <f t="shared" si="18"/>
        <v>0</v>
      </c>
      <c r="L628" s="1">
        <v>566.16999999999996</v>
      </c>
      <c r="M628" s="36">
        <f t="shared" si="19"/>
        <v>1.1027623258996755E-11</v>
      </c>
    </row>
    <row r="629" spans="1:13" outlineLevel="1" x14ac:dyDescent="0.25">
      <c r="A629" s="31"/>
      <c r="B629" s="33" t="s">
        <v>210</v>
      </c>
      <c r="E629" s="32"/>
      <c r="G629" s="30"/>
      <c r="H629" s="8">
        <f>SUBTOTAL(9,H620:H628)</f>
        <v>12000</v>
      </c>
      <c r="I629" s="8">
        <f>SUBTOTAL(9,I620:I628)</f>
        <v>12000</v>
      </c>
      <c r="J629" s="23">
        <f t="shared" si="18"/>
        <v>0</v>
      </c>
      <c r="K629" s="5">
        <f>SUBTOTAL(9,K620:K628)</f>
        <v>90586.8</v>
      </c>
      <c r="L629" s="1">
        <f>SUBTOTAL(9,L620:L628)</f>
        <v>90586.799999999988</v>
      </c>
      <c r="M629" s="36">
        <f t="shared" si="19"/>
        <v>1.4551915228366852E-11</v>
      </c>
    </row>
    <row r="630" spans="1:13" outlineLevel="2" x14ac:dyDescent="0.25">
      <c r="A630" s="24">
        <v>40988</v>
      </c>
      <c r="B630" s="25">
        <v>8944</v>
      </c>
      <c r="C630" s="25"/>
      <c r="D630" s="25" t="s">
        <v>54</v>
      </c>
      <c r="E630" s="26" t="s">
        <v>35</v>
      </c>
      <c r="F630" s="25" t="s">
        <v>36</v>
      </c>
      <c r="G630" s="25">
        <v>8.2899999999999991</v>
      </c>
      <c r="H630" s="4">
        <v>2900</v>
      </c>
      <c r="I630" s="4"/>
      <c r="J630" s="23">
        <f t="shared" si="18"/>
        <v>2900</v>
      </c>
      <c r="K630" s="5">
        <v>24033.75</v>
      </c>
      <c r="M630" s="36">
        <f t="shared" si="19"/>
        <v>24033.75</v>
      </c>
    </row>
    <row r="631" spans="1:13" outlineLevel="2" x14ac:dyDescent="0.25">
      <c r="A631" s="31">
        <v>40990</v>
      </c>
      <c r="B631" s="30">
        <v>8944</v>
      </c>
      <c r="C631" s="30">
        <v>8818</v>
      </c>
      <c r="D631" s="30" t="s">
        <v>58</v>
      </c>
      <c r="E631" s="32" t="s">
        <v>35</v>
      </c>
      <c r="F631" s="30" t="s">
        <v>102</v>
      </c>
      <c r="G631" s="30">
        <v>8.2899999999999991</v>
      </c>
      <c r="H631" s="8"/>
      <c r="I631" s="8">
        <v>150</v>
      </c>
      <c r="J631" s="23">
        <f t="shared" si="18"/>
        <v>2750</v>
      </c>
      <c r="L631" s="1">
        <v>1243.1199999999999</v>
      </c>
      <c r="M631" s="36">
        <f t="shared" si="19"/>
        <v>22790.63</v>
      </c>
    </row>
    <row r="632" spans="1:13" outlineLevel="2" x14ac:dyDescent="0.25">
      <c r="A632" s="31">
        <v>40995</v>
      </c>
      <c r="B632" s="30">
        <v>8944</v>
      </c>
      <c r="C632" s="30">
        <v>8854</v>
      </c>
      <c r="D632" s="30" t="s">
        <v>58</v>
      </c>
      <c r="E632" s="32" t="s">
        <v>35</v>
      </c>
      <c r="F632" s="30" t="s">
        <v>102</v>
      </c>
      <c r="G632" s="30">
        <v>8.2899999999999991</v>
      </c>
      <c r="H632" s="8"/>
      <c r="I632" s="8">
        <v>1525</v>
      </c>
      <c r="J632" s="23">
        <f t="shared" si="18"/>
        <v>1225</v>
      </c>
      <c r="L632" s="1">
        <v>12638.44</v>
      </c>
      <c r="M632" s="36">
        <f t="shared" si="19"/>
        <v>10152.19</v>
      </c>
    </row>
    <row r="633" spans="1:13" outlineLevel="2" x14ac:dyDescent="0.25">
      <c r="A633" s="31">
        <v>40996</v>
      </c>
      <c r="B633" s="30">
        <v>8944</v>
      </c>
      <c r="C633" s="30">
        <v>8862</v>
      </c>
      <c r="D633" s="30" t="s">
        <v>58</v>
      </c>
      <c r="E633" s="32" t="s">
        <v>35</v>
      </c>
      <c r="F633" s="30" t="s">
        <v>102</v>
      </c>
      <c r="G633" s="30">
        <v>8.2899999999999991</v>
      </c>
      <c r="H633" s="8"/>
      <c r="I633" s="8">
        <v>50</v>
      </c>
      <c r="J633" s="23">
        <f t="shared" si="18"/>
        <v>1175</v>
      </c>
      <c r="L633" s="1">
        <v>414.37</v>
      </c>
      <c r="M633" s="36">
        <f t="shared" si="19"/>
        <v>9737.82</v>
      </c>
    </row>
    <row r="634" spans="1:13" outlineLevel="2" x14ac:dyDescent="0.25">
      <c r="A634" s="31">
        <v>40997</v>
      </c>
      <c r="B634" s="30">
        <v>8944</v>
      </c>
      <c r="C634" s="30">
        <v>8874</v>
      </c>
      <c r="D634" s="30" t="s">
        <v>58</v>
      </c>
      <c r="E634" s="32" t="s">
        <v>35</v>
      </c>
      <c r="F634" s="30" t="s">
        <v>102</v>
      </c>
      <c r="G634" s="30">
        <v>8.2899999999999991</v>
      </c>
      <c r="H634" s="8"/>
      <c r="I634" s="8">
        <v>1100</v>
      </c>
      <c r="J634" s="23">
        <f t="shared" si="18"/>
        <v>75</v>
      </c>
      <c r="L634" s="1">
        <v>9116.25</v>
      </c>
      <c r="M634" s="36">
        <f t="shared" si="19"/>
        <v>621.56999999999971</v>
      </c>
    </row>
    <row r="635" spans="1:13" outlineLevel="2" x14ac:dyDescent="0.25">
      <c r="A635" s="31">
        <v>41012</v>
      </c>
      <c r="B635" s="30">
        <v>8944</v>
      </c>
      <c r="C635" s="30">
        <v>8899</v>
      </c>
      <c r="D635" s="30" t="s">
        <v>58</v>
      </c>
      <c r="E635" s="32" t="s">
        <v>35</v>
      </c>
      <c r="F635" s="30" t="s">
        <v>102</v>
      </c>
      <c r="G635" s="30">
        <v>8.2899999999999991</v>
      </c>
      <c r="H635" s="8"/>
      <c r="I635" s="8">
        <v>75</v>
      </c>
      <c r="J635" s="23">
        <f t="shared" si="18"/>
        <v>0</v>
      </c>
      <c r="L635" s="1">
        <v>621.55999999999995</v>
      </c>
      <c r="M635" s="36">
        <f t="shared" si="19"/>
        <v>9.9999999997635314E-3</v>
      </c>
    </row>
    <row r="636" spans="1:13" outlineLevel="2" x14ac:dyDescent="0.25">
      <c r="A636" s="24">
        <v>40988</v>
      </c>
      <c r="B636" s="25">
        <v>8944</v>
      </c>
      <c r="C636" s="25"/>
      <c r="D636" s="25" t="s">
        <v>54</v>
      </c>
      <c r="E636" s="26" t="s">
        <v>41</v>
      </c>
      <c r="F636" s="25" t="s">
        <v>28</v>
      </c>
      <c r="G636" s="25">
        <v>7.72</v>
      </c>
      <c r="H636" s="4">
        <v>5000</v>
      </c>
      <c r="I636" s="4"/>
      <c r="J636" s="23">
        <f t="shared" si="18"/>
        <v>5000</v>
      </c>
      <c r="K636" s="5">
        <v>38579</v>
      </c>
      <c r="M636" s="36">
        <f t="shared" si="19"/>
        <v>38579</v>
      </c>
    </row>
    <row r="637" spans="1:13" outlineLevel="2" x14ac:dyDescent="0.25">
      <c r="A637" s="31">
        <v>41001</v>
      </c>
      <c r="B637" s="30">
        <v>8944</v>
      </c>
      <c r="C637" s="30">
        <v>8892</v>
      </c>
      <c r="D637" s="30" t="s">
        <v>58</v>
      </c>
      <c r="E637" s="32" t="s">
        <v>41</v>
      </c>
      <c r="F637" s="30" t="s">
        <v>107</v>
      </c>
      <c r="G637" s="30">
        <v>7.72</v>
      </c>
      <c r="H637" s="8"/>
      <c r="I637" s="8">
        <v>300</v>
      </c>
      <c r="J637" s="23">
        <f t="shared" si="18"/>
        <v>4700</v>
      </c>
      <c r="L637" s="1">
        <v>2314.7399999999998</v>
      </c>
      <c r="M637" s="36">
        <f t="shared" si="19"/>
        <v>36264.26</v>
      </c>
    </row>
    <row r="638" spans="1:13" outlineLevel="2" x14ac:dyDescent="0.25">
      <c r="A638" s="31">
        <v>41001</v>
      </c>
      <c r="B638" s="30">
        <v>8944</v>
      </c>
      <c r="C638" s="30">
        <v>8893</v>
      </c>
      <c r="D638" s="30" t="s">
        <v>58</v>
      </c>
      <c r="E638" s="32" t="s">
        <v>41</v>
      </c>
      <c r="F638" s="30" t="s">
        <v>107</v>
      </c>
      <c r="G638" s="30">
        <v>7.72</v>
      </c>
      <c r="H638" s="8"/>
      <c r="I638" s="8">
        <v>500</v>
      </c>
      <c r="J638" s="23">
        <f t="shared" si="18"/>
        <v>4200</v>
      </c>
      <c r="L638" s="1">
        <v>3857.9</v>
      </c>
      <c r="M638" s="36">
        <f t="shared" si="19"/>
        <v>32406.36</v>
      </c>
    </row>
    <row r="639" spans="1:13" outlineLevel="2" x14ac:dyDescent="0.25">
      <c r="A639" s="31">
        <v>41012</v>
      </c>
      <c r="B639" s="30">
        <v>8944</v>
      </c>
      <c r="C639" s="30">
        <v>8899</v>
      </c>
      <c r="D639" s="30" t="s">
        <v>58</v>
      </c>
      <c r="E639" s="32" t="s">
        <v>41</v>
      </c>
      <c r="F639" s="30" t="s">
        <v>107</v>
      </c>
      <c r="G639" s="30">
        <v>7.72</v>
      </c>
      <c r="H639" s="8"/>
      <c r="I639" s="8">
        <v>50</v>
      </c>
      <c r="J639" s="23">
        <f t="shared" si="18"/>
        <v>4150</v>
      </c>
      <c r="L639" s="1">
        <v>385.79</v>
      </c>
      <c r="M639" s="36">
        <f t="shared" si="19"/>
        <v>32020.57</v>
      </c>
    </row>
    <row r="640" spans="1:13" outlineLevel="2" x14ac:dyDescent="0.25">
      <c r="A640" s="31">
        <v>41012</v>
      </c>
      <c r="B640" s="30">
        <v>8944</v>
      </c>
      <c r="C640" s="30">
        <v>8901</v>
      </c>
      <c r="D640" s="30" t="s">
        <v>58</v>
      </c>
      <c r="E640" s="32" t="s">
        <v>41</v>
      </c>
      <c r="F640" s="30" t="s">
        <v>107</v>
      </c>
      <c r="G640" s="30">
        <v>7.72</v>
      </c>
      <c r="H640" s="8"/>
      <c r="I640" s="8">
        <v>1300</v>
      </c>
      <c r="J640" s="23">
        <f t="shared" si="18"/>
        <v>2850</v>
      </c>
      <c r="L640" s="1">
        <v>10030.540000000001</v>
      </c>
      <c r="M640" s="36">
        <f t="shared" si="19"/>
        <v>21990.03</v>
      </c>
    </row>
    <row r="641" spans="1:13" outlineLevel="2" x14ac:dyDescent="0.25">
      <c r="A641" s="31">
        <v>41012</v>
      </c>
      <c r="B641" s="30">
        <v>8944</v>
      </c>
      <c r="C641" s="30">
        <v>8902</v>
      </c>
      <c r="D641" s="30" t="s">
        <v>58</v>
      </c>
      <c r="E641" s="32" t="s">
        <v>41</v>
      </c>
      <c r="F641" s="30" t="s">
        <v>107</v>
      </c>
      <c r="G641" s="30">
        <v>7.72</v>
      </c>
      <c r="H641" s="8"/>
      <c r="I641" s="8">
        <v>450</v>
      </c>
      <c r="J641" s="23">
        <f t="shared" si="18"/>
        <v>2400</v>
      </c>
      <c r="L641" s="1">
        <v>3472.11</v>
      </c>
      <c r="M641" s="36">
        <f t="shared" si="19"/>
        <v>18517.919999999998</v>
      </c>
    </row>
    <row r="642" spans="1:13" outlineLevel="2" x14ac:dyDescent="0.25">
      <c r="A642" s="31">
        <v>41012</v>
      </c>
      <c r="B642" s="30">
        <v>8944</v>
      </c>
      <c r="C642" s="30">
        <v>8903</v>
      </c>
      <c r="D642" s="30" t="s">
        <v>58</v>
      </c>
      <c r="E642" s="32" t="s">
        <v>41</v>
      </c>
      <c r="F642" s="30" t="s">
        <v>107</v>
      </c>
      <c r="G642" s="30">
        <v>7.72</v>
      </c>
      <c r="H642" s="8"/>
      <c r="I642" s="8">
        <v>875</v>
      </c>
      <c r="J642" s="23">
        <f t="shared" si="18"/>
        <v>1525</v>
      </c>
      <c r="L642" s="1">
        <v>6751.32</v>
      </c>
      <c r="M642" s="36">
        <f t="shared" si="19"/>
        <v>11766.599999999999</v>
      </c>
    </row>
    <row r="643" spans="1:13" outlineLevel="2" x14ac:dyDescent="0.25">
      <c r="A643" s="31">
        <v>41012</v>
      </c>
      <c r="B643" s="30">
        <v>8944</v>
      </c>
      <c r="C643" s="30">
        <v>8904</v>
      </c>
      <c r="D643" s="30" t="s">
        <v>58</v>
      </c>
      <c r="E643" s="32" t="s">
        <v>41</v>
      </c>
      <c r="F643" s="30" t="s">
        <v>107</v>
      </c>
      <c r="G643" s="30">
        <v>7.72</v>
      </c>
      <c r="H643" s="8"/>
      <c r="I643" s="8">
        <v>125</v>
      </c>
      <c r="J643" s="23">
        <f t="shared" si="18"/>
        <v>1400</v>
      </c>
      <c r="L643" s="1">
        <v>964.47</v>
      </c>
      <c r="M643" s="36">
        <f t="shared" si="19"/>
        <v>10802.13</v>
      </c>
    </row>
    <row r="644" spans="1:13" outlineLevel="2" x14ac:dyDescent="0.25">
      <c r="A644" s="31">
        <v>41012</v>
      </c>
      <c r="B644" s="30">
        <v>8944</v>
      </c>
      <c r="C644" s="30">
        <v>8908</v>
      </c>
      <c r="D644" s="30" t="s">
        <v>58</v>
      </c>
      <c r="E644" s="32" t="s">
        <v>41</v>
      </c>
      <c r="F644" s="30" t="s">
        <v>107</v>
      </c>
      <c r="G644" s="30">
        <v>7.72</v>
      </c>
      <c r="H644" s="8"/>
      <c r="I644" s="8">
        <v>350</v>
      </c>
      <c r="J644" s="23">
        <f t="shared" si="18"/>
        <v>1050</v>
      </c>
      <c r="L644" s="1">
        <v>2700.53</v>
      </c>
      <c r="M644" s="36">
        <f t="shared" si="19"/>
        <v>8101.5999999999985</v>
      </c>
    </row>
    <row r="645" spans="1:13" outlineLevel="2" x14ac:dyDescent="0.25">
      <c r="A645" s="24">
        <v>40988</v>
      </c>
      <c r="B645" s="25">
        <v>8944</v>
      </c>
      <c r="C645" s="25"/>
      <c r="D645" s="25" t="s">
        <v>54</v>
      </c>
      <c r="E645" s="26" t="s">
        <v>48</v>
      </c>
      <c r="F645" s="25" t="s">
        <v>49</v>
      </c>
      <c r="G645" s="25">
        <v>7.55</v>
      </c>
      <c r="H645" s="4">
        <v>5000</v>
      </c>
      <c r="I645" s="4"/>
      <c r="J645" s="23">
        <f t="shared" si="18"/>
        <v>5000</v>
      </c>
      <c r="K645" s="5">
        <v>37738.5</v>
      </c>
      <c r="M645" s="36">
        <f t="shared" si="19"/>
        <v>37738.5</v>
      </c>
    </row>
    <row r="646" spans="1:13" outlineLevel="2" x14ac:dyDescent="0.25">
      <c r="A646" s="31">
        <v>40989</v>
      </c>
      <c r="B646" s="30">
        <v>8944</v>
      </c>
      <c r="C646" s="30">
        <v>8811</v>
      </c>
      <c r="D646" s="30" t="s">
        <v>58</v>
      </c>
      <c r="E646" s="32" t="s">
        <v>48</v>
      </c>
      <c r="F646" s="30" t="s">
        <v>99</v>
      </c>
      <c r="G646" s="30">
        <v>7.55</v>
      </c>
      <c r="H646" s="8"/>
      <c r="I646" s="8">
        <v>2500</v>
      </c>
      <c r="J646" s="23">
        <f t="shared" ref="J646:J709" si="20">IF(H646&gt;0,H646-I646,IF($E646=$E645,J645+H646-I646,H646))</f>
        <v>2500</v>
      </c>
      <c r="L646" s="1">
        <v>18869.25</v>
      </c>
      <c r="M646" s="36">
        <f t="shared" ref="M646:M709" si="21">IF(K646&gt;0,K646-L646,IF($E646=$E645,M645+K646-L646,K646))</f>
        <v>18869.25</v>
      </c>
    </row>
    <row r="647" spans="1:13" outlineLevel="2" x14ac:dyDescent="0.25">
      <c r="A647" s="31">
        <v>41016</v>
      </c>
      <c r="B647" s="30">
        <v>8944</v>
      </c>
      <c r="C647" s="30">
        <v>8947</v>
      </c>
      <c r="D647" s="30" t="s">
        <v>58</v>
      </c>
      <c r="E647" s="32" t="s">
        <v>48</v>
      </c>
      <c r="F647" s="30" t="s">
        <v>99</v>
      </c>
      <c r="G647" s="30">
        <v>7.55</v>
      </c>
      <c r="H647" s="8"/>
      <c r="I647" s="8">
        <v>2500</v>
      </c>
      <c r="J647" s="23">
        <f t="shared" si="20"/>
        <v>0</v>
      </c>
      <c r="L647" s="1">
        <v>18869.25</v>
      </c>
      <c r="M647" s="36">
        <f t="shared" si="21"/>
        <v>0</v>
      </c>
    </row>
    <row r="648" spans="1:13" outlineLevel="2" x14ac:dyDescent="0.25">
      <c r="A648" s="24">
        <v>40988</v>
      </c>
      <c r="B648" s="25">
        <v>8944</v>
      </c>
      <c r="C648" s="25"/>
      <c r="D648" s="25" t="s">
        <v>54</v>
      </c>
      <c r="E648" s="26" t="s">
        <v>46</v>
      </c>
      <c r="F648" s="25" t="s">
        <v>47</v>
      </c>
      <c r="G648" s="25">
        <v>7.47</v>
      </c>
      <c r="H648" s="4">
        <v>1500</v>
      </c>
      <c r="I648" s="4"/>
      <c r="J648" s="23">
        <f t="shared" si="20"/>
        <v>1500</v>
      </c>
      <c r="K648" s="5">
        <v>11206.2</v>
      </c>
      <c r="M648" s="36">
        <f t="shared" si="21"/>
        <v>11206.2</v>
      </c>
    </row>
    <row r="649" spans="1:13" outlineLevel="2" x14ac:dyDescent="0.25">
      <c r="A649" s="31">
        <v>40990</v>
      </c>
      <c r="B649" s="30">
        <v>8944</v>
      </c>
      <c r="C649" s="30">
        <v>8817</v>
      </c>
      <c r="D649" s="30" t="s">
        <v>58</v>
      </c>
      <c r="E649" s="32" t="s">
        <v>46</v>
      </c>
      <c r="F649" s="30" t="s">
        <v>101</v>
      </c>
      <c r="G649" s="30">
        <v>7.47</v>
      </c>
      <c r="H649" s="8"/>
      <c r="I649" s="8">
        <v>1500</v>
      </c>
      <c r="J649" s="23">
        <f t="shared" si="20"/>
        <v>0</v>
      </c>
      <c r="L649" s="1">
        <v>11206.2</v>
      </c>
      <c r="M649" s="36">
        <f t="shared" si="21"/>
        <v>0</v>
      </c>
    </row>
    <row r="650" spans="1:13" outlineLevel="1" x14ac:dyDescent="0.25">
      <c r="A650" s="31"/>
      <c r="B650" s="33" t="s">
        <v>211</v>
      </c>
      <c r="E650" s="32"/>
      <c r="G650" s="30"/>
      <c r="H650" s="8">
        <f>SUBTOTAL(9,H630:H649)</f>
        <v>14400</v>
      </c>
      <c r="I650" s="8">
        <f>SUBTOTAL(9,I630:I649)</f>
        <v>13350</v>
      </c>
      <c r="J650" s="23">
        <f t="shared" si="20"/>
        <v>1050</v>
      </c>
      <c r="K650" s="5">
        <f>SUBTOTAL(9,K630:K649)</f>
        <v>111557.45</v>
      </c>
      <c r="L650" s="1">
        <f>SUBTOTAL(9,L630:L649)</f>
        <v>103455.84000000001</v>
      </c>
      <c r="M650" s="36">
        <f t="shared" si="21"/>
        <v>8101.609999999986</v>
      </c>
    </row>
    <row r="651" spans="1:13" outlineLevel="2" x14ac:dyDescent="0.25">
      <c r="A651" s="24">
        <v>41004</v>
      </c>
      <c r="B651" s="25">
        <v>9058</v>
      </c>
      <c r="C651" s="25"/>
      <c r="D651" s="25" t="s">
        <v>54</v>
      </c>
      <c r="E651" s="26" t="s">
        <v>35</v>
      </c>
      <c r="F651" s="25" t="s">
        <v>36</v>
      </c>
      <c r="G651" s="25">
        <v>7.85</v>
      </c>
      <c r="H651" s="4">
        <v>6000</v>
      </c>
      <c r="I651" s="4"/>
      <c r="J651" s="23">
        <f t="shared" si="20"/>
        <v>6000</v>
      </c>
      <c r="K651" s="5">
        <v>47104.2</v>
      </c>
      <c r="M651" s="36">
        <f t="shared" si="21"/>
        <v>47104.2</v>
      </c>
    </row>
    <row r="652" spans="1:13" outlineLevel="2" x14ac:dyDescent="0.25">
      <c r="A652" s="31">
        <v>41012</v>
      </c>
      <c r="B652" s="30">
        <v>9058</v>
      </c>
      <c r="C652" s="30">
        <v>8904</v>
      </c>
      <c r="D652" s="30" t="s">
        <v>58</v>
      </c>
      <c r="E652" s="32" t="s">
        <v>35</v>
      </c>
      <c r="F652" s="30" t="s">
        <v>109</v>
      </c>
      <c r="G652" s="30">
        <v>7.85</v>
      </c>
      <c r="H652" s="8"/>
      <c r="I652" s="8">
        <v>25</v>
      </c>
      <c r="J652" s="23">
        <f t="shared" si="20"/>
        <v>5975</v>
      </c>
      <c r="L652" s="1">
        <v>196.27</v>
      </c>
      <c r="M652" s="36">
        <f t="shared" si="21"/>
        <v>46907.93</v>
      </c>
    </row>
    <row r="653" spans="1:13" outlineLevel="2" x14ac:dyDescent="0.25">
      <c r="A653" s="31">
        <v>41012</v>
      </c>
      <c r="B653" s="30">
        <v>9058</v>
      </c>
      <c r="C653" s="30">
        <v>8905</v>
      </c>
      <c r="D653" s="30" t="s">
        <v>58</v>
      </c>
      <c r="E653" s="32" t="s">
        <v>35</v>
      </c>
      <c r="F653" s="30" t="s">
        <v>109</v>
      </c>
      <c r="G653" s="30">
        <v>7.85</v>
      </c>
      <c r="H653" s="8"/>
      <c r="I653" s="8">
        <v>325</v>
      </c>
      <c r="J653" s="23">
        <f t="shared" si="20"/>
        <v>5650</v>
      </c>
      <c r="L653" s="1">
        <v>2551.48</v>
      </c>
      <c r="M653" s="36">
        <f t="shared" si="21"/>
        <v>44356.45</v>
      </c>
    </row>
    <row r="654" spans="1:13" outlineLevel="2" x14ac:dyDescent="0.25">
      <c r="A654" s="31">
        <v>41012</v>
      </c>
      <c r="B654" s="30">
        <v>9058</v>
      </c>
      <c r="C654" s="30">
        <v>8906</v>
      </c>
      <c r="D654" s="30" t="s">
        <v>58</v>
      </c>
      <c r="E654" s="32" t="s">
        <v>35</v>
      </c>
      <c r="F654" s="30" t="s">
        <v>109</v>
      </c>
      <c r="G654" s="30">
        <v>7.85</v>
      </c>
      <c r="H654" s="8"/>
      <c r="I654" s="8">
        <v>500</v>
      </c>
      <c r="J654" s="23">
        <f t="shared" si="20"/>
        <v>5150</v>
      </c>
      <c r="L654" s="1">
        <v>3925.35</v>
      </c>
      <c r="M654" s="36">
        <f t="shared" si="21"/>
        <v>40431.1</v>
      </c>
    </row>
    <row r="655" spans="1:13" outlineLevel="2" x14ac:dyDescent="0.25">
      <c r="A655" s="31">
        <v>41012</v>
      </c>
      <c r="B655" s="30">
        <v>9058</v>
      </c>
      <c r="C655" s="30">
        <v>8908</v>
      </c>
      <c r="D655" s="30" t="s">
        <v>58</v>
      </c>
      <c r="E655" s="32" t="s">
        <v>35</v>
      </c>
      <c r="F655" s="30" t="s">
        <v>109</v>
      </c>
      <c r="G655" s="30">
        <v>7.85</v>
      </c>
      <c r="H655" s="8"/>
      <c r="I655" s="8">
        <v>500</v>
      </c>
      <c r="J655" s="23">
        <f t="shared" si="20"/>
        <v>4650</v>
      </c>
      <c r="L655" s="1">
        <v>3925.35</v>
      </c>
      <c r="M655" s="36">
        <f t="shared" si="21"/>
        <v>36505.75</v>
      </c>
    </row>
    <row r="656" spans="1:13" outlineLevel="2" x14ac:dyDescent="0.25">
      <c r="A656" s="31">
        <v>41012</v>
      </c>
      <c r="B656" s="30">
        <v>9058</v>
      </c>
      <c r="C656" s="30">
        <v>8909</v>
      </c>
      <c r="D656" s="30" t="s">
        <v>58</v>
      </c>
      <c r="E656" s="32" t="s">
        <v>35</v>
      </c>
      <c r="F656" s="30" t="s">
        <v>109</v>
      </c>
      <c r="G656" s="30">
        <v>7.85</v>
      </c>
      <c r="H656" s="8"/>
      <c r="I656" s="8">
        <v>3400</v>
      </c>
      <c r="J656" s="23">
        <f t="shared" si="20"/>
        <v>1250</v>
      </c>
      <c r="L656" s="1">
        <v>26692.38</v>
      </c>
      <c r="M656" s="36">
        <f t="shared" si="21"/>
        <v>9813.369999999999</v>
      </c>
    </row>
    <row r="657" spans="1:13" outlineLevel="2" x14ac:dyDescent="0.25">
      <c r="A657" s="31">
        <v>41061</v>
      </c>
      <c r="B657" s="30">
        <v>9058</v>
      </c>
      <c r="C657" s="30">
        <v>9235</v>
      </c>
      <c r="D657" s="30" t="s">
        <v>58</v>
      </c>
      <c r="E657" s="32" t="s">
        <v>35</v>
      </c>
      <c r="F657" s="30" t="s">
        <v>109</v>
      </c>
      <c r="G657" s="30">
        <v>7.85</v>
      </c>
      <c r="H657" s="8"/>
      <c r="I657" s="8">
        <v>125</v>
      </c>
      <c r="J657" s="23">
        <f t="shared" si="20"/>
        <v>1125</v>
      </c>
      <c r="L657" s="1">
        <v>981.34</v>
      </c>
      <c r="M657" s="36">
        <f t="shared" si="21"/>
        <v>8832.0299999999988</v>
      </c>
    </row>
    <row r="658" spans="1:13" outlineLevel="2" x14ac:dyDescent="0.25">
      <c r="A658" s="31">
        <v>41071</v>
      </c>
      <c r="B658" s="30">
        <v>9058</v>
      </c>
      <c r="C658" s="30">
        <v>9273</v>
      </c>
      <c r="D658" s="30" t="s">
        <v>58</v>
      </c>
      <c r="E658" s="32" t="s">
        <v>35</v>
      </c>
      <c r="F658" s="30" t="s">
        <v>109</v>
      </c>
      <c r="G658" s="30">
        <v>7.85</v>
      </c>
      <c r="H658" s="8"/>
      <c r="I658" s="8">
        <v>125</v>
      </c>
      <c r="J658" s="23">
        <f t="shared" si="20"/>
        <v>1000</v>
      </c>
      <c r="L658" s="1">
        <v>981.34</v>
      </c>
      <c r="M658" s="36">
        <f t="shared" si="21"/>
        <v>7850.6899999999987</v>
      </c>
    </row>
    <row r="659" spans="1:13" outlineLevel="2" x14ac:dyDescent="0.25">
      <c r="A659" s="31">
        <v>41071</v>
      </c>
      <c r="B659" s="30">
        <v>9058</v>
      </c>
      <c r="C659" s="30">
        <v>9275</v>
      </c>
      <c r="D659" s="30" t="s">
        <v>58</v>
      </c>
      <c r="E659" s="32" t="s">
        <v>35</v>
      </c>
      <c r="F659" s="30" t="s">
        <v>109</v>
      </c>
      <c r="G659" s="30">
        <v>7.85</v>
      </c>
      <c r="H659" s="8"/>
      <c r="I659" s="8">
        <v>125</v>
      </c>
      <c r="J659" s="23">
        <f t="shared" si="20"/>
        <v>875</v>
      </c>
      <c r="L659" s="1">
        <v>981.34</v>
      </c>
      <c r="M659" s="36">
        <f t="shared" si="21"/>
        <v>6869.3499999999985</v>
      </c>
    </row>
    <row r="660" spans="1:13" outlineLevel="2" x14ac:dyDescent="0.25">
      <c r="A660" s="24">
        <v>41004</v>
      </c>
      <c r="B660" s="25">
        <v>9058</v>
      </c>
      <c r="C660" s="25"/>
      <c r="D660" s="25" t="s">
        <v>54</v>
      </c>
      <c r="E660" s="26" t="s">
        <v>39</v>
      </c>
      <c r="F660" s="25" t="s">
        <v>40</v>
      </c>
      <c r="G660" s="25">
        <v>6.58</v>
      </c>
      <c r="H660" s="4">
        <v>8000</v>
      </c>
      <c r="I660" s="4"/>
      <c r="J660" s="23">
        <f t="shared" si="20"/>
        <v>8000</v>
      </c>
      <c r="K660" s="5">
        <v>52633.599999999999</v>
      </c>
      <c r="M660" s="36">
        <f t="shared" si="21"/>
        <v>52633.599999999999</v>
      </c>
    </row>
    <row r="661" spans="1:13" outlineLevel="2" x14ac:dyDescent="0.25">
      <c r="A661" s="31">
        <v>41012</v>
      </c>
      <c r="B661" s="30">
        <v>9058</v>
      </c>
      <c r="C661" s="30">
        <v>8908</v>
      </c>
      <c r="D661" s="30" t="s">
        <v>58</v>
      </c>
      <c r="E661" s="32" t="s">
        <v>39</v>
      </c>
      <c r="F661" s="30" t="s">
        <v>110</v>
      </c>
      <c r="G661" s="30">
        <v>6.58</v>
      </c>
      <c r="H661" s="8"/>
      <c r="I661" s="8">
        <v>625</v>
      </c>
      <c r="J661" s="23">
        <f t="shared" si="20"/>
        <v>7375</v>
      </c>
      <c r="L661" s="1">
        <v>4112</v>
      </c>
      <c r="M661" s="36">
        <f t="shared" si="21"/>
        <v>48521.599999999999</v>
      </c>
    </row>
    <row r="662" spans="1:13" outlineLevel="2" x14ac:dyDescent="0.25">
      <c r="A662" s="31">
        <v>41012</v>
      </c>
      <c r="B662" s="30">
        <v>9058</v>
      </c>
      <c r="C662" s="30">
        <v>8909</v>
      </c>
      <c r="D662" s="30" t="s">
        <v>58</v>
      </c>
      <c r="E662" s="32" t="s">
        <v>39</v>
      </c>
      <c r="F662" s="30" t="s">
        <v>110</v>
      </c>
      <c r="G662" s="30">
        <v>6.58</v>
      </c>
      <c r="H662" s="8"/>
      <c r="I662" s="8">
        <v>150</v>
      </c>
      <c r="J662" s="23">
        <f t="shared" si="20"/>
        <v>7225</v>
      </c>
      <c r="L662" s="1">
        <v>986.88</v>
      </c>
      <c r="M662" s="36">
        <f t="shared" si="21"/>
        <v>47534.720000000001</v>
      </c>
    </row>
    <row r="663" spans="1:13" outlineLevel="2" x14ac:dyDescent="0.25">
      <c r="A663" s="31">
        <v>41012</v>
      </c>
      <c r="B663" s="30">
        <v>9058</v>
      </c>
      <c r="C663" s="30">
        <v>8911</v>
      </c>
      <c r="D663" s="30" t="s">
        <v>58</v>
      </c>
      <c r="E663" s="32" t="s">
        <v>39</v>
      </c>
      <c r="F663" s="30" t="s">
        <v>110</v>
      </c>
      <c r="G663" s="30">
        <v>6.58</v>
      </c>
      <c r="H663" s="8"/>
      <c r="I663" s="8">
        <v>600</v>
      </c>
      <c r="J663" s="23">
        <f t="shared" si="20"/>
        <v>6625</v>
      </c>
      <c r="L663" s="1">
        <v>3947.52</v>
      </c>
      <c r="M663" s="36">
        <f t="shared" si="21"/>
        <v>43587.200000000004</v>
      </c>
    </row>
    <row r="664" spans="1:13" outlineLevel="2" x14ac:dyDescent="0.25">
      <c r="A664" s="31">
        <v>41013</v>
      </c>
      <c r="B664" s="30">
        <v>9058</v>
      </c>
      <c r="C664" s="30">
        <v>8931</v>
      </c>
      <c r="D664" s="30" t="s">
        <v>58</v>
      </c>
      <c r="E664" s="32" t="s">
        <v>39</v>
      </c>
      <c r="F664" s="30" t="s">
        <v>110</v>
      </c>
      <c r="G664" s="30">
        <v>6.58</v>
      </c>
      <c r="H664" s="8"/>
      <c r="I664" s="8">
        <v>1300</v>
      </c>
      <c r="J664" s="23">
        <f t="shared" si="20"/>
        <v>5325</v>
      </c>
      <c r="L664" s="1">
        <v>8552.9599999999991</v>
      </c>
      <c r="M664" s="36">
        <f t="shared" si="21"/>
        <v>35034.240000000005</v>
      </c>
    </row>
    <row r="665" spans="1:13" outlineLevel="2" x14ac:dyDescent="0.25">
      <c r="A665" s="31">
        <v>41013</v>
      </c>
      <c r="B665" s="30">
        <v>9058</v>
      </c>
      <c r="C665" s="30">
        <v>8932</v>
      </c>
      <c r="D665" s="30" t="s">
        <v>58</v>
      </c>
      <c r="E665" s="32" t="s">
        <v>39</v>
      </c>
      <c r="F665" s="30" t="s">
        <v>110</v>
      </c>
      <c r="G665" s="30">
        <v>6.58</v>
      </c>
      <c r="H665" s="8"/>
      <c r="I665" s="8">
        <v>1300</v>
      </c>
      <c r="J665" s="23">
        <f t="shared" si="20"/>
        <v>4025</v>
      </c>
      <c r="L665" s="1">
        <v>8552.9599999999991</v>
      </c>
      <c r="M665" s="36">
        <f t="shared" si="21"/>
        <v>26481.280000000006</v>
      </c>
    </row>
    <row r="666" spans="1:13" outlineLevel="2" x14ac:dyDescent="0.25">
      <c r="A666" s="31">
        <v>41017</v>
      </c>
      <c r="B666" s="30">
        <v>9058</v>
      </c>
      <c r="C666" s="30">
        <v>8967</v>
      </c>
      <c r="D666" s="30" t="s">
        <v>58</v>
      </c>
      <c r="E666" s="32" t="s">
        <v>39</v>
      </c>
      <c r="F666" s="30" t="s">
        <v>110</v>
      </c>
      <c r="G666" s="30">
        <v>6.58</v>
      </c>
      <c r="H666" s="8"/>
      <c r="I666" s="8">
        <v>25</v>
      </c>
      <c r="J666" s="23">
        <f t="shared" si="20"/>
        <v>4000</v>
      </c>
      <c r="L666" s="1">
        <v>164.48</v>
      </c>
      <c r="M666" s="36">
        <f t="shared" si="21"/>
        <v>26316.800000000007</v>
      </c>
    </row>
    <row r="667" spans="1:13" outlineLevel="2" x14ac:dyDescent="0.25">
      <c r="A667" s="31">
        <v>41019</v>
      </c>
      <c r="B667" s="30">
        <v>9058</v>
      </c>
      <c r="C667" s="30">
        <v>8985</v>
      </c>
      <c r="D667" s="30" t="s">
        <v>58</v>
      </c>
      <c r="E667" s="32" t="s">
        <v>39</v>
      </c>
      <c r="F667" s="30" t="s">
        <v>110</v>
      </c>
      <c r="G667" s="30">
        <v>6.58</v>
      </c>
      <c r="H667" s="8"/>
      <c r="I667" s="8">
        <v>25</v>
      </c>
      <c r="J667" s="23">
        <f t="shared" si="20"/>
        <v>3975</v>
      </c>
      <c r="L667" s="1">
        <v>164.48</v>
      </c>
      <c r="M667" s="36">
        <f t="shared" si="21"/>
        <v>26152.320000000007</v>
      </c>
    </row>
    <row r="668" spans="1:13" outlineLevel="2" x14ac:dyDescent="0.25">
      <c r="A668" s="31">
        <v>41023</v>
      </c>
      <c r="B668" s="30">
        <v>9058</v>
      </c>
      <c r="C668" s="30">
        <v>9012</v>
      </c>
      <c r="D668" s="30" t="s">
        <v>58</v>
      </c>
      <c r="E668" s="32" t="s">
        <v>39</v>
      </c>
      <c r="F668" s="30" t="s">
        <v>110</v>
      </c>
      <c r="G668" s="30">
        <v>6.58</v>
      </c>
      <c r="H668" s="8"/>
      <c r="I668" s="8">
        <v>500</v>
      </c>
      <c r="J668" s="23">
        <f t="shared" si="20"/>
        <v>3475</v>
      </c>
      <c r="L668" s="1">
        <v>3289.6</v>
      </c>
      <c r="M668" s="36">
        <f t="shared" si="21"/>
        <v>22862.720000000008</v>
      </c>
    </row>
    <row r="669" spans="1:13" outlineLevel="2" x14ac:dyDescent="0.25">
      <c r="A669" s="31">
        <v>41024</v>
      </c>
      <c r="B669" s="30">
        <v>9058</v>
      </c>
      <c r="C669" s="30">
        <v>9025</v>
      </c>
      <c r="D669" s="30" t="s">
        <v>58</v>
      </c>
      <c r="E669" s="32" t="s">
        <v>39</v>
      </c>
      <c r="F669" s="30" t="s">
        <v>110</v>
      </c>
      <c r="G669" s="30">
        <v>6.58</v>
      </c>
      <c r="H669" s="8"/>
      <c r="I669" s="8">
        <v>300</v>
      </c>
      <c r="J669" s="23">
        <f t="shared" si="20"/>
        <v>3175</v>
      </c>
      <c r="L669" s="1">
        <v>1973.76</v>
      </c>
      <c r="M669" s="36">
        <f t="shared" si="21"/>
        <v>20888.96000000001</v>
      </c>
    </row>
    <row r="670" spans="1:13" outlineLevel="2" x14ac:dyDescent="0.25">
      <c r="A670" s="31">
        <v>41024</v>
      </c>
      <c r="B670" s="30">
        <v>9058</v>
      </c>
      <c r="C670" s="30">
        <v>9026</v>
      </c>
      <c r="D670" s="30" t="s">
        <v>58</v>
      </c>
      <c r="E670" s="32" t="s">
        <v>39</v>
      </c>
      <c r="F670" s="30" t="s">
        <v>110</v>
      </c>
      <c r="G670" s="30">
        <v>6.58</v>
      </c>
      <c r="H670" s="8"/>
      <c r="I670" s="8">
        <v>100</v>
      </c>
      <c r="J670" s="23">
        <f t="shared" si="20"/>
        <v>3075</v>
      </c>
      <c r="L670" s="1">
        <v>657.92</v>
      </c>
      <c r="M670" s="36">
        <f t="shared" si="21"/>
        <v>20231.040000000012</v>
      </c>
    </row>
    <row r="671" spans="1:13" outlineLevel="2" x14ac:dyDescent="0.25">
      <c r="A671" s="31">
        <v>41025</v>
      </c>
      <c r="B671" s="30">
        <v>9058</v>
      </c>
      <c r="C671" s="30">
        <v>9035</v>
      </c>
      <c r="D671" s="30" t="s">
        <v>58</v>
      </c>
      <c r="E671" s="32" t="s">
        <v>39</v>
      </c>
      <c r="F671" s="30" t="s">
        <v>110</v>
      </c>
      <c r="G671" s="30">
        <v>6.58</v>
      </c>
      <c r="H671" s="8"/>
      <c r="I671" s="8">
        <v>75</v>
      </c>
      <c r="J671" s="23">
        <f t="shared" si="20"/>
        <v>3000</v>
      </c>
      <c r="L671" s="1">
        <v>493.44</v>
      </c>
      <c r="M671" s="36">
        <f t="shared" si="21"/>
        <v>19737.600000000013</v>
      </c>
    </row>
    <row r="672" spans="1:13" outlineLevel="2" x14ac:dyDescent="0.25">
      <c r="A672" s="31">
        <v>41025</v>
      </c>
      <c r="B672" s="30">
        <v>9058</v>
      </c>
      <c r="C672" s="30">
        <v>9036</v>
      </c>
      <c r="D672" s="30" t="s">
        <v>58</v>
      </c>
      <c r="E672" s="32" t="s">
        <v>39</v>
      </c>
      <c r="F672" s="30" t="s">
        <v>110</v>
      </c>
      <c r="G672" s="30">
        <v>6.58</v>
      </c>
      <c r="H672" s="8"/>
      <c r="I672" s="8">
        <v>700</v>
      </c>
      <c r="J672" s="23">
        <f t="shared" si="20"/>
        <v>2300</v>
      </c>
      <c r="L672" s="1">
        <v>4605.4399999999996</v>
      </c>
      <c r="M672" s="36">
        <f t="shared" si="21"/>
        <v>15132.160000000014</v>
      </c>
    </row>
    <row r="673" spans="1:13" outlineLevel="2" x14ac:dyDescent="0.25">
      <c r="A673" s="31">
        <v>41029</v>
      </c>
      <c r="B673" s="30">
        <v>9058</v>
      </c>
      <c r="C673" s="30">
        <v>9062</v>
      </c>
      <c r="D673" s="30" t="s">
        <v>58</v>
      </c>
      <c r="E673" s="32" t="s">
        <v>39</v>
      </c>
      <c r="F673" s="30" t="s">
        <v>110</v>
      </c>
      <c r="G673" s="30">
        <v>6.58</v>
      </c>
      <c r="H673" s="8"/>
      <c r="I673" s="8">
        <v>1200</v>
      </c>
      <c r="J673" s="23">
        <f t="shared" si="20"/>
        <v>1100</v>
      </c>
      <c r="L673" s="1">
        <v>7895.04</v>
      </c>
      <c r="M673" s="36">
        <f t="shared" si="21"/>
        <v>7237.1200000000144</v>
      </c>
    </row>
    <row r="674" spans="1:13" outlineLevel="2" x14ac:dyDescent="0.25">
      <c r="A674" s="31">
        <v>41029</v>
      </c>
      <c r="B674" s="30">
        <v>9058</v>
      </c>
      <c r="C674" s="30">
        <v>9063</v>
      </c>
      <c r="D674" s="30" t="s">
        <v>58</v>
      </c>
      <c r="E674" s="32" t="s">
        <v>39</v>
      </c>
      <c r="F674" s="30" t="s">
        <v>110</v>
      </c>
      <c r="G674" s="30">
        <v>6.58</v>
      </c>
      <c r="H674" s="8"/>
      <c r="I674" s="8">
        <v>550</v>
      </c>
      <c r="J674" s="23">
        <f t="shared" si="20"/>
        <v>550</v>
      </c>
      <c r="L674" s="1">
        <v>3618.56</v>
      </c>
      <c r="M674" s="36">
        <f t="shared" si="21"/>
        <v>3618.5600000000145</v>
      </c>
    </row>
    <row r="675" spans="1:13" outlineLevel="2" x14ac:dyDescent="0.25">
      <c r="A675" s="31">
        <v>41061</v>
      </c>
      <c r="B675" s="30">
        <v>9058</v>
      </c>
      <c r="C675" s="30">
        <v>9233</v>
      </c>
      <c r="D675" s="30" t="s">
        <v>58</v>
      </c>
      <c r="E675" s="32" t="s">
        <v>39</v>
      </c>
      <c r="F675" s="30" t="s">
        <v>110</v>
      </c>
      <c r="G675" s="30">
        <v>6.58</v>
      </c>
      <c r="H675" s="8"/>
      <c r="I675" s="8">
        <v>150</v>
      </c>
      <c r="J675" s="23">
        <f t="shared" si="20"/>
        <v>400</v>
      </c>
      <c r="L675" s="1">
        <v>986.88</v>
      </c>
      <c r="M675" s="36">
        <f t="shared" si="21"/>
        <v>2631.6800000000144</v>
      </c>
    </row>
    <row r="676" spans="1:13" outlineLevel="2" x14ac:dyDescent="0.25">
      <c r="A676" s="31">
        <v>41061</v>
      </c>
      <c r="B676" s="30">
        <v>9058</v>
      </c>
      <c r="C676" s="30">
        <v>9237</v>
      </c>
      <c r="D676" s="30" t="s">
        <v>58</v>
      </c>
      <c r="E676" s="32" t="s">
        <v>39</v>
      </c>
      <c r="F676" s="30" t="s">
        <v>110</v>
      </c>
      <c r="G676" s="30">
        <v>6.58</v>
      </c>
      <c r="H676" s="8"/>
      <c r="I676" s="8">
        <v>25</v>
      </c>
      <c r="J676" s="23">
        <f t="shared" si="20"/>
        <v>375</v>
      </c>
      <c r="L676" s="1">
        <v>164.48</v>
      </c>
      <c r="M676" s="36">
        <f t="shared" si="21"/>
        <v>2467.2000000000144</v>
      </c>
    </row>
    <row r="677" spans="1:13" outlineLevel="2" x14ac:dyDescent="0.25">
      <c r="A677" s="31">
        <v>41061</v>
      </c>
      <c r="B677" s="30">
        <v>9058</v>
      </c>
      <c r="C677" s="30">
        <v>9238</v>
      </c>
      <c r="D677" s="30" t="s">
        <v>58</v>
      </c>
      <c r="E677" s="32" t="s">
        <v>39</v>
      </c>
      <c r="F677" s="30" t="s">
        <v>110</v>
      </c>
      <c r="G677" s="30">
        <v>6.58</v>
      </c>
      <c r="H677" s="8"/>
      <c r="I677" s="8">
        <v>300</v>
      </c>
      <c r="J677" s="23">
        <f t="shared" si="20"/>
        <v>75</v>
      </c>
      <c r="L677" s="1">
        <v>1973.76</v>
      </c>
      <c r="M677" s="36">
        <f t="shared" si="21"/>
        <v>493.44000000001438</v>
      </c>
    </row>
    <row r="678" spans="1:13" outlineLevel="2" x14ac:dyDescent="0.25">
      <c r="A678" s="31">
        <v>41071</v>
      </c>
      <c r="B678" s="30">
        <v>9058</v>
      </c>
      <c r="C678" s="30">
        <v>9272</v>
      </c>
      <c r="D678" s="30" t="s">
        <v>58</v>
      </c>
      <c r="E678" s="32" t="s">
        <v>39</v>
      </c>
      <c r="F678" s="30" t="s">
        <v>110</v>
      </c>
      <c r="G678" s="30">
        <v>6.58</v>
      </c>
      <c r="H678" s="8"/>
      <c r="I678" s="8">
        <v>75</v>
      </c>
      <c r="J678" s="23">
        <f t="shared" si="20"/>
        <v>0</v>
      </c>
      <c r="L678" s="1">
        <v>493.44</v>
      </c>
      <c r="M678" s="36">
        <f t="shared" si="21"/>
        <v>1.4381384971784428E-11</v>
      </c>
    </row>
    <row r="679" spans="1:13" outlineLevel="2" x14ac:dyDescent="0.25">
      <c r="A679" s="24">
        <v>41004</v>
      </c>
      <c r="B679" s="25">
        <v>9058</v>
      </c>
      <c r="C679" s="25"/>
      <c r="D679" s="25" t="s">
        <v>54</v>
      </c>
      <c r="E679" s="26" t="s">
        <v>41</v>
      </c>
      <c r="F679" s="25" t="s">
        <v>28</v>
      </c>
      <c r="G679" s="25">
        <v>7.28</v>
      </c>
      <c r="H679" s="4">
        <v>6000</v>
      </c>
      <c r="I679" s="4"/>
      <c r="J679" s="23">
        <f t="shared" si="20"/>
        <v>6000</v>
      </c>
      <c r="K679" s="5">
        <v>43687.8</v>
      </c>
      <c r="M679" s="36">
        <f t="shared" si="21"/>
        <v>43687.8</v>
      </c>
    </row>
    <row r="680" spans="1:13" outlineLevel="2" x14ac:dyDescent="0.25">
      <c r="A680" s="31">
        <v>41012</v>
      </c>
      <c r="B680" s="30">
        <v>9058</v>
      </c>
      <c r="C680" s="30">
        <v>8908</v>
      </c>
      <c r="D680" s="30" t="s">
        <v>58</v>
      </c>
      <c r="E680" s="32" t="s">
        <v>41</v>
      </c>
      <c r="F680" s="30" t="s">
        <v>111</v>
      </c>
      <c r="G680" s="30">
        <v>7.28</v>
      </c>
      <c r="H680" s="8"/>
      <c r="I680" s="8">
        <v>950</v>
      </c>
      <c r="J680" s="23">
        <f t="shared" si="20"/>
        <v>5050</v>
      </c>
      <c r="L680" s="1">
        <v>6917.23</v>
      </c>
      <c r="M680" s="36">
        <f t="shared" si="21"/>
        <v>36770.570000000007</v>
      </c>
    </row>
    <row r="681" spans="1:13" outlineLevel="2" x14ac:dyDescent="0.25">
      <c r="A681" s="31">
        <v>41012</v>
      </c>
      <c r="B681" s="30">
        <v>9058</v>
      </c>
      <c r="C681" s="30">
        <v>8909</v>
      </c>
      <c r="D681" s="30" t="s">
        <v>58</v>
      </c>
      <c r="E681" s="32" t="s">
        <v>41</v>
      </c>
      <c r="F681" s="30" t="s">
        <v>111</v>
      </c>
      <c r="G681" s="30">
        <v>7.28</v>
      </c>
      <c r="H681" s="8"/>
      <c r="I681" s="8">
        <v>300</v>
      </c>
      <c r="J681" s="23">
        <f t="shared" si="20"/>
        <v>4750</v>
      </c>
      <c r="L681" s="1">
        <v>2184.39</v>
      </c>
      <c r="M681" s="36">
        <f t="shared" si="21"/>
        <v>34586.180000000008</v>
      </c>
    </row>
    <row r="682" spans="1:13" outlineLevel="2" x14ac:dyDescent="0.25">
      <c r="A682" s="31">
        <v>41012</v>
      </c>
      <c r="B682" s="30">
        <v>9058</v>
      </c>
      <c r="C682" s="30">
        <v>8910</v>
      </c>
      <c r="D682" s="30" t="s">
        <v>58</v>
      </c>
      <c r="E682" s="32" t="s">
        <v>41</v>
      </c>
      <c r="F682" s="30" t="s">
        <v>111</v>
      </c>
      <c r="G682" s="30">
        <v>7.28</v>
      </c>
      <c r="H682" s="8"/>
      <c r="I682" s="8">
        <v>150</v>
      </c>
      <c r="J682" s="23">
        <f t="shared" si="20"/>
        <v>4600</v>
      </c>
      <c r="L682" s="1">
        <v>1092.19</v>
      </c>
      <c r="M682" s="36">
        <f t="shared" si="21"/>
        <v>33493.990000000005</v>
      </c>
    </row>
    <row r="683" spans="1:13" outlineLevel="2" x14ac:dyDescent="0.25">
      <c r="A683" s="31">
        <v>41012</v>
      </c>
      <c r="B683" s="30">
        <v>9058</v>
      </c>
      <c r="C683" s="30">
        <v>8911</v>
      </c>
      <c r="D683" s="30" t="s">
        <v>58</v>
      </c>
      <c r="E683" s="32" t="s">
        <v>41</v>
      </c>
      <c r="F683" s="30" t="s">
        <v>111</v>
      </c>
      <c r="G683" s="30">
        <v>7.28</v>
      </c>
      <c r="H683" s="8"/>
      <c r="I683" s="8">
        <v>800</v>
      </c>
      <c r="J683" s="23">
        <f t="shared" si="20"/>
        <v>3800</v>
      </c>
      <c r="L683" s="1">
        <v>5825.04</v>
      </c>
      <c r="M683" s="36">
        <f t="shared" si="21"/>
        <v>27668.950000000004</v>
      </c>
    </row>
    <row r="684" spans="1:13" outlineLevel="2" x14ac:dyDescent="0.25">
      <c r="A684" s="31">
        <v>41013</v>
      </c>
      <c r="B684" s="30">
        <v>9058</v>
      </c>
      <c r="C684" s="30">
        <v>8931</v>
      </c>
      <c r="D684" s="30" t="s">
        <v>58</v>
      </c>
      <c r="E684" s="32" t="s">
        <v>41</v>
      </c>
      <c r="F684" s="30" t="s">
        <v>111</v>
      </c>
      <c r="G684" s="30">
        <v>7.28</v>
      </c>
      <c r="H684" s="8"/>
      <c r="I684" s="8">
        <v>1100</v>
      </c>
      <c r="J684" s="23">
        <f t="shared" si="20"/>
        <v>2700</v>
      </c>
      <c r="L684" s="1">
        <v>8009.43</v>
      </c>
      <c r="M684" s="36">
        <f t="shared" si="21"/>
        <v>19659.520000000004</v>
      </c>
    </row>
    <row r="685" spans="1:13" outlineLevel="2" x14ac:dyDescent="0.25">
      <c r="A685" s="31">
        <v>41013</v>
      </c>
      <c r="B685" s="30">
        <v>9058</v>
      </c>
      <c r="C685" s="30">
        <v>8932</v>
      </c>
      <c r="D685" s="30" t="s">
        <v>58</v>
      </c>
      <c r="E685" s="32" t="s">
        <v>41</v>
      </c>
      <c r="F685" s="30" t="s">
        <v>111</v>
      </c>
      <c r="G685" s="30">
        <v>7.28</v>
      </c>
      <c r="H685" s="8"/>
      <c r="I685" s="8">
        <v>150</v>
      </c>
      <c r="J685" s="23">
        <f t="shared" si="20"/>
        <v>2550</v>
      </c>
      <c r="L685" s="1">
        <v>1092.19</v>
      </c>
      <c r="M685" s="36">
        <f t="shared" si="21"/>
        <v>18567.330000000005</v>
      </c>
    </row>
    <row r="686" spans="1:13" outlineLevel="2" x14ac:dyDescent="0.25">
      <c r="A686" s="31">
        <v>41013</v>
      </c>
      <c r="B686" s="30">
        <v>9058</v>
      </c>
      <c r="C686" s="30">
        <v>8933</v>
      </c>
      <c r="D686" s="30" t="s">
        <v>58</v>
      </c>
      <c r="E686" s="32" t="s">
        <v>41</v>
      </c>
      <c r="F686" s="30" t="s">
        <v>111</v>
      </c>
      <c r="G686" s="30">
        <v>7.28</v>
      </c>
      <c r="H686" s="8"/>
      <c r="I686" s="8">
        <v>1300</v>
      </c>
      <c r="J686" s="23">
        <f t="shared" si="20"/>
        <v>1250</v>
      </c>
      <c r="L686" s="1">
        <v>9465.69</v>
      </c>
      <c r="M686" s="36">
        <f t="shared" si="21"/>
        <v>9101.6400000000049</v>
      </c>
    </row>
    <row r="687" spans="1:13" outlineLevel="2" x14ac:dyDescent="0.25">
      <c r="A687" s="31">
        <v>41016</v>
      </c>
      <c r="B687" s="30">
        <v>9058</v>
      </c>
      <c r="C687" s="30">
        <v>8946</v>
      </c>
      <c r="D687" s="30" t="s">
        <v>58</v>
      </c>
      <c r="E687" s="32" t="s">
        <v>41</v>
      </c>
      <c r="F687" s="30" t="s">
        <v>111</v>
      </c>
      <c r="G687" s="30">
        <v>7.28</v>
      </c>
      <c r="H687" s="8"/>
      <c r="I687" s="8">
        <v>75</v>
      </c>
      <c r="J687" s="23">
        <f t="shared" si="20"/>
        <v>1175</v>
      </c>
      <c r="L687" s="1">
        <v>546.1</v>
      </c>
      <c r="M687" s="36">
        <f t="shared" si="21"/>
        <v>8555.5400000000045</v>
      </c>
    </row>
    <row r="688" spans="1:13" outlineLevel="2" x14ac:dyDescent="0.25">
      <c r="A688" s="31">
        <v>41023</v>
      </c>
      <c r="B688" s="30">
        <v>9058</v>
      </c>
      <c r="C688" s="30">
        <v>9011</v>
      </c>
      <c r="D688" s="30" t="s">
        <v>58</v>
      </c>
      <c r="E688" s="32" t="s">
        <v>41</v>
      </c>
      <c r="F688" s="30" t="s">
        <v>111</v>
      </c>
      <c r="G688" s="30">
        <v>7.28</v>
      </c>
      <c r="H688" s="8"/>
      <c r="I688" s="8">
        <v>50</v>
      </c>
      <c r="J688" s="23">
        <f t="shared" si="20"/>
        <v>1125</v>
      </c>
      <c r="L688" s="1">
        <v>364.06</v>
      </c>
      <c r="M688" s="36">
        <f t="shared" si="21"/>
        <v>8191.4800000000041</v>
      </c>
    </row>
    <row r="689" spans="1:13" outlineLevel="2" x14ac:dyDescent="0.25">
      <c r="A689" s="31">
        <v>41023</v>
      </c>
      <c r="B689" s="30">
        <v>9058</v>
      </c>
      <c r="C689" s="30">
        <v>9012</v>
      </c>
      <c r="D689" s="30" t="s">
        <v>58</v>
      </c>
      <c r="E689" s="32" t="s">
        <v>41</v>
      </c>
      <c r="F689" s="30" t="s">
        <v>111</v>
      </c>
      <c r="G689" s="30">
        <v>7.28</v>
      </c>
      <c r="H689" s="8"/>
      <c r="I689" s="8">
        <v>75</v>
      </c>
      <c r="J689" s="23">
        <f t="shared" si="20"/>
        <v>1050</v>
      </c>
      <c r="L689" s="1">
        <v>546.1</v>
      </c>
      <c r="M689" s="36">
        <f t="shared" si="21"/>
        <v>7645.3800000000037</v>
      </c>
    </row>
    <row r="690" spans="1:13" outlineLevel="2" x14ac:dyDescent="0.25">
      <c r="A690" s="31">
        <v>41023</v>
      </c>
      <c r="B690" s="30">
        <v>9058</v>
      </c>
      <c r="C690" s="30">
        <v>9014</v>
      </c>
      <c r="D690" s="30" t="s">
        <v>58</v>
      </c>
      <c r="E690" s="32" t="s">
        <v>41</v>
      </c>
      <c r="F690" s="30" t="s">
        <v>111</v>
      </c>
      <c r="G690" s="30">
        <v>7.28</v>
      </c>
      <c r="H690" s="8"/>
      <c r="I690" s="8">
        <v>25</v>
      </c>
      <c r="J690" s="23">
        <f t="shared" si="20"/>
        <v>1025</v>
      </c>
      <c r="L690" s="1">
        <v>182.03</v>
      </c>
      <c r="M690" s="36">
        <f t="shared" si="21"/>
        <v>7463.350000000004</v>
      </c>
    </row>
    <row r="691" spans="1:13" outlineLevel="2" x14ac:dyDescent="0.25">
      <c r="A691" s="31">
        <v>41024</v>
      </c>
      <c r="B691" s="30">
        <v>9058</v>
      </c>
      <c r="C691" s="30">
        <v>9025</v>
      </c>
      <c r="D691" s="30" t="s">
        <v>58</v>
      </c>
      <c r="E691" s="32" t="s">
        <v>41</v>
      </c>
      <c r="F691" s="30" t="s">
        <v>111</v>
      </c>
      <c r="G691" s="30">
        <v>7.28</v>
      </c>
      <c r="H691" s="8"/>
      <c r="I691" s="8">
        <v>50</v>
      </c>
      <c r="J691" s="23">
        <f t="shared" si="20"/>
        <v>975</v>
      </c>
      <c r="L691" s="1">
        <v>364.06</v>
      </c>
      <c r="M691" s="36">
        <f t="shared" si="21"/>
        <v>7099.2900000000036</v>
      </c>
    </row>
    <row r="692" spans="1:13" outlineLevel="2" x14ac:dyDescent="0.25">
      <c r="A692" s="31">
        <v>41024</v>
      </c>
      <c r="B692" s="30">
        <v>9058</v>
      </c>
      <c r="C692" s="30">
        <v>9026</v>
      </c>
      <c r="D692" s="30" t="s">
        <v>58</v>
      </c>
      <c r="E692" s="32" t="s">
        <v>41</v>
      </c>
      <c r="F692" s="30" t="s">
        <v>111</v>
      </c>
      <c r="G692" s="30">
        <v>7.28</v>
      </c>
      <c r="H692" s="8"/>
      <c r="I692" s="8">
        <v>75</v>
      </c>
      <c r="J692" s="23">
        <f t="shared" si="20"/>
        <v>900</v>
      </c>
      <c r="L692" s="1">
        <v>546.1</v>
      </c>
      <c r="M692" s="36">
        <f t="shared" si="21"/>
        <v>6553.1900000000032</v>
      </c>
    </row>
    <row r="693" spans="1:13" outlineLevel="2" x14ac:dyDescent="0.25">
      <c r="A693" s="31">
        <v>41061</v>
      </c>
      <c r="B693" s="30">
        <v>9058</v>
      </c>
      <c r="C693" s="30">
        <v>9233</v>
      </c>
      <c r="D693" s="30" t="s">
        <v>58</v>
      </c>
      <c r="E693" s="32" t="s">
        <v>41</v>
      </c>
      <c r="F693" s="30" t="s">
        <v>111</v>
      </c>
      <c r="G693" s="30">
        <v>7.28</v>
      </c>
      <c r="H693" s="8"/>
      <c r="I693" s="8">
        <v>50</v>
      </c>
      <c r="J693" s="23">
        <f t="shared" si="20"/>
        <v>850</v>
      </c>
      <c r="L693" s="1">
        <v>364.06</v>
      </c>
      <c r="M693" s="36">
        <f t="shared" si="21"/>
        <v>6189.1300000000028</v>
      </c>
    </row>
    <row r="694" spans="1:13" outlineLevel="2" x14ac:dyDescent="0.25">
      <c r="A694" s="31">
        <v>41071</v>
      </c>
      <c r="B694" s="30">
        <v>9058</v>
      </c>
      <c r="C694" s="30">
        <v>9272</v>
      </c>
      <c r="D694" s="30" t="s">
        <v>58</v>
      </c>
      <c r="E694" s="32" t="s">
        <v>41</v>
      </c>
      <c r="F694" s="30" t="s">
        <v>111</v>
      </c>
      <c r="G694" s="30">
        <v>7.28</v>
      </c>
      <c r="H694" s="8"/>
      <c r="I694" s="8">
        <v>600</v>
      </c>
      <c r="J694" s="23">
        <f t="shared" si="20"/>
        <v>250</v>
      </c>
      <c r="L694" s="1">
        <v>4368.78</v>
      </c>
      <c r="M694" s="36">
        <f t="shared" si="21"/>
        <v>1820.3500000000031</v>
      </c>
    </row>
    <row r="695" spans="1:13" outlineLevel="2" x14ac:dyDescent="0.25">
      <c r="A695" s="31">
        <v>41071</v>
      </c>
      <c r="B695" s="30">
        <v>9058</v>
      </c>
      <c r="C695" s="30">
        <v>9274</v>
      </c>
      <c r="D695" s="30" t="s">
        <v>58</v>
      </c>
      <c r="E695" s="32" t="s">
        <v>41</v>
      </c>
      <c r="F695" s="30" t="s">
        <v>111</v>
      </c>
      <c r="G695" s="30">
        <v>7.28</v>
      </c>
      <c r="H695" s="8"/>
      <c r="I695" s="8">
        <v>25</v>
      </c>
      <c r="J695" s="23">
        <f t="shared" si="20"/>
        <v>225</v>
      </c>
      <c r="L695" s="1">
        <v>182.03</v>
      </c>
      <c r="M695" s="36">
        <f t="shared" si="21"/>
        <v>1638.3200000000031</v>
      </c>
    </row>
    <row r="696" spans="1:13" outlineLevel="2" x14ac:dyDescent="0.25">
      <c r="A696" s="31">
        <v>41071</v>
      </c>
      <c r="B696" s="30">
        <v>9058</v>
      </c>
      <c r="C696" s="30">
        <v>9277</v>
      </c>
      <c r="D696" s="30" t="s">
        <v>58</v>
      </c>
      <c r="E696" s="32" t="s">
        <v>41</v>
      </c>
      <c r="F696" s="30" t="s">
        <v>111</v>
      </c>
      <c r="G696" s="30">
        <v>7.28</v>
      </c>
      <c r="H696" s="8"/>
      <c r="I696" s="8">
        <v>125</v>
      </c>
      <c r="J696" s="23">
        <f t="shared" si="20"/>
        <v>100</v>
      </c>
      <c r="L696" s="1">
        <v>910.16</v>
      </c>
      <c r="M696" s="36">
        <f t="shared" si="21"/>
        <v>728.16000000000315</v>
      </c>
    </row>
    <row r="697" spans="1:13" outlineLevel="2" x14ac:dyDescent="0.25">
      <c r="A697" s="31">
        <v>41071</v>
      </c>
      <c r="B697" s="30">
        <v>9058</v>
      </c>
      <c r="C697" s="30">
        <v>9279</v>
      </c>
      <c r="D697" s="30" t="s">
        <v>58</v>
      </c>
      <c r="E697" s="32" t="s">
        <v>41</v>
      </c>
      <c r="F697" s="30" t="s">
        <v>111</v>
      </c>
      <c r="G697" s="30">
        <v>7.28</v>
      </c>
      <c r="H697" s="8"/>
      <c r="I697" s="8">
        <v>100</v>
      </c>
      <c r="J697" s="23">
        <f t="shared" si="20"/>
        <v>0</v>
      </c>
      <c r="L697" s="1">
        <v>728.13</v>
      </c>
      <c r="M697" s="36">
        <f t="shared" si="21"/>
        <v>3.0000000003155947E-2</v>
      </c>
    </row>
    <row r="698" spans="1:13" outlineLevel="2" x14ac:dyDescent="0.25">
      <c r="A698" s="24">
        <v>41004</v>
      </c>
      <c r="B698" s="25">
        <v>9058</v>
      </c>
      <c r="C698" s="25"/>
      <c r="D698" s="25" t="s">
        <v>54</v>
      </c>
      <c r="E698" s="26" t="s">
        <v>42</v>
      </c>
      <c r="F698" s="25" t="s">
        <v>43</v>
      </c>
      <c r="G698" s="25">
        <v>7.54</v>
      </c>
      <c r="H698" s="4">
        <v>6000</v>
      </c>
      <c r="I698" s="4"/>
      <c r="J698" s="23">
        <f t="shared" si="20"/>
        <v>6000</v>
      </c>
      <c r="K698" s="5">
        <v>45238.8</v>
      </c>
      <c r="M698" s="36">
        <f t="shared" si="21"/>
        <v>45238.8</v>
      </c>
    </row>
    <row r="699" spans="1:13" outlineLevel="2" x14ac:dyDescent="0.25">
      <c r="A699" s="31">
        <v>41012</v>
      </c>
      <c r="B699" s="30">
        <v>9058</v>
      </c>
      <c r="C699" s="30">
        <v>8901</v>
      </c>
      <c r="D699" s="30" t="s">
        <v>58</v>
      </c>
      <c r="E699" s="32" t="s">
        <v>42</v>
      </c>
      <c r="F699" s="30" t="s">
        <v>108</v>
      </c>
      <c r="G699" s="30">
        <v>7.54</v>
      </c>
      <c r="H699" s="8"/>
      <c r="I699" s="8">
        <v>125</v>
      </c>
      <c r="J699" s="23">
        <f t="shared" si="20"/>
        <v>5875</v>
      </c>
      <c r="L699" s="1">
        <v>942.47</v>
      </c>
      <c r="M699" s="36">
        <f t="shared" si="21"/>
        <v>44296.33</v>
      </c>
    </row>
    <row r="700" spans="1:13" outlineLevel="2" x14ac:dyDescent="0.25">
      <c r="A700" s="31">
        <v>41012</v>
      </c>
      <c r="B700" s="30">
        <v>9058</v>
      </c>
      <c r="C700" s="30">
        <v>8904</v>
      </c>
      <c r="D700" s="30" t="s">
        <v>58</v>
      </c>
      <c r="E700" s="32" t="s">
        <v>42</v>
      </c>
      <c r="F700" s="30" t="s">
        <v>108</v>
      </c>
      <c r="G700" s="30">
        <v>7.54</v>
      </c>
      <c r="H700" s="8"/>
      <c r="I700" s="8">
        <v>325</v>
      </c>
      <c r="J700" s="23">
        <f t="shared" si="20"/>
        <v>5550</v>
      </c>
      <c r="L700" s="1">
        <v>2450.4299999999998</v>
      </c>
      <c r="M700" s="36">
        <f t="shared" si="21"/>
        <v>41845.9</v>
      </c>
    </row>
    <row r="701" spans="1:13" outlineLevel="2" x14ac:dyDescent="0.25">
      <c r="A701" s="31">
        <v>41012</v>
      </c>
      <c r="B701" s="30">
        <v>9058</v>
      </c>
      <c r="C701" s="30">
        <v>8905</v>
      </c>
      <c r="D701" s="30" t="s">
        <v>58</v>
      </c>
      <c r="E701" s="32" t="s">
        <v>42</v>
      </c>
      <c r="F701" s="30" t="s">
        <v>108</v>
      </c>
      <c r="G701" s="30">
        <v>7.54</v>
      </c>
      <c r="H701" s="8"/>
      <c r="I701" s="8">
        <v>450</v>
      </c>
      <c r="J701" s="23">
        <f t="shared" si="20"/>
        <v>5100</v>
      </c>
      <c r="L701" s="1">
        <v>3392.91</v>
      </c>
      <c r="M701" s="36">
        <f t="shared" si="21"/>
        <v>38452.990000000005</v>
      </c>
    </row>
    <row r="702" spans="1:13" outlineLevel="2" x14ac:dyDescent="0.25">
      <c r="A702" s="31">
        <v>41012</v>
      </c>
      <c r="B702" s="30">
        <v>9058</v>
      </c>
      <c r="C702" s="30">
        <v>8906</v>
      </c>
      <c r="D702" s="30" t="s">
        <v>58</v>
      </c>
      <c r="E702" s="32" t="s">
        <v>42</v>
      </c>
      <c r="F702" s="30" t="s">
        <v>108</v>
      </c>
      <c r="G702" s="30">
        <v>7.54</v>
      </c>
      <c r="H702" s="8"/>
      <c r="I702" s="8">
        <v>1150</v>
      </c>
      <c r="J702" s="23">
        <f t="shared" si="20"/>
        <v>3950</v>
      </c>
      <c r="L702" s="1">
        <v>8670.77</v>
      </c>
      <c r="M702" s="36">
        <f t="shared" si="21"/>
        <v>29782.220000000005</v>
      </c>
    </row>
    <row r="703" spans="1:13" outlineLevel="2" x14ac:dyDescent="0.25">
      <c r="A703" s="31">
        <v>41012</v>
      </c>
      <c r="B703" s="30">
        <v>9058</v>
      </c>
      <c r="C703" s="30">
        <v>8907</v>
      </c>
      <c r="D703" s="30" t="s">
        <v>58</v>
      </c>
      <c r="E703" s="32" t="s">
        <v>42</v>
      </c>
      <c r="F703" s="30" t="s">
        <v>108</v>
      </c>
      <c r="G703" s="30">
        <v>7.54</v>
      </c>
      <c r="H703" s="8"/>
      <c r="I703" s="8">
        <v>300</v>
      </c>
      <c r="J703" s="23">
        <f t="shared" si="20"/>
        <v>3650</v>
      </c>
      <c r="L703" s="1">
        <v>2261.94</v>
      </c>
      <c r="M703" s="36">
        <f t="shared" si="21"/>
        <v>27520.280000000006</v>
      </c>
    </row>
    <row r="704" spans="1:13" outlineLevel="2" x14ac:dyDescent="0.25">
      <c r="A704" s="31">
        <v>41012</v>
      </c>
      <c r="B704" s="30">
        <v>9058</v>
      </c>
      <c r="C704" s="30">
        <v>8908</v>
      </c>
      <c r="D704" s="30" t="s">
        <v>58</v>
      </c>
      <c r="E704" s="32" t="s">
        <v>42</v>
      </c>
      <c r="F704" s="30" t="s">
        <v>108</v>
      </c>
      <c r="G704" s="30">
        <v>7.54</v>
      </c>
      <c r="H704" s="8"/>
      <c r="I704" s="8">
        <v>1000</v>
      </c>
      <c r="J704" s="23">
        <f t="shared" si="20"/>
        <v>2650</v>
      </c>
      <c r="L704" s="1">
        <v>7539.8</v>
      </c>
      <c r="M704" s="36">
        <f t="shared" si="21"/>
        <v>19980.480000000007</v>
      </c>
    </row>
    <row r="705" spans="1:13" outlineLevel="2" x14ac:dyDescent="0.25">
      <c r="A705" s="31">
        <v>41012</v>
      </c>
      <c r="B705" s="30">
        <v>9058</v>
      </c>
      <c r="C705" s="30">
        <v>8911</v>
      </c>
      <c r="D705" s="30" t="s">
        <v>58</v>
      </c>
      <c r="E705" s="32" t="s">
        <v>42</v>
      </c>
      <c r="F705" s="30" t="s">
        <v>108</v>
      </c>
      <c r="G705" s="30">
        <v>7.54</v>
      </c>
      <c r="H705" s="8"/>
      <c r="I705" s="8">
        <v>475</v>
      </c>
      <c r="J705" s="23">
        <f t="shared" si="20"/>
        <v>2175</v>
      </c>
      <c r="L705" s="1">
        <v>3581.4</v>
      </c>
      <c r="M705" s="36">
        <f t="shared" si="21"/>
        <v>16399.080000000005</v>
      </c>
    </row>
    <row r="706" spans="1:13" outlineLevel="2" x14ac:dyDescent="0.25">
      <c r="A706" s="31">
        <v>41013</v>
      </c>
      <c r="B706" s="30">
        <v>9058</v>
      </c>
      <c r="C706" s="30">
        <v>8931</v>
      </c>
      <c r="D706" s="30" t="s">
        <v>58</v>
      </c>
      <c r="E706" s="32" t="s">
        <v>42</v>
      </c>
      <c r="F706" s="30" t="s">
        <v>108</v>
      </c>
      <c r="G706" s="30">
        <v>7.54</v>
      </c>
      <c r="H706" s="8"/>
      <c r="I706" s="8">
        <v>75</v>
      </c>
      <c r="J706" s="23">
        <f t="shared" si="20"/>
        <v>2100</v>
      </c>
      <c r="L706" s="1">
        <v>565.48</v>
      </c>
      <c r="M706" s="36">
        <f t="shared" si="21"/>
        <v>15833.600000000006</v>
      </c>
    </row>
    <row r="707" spans="1:13" outlineLevel="2" x14ac:dyDescent="0.25">
      <c r="A707" s="31">
        <v>41013</v>
      </c>
      <c r="B707" s="30">
        <v>9058</v>
      </c>
      <c r="C707" s="30">
        <v>8933</v>
      </c>
      <c r="D707" s="30" t="s">
        <v>58</v>
      </c>
      <c r="E707" s="32" t="s">
        <v>42</v>
      </c>
      <c r="F707" s="30" t="s">
        <v>108</v>
      </c>
      <c r="G707" s="30">
        <v>7.54</v>
      </c>
      <c r="H707" s="8"/>
      <c r="I707" s="8">
        <v>175</v>
      </c>
      <c r="J707" s="23">
        <f t="shared" si="20"/>
        <v>1925</v>
      </c>
      <c r="L707" s="1">
        <v>1319.46</v>
      </c>
      <c r="M707" s="36">
        <f t="shared" si="21"/>
        <v>14514.140000000007</v>
      </c>
    </row>
    <row r="708" spans="1:13" outlineLevel="2" x14ac:dyDescent="0.25">
      <c r="A708" s="31">
        <v>41017</v>
      </c>
      <c r="B708" s="30">
        <v>9058</v>
      </c>
      <c r="C708" s="30">
        <v>8966</v>
      </c>
      <c r="D708" s="30" t="s">
        <v>58</v>
      </c>
      <c r="E708" s="32" t="s">
        <v>42</v>
      </c>
      <c r="F708" s="30" t="s">
        <v>108</v>
      </c>
      <c r="G708" s="30">
        <v>7.54</v>
      </c>
      <c r="H708" s="8"/>
      <c r="I708" s="8">
        <v>150</v>
      </c>
      <c r="J708" s="23">
        <f t="shared" si="20"/>
        <v>1775</v>
      </c>
      <c r="L708" s="1">
        <v>1130.97</v>
      </c>
      <c r="M708" s="36">
        <f t="shared" si="21"/>
        <v>13383.170000000007</v>
      </c>
    </row>
    <row r="709" spans="1:13" outlineLevel="2" x14ac:dyDescent="0.25">
      <c r="A709" s="31">
        <v>41017</v>
      </c>
      <c r="B709" s="30">
        <v>9058</v>
      </c>
      <c r="C709" s="30">
        <v>8967</v>
      </c>
      <c r="D709" s="30" t="s">
        <v>58</v>
      </c>
      <c r="E709" s="32" t="s">
        <v>42</v>
      </c>
      <c r="F709" s="30" t="s">
        <v>108</v>
      </c>
      <c r="G709" s="30">
        <v>7.54</v>
      </c>
      <c r="H709" s="8"/>
      <c r="I709" s="8">
        <v>225</v>
      </c>
      <c r="J709" s="23">
        <f t="shared" si="20"/>
        <v>1550</v>
      </c>
      <c r="L709" s="1">
        <v>1696.45</v>
      </c>
      <c r="M709" s="36">
        <f t="shared" si="21"/>
        <v>11686.720000000007</v>
      </c>
    </row>
    <row r="710" spans="1:13" outlineLevel="2" x14ac:dyDescent="0.25">
      <c r="A710" s="31">
        <v>41019</v>
      </c>
      <c r="B710" s="30">
        <v>9058</v>
      </c>
      <c r="C710" s="30">
        <v>8984</v>
      </c>
      <c r="D710" s="30" t="s">
        <v>58</v>
      </c>
      <c r="E710" s="32" t="s">
        <v>42</v>
      </c>
      <c r="F710" s="30" t="s">
        <v>108</v>
      </c>
      <c r="G710" s="30">
        <v>7.54</v>
      </c>
      <c r="H710" s="8"/>
      <c r="I710" s="8">
        <v>1050</v>
      </c>
      <c r="J710" s="23">
        <f t="shared" ref="J710:J773" si="22">IF(H710&gt;0,H710-I710,IF($E710=$E709,J709+H710-I710,H710))</f>
        <v>500</v>
      </c>
      <c r="L710" s="1">
        <v>7916.79</v>
      </c>
      <c r="M710" s="36">
        <f t="shared" ref="M710:M773" si="23">IF(K710&gt;0,K710-L710,IF($E710=$E709,M709+K710-L710,K710))</f>
        <v>3769.9300000000067</v>
      </c>
    </row>
    <row r="711" spans="1:13" outlineLevel="2" x14ac:dyDescent="0.25">
      <c r="A711" s="31">
        <v>41061</v>
      </c>
      <c r="B711" s="30">
        <v>9058</v>
      </c>
      <c r="C711" s="30">
        <v>9233</v>
      </c>
      <c r="D711" s="30" t="s">
        <v>58</v>
      </c>
      <c r="E711" s="32" t="s">
        <v>42</v>
      </c>
      <c r="F711" s="30" t="s">
        <v>108</v>
      </c>
      <c r="G711" s="30">
        <v>7.54</v>
      </c>
      <c r="H711" s="8"/>
      <c r="I711" s="8">
        <v>250</v>
      </c>
      <c r="J711" s="23">
        <f t="shared" si="22"/>
        <v>250</v>
      </c>
      <c r="L711" s="1">
        <v>1884.95</v>
      </c>
      <c r="M711" s="36">
        <f t="shared" si="23"/>
        <v>1884.9800000000066</v>
      </c>
    </row>
    <row r="712" spans="1:13" outlineLevel="2" x14ac:dyDescent="0.25">
      <c r="A712" s="31">
        <v>41061</v>
      </c>
      <c r="B712" s="30">
        <v>9058</v>
      </c>
      <c r="C712" s="30">
        <v>9234</v>
      </c>
      <c r="D712" s="30" t="s">
        <v>58</v>
      </c>
      <c r="E712" s="32" t="s">
        <v>42</v>
      </c>
      <c r="F712" s="30" t="s">
        <v>108</v>
      </c>
      <c r="G712" s="30">
        <v>7.54</v>
      </c>
      <c r="H712" s="8"/>
      <c r="I712" s="8">
        <v>250</v>
      </c>
      <c r="J712" s="23">
        <f t="shared" si="22"/>
        <v>0</v>
      </c>
      <c r="L712" s="1">
        <v>1884.95</v>
      </c>
      <c r="M712" s="36">
        <f t="shared" si="23"/>
        <v>3.0000000006566552E-2</v>
      </c>
    </row>
    <row r="713" spans="1:13" outlineLevel="2" x14ac:dyDescent="0.25">
      <c r="A713" s="24">
        <v>41004</v>
      </c>
      <c r="B713" s="25">
        <v>9058</v>
      </c>
      <c r="C713" s="25"/>
      <c r="D713" s="25" t="s">
        <v>54</v>
      </c>
      <c r="E713" s="26" t="s">
        <v>46</v>
      </c>
      <c r="F713" s="25" t="s">
        <v>47</v>
      </c>
      <c r="G713" s="25">
        <v>7.53</v>
      </c>
      <c r="H713" s="4">
        <v>1000</v>
      </c>
      <c r="I713" s="4"/>
      <c r="J713" s="23">
        <f t="shared" si="22"/>
        <v>1000</v>
      </c>
      <c r="K713" s="5">
        <v>7525.7</v>
      </c>
      <c r="M713" s="36">
        <f t="shared" si="23"/>
        <v>7525.7</v>
      </c>
    </row>
    <row r="714" spans="1:13" outlineLevel="2" x14ac:dyDescent="0.25">
      <c r="A714" s="31">
        <v>41012</v>
      </c>
      <c r="B714" s="30">
        <v>9058</v>
      </c>
      <c r="C714" s="30">
        <v>8910</v>
      </c>
      <c r="D714" s="30" t="s">
        <v>58</v>
      </c>
      <c r="E714" s="32" t="s">
        <v>46</v>
      </c>
      <c r="F714" s="30" t="s">
        <v>112</v>
      </c>
      <c r="G714" s="30">
        <v>7.53</v>
      </c>
      <c r="H714" s="8"/>
      <c r="I714" s="8">
        <v>1000</v>
      </c>
      <c r="J714" s="23">
        <f t="shared" si="22"/>
        <v>0</v>
      </c>
      <c r="L714" s="1">
        <v>7525.7</v>
      </c>
      <c r="M714" s="36">
        <f t="shared" si="23"/>
        <v>0</v>
      </c>
    </row>
    <row r="715" spans="1:13" outlineLevel="1" x14ac:dyDescent="0.25">
      <c r="A715" s="31"/>
      <c r="B715" s="33" t="s">
        <v>212</v>
      </c>
      <c r="E715" s="32"/>
      <c r="G715" s="30"/>
      <c r="H715" s="8">
        <f>SUBTOTAL(9,H651:H714)</f>
        <v>27000</v>
      </c>
      <c r="I715" s="8">
        <f>SUBTOTAL(9,I651:I714)</f>
        <v>26125</v>
      </c>
      <c r="J715" s="23">
        <f t="shared" si="22"/>
        <v>875</v>
      </c>
      <c r="K715" s="5">
        <f>SUBTOTAL(9,K651:K714)</f>
        <v>196190.09999999998</v>
      </c>
      <c r="L715" s="1">
        <f>SUBTOTAL(9,L651:L714)</f>
        <v>189320.69</v>
      </c>
      <c r="M715" s="36">
        <f t="shared" si="23"/>
        <v>6869.4099999999744</v>
      </c>
    </row>
    <row r="716" spans="1:13" outlineLevel="2" x14ac:dyDescent="0.25">
      <c r="A716" s="24">
        <v>41009</v>
      </c>
      <c r="B716" s="25">
        <v>9069</v>
      </c>
      <c r="C716" s="25"/>
      <c r="D716" s="25" t="s">
        <v>54</v>
      </c>
      <c r="E716" s="26" t="s">
        <v>42</v>
      </c>
      <c r="F716" s="25" t="s">
        <v>43</v>
      </c>
      <c r="G716" s="25">
        <v>7.55</v>
      </c>
      <c r="H716" s="4">
        <v>12000</v>
      </c>
      <c r="I716" s="4"/>
      <c r="J716" s="23">
        <f t="shared" si="22"/>
        <v>12000</v>
      </c>
      <c r="K716" s="5">
        <v>90564</v>
      </c>
      <c r="M716" s="36">
        <f t="shared" si="23"/>
        <v>90564</v>
      </c>
    </row>
    <row r="717" spans="1:13" outlineLevel="2" x14ac:dyDescent="0.25">
      <c r="A717" s="31">
        <v>41019</v>
      </c>
      <c r="B717" s="30">
        <v>9069</v>
      </c>
      <c r="C717" s="30">
        <v>8984</v>
      </c>
      <c r="D717" s="30" t="s">
        <v>58</v>
      </c>
      <c r="E717" s="32" t="s">
        <v>42</v>
      </c>
      <c r="F717" s="30" t="s">
        <v>117</v>
      </c>
      <c r="G717" s="30">
        <v>7.55</v>
      </c>
      <c r="H717" s="8"/>
      <c r="I717" s="8">
        <v>2975</v>
      </c>
      <c r="J717" s="23">
        <f t="shared" si="22"/>
        <v>9025</v>
      </c>
      <c r="L717" s="1">
        <v>22452.32</v>
      </c>
      <c r="M717" s="36">
        <f t="shared" si="23"/>
        <v>68111.679999999993</v>
      </c>
    </row>
    <row r="718" spans="1:13" outlineLevel="2" x14ac:dyDescent="0.25">
      <c r="A718" s="31">
        <v>41019</v>
      </c>
      <c r="B718" s="30">
        <v>9069</v>
      </c>
      <c r="C718" s="30">
        <v>8985</v>
      </c>
      <c r="D718" s="30" t="s">
        <v>58</v>
      </c>
      <c r="E718" s="32" t="s">
        <v>42</v>
      </c>
      <c r="F718" s="30" t="s">
        <v>117</v>
      </c>
      <c r="G718" s="30">
        <v>7.55</v>
      </c>
      <c r="H718" s="8"/>
      <c r="I718" s="8">
        <v>500</v>
      </c>
      <c r="J718" s="23">
        <f t="shared" si="22"/>
        <v>8525</v>
      </c>
      <c r="L718" s="1">
        <v>3773.5</v>
      </c>
      <c r="M718" s="36">
        <f t="shared" si="23"/>
        <v>64338.179999999993</v>
      </c>
    </row>
    <row r="719" spans="1:13" outlineLevel="2" x14ac:dyDescent="0.25">
      <c r="A719" s="31">
        <v>41023</v>
      </c>
      <c r="B719" s="30">
        <v>9069</v>
      </c>
      <c r="C719" s="30">
        <v>9011</v>
      </c>
      <c r="D719" s="30" t="s">
        <v>58</v>
      </c>
      <c r="E719" s="32" t="s">
        <v>42</v>
      </c>
      <c r="F719" s="30" t="s">
        <v>117</v>
      </c>
      <c r="G719" s="30">
        <v>7.55</v>
      </c>
      <c r="H719" s="8"/>
      <c r="I719" s="8">
        <v>50</v>
      </c>
      <c r="J719" s="23">
        <f t="shared" si="22"/>
        <v>8475</v>
      </c>
      <c r="L719" s="1">
        <v>377.35</v>
      </c>
      <c r="M719" s="36">
        <f t="shared" si="23"/>
        <v>63960.829999999994</v>
      </c>
    </row>
    <row r="720" spans="1:13" outlineLevel="2" x14ac:dyDescent="0.25">
      <c r="A720" s="31">
        <v>41023</v>
      </c>
      <c r="B720" s="30">
        <v>9069</v>
      </c>
      <c r="C720" s="30">
        <v>9013</v>
      </c>
      <c r="D720" s="30" t="s">
        <v>58</v>
      </c>
      <c r="E720" s="32" t="s">
        <v>42</v>
      </c>
      <c r="F720" s="30" t="s">
        <v>117</v>
      </c>
      <c r="G720" s="30">
        <v>7.55</v>
      </c>
      <c r="H720" s="8"/>
      <c r="I720" s="8">
        <v>500</v>
      </c>
      <c r="J720" s="23">
        <f t="shared" si="22"/>
        <v>7975</v>
      </c>
      <c r="L720" s="1">
        <v>3773.5</v>
      </c>
      <c r="M720" s="36">
        <f t="shared" si="23"/>
        <v>60187.329999999994</v>
      </c>
    </row>
    <row r="721" spans="1:13" outlineLevel="2" x14ac:dyDescent="0.25">
      <c r="A721" s="31">
        <v>41024</v>
      </c>
      <c r="B721" s="30">
        <v>9069</v>
      </c>
      <c r="C721" s="30">
        <v>9025</v>
      </c>
      <c r="D721" s="30" t="s">
        <v>58</v>
      </c>
      <c r="E721" s="32" t="s">
        <v>42</v>
      </c>
      <c r="F721" s="30" t="s">
        <v>117</v>
      </c>
      <c r="G721" s="30">
        <v>7.55</v>
      </c>
      <c r="H721" s="8"/>
      <c r="I721" s="8">
        <v>100</v>
      </c>
      <c r="J721" s="23">
        <f t="shared" si="22"/>
        <v>7875</v>
      </c>
      <c r="L721" s="1">
        <v>754.7</v>
      </c>
      <c r="M721" s="36">
        <f t="shared" si="23"/>
        <v>59432.63</v>
      </c>
    </row>
    <row r="722" spans="1:13" outlineLevel="2" x14ac:dyDescent="0.25">
      <c r="A722" s="31">
        <v>41025</v>
      </c>
      <c r="B722" s="30">
        <v>9069</v>
      </c>
      <c r="C722" s="30">
        <v>9035</v>
      </c>
      <c r="D722" s="30" t="s">
        <v>58</v>
      </c>
      <c r="E722" s="32" t="s">
        <v>42</v>
      </c>
      <c r="F722" s="30" t="s">
        <v>117</v>
      </c>
      <c r="G722" s="30">
        <v>7.55</v>
      </c>
      <c r="H722" s="8"/>
      <c r="I722" s="8">
        <v>50</v>
      </c>
      <c r="J722" s="23">
        <f t="shared" si="22"/>
        <v>7825</v>
      </c>
      <c r="L722" s="1">
        <v>377.35</v>
      </c>
      <c r="M722" s="36">
        <f t="shared" si="23"/>
        <v>59055.28</v>
      </c>
    </row>
    <row r="723" spans="1:13" outlineLevel="2" x14ac:dyDescent="0.25">
      <c r="A723" s="31">
        <v>41025</v>
      </c>
      <c r="B723" s="30">
        <v>9069</v>
      </c>
      <c r="C723" s="30">
        <v>9036</v>
      </c>
      <c r="D723" s="30" t="s">
        <v>58</v>
      </c>
      <c r="E723" s="32" t="s">
        <v>42</v>
      </c>
      <c r="F723" s="30" t="s">
        <v>117</v>
      </c>
      <c r="G723" s="30">
        <v>7.55</v>
      </c>
      <c r="H723" s="8"/>
      <c r="I723" s="8">
        <v>100</v>
      </c>
      <c r="J723" s="23">
        <f t="shared" si="22"/>
        <v>7725</v>
      </c>
      <c r="L723" s="1">
        <v>754.7</v>
      </c>
      <c r="M723" s="36">
        <f t="shared" si="23"/>
        <v>58300.58</v>
      </c>
    </row>
    <row r="724" spans="1:13" outlineLevel="2" x14ac:dyDescent="0.25">
      <c r="A724" s="31">
        <v>41029</v>
      </c>
      <c r="B724" s="30">
        <v>9069</v>
      </c>
      <c r="C724" s="30">
        <v>9062</v>
      </c>
      <c r="D724" s="30" t="s">
        <v>58</v>
      </c>
      <c r="E724" s="32" t="s">
        <v>42</v>
      </c>
      <c r="F724" s="30" t="s">
        <v>117</v>
      </c>
      <c r="G724" s="30">
        <v>7.55</v>
      </c>
      <c r="H724" s="8"/>
      <c r="I724" s="8">
        <v>25</v>
      </c>
      <c r="J724" s="23">
        <f t="shared" si="22"/>
        <v>7700</v>
      </c>
      <c r="L724" s="1">
        <v>188.67</v>
      </c>
      <c r="M724" s="36">
        <f t="shared" si="23"/>
        <v>58111.91</v>
      </c>
    </row>
    <row r="725" spans="1:13" outlineLevel="2" x14ac:dyDescent="0.25">
      <c r="A725" s="31">
        <v>41037</v>
      </c>
      <c r="B725" s="30">
        <v>9069</v>
      </c>
      <c r="C725" s="30">
        <v>9068</v>
      </c>
      <c r="D725" s="30" t="s">
        <v>58</v>
      </c>
      <c r="E725" s="32" t="s">
        <v>42</v>
      </c>
      <c r="F725" s="30" t="s">
        <v>117</v>
      </c>
      <c r="G725" s="30">
        <v>7.55</v>
      </c>
      <c r="H725" s="8"/>
      <c r="I725" s="8">
        <v>250</v>
      </c>
      <c r="J725" s="23">
        <f t="shared" si="22"/>
        <v>7450</v>
      </c>
      <c r="L725" s="1">
        <v>1886.75</v>
      </c>
      <c r="M725" s="36">
        <f t="shared" si="23"/>
        <v>56225.16</v>
      </c>
    </row>
    <row r="726" spans="1:13" outlineLevel="2" x14ac:dyDescent="0.25">
      <c r="A726" s="31">
        <v>41037</v>
      </c>
      <c r="B726" s="30">
        <v>9069</v>
      </c>
      <c r="C726" s="30">
        <v>9069</v>
      </c>
      <c r="D726" s="30" t="s">
        <v>58</v>
      </c>
      <c r="E726" s="32" t="s">
        <v>42</v>
      </c>
      <c r="F726" s="30" t="s">
        <v>117</v>
      </c>
      <c r="G726" s="30">
        <v>7.55</v>
      </c>
      <c r="H726" s="8"/>
      <c r="I726" s="8">
        <v>150</v>
      </c>
      <c r="J726" s="23">
        <f t="shared" si="22"/>
        <v>7300</v>
      </c>
      <c r="L726" s="1">
        <v>1132.05</v>
      </c>
      <c r="M726" s="36">
        <f t="shared" si="23"/>
        <v>55093.11</v>
      </c>
    </row>
    <row r="727" spans="1:13" outlineLevel="2" x14ac:dyDescent="0.25">
      <c r="A727" s="31">
        <v>41037</v>
      </c>
      <c r="B727" s="30">
        <v>9069</v>
      </c>
      <c r="C727" s="30">
        <v>9070</v>
      </c>
      <c r="D727" s="30" t="s">
        <v>58</v>
      </c>
      <c r="E727" s="32" t="s">
        <v>42</v>
      </c>
      <c r="F727" s="30" t="s">
        <v>117</v>
      </c>
      <c r="G727" s="30">
        <v>7.55</v>
      </c>
      <c r="H727" s="8"/>
      <c r="I727" s="8">
        <v>300</v>
      </c>
      <c r="J727" s="23">
        <f t="shared" si="22"/>
        <v>7000</v>
      </c>
      <c r="L727" s="1">
        <v>2264.1</v>
      </c>
      <c r="M727" s="36">
        <f t="shared" si="23"/>
        <v>52829.01</v>
      </c>
    </row>
    <row r="728" spans="1:13" outlineLevel="2" x14ac:dyDescent="0.25">
      <c r="A728" s="31">
        <v>41037</v>
      </c>
      <c r="B728" s="30">
        <v>9069</v>
      </c>
      <c r="C728" s="30">
        <v>9071</v>
      </c>
      <c r="D728" s="30" t="s">
        <v>58</v>
      </c>
      <c r="E728" s="32" t="s">
        <v>42</v>
      </c>
      <c r="F728" s="30" t="s">
        <v>117</v>
      </c>
      <c r="G728" s="30">
        <v>7.55</v>
      </c>
      <c r="H728" s="8"/>
      <c r="I728" s="8">
        <v>175</v>
      </c>
      <c r="J728" s="23">
        <f t="shared" si="22"/>
        <v>6825</v>
      </c>
      <c r="L728" s="1">
        <v>1320.72</v>
      </c>
      <c r="M728" s="36">
        <f t="shared" si="23"/>
        <v>51508.29</v>
      </c>
    </row>
    <row r="729" spans="1:13" outlineLevel="2" x14ac:dyDescent="0.25">
      <c r="A729" s="31">
        <v>41040</v>
      </c>
      <c r="B729" s="30">
        <v>9069</v>
      </c>
      <c r="C729" s="30">
        <v>9119</v>
      </c>
      <c r="D729" s="30" t="s">
        <v>58</v>
      </c>
      <c r="E729" s="32" t="s">
        <v>42</v>
      </c>
      <c r="F729" s="30" t="s">
        <v>117</v>
      </c>
      <c r="G729" s="30">
        <v>7.55</v>
      </c>
      <c r="H729" s="8"/>
      <c r="I729" s="8">
        <v>500</v>
      </c>
      <c r="J729" s="23">
        <f t="shared" si="22"/>
        <v>6325</v>
      </c>
      <c r="L729" s="1">
        <v>3773.5</v>
      </c>
      <c r="M729" s="36">
        <f t="shared" si="23"/>
        <v>47734.79</v>
      </c>
    </row>
    <row r="730" spans="1:13" outlineLevel="2" x14ac:dyDescent="0.25">
      <c r="A730" s="31">
        <v>41040</v>
      </c>
      <c r="B730" s="30">
        <v>9069</v>
      </c>
      <c r="C730" s="30">
        <v>9123</v>
      </c>
      <c r="D730" s="30" t="s">
        <v>58</v>
      </c>
      <c r="E730" s="32" t="s">
        <v>42</v>
      </c>
      <c r="F730" s="30" t="s">
        <v>117</v>
      </c>
      <c r="G730" s="30">
        <v>7.55</v>
      </c>
      <c r="H730" s="8"/>
      <c r="I730" s="8">
        <v>400</v>
      </c>
      <c r="J730" s="23">
        <f t="shared" si="22"/>
        <v>5925</v>
      </c>
      <c r="L730" s="1">
        <v>3018.8</v>
      </c>
      <c r="M730" s="36">
        <f t="shared" si="23"/>
        <v>44715.99</v>
      </c>
    </row>
    <row r="731" spans="1:13" outlineLevel="2" x14ac:dyDescent="0.25">
      <c r="A731" s="31">
        <v>41040</v>
      </c>
      <c r="B731" s="30">
        <v>9069</v>
      </c>
      <c r="C731" s="30">
        <v>9124</v>
      </c>
      <c r="D731" s="30" t="s">
        <v>58</v>
      </c>
      <c r="E731" s="32" t="s">
        <v>42</v>
      </c>
      <c r="F731" s="30" t="s">
        <v>117</v>
      </c>
      <c r="G731" s="30">
        <v>7.55</v>
      </c>
      <c r="H731" s="8"/>
      <c r="I731" s="8">
        <v>650</v>
      </c>
      <c r="J731" s="23">
        <f t="shared" si="22"/>
        <v>5275</v>
      </c>
      <c r="L731" s="1">
        <v>4905.55</v>
      </c>
      <c r="M731" s="36">
        <f t="shared" si="23"/>
        <v>39810.439999999995</v>
      </c>
    </row>
    <row r="732" spans="1:13" outlineLevel="2" x14ac:dyDescent="0.25">
      <c r="A732" s="31">
        <v>41045</v>
      </c>
      <c r="B732" s="30">
        <v>9069</v>
      </c>
      <c r="C732" s="30">
        <v>9136</v>
      </c>
      <c r="D732" s="30" t="s">
        <v>58</v>
      </c>
      <c r="E732" s="32" t="s">
        <v>42</v>
      </c>
      <c r="F732" s="30" t="s">
        <v>117</v>
      </c>
      <c r="G732" s="30">
        <v>7.55</v>
      </c>
      <c r="H732" s="8"/>
      <c r="I732" s="8">
        <v>150</v>
      </c>
      <c r="J732" s="23">
        <f t="shared" si="22"/>
        <v>5125</v>
      </c>
      <c r="L732" s="1">
        <v>1132.05</v>
      </c>
      <c r="M732" s="36">
        <f t="shared" si="23"/>
        <v>38678.389999999992</v>
      </c>
    </row>
    <row r="733" spans="1:13" outlineLevel="2" x14ac:dyDescent="0.25">
      <c r="A733" s="31">
        <v>41045</v>
      </c>
      <c r="B733" s="30">
        <v>9069</v>
      </c>
      <c r="C733" s="30">
        <v>9137</v>
      </c>
      <c r="D733" s="30" t="s">
        <v>58</v>
      </c>
      <c r="E733" s="32" t="s">
        <v>42</v>
      </c>
      <c r="F733" s="30" t="s">
        <v>117</v>
      </c>
      <c r="G733" s="30">
        <v>7.55</v>
      </c>
      <c r="H733" s="8"/>
      <c r="I733" s="8">
        <v>125</v>
      </c>
      <c r="J733" s="23">
        <f t="shared" si="22"/>
        <v>5000</v>
      </c>
      <c r="L733" s="1">
        <v>943.37</v>
      </c>
      <c r="M733" s="36">
        <f t="shared" si="23"/>
        <v>37735.01999999999</v>
      </c>
    </row>
    <row r="734" spans="1:13" outlineLevel="2" x14ac:dyDescent="0.25">
      <c r="A734" s="31">
        <v>41045</v>
      </c>
      <c r="B734" s="30">
        <v>9069</v>
      </c>
      <c r="C734" s="30">
        <v>9138</v>
      </c>
      <c r="D734" s="30" t="s">
        <v>58</v>
      </c>
      <c r="E734" s="32" t="s">
        <v>42</v>
      </c>
      <c r="F734" s="30" t="s">
        <v>117</v>
      </c>
      <c r="G734" s="30">
        <v>7.55</v>
      </c>
      <c r="H734" s="8"/>
      <c r="I734" s="8">
        <v>50</v>
      </c>
      <c r="J734" s="23">
        <f t="shared" si="22"/>
        <v>4950</v>
      </c>
      <c r="L734" s="1">
        <v>377.35</v>
      </c>
      <c r="M734" s="36">
        <f t="shared" si="23"/>
        <v>37357.669999999991</v>
      </c>
    </row>
    <row r="735" spans="1:13" outlineLevel="2" x14ac:dyDescent="0.25">
      <c r="A735" s="31">
        <v>41050</v>
      </c>
      <c r="B735" s="30">
        <v>9069</v>
      </c>
      <c r="C735" s="30">
        <v>9178</v>
      </c>
      <c r="D735" s="30" t="s">
        <v>58</v>
      </c>
      <c r="E735" s="32" t="s">
        <v>42</v>
      </c>
      <c r="F735" s="30" t="s">
        <v>117</v>
      </c>
      <c r="G735" s="30">
        <v>7.55</v>
      </c>
      <c r="H735" s="8"/>
      <c r="I735" s="8">
        <v>575</v>
      </c>
      <c r="J735" s="23">
        <f t="shared" si="22"/>
        <v>4375</v>
      </c>
      <c r="L735" s="1">
        <v>4339.5200000000004</v>
      </c>
      <c r="M735" s="36">
        <f t="shared" si="23"/>
        <v>33018.149999999994</v>
      </c>
    </row>
    <row r="736" spans="1:13" outlineLevel="2" x14ac:dyDescent="0.25">
      <c r="A736" s="31">
        <v>41050</v>
      </c>
      <c r="B736" s="30">
        <v>9069</v>
      </c>
      <c r="C736" s="30">
        <v>9181</v>
      </c>
      <c r="D736" s="30" t="s">
        <v>58</v>
      </c>
      <c r="E736" s="32" t="s">
        <v>42</v>
      </c>
      <c r="F736" s="30" t="s">
        <v>117</v>
      </c>
      <c r="G736" s="30">
        <v>7.55</v>
      </c>
      <c r="H736" s="8"/>
      <c r="I736" s="8">
        <v>50</v>
      </c>
      <c r="J736" s="23">
        <f t="shared" si="22"/>
        <v>4325</v>
      </c>
      <c r="L736" s="1">
        <v>377.35</v>
      </c>
      <c r="M736" s="36">
        <f t="shared" si="23"/>
        <v>32640.799999999996</v>
      </c>
    </row>
    <row r="737" spans="1:13" outlineLevel="2" x14ac:dyDescent="0.25">
      <c r="A737" s="31">
        <v>41050</v>
      </c>
      <c r="B737" s="30">
        <v>9069</v>
      </c>
      <c r="C737" s="30">
        <v>9182</v>
      </c>
      <c r="D737" s="30" t="s">
        <v>58</v>
      </c>
      <c r="E737" s="32" t="s">
        <v>42</v>
      </c>
      <c r="F737" s="30" t="s">
        <v>117</v>
      </c>
      <c r="G737" s="30">
        <v>7.55</v>
      </c>
      <c r="H737" s="8"/>
      <c r="I737" s="8">
        <v>2600</v>
      </c>
      <c r="J737" s="23">
        <f t="shared" si="22"/>
        <v>1725</v>
      </c>
      <c r="L737" s="1">
        <v>19622.2</v>
      </c>
      <c r="M737" s="36">
        <f t="shared" si="23"/>
        <v>13018.599999999995</v>
      </c>
    </row>
    <row r="738" spans="1:13" outlineLevel="2" x14ac:dyDescent="0.25">
      <c r="A738" s="31">
        <v>41053</v>
      </c>
      <c r="B738" s="30">
        <v>9069</v>
      </c>
      <c r="C738" s="30">
        <v>9189</v>
      </c>
      <c r="D738" s="30" t="s">
        <v>58</v>
      </c>
      <c r="E738" s="32" t="s">
        <v>42</v>
      </c>
      <c r="F738" s="30" t="s">
        <v>117</v>
      </c>
      <c r="G738" s="30">
        <v>7.55</v>
      </c>
      <c r="H738" s="8"/>
      <c r="I738" s="8">
        <v>200</v>
      </c>
      <c r="J738" s="23">
        <f t="shared" si="22"/>
        <v>1525</v>
      </c>
      <c r="L738" s="1">
        <v>1509.4</v>
      </c>
      <c r="M738" s="36">
        <f t="shared" si="23"/>
        <v>11509.199999999995</v>
      </c>
    </row>
    <row r="739" spans="1:13" outlineLevel="2" x14ac:dyDescent="0.25">
      <c r="A739" s="31">
        <v>41053</v>
      </c>
      <c r="B739" s="30">
        <v>9069</v>
      </c>
      <c r="C739" s="30">
        <v>9190</v>
      </c>
      <c r="D739" s="30" t="s">
        <v>58</v>
      </c>
      <c r="E739" s="32" t="s">
        <v>42</v>
      </c>
      <c r="F739" s="30" t="s">
        <v>117</v>
      </c>
      <c r="G739" s="30">
        <v>7.55</v>
      </c>
      <c r="H739" s="8"/>
      <c r="I739" s="8">
        <v>500</v>
      </c>
      <c r="J739" s="23">
        <f t="shared" si="22"/>
        <v>1025</v>
      </c>
      <c r="L739" s="1">
        <v>3773.5</v>
      </c>
      <c r="M739" s="36">
        <f t="shared" si="23"/>
        <v>7735.6999999999953</v>
      </c>
    </row>
    <row r="740" spans="1:13" outlineLevel="2" x14ac:dyDescent="0.25">
      <c r="A740" s="31">
        <v>41053</v>
      </c>
      <c r="B740" s="30">
        <v>9069</v>
      </c>
      <c r="C740" s="30">
        <v>9192</v>
      </c>
      <c r="D740" s="30" t="s">
        <v>58</v>
      </c>
      <c r="E740" s="32" t="s">
        <v>42</v>
      </c>
      <c r="F740" s="30" t="s">
        <v>117</v>
      </c>
      <c r="G740" s="30">
        <v>7.55</v>
      </c>
      <c r="H740" s="8"/>
      <c r="I740" s="8">
        <v>100</v>
      </c>
      <c r="J740" s="23">
        <f t="shared" si="22"/>
        <v>925</v>
      </c>
      <c r="L740" s="1">
        <v>754.7</v>
      </c>
      <c r="M740" s="36">
        <f t="shared" si="23"/>
        <v>6980.9999999999955</v>
      </c>
    </row>
    <row r="741" spans="1:13" outlineLevel="2" x14ac:dyDescent="0.25">
      <c r="A741" s="31">
        <v>41053</v>
      </c>
      <c r="B741" s="30">
        <v>9069</v>
      </c>
      <c r="C741" s="30">
        <v>9193</v>
      </c>
      <c r="D741" s="30" t="s">
        <v>58</v>
      </c>
      <c r="E741" s="32" t="s">
        <v>42</v>
      </c>
      <c r="F741" s="30" t="s">
        <v>117</v>
      </c>
      <c r="G741" s="30">
        <v>7.55</v>
      </c>
      <c r="H741" s="8"/>
      <c r="I741" s="8">
        <v>500</v>
      </c>
      <c r="J741" s="23">
        <f t="shared" si="22"/>
        <v>425</v>
      </c>
      <c r="L741" s="1">
        <v>3773.5</v>
      </c>
      <c r="M741" s="36">
        <f t="shared" si="23"/>
        <v>3207.4999999999955</v>
      </c>
    </row>
    <row r="742" spans="1:13" outlineLevel="2" x14ac:dyDescent="0.25">
      <c r="A742" s="31">
        <v>41053</v>
      </c>
      <c r="B742" s="30">
        <v>9069</v>
      </c>
      <c r="C742" s="30">
        <v>9194</v>
      </c>
      <c r="D742" s="30" t="s">
        <v>58</v>
      </c>
      <c r="E742" s="32" t="s">
        <v>42</v>
      </c>
      <c r="F742" s="30" t="s">
        <v>117</v>
      </c>
      <c r="G742" s="30">
        <v>7.55</v>
      </c>
      <c r="H742" s="8"/>
      <c r="I742" s="8">
        <v>50</v>
      </c>
      <c r="J742" s="23">
        <f t="shared" si="22"/>
        <v>375</v>
      </c>
      <c r="L742" s="1">
        <v>377.35</v>
      </c>
      <c r="M742" s="36">
        <f t="shared" si="23"/>
        <v>2830.1499999999955</v>
      </c>
    </row>
    <row r="743" spans="1:13" outlineLevel="2" x14ac:dyDescent="0.25">
      <c r="A743" s="31">
        <v>41053</v>
      </c>
      <c r="B743" s="30">
        <v>9069</v>
      </c>
      <c r="C743" s="30">
        <v>9195</v>
      </c>
      <c r="D743" s="30" t="s">
        <v>58</v>
      </c>
      <c r="E743" s="32" t="s">
        <v>42</v>
      </c>
      <c r="F743" s="30" t="s">
        <v>117</v>
      </c>
      <c r="G743" s="30">
        <v>7.55</v>
      </c>
      <c r="H743" s="8"/>
      <c r="I743" s="8">
        <v>75</v>
      </c>
      <c r="J743" s="23">
        <f t="shared" si="22"/>
        <v>300</v>
      </c>
      <c r="L743" s="1">
        <v>566.02</v>
      </c>
      <c r="M743" s="36">
        <f t="shared" si="23"/>
        <v>2264.1299999999956</v>
      </c>
    </row>
    <row r="744" spans="1:13" outlineLevel="2" x14ac:dyDescent="0.25">
      <c r="A744" s="31">
        <v>41057</v>
      </c>
      <c r="B744" s="30">
        <v>9069</v>
      </c>
      <c r="C744" s="30">
        <v>9199</v>
      </c>
      <c r="D744" s="30" t="s">
        <v>58</v>
      </c>
      <c r="E744" s="32" t="s">
        <v>42</v>
      </c>
      <c r="F744" s="30" t="s">
        <v>117</v>
      </c>
      <c r="G744" s="30">
        <v>7.55</v>
      </c>
      <c r="H744" s="8"/>
      <c r="I744" s="8">
        <v>300</v>
      </c>
      <c r="J744" s="23">
        <f t="shared" si="22"/>
        <v>0</v>
      </c>
      <c r="L744" s="1">
        <v>2264.1</v>
      </c>
      <c r="M744" s="36">
        <f t="shared" si="23"/>
        <v>2.9999999995652615E-2</v>
      </c>
    </row>
    <row r="745" spans="1:13" outlineLevel="1" x14ac:dyDescent="0.25">
      <c r="A745" s="31"/>
      <c r="B745" s="33" t="s">
        <v>213</v>
      </c>
      <c r="E745" s="32"/>
      <c r="G745" s="30"/>
      <c r="H745" s="8">
        <f>SUBTOTAL(9,H716:H744)</f>
        <v>12000</v>
      </c>
      <c r="I745" s="8">
        <f>SUBTOTAL(9,I716:I744)</f>
        <v>12000</v>
      </c>
      <c r="J745" s="23">
        <f t="shared" si="22"/>
        <v>0</v>
      </c>
      <c r="K745" s="5">
        <f>SUBTOTAL(9,K716:K744)</f>
        <v>90564</v>
      </c>
      <c r="L745" s="1">
        <f>SUBTOTAL(9,L716:L744)</f>
        <v>90563.970000000016</v>
      </c>
      <c r="M745" s="36">
        <f t="shared" si="23"/>
        <v>2.9999999984283932E-2</v>
      </c>
    </row>
    <row r="746" spans="1:13" outlineLevel="2" x14ac:dyDescent="0.25">
      <c r="A746" s="24">
        <v>41016</v>
      </c>
      <c r="B746" s="25">
        <v>9131</v>
      </c>
      <c r="C746" s="25"/>
      <c r="D746" s="25" t="s">
        <v>54</v>
      </c>
      <c r="E746" s="26" t="s">
        <v>35</v>
      </c>
      <c r="F746" s="25" t="s">
        <v>36</v>
      </c>
      <c r="G746" s="25">
        <v>7.54</v>
      </c>
      <c r="H746" s="4">
        <v>8000</v>
      </c>
      <c r="I746" s="4"/>
      <c r="J746" s="23">
        <f t="shared" si="22"/>
        <v>8000</v>
      </c>
      <c r="K746" s="5">
        <v>60286.400000000001</v>
      </c>
      <c r="M746" s="36">
        <f t="shared" si="23"/>
        <v>60286.400000000001</v>
      </c>
    </row>
    <row r="747" spans="1:13" outlineLevel="2" x14ac:dyDescent="0.25">
      <c r="A747" s="31">
        <v>41017</v>
      </c>
      <c r="B747" s="30">
        <v>9131</v>
      </c>
      <c r="C747" s="30">
        <v>8966</v>
      </c>
      <c r="D747" s="30" t="s">
        <v>58</v>
      </c>
      <c r="E747" s="32" t="s">
        <v>35</v>
      </c>
      <c r="F747" s="30" t="s">
        <v>115</v>
      </c>
      <c r="G747" s="30">
        <v>7.54</v>
      </c>
      <c r="H747" s="8"/>
      <c r="I747" s="8">
        <v>1025</v>
      </c>
      <c r="J747" s="23">
        <f t="shared" si="22"/>
        <v>6975</v>
      </c>
      <c r="L747" s="1">
        <v>7724.2</v>
      </c>
      <c r="M747" s="36">
        <f t="shared" si="23"/>
        <v>52562.200000000004</v>
      </c>
    </row>
    <row r="748" spans="1:13" outlineLevel="2" x14ac:dyDescent="0.25">
      <c r="A748" s="31">
        <v>41019</v>
      </c>
      <c r="B748" s="30">
        <v>9131</v>
      </c>
      <c r="C748" s="30">
        <v>8984</v>
      </c>
      <c r="D748" s="30" t="s">
        <v>58</v>
      </c>
      <c r="E748" s="32" t="s">
        <v>35</v>
      </c>
      <c r="F748" s="30" t="s">
        <v>115</v>
      </c>
      <c r="G748" s="30">
        <v>7.54</v>
      </c>
      <c r="H748" s="8"/>
      <c r="I748" s="8">
        <v>500</v>
      </c>
      <c r="J748" s="23">
        <f t="shared" si="22"/>
        <v>6475</v>
      </c>
      <c r="L748" s="1">
        <v>3767.9</v>
      </c>
      <c r="M748" s="36">
        <f t="shared" si="23"/>
        <v>48794.3</v>
      </c>
    </row>
    <row r="749" spans="1:13" outlineLevel="2" x14ac:dyDescent="0.25">
      <c r="A749" s="31">
        <v>41023</v>
      </c>
      <c r="B749" s="30">
        <v>9131</v>
      </c>
      <c r="C749" s="30">
        <v>9013</v>
      </c>
      <c r="D749" s="30" t="s">
        <v>58</v>
      </c>
      <c r="E749" s="32" t="s">
        <v>35</v>
      </c>
      <c r="F749" s="30" t="s">
        <v>115</v>
      </c>
      <c r="G749" s="30">
        <v>7.54</v>
      </c>
      <c r="H749" s="8"/>
      <c r="I749" s="8">
        <v>500</v>
      </c>
      <c r="J749" s="23">
        <f t="shared" si="22"/>
        <v>5975</v>
      </c>
      <c r="L749" s="1">
        <v>3767.9</v>
      </c>
      <c r="M749" s="36">
        <f t="shared" si="23"/>
        <v>45026.400000000001</v>
      </c>
    </row>
    <row r="750" spans="1:13" outlineLevel="2" x14ac:dyDescent="0.25">
      <c r="A750" s="31">
        <v>41023</v>
      </c>
      <c r="B750" s="30">
        <v>9131</v>
      </c>
      <c r="C750" s="30">
        <v>9014</v>
      </c>
      <c r="D750" s="30" t="s">
        <v>58</v>
      </c>
      <c r="E750" s="32" t="s">
        <v>35</v>
      </c>
      <c r="F750" s="30" t="s">
        <v>115</v>
      </c>
      <c r="G750" s="30">
        <v>7.54</v>
      </c>
      <c r="H750" s="8"/>
      <c r="I750" s="8">
        <v>300</v>
      </c>
      <c r="J750" s="23">
        <f t="shared" si="22"/>
        <v>5675</v>
      </c>
      <c r="L750" s="1">
        <v>2260.7399999999998</v>
      </c>
      <c r="M750" s="36">
        <f t="shared" si="23"/>
        <v>42765.66</v>
      </c>
    </row>
    <row r="751" spans="1:13" outlineLevel="2" x14ac:dyDescent="0.25">
      <c r="A751" s="31">
        <v>41024</v>
      </c>
      <c r="B751" s="30">
        <v>9131</v>
      </c>
      <c r="C751" s="30">
        <v>9026</v>
      </c>
      <c r="D751" s="30" t="s">
        <v>58</v>
      </c>
      <c r="E751" s="32" t="s">
        <v>35</v>
      </c>
      <c r="F751" s="30" t="s">
        <v>115</v>
      </c>
      <c r="G751" s="30">
        <v>7.54</v>
      </c>
      <c r="H751" s="8"/>
      <c r="I751" s="8">
        <v>50</v>
      </c>
      <c r="J751" s="23">
        <f t="shared" si="22"/>
        <v>5625</v>
      </c>
      <c r="L751" s="1">
        <v>376.79</v>
      </c>
      <c r="M751" s="36">
        <f t="shared" si="23"/>
        <v>42388.87</v>
      </c>
    </row>
    <row r="752" spans="1:13" outlineLevel="2" x14ac:dyDescent="0.25">
      <c r="A752" s="31">
        <v>41025</v>
      </c>
      <c r="B752" s="30">
        <v>9131</v>
      </c>
      <c r="C752" s="30">
        <v>9036</v>
      </c>
      <c r="D752" s="30" t="s">
        <v>58</v>
      </c>
      <c r="E752" s="32" t="s">
        <v>35</v>
      </c>
      <c r="F752" s="30" t="s">
        <v>115</v>
      </c>
      <c r="G752" s="30">
        <v>7.54</v>
      </c>
      <c r="H752" s="8"/>
      <c r="I752" s="8">
        <v>500</v>
      </c>
      <c r="J752" s="23">
        <f t="shared" si="22"/>
        <v>5125</v>
      </c>
      <c r="L752" s="1">
        <v>3767.9</v>
      </c>
      <c r="M752" s="36">
        <f t="shared" si="23"/>
        <v>38620.97</v>
      </c>
    </row>
    <row r="753" spans="1:13" outlineLevel="2" x14ac:dyDescent="0.25">
      <c r="A753" s="31">
        <v>41037</v>
      </c>
      <c r="B753" s="30">
        <v>9131</v>
      </c>
      <c r="C753" s="30">
        <v>9073</v>
      </c>
      <c r="D753" s="30" t="s">
        <v>58</v>
      </c>
      <c r="E753" s="32" t="s">
        <v>35</v>
      </c>
      <c r="F753" s="30" t="s">
        <v>115</v>
      </c>
      <c r="G753" s="30">
        <v>7.54</v>
      </c>
      <c r="H753" s="8"/>
      <c r="I753" s="8">
        <v>1000</v>
      </c>
      <c r="J753" s="23">
        <f t="shared" si="22"/>
        <v>4125</v>
      </c>
      <c r="L753" s="1">
        <v>7535.8</v>
      </c>
      <c r="M753" s="36">
        <f t="shared" si="23"/>
        <v>31085.170000000002</v>
      </c>
    </row>
    <row r="754" spans="1:13" outlineLevel="2" x14ac:dyDescent="0.25">
      <c r="A754" s="31">
        <v>41037</v>
      </c>
      <c r="B754" s="30">
        <v>9131</v>
      </c>
      <c r="C754" s="30">
        <v>9074</v>
      </c>
      <c r="D754" s="30" t="s">
        <v>58</v>
      </c>
      <c r="E754" s="32" t="s">
        <v>35</v>
      </c>
      <c r="F754" s="30" t="s">
        <v>115</v>
      </c>
      <c r="G754" s="30">
        <v>7.54</v>
      </c>
      <c r="H754" s="8"/>
      <c r="I754" s="8">
        <v>900</v>
      </c>
      <c r="J754" s="23">
        <f t="shared" si="22"/>
        <v>3225</v>
      </c>
      <c r="L754" s="1">
        <v>6782.22</v>
      </c>
      <c r="M754" s="36">
        <f t="shared" si="23"/>
        <v>24302.95</v>
      </c>
    </row>
    <row r="755" spans="1:13" outlineLevel="2" x14ac:dyDescent="0.25">
      <c r="A755" s="31">
        <v>41040</v>
      </c>
      <c r="B755" s="30">
        <v>9131</v>
      </c>
      <c r="C755" s="30">
        <v>9125</v>
      </c>
      <c r="D755" s="30" t="s">
        <v>58</v>
      </c>
      <c r="E755" s="32" t="s">
        <v>35</v>
      </c>
      <c r="F755" s="30" t="s">
        <v>115</v>
      </c>
      <c r="G755" s="30">
        <v>7.54</v>
      </c>
      <c r="H755" s="8"/>
      <c r="I755" s="8">
        <v>300</v>
      </c>
      <c r="J755" s="23">
        <f t="shared" si="22"/>
        <v>2925</v>
      </c>
      <c r="L755" s="1">
        <v>2260.7399999999998</v>
      </c>
      <c r="M755" s="36">
        <f t="shared" si="23"/>
        <v>22042.21</v>
      </c>
    </row>
    <row r="756" spans="1:13" outlineLevel="2" x14ac:dyDescent="0.25">
      <c r="A756" s="31">
        <v>41040</v>
      </c>
      <c r="B756" s="30">
        <v>9131</v>
      </c>
      <c r="C756" s="30">
        <v>9126</v>
      </c>
      <c r="D756" s="30" t="s">
        <v>58</v>
      </c>
      <c r="E756" s="32" t="s">
        <v>35</v>
      </c>
      <c r="F756" s="30" t="s">
        <v>115</v>
      </c>
      <c r="G756" s="30">
        <v>7.54</v>
      </c>
      <c r="H756" s="8"/>
      <c r="I756" s="8">
        <v>1000</v>
      </c>
      <c r="J756" s="23">
        <f t="shared" si="22"/>
        <v>1925</v>
      </c>
      <c r="L756" s="1">
        <v>7535.8</v>
      </c>
      <c r="M756" s="36">
        <f t="shared" si="23"/>
        <v>14506.41</v>
      </c>
    </row>
    <row r="757" spans="1:13" outlineLevel="2" x14ac:dyDescent="0.25">
      <c r="A757" s="31">
        <v>41045</v>
      </c>
      <c r="B757" s="30">
        <v>9131</v>
      </c>
      <c r="C757" s="30">
        <v>9139</v>
      </c>
      <c r="D757" s="30" t="s">
        <v>58</v>
      </c>
      <c r="E757" s="32" t="s">
        <v>35</v>
      </c>
      <c r="F757" s="30" t="s">
        <v>115</v>
      </c>
      <c r="G757" s="30">
        <v>7.54</v>
      </c>
      <c r="H757" s="8"/>
      <c r="I757" s="8">
        <v>2000</v>
      </c>
      <c r="J757" s="23">
        <f t="shared" si="22"/>
        <v>-75</v>
      </c>
      <c r="L757" s="1">
        <v>15071.6</v>
      </c>
      <c r="M757" s="36">
        <f t="shared" si="23"/>
        <v>-565.19000000000051</v>
      </c>
    </row>
    <row r="758" spans="1:13" outlineLevel="2" x14ac:dyDescent="0.25">
      <c r="A758" s="31">
        <v>41050</v>
      </c>
      <c r="B758" s="30">
        <v>9131</v>
      </c>
      <c r="C758" s="30">
        <v>9185</v>
      </c>
      <c r="D758" s="30" t="s">
        <v>58</v>
      </c>
      <c r="E758" s="32" t="s">
        <v>35</v>
      </c>
      <c r="F758" s="30" t="s">
        <v>115</v>
      </c>
      <c r="G758" s="30">
        <v>7.54</v>
      </c>
      <c r="H758" s="8"/>
      <c r="I758" s="8">
        <v>300</v>
      </c>
      <c r="J758" s="23">
        <f t="shared" si="22"/>
        <v>-375</v>
      </c>
      <c r="L758" s="1">
        <v>2260.7399999999998</v>
      </c>
      <c r="M758" s="36">
        <f t="shared" si="23"/>
        <v>-2825.9300000000003</v>
      </c>
    </row>
    <row r="759" spans="1:13" outlineLevel="2" x14ac:dyDescent="0.25">
      <c r="A759" s="31">
        <v>41053</v>
      </c>
      <c r="B759" s="30">
        <v>9131</v>
      </c>
      <c r="C759" s="30">
        <v>9195</v>
      </c>
      <c r="D759" s="30" t="s">
        <v>58</v>
      </c>
      <c r="E759" s="32" t="s">
        <v>35</v>
      </c>
      <c r="F759" s="30" t="s">
        <v>115</v>
      </c>
      <c r="G759" s="30">
        <v>7.54</v>
      </c>
      <c r="H759" s="8"/>
      <c r="I759" s="8">
        <v>400</v>
      </c>
      <c r="J759" s="23">
        <f t="shared" si="22"/>
        <v>-775</v>
      </c>
      <c r="L759" s="1">
        <v>3014.32</v>
      </c>
      <c r="M759" s="36">
        <f t="shared" si="23"/>
        <v>-5840.25</v>
      </c>
    </row>
    <row r="760" spans="1:13" outlineLevel="2" x14ac:dyDescent="0.25">
      <c r="A760" s="24">
        <v>41016</v>
      </c>
      <c r="B760" s="25">
        <v>9131</v>
      </c>
      <c r="C760" s="25"/>
      <c r="D760" s="25" t="s">
        <v>54</v>
      </c>
      <c r="E760" s="26" t="s">
        <v>44</v>
      </c>
      <c r="F760" s="25" t="s">
        <v>45</v>
      </c>
      <c r="G760" s="25">
        <v>7.52</v>
      </c>
      <c r="H760" s="4">
        <v>6000</v>
      </c>
      <c r="I760" s="4"/>
      <c r="J760" s="23">
        <f t="shared" si="22"/>
        <v>6000</v>
      </c>
      <c r="K760" s="5">
        <v>45135.6</v>
      </c>
      <c r="M760" s="36">
        <f t="shared" si="23"/>
        <v>45135.6</v>
      </c>
    </row>
    <row r="761" spans="1:13" outlineLevel="2" x14ac:dyDescent="0.25">
      <c r="A761" s="31">
        <v>41024</v>
      </c>
      <c r="B761" s="30">
        <v>9131</v>
      </c>
      <c r="C761" s="30">
        <v>9026</v>
      </c>
      <c r="D761" s="30" t="s">
        <v>58</v>
      </c>
      <c r="E761" s="32" t="s">
        <v>44</v>
      </c>
      <c r="F761" s="30" t="s">
        <v>121</v>
      </c>
      <c r="G761" s="30">
        <v>7.52</v>
      </c>
      <c r="H761" s="8"/>
      <c r="I761" s="8">
        <v>625</v>
      </c>
      <c r="J761" s="23">
        <f t="shared" si="22"/>
        <v>5375</v>
      </c>
      <c r="L761" s="1">
        <v>4701.62</v>
      </c>
      <c r="M761" s="36">
        <f t="shared" si="23"/>
        <v>40433.979999999996</v>
      </c>
    </row>
    <row r="762" spans="1:13" outlineLevel="2" x14ac:dyDescent="0.25">
      <c r="A762" s="31">
        <v>41025</v>
      </c>
      <c r="B762" s="30">
        <v>9131</v>
      </c>
      <c r="C762" s="30">
        <v>9035</v>
      </c>
      <c r="D762" s="30" t="s">
        <v>58</v>
      </c>
      <c r="E762" s="32" t="s">
        <v>44</v>
      </c>
      <c r="F762" s="30" t="s">
        <v>121</v>
      </c>
      <c r="G762" s="30">
        <v>7.52</v>
      </c>
      <c r="H762" s="8"/>
      <c r="I762" s="8">
        <v>25</v>
      </c>
      <c r="J762" s="23">
        <f t="shared" si="22"/>
        <v>5350</v>
      </c>
      <c r="L762" s="1">
        <v>188.06</v>
      </c>
      <c r="M762" s="36">
        <f t="shared" si="23"/>
        <v>40245.919999999998</v>
      </c>
    </row>
    <row r="763" spans="1:13" outlineLevel="2" x14ac:dyDescent="0.25">
      <c r="A763" s="31">
        <v>41037</v>
      </c>
      <c r="B763" s="30">
        <v>9131</v>
      </c>
      <c r="C763" s="30">
        <v>9070</v>
      </c>
      <c r="D763" s="30" t="s">
        <v>58</v>
      </c>
      <c r="E763" s="32" t="s">
        <v>44</v>
      </c>
      <c r="F763" s="30" t="s">
        <v>121</v>
      </c>
      <c r="G763" s="30">
        <v>7.52</v>
      </c>
      <c r="H763" s="8"/>
      <c r="I763" s="8">
        <v>1000</v>
      </c>
      <c r="J763" s="23">
        <f t="shared" si="22"/>
        <v>4350</v>
      </c>
      <c r="L763" s="1">
        <v>7522.6</v>
      </c>
      <c r="M763" s="36">
        <f t="shared" si="23"/>
        <v>32723.32</v>
      </c>
    </row>
    <row r="764" spans="1:13" outlineLevel="2" x14ac:dyDescent="0.25">
      <c r="A764" s="31">
        <v>41037</v>
      </c>
      <c r="B764" s="30">
        <v>9131</v>
      </c>
      <c r="C764" s="30">
        <v>9072</v>
      </c>
      <c r="D764" s="30" t="s">
        <v>58</v>
      </c>
      <c r="E764" s="32" t="s">
        <v>44</v>
      </c>
      <c r="F764" s="30" t="s">
        <v>121</v>
      </c>
      <c r="G764" s="30">
        <v>7.52</v>
      </c>
      <c r="H764" s="8"/>
      <c r="I764" s="8">
        <v>100</v>
      </c>
      <c r="J764" s="23">
        <f t="shared" si="22"/>
        <v>4250</v>
      </c>
      <c r="L764" s="1">
        <v>752.26</v>
      </c>
      <c r="M764" s="36">
        <f t="shared" si="23"/>
        <v>31971.06</v>
      </c>
    </row>
    <row r="765" spans="1:13" outlineLevel="2" x14ac:dyDescent="0.25">
      <c r="A765" s="31">
        <v>41037</v>
      </c>
      <c r="B765" s="30">
        <v>9131</v>
      </c>
      <c r="C765" s="30">
        <v>9074</v>
      </c>
      <c r="D765" s="30" t="s">
        <v>58</v>
      </c>
      <c r="E765" s="32" t="s">
        <v>44</v>
      </c>
      <c r="F765" s="30" t="s">
        <v>121</v>
      </c>
      <c r="G765" s="30">
        <v>7.52</v>
      </c>
      <c r="H765" s="8"/>
      <c r="I765" s="8">
        <v>100</v>
      </c>
      <c r="J765" s="23">
        <f t="shared" si="22"/>
        <v>4150</v>
      </c>
      <c r="L765" s="1">
        <v>752.26</v>
      </c>
      <c r="M765" s="36">
        <f t="shared" si="23"/>
        <v>31218.800000000003</v>
      </c>
    </row>
    <row r="766" spans="1:13" outlineLevel="2" x14ac:dyDescent="0.25">
      <c r="A766" s="31">
        <v>41040</v>
      </c>
      <c r="B766" s="30">
        <v>9131</v>
      </c>
      <c r="C766" s="30">
        <v>9123</v>
      </c>
      <c r="D766" s="30" t="s">
        <v>58</v>
      </c>
      <c r="E766" s="32" t="s">
        <v>44</v>
      </c>
      <c r="F766" s="30" t="s">
        <v>121</v>
      </c>
      <c r="G766" s="30">
        <v>7.52</v>
      </c>
      <c r="H766" s="8"/>
      <c r="I766" s="8">
        <v>300</v>
      </c>
      <c r="J766" s="23">
        <f t="shared" si="22"/>
        <v>3850</v>
      </c>
      <c r="L766" s="1">
        <v>2256.7800000000002</v>
      </c>
      <c r="M766" s="36">
        <f t="shared" si="23"/>
        <v>28962.020000000004</v>
      </c>
    </row>
    <row r="767" spans="1:13" outlineLevel="2" x14ac:dyDescent="0.25">
      <c r="A767" s="31">
        <v>41040</v>
      </c>
      <c r="B767" s="30">
        <v>9131</v>
      </c>
      <c r="C767" s="30">
        <v>9124</v>
      </c>
      <c r="D767" s="30" t="s">
        <v>58</v>
      </c>
      <c r="E767" s="32" t="s">
        <v>44</v>
      </c>
      <c r="F767" s="30" t="s">
        <v>121</v>
      </c>
      <c r="G767" s="30">
        <v>7.52</v>
      </c>
      <c r="H767" s="8"/>
      <c r="I767" s="8">
        <v>400</v>
      </c>
      <c r="J767" s="23">
        <f t="shared" si="22"/>
        <v>3450</v>
      </c>
      <c r="L767" s="1">
        <v>3009.04</v>
      </c>
      <c r="M767" s="36">
        <f t="shared" si="23"/>
        <v>25952.980000000003</v>
      </c>
    </row>
    <row r="768" spans="1:13" outlineLevel="2" x14ac:dyDescent="0.25">
      <c r="A768" s="31">
        <v>41040</v>
      </c>
      <c r="B768" s="30">
        <v>9131</v>
      </c>
      <c r="C768" s="30">
        <v>9125</v>
      </c>
      <c r="D768" s="30" t="s">
        <v>58</v>
      </c>
      <c r="E768" s="32" t="s">
        <v>44</v>
      </c>
      <c r="F768" s="30" t="s">
        <v>121</v>
      </c>
      <c r="G768" s="30">
        <v>7.52</v>
      </c>
      <c r="H768" s="8"/>
      <c r="I768" s="8">
        <v>2300</v>
      </c>
      <c r="J768" s="23">
        <f t="shared" si="22"/>
        <v>1150</v>
      </c>
      <c r="L768" s="1">
        <v>17301.98</v>
      </c>
      <c r="M768" s="36">
        <f t="shared" si="23"/>
        <v>8651.0000000000036</v>
      </c>
    </row>
    <row r="769" spans="1:13" outlineLevel="2" x14ac:dyDescent="0.25">
      <c r="A769" s="31">
        <v>41045</v>
      </c>
      <c r="B769" s="30">
        <v>9131</v>
      </c>
      <c r="C769" s="30">
        <v>9136</v>
      </c>
      <c r="D769" s="30" t="s">
        <v>58</v>
      </c>
      <c r="E769" s="32" t="s">
        <v>44</v>
      </c>
      <c r="F769" s="30" t="s">
        <v>121</v>
      </c>
      <c r="G769" s="30">
        <v>7.52</v>
      </c>
      <c r="H769" s="8"/>
      <c r="I769" s="8">
        <v>125</v>
      </c>
      <c r="J769" s="23">
        <f t="shared" si="22"/>
        <v>1025</v>
      </c>
      <c r="L769" s="1">
        <v>940.32</v>
      </c>
      <c r="M769" s="36">
        <f t="shared" si="23"/>
        <v>7710.6800000000039</v>
      </c>
    </row>
    <row r="770" spans="1:13" outlineLevel="2" x14ac:dyDescent="0.25">
      <c r="A770" s="31">
        <v>41045</v>
      </c>
      <c r="B770" s="30">
        <v>9131</v>
      </c>
      <c r="C770" s="30">
        <v>9137</v>
      </c>
      <c r="D770" s="30" t="s">
        <v>58</v>
      </c>
      <c r="E770" s="32" t="s">
        <v>44</v>
      </c>
      <c r="F770" s="30" t="s">
        <v>121</v>
      </c>
      <c r="G770" s="30">
        <v>7.52</v>
      </c>
      <c r="H770" s="8"/>
      <c r="I770" s="8">
        <v>750</v>
      </c>
      <c r="J770" s="23">
        <f t="shared" si="22"/>
        <v>275</v>
      </c>
      <c r="L770" s="1">
        <v>5641.95</v>
      </c>
      <c r="M770" s="36">
        <f t="shared" si="23"/>
        <v>2068.7300000000041</v>
      </c>
    </row>
    <row r="771" spans="1:13" outlineLevel="2" x14ac:dyDescent="0.25">
      <c r="A771" s="31">
        <v>41045</v>
      </c>
      <c r="B771" s="30">
        <v>9131</v>
      </c>
      <c r="C771" s="30">
        <v>9139</v>
      </c>
      <c r="D771" s="30" t="s">
        <v>58</v>
      </c>
      <c r="E771" s="32" t="s">
        <v>44</v>
      </c>
      <c r="F771" s="30" t="s">
        <v>121</v>
      </c>
      <c r="G771" s="30">
        <v>7.52</v>
      </c>
      <c r="H771" s="8"/>
      <c r="I771" s="8">
        <v>3000</v>
      </c>
      <c r="J771" s="23">
        <f t="shared" si="22"/>
        <v>-2725</v>
      </c>
      <c r="L771" s="1">
        <v>22567.8</v>
      </c>
      <c r="M771" s="36">
        <f t="shared" si="23"/>
        <v>-20499.069999999996</v>
      </c>
    </row>
    <row r="772" spans="1:13" outlineLevel="2" x14ac:dyDescent="0.25">
      <c r="A772" s="31">
        <v>41050</v>
      </c>
      <c r="B772" s="30">
        <v>9131</v>
      </c>
      <c r="C772" s="30">
        <v>9183</v>
      </c>
      <c r="D772" s="30" t="s">
        <v>58</v>
      </c>
      <c r="E772" s="32" t="s">
        <v>44</v>
      </c>
      <c r="F772" s="30" t="s">
        <v>121</v>
      </c>
      <c r="G772" s="30">
        <v>7.52</v>
      </c>
      <c r="H772" s="8"/>
      <c r="I772" s="8">
        <v>275</v>
      </c>
      <c r="J772" s="23">
        <f t="shared" si="22"/>
        <v>-3000</v>
      </c>
      <c r="L772" s="1">
        <v>2068.71</v>
      </c>
      <c r="M772" s="36">
        <f t="shared" si="23"/>
        <v>-22567.779999999995</v>
      </c>
    </row>
    <row r="773" spans="1:13" outlineLevel="1" x14ac:dyDescent="0.25">
      <c r="A773" s="31"/>
      <c r="B773" s="33" t="s">
        <v>214</v>
      </c>
      <c r="E773" s="32"/>
      <c r="G773" s="30"/>
      <c r="H773" s="8">
        <f>SUBTOTAL(9,H746:H772)</f>
        <v>14000</v>
      </c>
      <c r="I773" s="8">
        <f>SUBTOTAL(9,I746:I772)</f>
        <v>17775</v>
      </c>
      <c r="J773" s="23">
        <f t="shared" si="22"/>
        <v>-3775</v>
      </c>
      <c r="K773" s="5">
        <f>SUBTOTAL(9,K746:K772)</f>
        <v>105422</v>
      </c>
      <c r="L773" s="1">
        <f>SUBTOTAL(9,L746:L772)</f>
        <v>133830.02999999997</v>
      </c>
      <c r="M773" s="36">
        <f t="shared" si="23"/>
        <v>-28408.02999999997</v>
      </c>
    </row>
    <row r="774" spans="1:13" outlineLevel="2" x14ac:dyDescent="0.25">
      <c r="A774" s="24">
        <v>41022</v>
      </c>
      <c r="B774" s="25">
        <v>9161</v>
      </c>
      <c r="C774" s="25"/>
      <c r="D774" s="25" t="s">
        <v>54</v>
      </c>
      <c r="E774" s="26" t="s">
        <v>39</v>
      </c>
      <c r="F774" s="25" t="s">
        <v>40</v>
      </c>
      <c r="G774" s="25">
        <v>6.85</v>
      </c>
      <c r="H774" s="4">
        <v>5675</v>
      </c>
      <c r="I774" s="4"/>
      <c r="J774" s="23">
        <f t="shared" ref="J774:J837" si="24">IF(H774&gt;0,H774-I774,IF($E774=$E773,J773+H774-I774,H774))</f>
        <v>5675</v>
      </c>
      <c r="K774" s="5">
        <v>38877.160000000003</v>
      </c>
      <c r="M774" s="36">
        <f t="shared" ref="M774:M837" si="25">IF(K774&gt;0,K774-L774,IF($E774=$E773,M773+K774-L774,K774))</f>
        <v>38877.160000000003</v>
      </c>
    </row>
    <row r="775" spans="1:13" outlineLevel="2" x14ac:dyDescent="0.25">
      <c r="A775" s="31">
        <v>41029</v>
      </c>
      <c r="B775" s="30">
        <v>9161</v>
      </c>
      <c r="C775" s="30">
        <v>9063</v>
      </c>
      <c r="D775" s="30" t="s">
        <v>58</v>
      </c>
      <c r="E775" s="32" t="s">
        <v>39</v>
      </c>
      <c r="F775" s="30" t="s">
        <v>123</v>
      </c>
      <c r="G775" s="30">
        <v>6.85</v>
      </c>
      <c r="H775" s="8"/>
      <c r="I775" s="8">
        <v>550</v>
      </c>
      <c r="J775" s="23">
        <f t="shared" si="24"/>
        <v>5125</v>
      </c>
      <c r="L775" s="1">
        <v>3767.83</v>
      </c>
      <c r="M775" s="36">
        <f t="shared" si="25"/>
        <v>35109.33</v>
      </c>
    </row>
    <row r="776" spans="1:13" outlineLevel="2" x14ac:dyDescent="0.25">
      <c r="A776" s="31">
        <v>41037</v>
      </c>
      <c r="B776" s="30">
        <v>9161</v>
      </c>
      <c r="C776" s="30">
        <v>9071</v>
      </c>
      <c r="D776" s="30" t="s">
        <v>58</v>
      </c>
      <c r="E776" s="32" t="s">
        <v>39</v>
      </c>
      <c r="F776" s="30" t="s">
        <v>123</v>
      </c>
      <c r="G776" s="30">
        <v>6.85</v>
      </c>
      <c r="H776" s="8"/>
      <c r="I776" s="8">
        <v>1900</v>
      </c>
      <c r="J776" s="23">
        <f t="shared" si="24"/>
        <v>3225</v>
      </c>
      <c r="L776" s="1">
        <v>13016.14</v>
      </c>
      <c r="M776" s="36">
        <f t="shared" si="25"/>
        <v>22093.190000000002</v>
      </c>
    </row>
    <row r="777" spans="1:13" outlineLevel="2" x14ac:dyDescent="0.25">
      <c r="A777" s="31">
        <v>41037</v>
      </c>
      <c r="B777" s="30">
        <v>9161</v>
      </c>
      <c r="C777" s="30">
        <v>9072</v>
      </c>
      <c r="D777" s="30" t="s">
        <v>58</v>
      </c>
      <c r="E777" s="32" t="s">
        <v>39</v>
      </c>
      <c r="F777" s="30" t="s">
        <v>123</v>
      </c>
      <c r="G777" s="30">
        <v>6.85</v>
      </c>
      <c r="H777" s="8"/>
      <c r="I777" s="8">
        <v>125</v>
      </c>
      <c r="J777" s="23">
        <f t="shared" si="24"/>
        <v>3100</v>
      </c>
      <c r="L777" s="1">
        <v>856.33</v>
      </c>
      <c r="M777" s="36">
        <f t="shared" si="25"/>
        <v>21236.86</v>
      </c>
    </row>
    <row r="778" spans="1:13" outlineLevel="2" x14ac:dyDescent="0.25">
      <c r="A778" s="31">
        <v>41037</v>
      </c>
      <c r="B778" s="30">
        <v>9161</v>
      </c>
      <c r="C778" s="30">
        <v>9073</v>
      </c>
      <c r="D778" s="30" t="s">
        <v>58</v>
      </c>
      <c r="E778" s="32" t="s">
        <v>39</v>
      </c>
      <c r="F778" s="30" t="s">
        <v>123</v>
      </c>
      <c r="G778" s="30">
        <v>6.85</v>
      </c>
      <c r="H778" s="8"/>
      <c r="I778" s="8">
        <v>150</v>
      </c>
      <c r="J778" s="23">
        <f t="shared" si="24"/>
        <v>2950</v>
      </c>
      <c r="L778" s="1">
        <v>1027.5899999999999</v>
      </c>
      <c r="M778" s="36">
        <f t="shared" si="25"/>
        <v>20209.27</v>
      </c>
    </row>
    <row r="779" spans="1:13" outlineLevel="2" x14ac:dyDescent="0.25">
      <c r="A779" s="31">
        <v>41037</v>
      </c>
      <c r="B779" s="30">
        <v>9161</v>
      </c>
      <c r="C779" s="30">
        <v>9075</v>
      </c>
      <c r="D779" s="30" t="s">
        <v>58</v>
      </c>
      <c r="E779" s="32" t="s">
        <v>39</v>
      </c>
      <c r="F779" s="30" t="s">
        <v>123</v>
      </c>
      <c r="G779" s="30">
        <v>6.85</v>
      </c>
      <c r="H779" s="8"/>
      <c r="I779" s="8">
        <v>500</v>
      </c>
      <c r="J779" s="23">
        <f t="shared" si="24"/>
        <v>2450</v>
      </c>
      <c r="L779" s="1">
        <v>3425.3</v>
      </c>
      <c r="M779" s="36">
        <f t="shared" si="25"/>
        <v>16783.97</v>
      </c>
    </row>
    <row r="780" spans="1:13" outlineLevel="2" x14ac:dyDescent="0.25">
      <c r="A780" s="31">
        <v>41040</v>
      </c>
      <c r="B780" s="30">
        <v>9161</v>
      </c>
      <c r="C780" s="30">
        <v>9125</v>
      </c>
      <c r="D780" s="30" t="s">
        <v>58</v>
      </c>
      <c r="E780" s="32" t="s">
        <v>39</v>
      </c>
      <c r="F780" s="30" t="s">
        <v>123</v>
      </c>
      <c r="G780" s="30">
        <v>6.85</v>
      </c>
      <c r="H780" s="8"/>
      <c r="I780" s="8">
        <v>300</v>
      </c>
      <c r="J780" s="23">
        <f t="shared" si="24"/>
        <v>2150</v>
      </c>
      <c r="L780" s="1">
        <v>2055.1799999999998</v>
      </c>
      <c r="M780" s="36">
        <f t="shared" si="25"/>
        <v>14728.79</v>
      </c>
    </row>
    <row r="781" spans="1:13" outlineLevel="2" x14ac:dyDescent="0.25">
      <c r="A781" s="31">
        <v>41050</v>
      </c>
      <c r="B781" s="30">
        <v>9161</v>
      </c>
      <c r="C781" s="30">
        <v>9178</v>
      </c>
      <c r="D781" s="30" t="s">
        <v>58</v>
      </c>
      <c r="E781" s="32" t="s">
        <v>39</v>
      </c>
      <c r="F781" s="30" t="s">
        <v>123</v>
      </c>
      <c r="G781" s="30">
        <v>6.85</v>
      </c>
      <c r="H781" s="8"/>
      <c r="I781" s="8">
        <v>175</v>
      </c>
      <c r="J781" s="23">
        <f t="shared" si="24"/>
        <v>1975</v>
      </c>
      <c r="L781" s="1">
        <v>1198.8599999999999</v>
      </c>
      <c r="M781" s="36">
        <f t="shared" si="25"/>
        <v>13529.93</v>
      </c>
    </row>
    <row r="782" spans="1:13" outlineLevel="2" x14ac:dyDescent="0.25">
      <c r="A782" s="31">
        <v>41050</v>
      </c>
      <c r="B782" s="30">
        <v>9161</v>
      </c>
      <c r="C782" s="30">
        <v>9179</v>
      </c>
      <c r="D782" s="30" t="s">
        <v>58</v>
      </c>
      <c r="E782" s="32" t="s">
        <v>39</v>
      </c>
      <c r="F782" s="30" t="s">
        <v>123</v>
      </c>
      <c r="G782" s="30">
        <v>6.85</v>
      </c>
      <c r="H782" s="8"/>
      <c r="I782" s="8">
        <v>1000</v>
      </c>
      <c r="J782" s="23">
        <f t="shared" si="24"/>
        <v>975</v>
      </c>
      <c r="L782" s="1">
        <v>6850.6</v>
      </c>
      <c r="M782" s="36">
        <f t="shared" si="25"/>
        <v>6679.33</v>
      </c>
    </row>
    <row r="783" spans="1:13" outlineLevel="2" x14ac:dyDescent="0.25">
      <c r="A783" s="31">
        <v>41050</v>
      </c>
      <c r="B783" s="30">
        <v>9161</v>
      </c>
      <c r="C783" s="30">
        <v>9180</v>
      </c>
      <c r="D783" s="30" t="s">
        <v>58</v>
      </c>
      <c r="E783" s="32" t="s">
        <v>39</v>
      </c>
      <c r="F783" s="30" t="s">
        <v>123</v>
      </c>
      <c r="G783" s="30">
        <v>6.85</v>
      </c>
      <c r="H783" s="8"/>
      <c r="I783" s="8">
        <v>975</v>
      </c>
      <c r="J783" s="23">
        <f t="shared" si="24"/>
        <v>0</v>
      </c>
      <c r="L783" s="1">
        <v>6679.34</v>
      </c>
      <c r="M783" s="36">
        <f t="shared" si="25"/>
        <v>-1.0000000000218279E-2</v>
      </c>
    </row>
    <row r="784" spans="1:13" outlineLevel="2" x14ac:dyDescent="0.25">
      <c r="A784" s="24">
        <v>41022</v>
      </c>
      <c r="B784" s="25">
        <v>9161</v>
      </c>
      <c r="C784" s="25"/>
      <c r="D784" s="25" t="s">
        <v>54</v>
      </c>
      <c r="E784" s="26" t="s">
        <v>41</v>
      </c>
      <c r="F784" s="25" t="s">
        <v>28</v>
      </c>
      <c r="G784" s="25">
        <v>6.43</v>
      </c>
      <c r="H784" s="4">
        <v>7325</v>
      </c>
      <c r="I784" s="4"/>
      <c r="J784" s="23">
        <f t="shared" si="24"/>
        <v>7325</v>
      </c>
      <c r="K784" s="5">
        <v>47129.78</v>
      </c>
      <c r="M784" s="36">
        <f t="shared" si="25"/>
        <v>47129.78</v>
      </c>
    </row>
    <row r="785" spans="1:13" outlineLevel="2" x14ac:dyDescent="0.25">
      <c r="A785" s="31">
        <v>41024</v>
      </c>
      <c r="B785" s="30">
        <v>9161</v>
      </c>
      <c r="C785" s="30">
        <v>9026</v>
      </c>
      <c r="D785" s="30" t="s">
        <v>58</v>
      </c>
      <c r="E785" s="32" t="s">
        <v>41</v>
      </c>
      <c r="F785" s="30" t="s">
        <v>120</v>
      </c>
      <c r="G785" s="30">
        <v>6.43</v>
      </c>
      <c r="H785" s="8"/>
      <c r="I785" s="8">
        <v>25</v>
      </c>
      <c r="J785" s="23">
        <f t="shared" si="24"/>
        <v>7300</v>
      </c>
      <c r="L785" s="1">
        <v>160.85</v>
      </c>
      <c r="M785" s="36">
        <f t="shared" si="25"/>
        <v>46968.93</v>
      </c>
    </row>
    <row r="786" spans="1:13" outlineLevel="2" x14ac:dyDescent="0.25">
      <c r="A786" s="31">
        <v>41029</v>
      </c>
      <c r="B786" s="30">
        <v>9161</v>
      </c>
      <c r="C786" s="30">
        <v>9061</v>
      </c>
      <c r="D786" s="30" t="s">
        <v>58</v>
      </c>
      <c r="E786" s="32" t="s">
        <v>41</v>
      </c>
      <c r="F786" s="30" t="s">
        <v>120</v>
      </c>
      <c r="G786" s="30">
        <v>6.43</v>
      </c>
      <c r="H786" s="8"/>
      <c r="I786" s="8">
        <v>1000</v>
      </c>
      <c r="J786" s="23">
        <f t="shared" si="24"/>
        <v>6300</v>
      </c>
      <c r="L786" s="1">
        <v>6434.1</v>
      </c>
      <c r="M786" s="36">
        <f t="shared" si="25"/>
        <v>40534.83</v>
      </c>
    </row>
    <row r="787" spans="1:13" outlineLevel="2" x14ac:dyDescent="0.25">
      <c r="A787" s="31">
        <v>41029</v>
      </c>
      <c r="B787" s="30">
        <v>9161</v>
      </c>
      <c r="C787" s="30">
        <v>9062</v>
      </c>
      <c r="D787" s="30" t="s">
        <v>58</v>
      </c>
      <c r="E787" s="32" t="s">
        <v>41</v>
      </c>
      <c r="F787" s="30" t="s">
        <v>120</v>
      </c>
      <c r="G787" s="30">
        <v>6.43</v>
      </c>
      <c r="H787" s="8"/>
      <c r="I787" s="8">
        <v>1325</v>
      </c>
      <c r="J787" s="23">
        <f t="shared" si="24"/>
        <v>4975</v>
      </c>
      <c r="L787" s="1">
        <v>8525.18</v>
      </c>
      <c r="M787" s="36">
        <f t="shared" si="25"/>
        <v>32009.65</v>
      </c>
    </row>
    <row r="788" spans="1:13" outlineLevel="2" x14ac:dyDescent="0.25">
      <c r="A788" s="31">
        <v>41029</v>
      </c>
      <c r="B788" s="30">
        <v>9161</v>
      </c>
      <c r="C788" s="30">
        <v>9063</v>
      </c>
      <c r="D788" s="30" t="s">
        <v>58</v>
      </c>
      <c r="E788" s="32" t="s">
        <v>41</v>
      </c>
      <c r="F788" s="30" t="s">
        <v>120</v>
      </c>
      <c r="G788" s="30">
        <v>6.43</v>
      </c>
      <c r="H788" s="8"/>
      <c r="I788" s="8">
        <v>1100</v>
      </c>
      <c r="J788" s="23">
        <f t="shared" si="24"/>
        <v>3875</v>
      </c>
      <c r="L788" s="1">
        <v>7077.51</v>
      </c>
      <c r="M788" s="36">
        <f t="shared" si="25"/>
        <v>24932.14</v>
      </c>
    </row>
    <row r="789" spans="1:13" outlineLevel="2" x14ac:dyDescent="0.25">
      <c r="A789" s="31">
        <v>41037</v>
      </c>
      <c r="B789" s="30">
        <v>9161</v>
      </c>
      <c r="C789" s="30">
        <v>9072</v>
      </c>
      <c r="D789" s="30" t="s">
        <v>58</v>
      </c>
      <c r="E789" s="32" t="s">
        <v>41</v>
      </c>
      <c r="F789" s="30" t="s">
        <v>120</v>
      </c>
      <c r="G789" s="30">
        <v>6.43</v>
      </c>
      <c r="H789" s="8"/>
      <c r="I789" s="8">
        <v>200</v>
      </c>
      <c r="J789" s="23">
        <f t="shared" si="24"/>
        <v>3675</v>
      </c>
      <c r="L789" s="1">
        <v>1286.82</v>
      </c>
      <c r="M789" s="36">
        <f t="shared" si="25"/>
        <v>23645.32</v>
      </c>
    </row>
    <row r="790" spans="1:13" outlineLevel="2" x14ac:dyDescent="0.25">
      <c r="A790" s="31">
        <v>41037</v>
      </c>
      <c r="B790" s="30">
        <v>9161</v>
      </c>
      <c r="C790" s="30">
        <v>9073</v>
      </c>
      <c r="D790" s="30" t="s">
        <v>58</v>
      </c>
      <c r="E790" s="32" t="s">
        <v>41</v>
      </c>
      <c r="F790" s="30" t="s">
        <v>120</v>
      </c>
      <c r="G790" s="30">
        <v>6.43</v>
      </c>
      <c r="H790" s="8"/>
      <c r="I790" s="8">
        <v>50</v>
      </c>
      <c r="J790" s="23">
        <f t="shared" si="24"/>
        <v>3625</v>
      </c>
      <c r="L790" s="1">
        <v>321.7</v>
      </c>
      <c r="M790" s="36">
        <f t="shared" si="25"/>
        <v>23323.62</v>
      </c>
    </row>
    <row r="791" spans="1:13" outlineLevel="2" x14ac:dyDescent="0.25">
      <c r="A791" s="31">
        <v>41040</v>
      </c>
      <c r="B791" s="30">
        <v>9161</v>
      </c>
      <c r="C791" s="30">
        <v>9119</v>
      </c>
      <c r="D791" s="30" t="s">
        <v>58</v>
      </c>
      <c r="E791" s="32" t="s">
        <v>41</v>
      </c>
      <c r="F791" s="30" t="s">
        <v>120</v>
      </c>
      <c r="G791" s="30">
        <v>6.43</v>
      </c>
      <c r="H791" s="8"/>
      <c r="I791" s="8">
        <v>1025</v>
      </c>
      <c r="J791" s="23">
        <f t="shared" si="24"/>
        <v>2600</v>
      </c>
      <c r="L791" s="1">
        <v>6594.95</v>
      </c>
      <c r="M791" s="36">
        <f t="shared" si="25"/>
        <v>16728.669999999998</v>
      </c>
    </row>
    <row r="792" spans="1:13" outlineLevel="2" x14ac:dyDescent="0.25">
      <c r="A792" s="31">
        <v>41040</v>
      </c>
      <c r="B792" s="30">
        <v>9161</v>
      </c>
      <c r="C792" s="30">
        <v>9120</v>
      </c>
      <c r="D792" s="30" t="s">
        <v>58</v>
      </c>
      <c r="E792" s="32" t="s">
        <v>41</v>
      </c>
      <c r="F792" s="30" t="s">
        <v>120</v>
      </c>
      <c r="G792" s="30">
        <v>6.43</v>
      </c>
      <c r="H792" s="8"/>
      <c r="I792" s="8">
        <v>200</v>
      </c>
      <c r="J792" s="23">
        <f t="shared" si="24"/>
        <v>2400</v>
      </c>
      <c r="L792" s="1">
        <v>1286.82</v>
      </c>
      <c r="M792" s="36">
        <f t="shared" si="25"/>
        <v>15441.849999999999</v>
      </c>
    </row>
    <row r="793" spans="1:13" outlineLevel="2" x14ac:dyDescent="0.25">
      <c r="A793" s="31">
        <v>41040</v>
      </c>
      <c r="B793" s="30">
        <v>9161</v>
      </c>
      <c r="C793" s="30">
        <v>9121</v>
      </c>
      <c r="D793" s="30" t="s">
        <v>58</v>
      </c>
      <c r="E793" s="32" t="s">
        <v>41</v>
      </c>
      <c r="F793" s="30" t="s">
        <v>120</v>
      </c>
      <c r="G793" s="30">
        <v>6.43</v>
      </c>
      <c r="H793" s="8"/>
      <c r="I793" s="8">
        <v>1000</v>
      </c>
      <c r="J793" s="23">
        <f t="shared" si="24"/>
        <v>1400</v>
      </c>
      <c r="L793" s="1">
        <v>6434.1</v>
      </c>
      <c r="M793" s="36">
        <f t="shared" si="25"/>
        <v>9007.7499999999982</v>
      </c>
    </row>
    <row r="794" spans="1:13" outlineLevel="2" x14ac:dyDescent="0.25">
      <c r="A794" s="31">
        <v>41040</v>
      </c>
      <c r="B794" s="30">
        <v>9161</v>
      </c>
      <c r="C794" s="30">
        <v>9122</v>
      </c>
      <c r="D794" s="30" t="s">
        <v>58</v>
      </c>
      <c r="E794" s="32" t="s">
        <v>41</v>
      </c>
      <c r="F794" s="30" t="s">
        <v>120</v>
      </c>
      <c r="G794" s="30">
        <v>6.43</v>
      </c>
      <c r="H794" s="8"/>
      <c r="I794" s="8">
        <v>250</v>
      </c>
      <c r="J794" s="23">
        <f t="shared" si="24"/>
        <v>1150</v>
      </c>
      <c r="L794" s="1">
        <v>1608.52</v>
      </c>
      <c r="M794" s="36">
        <f t="shared" si="25"/>
        <v>7399.2299999999977</v>
      </c>
    </row>
    <row r="795" spans="1:13" outlineLevel="2" x14ac:dyDescent="0.25">
      <c r="A795" s="31">
        <v>41040</v>
      </c>
      <c r="B795" s="30">
        <v>9161</v>
      </c>
      <c r="C795" s="30">
        <v>9124</v>
      </c>
      <c r="D795" s="30" t="s">
        <v>58</v>
      </c>
      <c r="E795" s="32" t="s">
        <v>41</v>
      </c>
      <c r="F795" s="30" t="s">
        <v>120</v>
      </c>
      <c r="G795" s="30">
        <v>6.43</v>
      </c>
      <c r="H795" s="8"/>
      <c r="I795" s="8">
        <v>150</v>
      </c>
      <c r="J795" s="23">
        <f t="shared" si="24"/>
        <v>1000</v>
      </c>
      <c r="L795" s="1">
        <v>965.11</v>
      </c>
      <c r="M795" s="36">
        <f t="shared" si="25"/>
        <v>6434.1199999999981</v>
      </c>
    </row>
    <row r="796" spans="1:13" outlineLevel="2" x14ac:dyDescent="0.25">
      <c r="A796" s="31">
        <v>41040</v>
      </c>
      <c r="B796" s="30">
        <v>9161</v>
      </c>
      <c r="C796" s="30">
        <v>9125</v>
      </c>
      <c r="D796" s="30" t="s">
        <v>58</v>
      </c>
      <c r="E796" s="32" t="s">
        <v>41</v>
      </c>
      <c r="F796" s="30" t="s">
        <v>120</v>
      </c>
      <c r="G796" s="30">
        <v>6.43</v>
      </c>
      <c r="H796" s="8"/>
      <c r="I796" s="8">
        <v>200</v>
      </c>
      <c r="J796" s="23">
        <f t="shared" si="24"/>
        <v>800</v>
      </c>
      <c r="L796" s="1">
        <v>1286.82</v>
      </c>
      <c r="M796" s="36">
        <f t="shared" si="25"/>
        <v>5147.2999999999984</v>
      </c>
    </row>
    <row r="797" spans="1:13" outlineLevel="2" x14ac:dyDescent="0.25">
      <c r="A797" s="31">
        <v>41045</v>
      </c>
      <c r="B797" s="30">
        <v>9161</v>
      </c>
      <c r="C797" s="30">
        <v>9138</v>
      </c>
      <c r="D797" s="30" t="s">
        <v>58</v>
      </c>
      <c r="E797" s="32" t="s">
        <v>41</v>
      </c>
      <c r="F797" s="30" t="s">
        <v>120</v>
      </c>
      <c r="G797" s="30">
        <v>6.43</v>
      </c>
      <c r="H797" s="8"/>
      <c r="I797" s="8">
        <v>25</v>
      </c>
      <c r="J797" s="23">
        <f t="shared" si="24"/>
        <v>775</v>
      </c>
      <c r="L797" s="1">
        <v>160.85</v>
      </c>
      <c r="M797" s="36">
        <f t="shared" si="25"/>
        <v>4986.449999999998</v>
      </c>
    </row>
    <row r="798" spans="1:13" outlineLevel="2" x14ac:dyDescent="0.25">
      <c r="A798" s="31">
        <v>41050</v>
      </c>
      <c r="B798" s="30">
        <v>9161</v>
      </c>
      <c r="C798" s="30">
        <v>9178</v>
      </c>
      <c r="D798" s="30" t="s">
        <v>58</v>
      </c>
      <c r="E798" s="32" t="s">
        <v>41</v>
      </c>
      <c r="F798" s="30" t="s">
        <v>120</v>
      </c>
      <c r="G798" s="30">
        <v>6.43</v>
      </c>
      <c r="H798" s="8"/>
      <c r="I798" s="8">
        <v>50</v>
      </c>
      <c r="J798" s="23">
        <f t="shared" si="24"/>
        <v>725</v>
      </c>
      <c r="L798" s="1">
        <v>321.7</v>
      </c>
      <c r="M798" s="36">
        <f t="shared" si="25"/>
        <v>4664.7499999999982</v>
      </c>
    </row>
    <row r="799" spans="1:13" outlineLevel="2" x14ac:dyDescent="0.25">
      <c r="A799" s="31">
        <v>41050</v>
      </c>
      <c r="B799" s="30">
        <v>9161</v>
      </c>
      <c r="C799" s="30">
        <v>9179</v>
      </c>
      <c r="D799" s="30" t="s">
        <v>58</v>
      </c>
      <c r="E799" s="32" t="s">
        <v>41</v>
      </c>
      <c r="F799" s="30" t="s">
        <v>120</v>
      </c>
      <c r="G799" s="30">
        <v>6.43</v>
      </c>
      <c r="H799" s="8"/>
      <c r="I799" s="8">
        <v>150</v>
      </c>
      <c r="J799" s="23">
        <f t="shared" si="24"/>
        <v>575</v>
      </c>
      <c r="L799" s="1">
        <v>965.11</v>
      </c>
      <c r="M799" s="36">
        <f t="shared" si="25"/>
        <v>3699.6399999999981</v>
      </c>
    </row>
    <row r="800" spans="1:13" outlineLevel="2" x14ac:dyDescent="0.25">
      <c r="A800" s="31">
        <v>41050</v>
      </c>
      <c r="B800" s="30">
        <v>9161</v>
      </c>
      <c r="C800" s="30">
        <v>9180</v>
      </c>
      <c r="D800" s="30" t="s">
        <v>58</v>
      </c>
      <c r="E800" s="32" t="s">
        <v>41</v>
      </c>
      <c r="F800" s="30" t="s">
        <v>120</v>
      </c>
      <c r="G800" s="30">
        <v>6.43</v>
      </c>
      <c r="H800" s="8"/>
      <c r="I800" s="8">
        <v>575</v>
      </c>
      <c r="J800" s="23">
        <f t="shared" si="24"/>
        <v>0</v>
      </c>
      <c r="L800" s="1">
        <v>3699.61</v>
      </c>
      <c r="M800" s="36">
        <f t="shared" si="25"/>
        <v>2.9999999997926352E-2</v>
      </c>
    </row>
    <row r="801" spans="1:13" outlineLevel="1" x14ac:dyDescent="0.25">
      <c r="A801" s="31"/>
      <c r="B801" s="33" t="s">
        <v>215</v>
      </c>
      <c r="E801" s="32"/>
      <c r="G801" s="30"/>
      <c r="H801" s="8">
        <f>SUBTOTAL(9,H774:H800)</f>
        <v>13000</v>
      </c>
      <c r="I801" s="8">
        <f>SUBTOTAL(9,I774:I800)</f>
        <v>13000</v>
      </c>
      <c r="J801" s="23">
        <f t="shared" si="24"/>
        <v>0</v>
      </c>
      <c r="K801" s="5">
        <f>SUBTOTAL(9,K774:K800)</f>
        <v>86006.94</v>
      </c>
      <c r="L801" s="1">
        <f>SUBTOTAL(9,L774:L800)</f>
        <v>86006.920000000027</v>
      </c>
      <c r="M801" s="36">
        <f t="shared" si="25"/>
        <v>1.9999999974970706E-2</v>
      </c>
    </row>
    <row r="802" spans="1:13" outlineLevel="2" x14ac:dyDescent="0.25">
      <c r="A802" s="24">
        <v>41027</v>
      </c>
      <c r="B802" s="25">
        <v>9205</v>
      </c>
      <c r="C802" s="25"/>
      <c r="D802" s="25" t="s">
        <v>54</v>
      </c>
      <c r="E802" s="26" t="s">
        <v>42</v>
      </c>
      <c r="F802" s="25" t="s">
        <v>43</v>
      </c>
      <c r="G802" s="25">
        <v>7.68</v>
      </c>
      <c r="H802" s="4">
        <v>20000</v>
      </c>
      <c r="I802" s="4"/>
      <c r="J802" s="23">
        <f t="shared" si="24"/>
        <v>20000</v>
      </c>
      <c r="K802" s="5">
        <v>153674</v>
      </c>
      <c r="M802" s="36">
        <f t="shared" si="25"/>
        <v>153674</v>
      </c>
    </row>
    <row r="803" spans="1:13" outlineLevel="2" x14ac:dyDescent="0.25">
      <c r="A803" s="31">
        <v>41057</v>
      </c>
      <c r="B803" s="30">
        <v>9205</v>
      </c>
      <c r="C803" s="30">
        <v>9200</v>
      </c>
      <c r="D803" s="30" t="s">
        <v>58</v>
      </c>
      <c r="E803" s="32" t="s">
        <v>42</v>
      </c>
      <c r="F803" s="30" t="s">
        <v>132</v>
      </c>
      <c r="G803" s="30">
        <v>7.68</v>
      </c>
      <c r="H803" s="8"/>
      <c r="I803" s="8">
        <v>300</v>
      </c>
      <c r="J803" s="23">
        <f t="shared" si="24"/>
        <v>19700</v>
      </c>
      <c r="L803" s="1">
        <v>2305.11</v>
      </c>
      <c r="M803" s="36">
        <f t="shared" si="25"/>
        <v>151368.89000000001</v>
      </c>
    </row>
    <row r="804" spans="1:13" outlineLevel="2" x14ac:dyDescent="0.25">
      <c r="A804" s="31">
        <v>41058</v>
      </c>
      <c r="B804" s="30">
        <v>9205</v>
      </c>
      <c r="C804" s="30">
        <v>9217</v>
      </c>
      <c r="D804" s="30" t="s">
        <v>58</v>
      </c>
      <c r="E804" s="32" t="s">
        <v>42</v>
      </c>
      <c r="F804" s="30" t="s">
        <v>132</v>
      </c>
      <c r="G804" s="30">
        <v>7.68</v>
      </c>
      <c r="H804" s="8"/>
      <c r="I804" s="8">
        <v>100</v>
      </c>
      <c r="J804" s="23">
        <f t="shared" si="24"/>
        <v>19600</v>
      </c>
      <c r="L804" s="1">
        <v>768.37</v>
      </c>
      <c r="M804" s="36">
        <f t="shared" si="25"/>
        <v>150600.52000000002</v>
      </c>
    </row>
    <row r="805" spans="1:13" outlineLevel="2" x14ac:dyDescent="0.25">
      <c r="A805" s="31">
        <v>41061</v>
      </c>
      <c r="B805" s="30">
        <v>9205</v>
      </c>
      <c r="C805" s="30">
        <v>9234</v>
      </c>
      <c r="D805" s="30" t="s">
        <v>58</v>
      </c>
      <c r="E805" s="32" t="s">
        <v>42</v>
      </c>
      <c r="F805" s="30" t="s">
        <v>132</v>
      </c>
      <c r="G805" s="30">
        <v>7.68</v>
      </c>
      <c r="H805" s="8"/>
      <c r="I805" s="8">
        <v>475</v>
      </c>
      <c r="J805" s="23">
        <f t="shared" si="24"/>
        <v>19125</v>
      </c>
      <c r="L805" s="1">
        <v>3649.76</v>
      </c>
      <c r="M805" s="36">
        <f t="shared" si="25"/>
        <v>146950.76</v>
      </c>
    </row>
    <row r="806" spans="1:13" outlineLevel="2" x14ac:dyDescent="0.25">
      <c r="A806" s="31">
        <v>41061</v>
      </c>
      <c r="B806" s="30">
        <v>9205</v>
      </c>
      <c r="C806" s="30">
        <v>9235</v>
      </c>
      <c r="D806" s="30" t="s">
        <v>58</v>
      </c>
      <c r="E806" s="32" t="s">
        <v>42</v>
      </c>
      <c r="F806" s="30" t="s">
        <v>132</v>
      </c>
      <c r="G806" s="30">
        <v>7.68</v>
      </c>
      <c r="H806" s="8"/>
      <c r="I806" s="8">
        <v>500</v>
      </c>
      <c r="J806" s="23">
        <f t="shared" si="24"/>
        <v>18625</v>
      </c>
      <c r="L806" s="1">
        <v>3841.85</v>
      </c>
      <c r="M806" s="36">
        <f t="shared" si="25"/>
        <v>143108.91</v>
      </c>
    </row>
    <row r="807" spans="1:13" outlineLevel="2" x14ac:dyDescent="0.25">
      <c r="A807" s="31">
        <v>41061</v>
      </c>
      <c r="B807" s="30">
        <v>9205</v>
      </c>
      <c r="C807" s="30">
        <v>9236</v>
      </c>
      <c r="D807" s="30" t="s">
        <v>58</v>
      </c>
      <c r="E807" s="32" t="s">
        <v>42</v>
      </c>
      <c r="F807" s="30" t="s">
        <v>132</v>
      </c>
      <c r="G807" s="30">
        <v>7.68</v>
      </c>
      <c r="H807" s="8"/>
      <c r="I807" s="8">
        <v>525</v>
      </c>
      <c r="J807" s="23">
        <f t="shared" si="24"/>
        <v>18100</v>
      </c>
      <c r="L807" s="1">
        <v>4033.94</v>
      </c>
      <c r="M807" s="36">
        <f t="shared" si="25"/>
        <v>139074.97</v>
      </c>
    </row>
    <row r="808" spans="1:13" outlineLevel="2" x14ac:dyDescent="0.25">
      <c r="A808" s="31">
        <v>41061</v>
      </c>
      <c r="B808" s="30">
        <v>9205</v>
      </c>
      <c r="C808" s="30">
        <v>9237</v>
      </c>
      <c r="D808" s="30" t="s">
        <v>58</v>
      </c>
      <c r="E808" s="32" t="s">
        <v>42</v>
      </c>
      <c r="F808" s="30" t="s">
        <v>132</v>
      </c>
      <c r="G808" s="30">
        <v>7.68</v>
      </c>
      <c r="H808" s="8"/>
      <c r="I808" s="8">
        <v>25</v>
      </c>
      <c r="J808" s="23">
        <f t="shared" si="24"/>
        <v>18075</v>
      </c>
      <c r="L808" s="1">
        <v>192.09</v>
      </c>
      <c r="M808" s="36">
        <f t="shared" si="25"/>
        <v>138882.88</v>
      </c>
    </row>
    <row r="809" spans="1:13" outlineLevel="2" x14ac:dyDescent="0.25">
      <c r="A809" s="31">
        <v>41071</v>
      </c>
      <c r="B809" s="30">
        <v>9205</v>
      </c>
      <c r="C809" s="30">
        <v>9272</v>
      </c>
      <c r="D809" s="30" t="s">
        <v>58</v>
      </c>
      <c r="E809" s="32" t="s">
        <v>42</v>
      </c>
      <c r="F809" s="30" t="s">
        <v>132</v>
      </c>
      <c r="G809" s="30">
        <v>7.68</v>
      </c>
      <c r="H809" s="8"/>
      <c r="I809" s="8">
        <v>250</v>
      </c>
      <c r="J809" s="23">
        <f t="shared" si="24"/>
        <v>17825</v>
      </c>
      <c r="L809" s="1">
        <v>1920.92</v>
      </c>
      <c r="M809" s="36">
        <f t="shared" si="25"/>
        <v>136961.96</v>
      </c>
    </row>
    <row r="810" spans="1:13" outlineLevel="2" x14ac:dyDescent="0.25">
      <c r="A810" s="31">
        <v>41071</v>
      </c>
      <c r="B810" s="30">
        <v>9205</v>
      </c>
      <c r="C810" s="30">
        <v>9276</v>
      </c>
      <c r="D810" s="30" t="s">
        <v>58</v>
      </c>
      <c r="E810" s="32" t="s">
        <v>42</v>
      </c>
      <c r="F810" s="30" t="s">
        <v>132</v>
      </c>
      <c r="G810" s="30">
        <v>7.68</v>
      </c>
      <c r="H810" s="8"/>
      <c r="I810" s="8">
        <v>75</v>
      </c>
      <c r="J810" s="23">
        <f t="shared" si="24"/>
        <v>17750</v>
      </c>
      <c r="L810" s="1">
        <v>576.28</v>
      </c>
      <c r="M810" s="36">
        <f t="shared" si="25"/>
        <v>136385.68</v>
      </c>
    </row>
    <row r="811" spans="1:13" outlineLevel="2" x14ac:dyDescent="0.25">
      <c r="A811" s="31">
        <v>41071</v>
      </c>
      <c r="B811" s="30">
        <v>9205</v>
      </c>
      <c r="C811" s="30">
        <v>9278</v>
      </c>
      <c r="D811" s="30" t="s">
        <v>58</v>
      </c>
      <c r="E811" s="32" t="s">
        <v>42</v>
      </c>
      <c r="F811" s="30" t="s">
        <v>132</v>
      </c>
      <c r="G811" s="30">
        <v>7.68</v>
      </c>
      <c r="H811" s="8"/>
      <c r="I811" s="8">
        <v>1025</v>
      </c>
      <c r="J811" s="23">
        <f t="shared" si="24"/>
        <v>16725</v>
      </c>
      <c r="L811" s="1">
        <v>7875.79</v>
      </c>
      <c r="M811" s="36">
        <f t="shared" si="25"/>
        <v>128509.89</v>
      </c>
    </row>
    <row r="812" spans="1:13" outlineLevel="2" x14ac:dyDescent="0.25">
      <c r="A812" s="31">
        <v>41074</v>
      </c>
      <c r="B812" s="30">
        <v>9205</v>
      </c>
      <c r="C812" s="30">
        <v>9297</v>
      </c>
      <c r="D812" s="30" t="s">
        <v>58</v>
      </c>
      <c r="E812" s="32" t="s">
        <v>42</v>
      </c>
      <c r="F812" s="30" t="s">
        <v>132</v>
      </c>
      <c r="G812" s="30">
        <v>7.68</v>
      </c>
      <c r="H812" s="8"/>
      <c r="I812" s="8">
        <v>300</v>
      </c>
      <c r="J812" s="23">
        <f t="shared" si="24"/>
        <v>16425</v>
      </c>
      <c r="L812" s="1">
        <v>2305.11</v>
      </c>
      <c r="M812" s="36">
        <f t="shared" si="25"/>
        <v>126204.78</v>
      </c>
    </row>
    <row r="813" spans="1:13" outlineLevel="2" x14ac:dyDescent="0.25">
      <c r="A813" s="31">
        <v>41074</v>
      </c>
      <c r="B813" s="30">
        <v>9205</v>
      </c>
      <c r="C813" s="30">
        <v>9298</v>
      </c>
      <c r="D813" s="30" t="s">
        <v>58</v>
      </c>
      <c r="E813" s="32" t="s">
        <v>42</v>
      </c>
      <c r="F813" s="30" t="s">
        <v>132</v>
      </c>
      <c r="G813" s="30">
        <v>7.68</v>
      </c>
      <c r="H813" s="8"/>
      <c r="I813" s="8">
        <v>50</v>
      </c>
      <c r="J813" s="23">
        <f t="shared" si="24"/>
        <v>16375</v>
      </c>
      <c r="L813" s="1">
        <v>384.18</v>
      </c>
      <c r="M813" s="36">
        <f t="shared" si="25"/>
        <v>125820.6</v>
      </c>
    </row>
    <row r="814" spans="1:13" outlineLevel="2" x14ac:dyDescent="0.25">
      <c r="A814" s="31">
        <v>41074</v>
      </c>
      <c r="B814" s="30">
        <v>9205</v>
      </c>
      <c r="C814" s="30">
        <v>9299</v>
      </c>
      <c r="D814" s="30" t="s">
        <v>58</v>
      </c>
      <c r="E814" s="32" t="s">
        <v>42</v>
      </c>
      <c r="F814" s="30" t="s">
        <v>132</v>
      </c>
      <c r="G814" s="30">
        <v>7.68</v>
      </c>
      <c r="H814" s="8"/>
      <c r="I814" s="8">
        <v>400</v>
      </c>
      <c r="J814" s="23">
        <f t="shared" si="24"/>
        <v>15975</v>
      </c>
      <c r="L814" s="1">
        <v>3073.48</v>
      </c>
      <c r="M814" s="36">
        <f t="shared" si="25"/>
        <v>122747.12000000001</v>
      </c>
    </row>
    <row r="815" spans="1:13" outlineLevel="2" x14ac:dyDescent="0.25">
      <c r="A815" s="31">
        <v>41074</v>
      </c>
      <c r="B815" s="30">
        <v>9205</v>
      </c>
      <c r="C815" s="30">
        <v>9300</v>
      </c>
      <c r="D815" s="30" t="s">
        <v>58</v>
      </c>
      <c r="E815" s="32" t="s">
        <v>42</v>
      </c>
      <c r="F815" s="30" t="s">
        <v>132</v>
      </c>
      <c r="G815" s="30">
        <v>7.68</v>
      </c>
      <c r="H815" s="8"/>
      <c r="I815" s="8">
        <v>150</v>
      </c>
      <c r="J815" s="23">
        <f t="shared" si="24"/>
        <v>15825</v>
      </c>
      <c r="L815" s="1">
        <v>1152.56</v>
      </c>
      <c r="M815" s="36">
        <f t="shared" si="25"/>
        <v>121594.56000000001</v>
      </c>
    </row>
    <row r="816" spans="1:13" outlineLevel="2" x14ac:dyDescent="0.25">
      <c r="A816" s="31">
        <v>41074</v>
      </c>
      <c r="B816" s="30">
        <v>9205</v>
      </c>
      <c r="C816" s="30">
        <v>9302</v>
      </c>
      <c r="D816" s="30" t="s">
        <v>58</v>
      </c>
      <c r="E816" s="32" t="s">
        <v>42</v>
      </c>
      <c r="F816" s="30" t="s">
        <v>132</v>
      </c>
      <c r="G816" s="30">
        <v>7.68</v>
      </c>
      <c r="H816" s="8"/>
      <c r="I816" s="8">
        <v>1300</v>
      </c>
      <c r="J816" s="23">
        <f t="shared" si="24"/>
        <v>14525</v>
      </c>
      <c r="L816" s="1">
        <v>9988.81</v>
      </c>
      <c r="M816" s="36">
        <f t="shared" si="25"/>
        <v>111605.75000000001</v>
      </c>
    </row>
    <row r="817" spans="1:13" outlineLevel="2" x14ac:dyDescent="0.25">
      <c r="A817" s="31">
        <v>41079</v>
      </c>
      <c r="B817" s="30">
        <v>9205</v>
      </c>
      <c r="C817" s="30">
        <v>9317</v>
      </c>
      <c r="D817" s="30" t="s">
        <v>58</v>
      </c>
      <c r="E817" s="32" t="s">
        <v>42</v>
      </c>
      <c r="F817" s="30" t="s">
        <v>132</v>
      </c>
      <c r="G817" s="30">
        <v>7.68</v>
      </c>
      <c r="H817" s="8"/>
      <c r="I817" s="8">
        <v>100</v>
      </c>
      <c r="J817" s="23">
        <f t="shared" si="24"/>
        <v>14425</v>
      </c>
      <c r="L817" s="1">
        <v>768.37</v>
      </c>
      <c r="M817" s="36">
        <f t="shared" si="25"/>
        <v>110837.38000000002</v>
      </c>
    </row>
    <row r="818" spans="1:13" outlineLevel="2" x14ac:dyDescent="0.25">
      <c r="A818" s="31">
        <v>41079</v>
      </c>
      <c r="B818" s="30">
        <v>9205</v>
      </c>
      <c r="C818" s="30">
        <v>9318</v>
      </c>
      <c r="D818" s="30" t="s">
        <v>58</v>
      </c>
      <c r="E818" s="32" t="s">
        <v>42</v>
      </c>
      <c r="F818" s="30" t="s">
        <v>132</v>
      </c>
      <c r="G818" s="30">
        <v>7.68</v>
      </c>
      <c r="H818" s="8"/>
      <c r="I818" s="8">
        <v>1150</v>
      </c>
      <c r="J818" s="23">
        <f t="shared" si="24"/>
        <v>13275</v>
      </c>
      <c r="L818" s="1">
        <v>8836.25</v>
      </c>
      <c r="M818" s="36">
        <f t="shared" si="25"/>
        <v>102001.13000000002</v>
      </c>
    </row>
    <row r="819" spans="1:13" outlineLevel="2" x14ac:dyDescent="0.25">
      <c r="A819" s="31">
        <v>41079</v>
      </c>
      <c r="B819" s="30">
        <v>9205</v>
      </c>
      <c r="C819" s="30">
        <v>9319</v>
      </c>
      <c r="D819" s="30" t="s">
        <v>58</v>
      </c>
      <c r="E819" s="32" t="s">
        <v>42</v>
      </c>
      <c r="F819" s="30" t="s">
        <v>132</v>
      </c>
      <c r="G819" s="30">
        <v>7.68</v>
      </c>
      <c r="H819" s="8"/>
      <c r="I819" s="8">
        <v>75</v>
      </c>
      <c r="J819" s="23">
        <f t="shared" si="24"/>
        <v>13200</v>
      </c>
      <c r="L819" s="1">
        <v>576.28</v>
      </c>
      <c r="M819" s="36">
        <f t="shared" si="25"/>
        <v>101424.85000000002</v>
      </c>
    </row>
    <row r="820" spans="1:13" outlineLevel="2" x14ac:dyDescent="0.25">
      <c r="A820" s="31">
        <v>41079</v>
      </c>
      <c r="B820" s="30">
        <v>9205</v>
      </c>
      <c r="C820" s="30">
        <v>9321</v>
      </c>
      <c r="D820" s="30" t="s">
        <v>58</v>
      </c>
      <c r="E820" s="32" t="s">
        <v>42</v>
      </c>
      <c r="F820" s="30" t="s">
        <v>132</v>
      </c>
      <c r="G820" s="30">
        <v>7.68</v>
      </c>
      <c r="H820" s="8"/>
      <c r="I820" s="8">
        <v>100</v>
      </c>
      <c r="J820" s="23">
        <f t="shared" si="24"/>
        <v>13100</v>
      </c>
      <c r="L820" s="1">
        <v>768.37</v>
      </c>
      <c r="M820" s="36">
        <f t="shared" si="25"/>
        <v>100656.48000000003</v>
      </c>
    </row>
    <row r="821" spans="1:13" outlineLevel="2" x14ac:dyDescent="0.25">
      <c r="A821" s="31">
        <v>41079</v>
      </c>
      <c r="B821" s="30">
        <v>9205</v>
      </c>
      <c r="C821" s="30">
        <v>9322</v>
      </c>
      <c r="D821" s="30" t="s">
        <v>58</v>
      </c>
      <c r="E821" s="32" t="s">
        <v>42</v>
      </c>
      <c r="F821" s="30" t="s">
        <v>132</v>
      </c>
      <c r="G821" s="30">
        <v>7.68</v>
      </c>
      <c r="H821" s="8"/>
      <c r="I821" s="8">
        <v>350</v>
      </c>
      <c r="J821" s="23">
        <f t="shared" si="24"/>
        <v>12750</v>
      </c>
      <c r="L821" s="1">
        <v>2689.29</v>
      </c>
      <c r="M821" s="36">
        <f t="shared" si="25"/>
        <v>97967.190000000031</v>
      </c>
    </row>
    <row r="822" spans="1:13" outlineLevel="2" x14ac:dyDescent="0.25">
      <c r="A822" s="31">
        <v>41081</v>
      </c>
      <c r="B822" s="30">
        <v>9205</v>
      </c>
      <c r="C822" s="30">
        <v>9344</v>
      </c>
      <c r="D822" s="30" t="s">
        <v>58</v>
      </c>
      <c r="E822" s="32" t="s">
        <v>42</v>
      </c>
      <c r="F822" s="30" t="s">
        <v>132</v>
      </c>
      <c r="G822" s="30">
        <v>7.68</v>
      </c>
      <c r="H822" s="8"/>
      <c r="I822" s="8">
        <v>200</v>
      </c>
      <c r="J822" s="23">
        <f t="shared" si="24"/>
        <v>12550</v>
      </c>
      <c r="L822" s="1">
        <v>1536.74</v>
      </c>
      <c r="M822" s="36">
        <f t="shared" si="25"/>
        <v>96430.450000000026</v>
      </c>
    </row>
    <row r="823" spans="1:13" outlineLevel="2" x14ac:dyDescent="0.25">
      <c r="A823" s="31">
        <v>41086</v>
      </c>
      <c r="B823" s="30">
        <v>9205</v>
      </c>
      <c r="C823" s="30">
        <v>9359</v>
      </c>
      <c r="D823" s="30" t="s">
        <v>58</v>
      </c>
      <c r="E823" s="32" t="s">
        <v>42</v>
      </c>
      <c r="F823" s="30" t="s">
        <v>132</v>
      </c>
      <c r="G823" s="30">
        <v>7.68</v>
      </c>
      <c r="H823" s="8"/>
      <c r="I823" s="8">
        <v>150</v>
      </c>
      <c r="J823" s="23">
        <f t="shared" si="24"/>
        <v>12400</v>
      </c>
      <c r="L823" s="1">
        <v>1152.56</v>
      </c>
      <c r="M823" s="36">
        <f t="shared" si="25"/>
        <v>95277.890000000029</v>
      </c>
    </row>
    <row r="824" spans="1:13" outlineLevel="2" x14ac:dyDescent="0.25">
      <c r="A824" s="31">
        <v>41086</v>
      </c>
      <c r="B824" s="30">
        <v>9205</v>
      </c>
      <c r="C824" s="30">
        <v>9360</v>
      </c>
      <c r="D824" s="30" t="s">
        <v>58</v>
      </c>
      <c r="E824" s="32" t="s">
        <v>42</v>
      </c>
      <c r="F824" s="30" t="s">
        <v>132</v>
      </c>
      <c r="G824" s="30">
        <v>7.68</v>
      </c>
      <c r="H824" s="8"/>
      <c r="I824" s="8">
        <v>850</v>
      </c>
      <c r="J824" s="23">
        <f t="shared" si="24"/>
        <v>11550</v>
      </c>
      <c r="L824" s="1">
        <v>6531.14</v>
      </c>
      <c r="M824" s="36">
        <f t="shared" si="25"/>
        <v>88746.750000000029</v>
      </c>
    </row>
    <row r="825" spans="1:13" outlineLevel="2" x14ac:dyDescent="0.25">
      <c r="A825" s="31">
        <v>41086</v>
      </c>
      <c r="B825" s="30">
        <v>9205</v>
      </c>
      <c r="C825" s="30">
        <v>9361</v>
      </c>
      <c r="D825" s="30" t="s">
        <v>58</v>
      </c>
      <c r="E825" s="32" t="s">
        <v>42</v>
      </c>
      <c r="F825" s="30" t="s">
        <v>132</v>
      </c>
      <c r="G825" s="30">
        <v>7.68</v>
      </c>
      <c r="H825" s="8"/>
      <c r="I825" s="8">
        <v>350</v>
      </c>
      <c r="J825" s="23">
        <f t="shared" si="24"/>
        <v>11200</v>
      </c>
      <c r="L825" s="1">
        <v>2689.29</v>
      </c>
      <c r="M825" s="36">
        <f t="shared" si="25"/>
        <v>86057.460000000036</v>
      </c>
    </row>
    <row r="826" spans="1:13" outlineLevel="2" x14ac:dyDescent="0.25">
      <c r="A826" s="31">
        <v>41086</v>
      </c>
      <c r="B826" s="30">
        <v>9205</v>
      </c>
      <c r="C826" s="30">
        <v>9363</v>
      </c>
      <c r="D826" s="30" t="s">
        <v>58</v>
      </c>
      <c r="E826" s="32" t="s">
        <v>42</v>
      </c>
      <c r="F826" s="30" t="s">
        <v>132</v>
      </c>
      <c r="G826" s="30">
        <v>7.68</v>
      </c>
      <c r="H826" s="8"/>
      <c r="I826" s="8">
        <v>50</v>
      </c>
      <c r="J826" s="23">
        <f t="shared" si="24"/>
        <v>11150</v>
      </c>
      <c r="L826" s="1">
        <v>384.18</v>
      </c>
      <c r="M826" s="36">
        <f t="shared" si="25"/>
        <v>85673.280000000042</v>
      </c>
    </row>
    <row r="827" spans="1:13" outlineLevel="2" x14ac:dyDescent="0.25">
      <c r="A827" s="31">
        <v>41088</v>
      </c>
      <c r="B827" s="30">
        <v>9205</v>
      </c>
      <c r="C827" s="30">
        <v>9387</v>
      </c>
      <c r="D827" s="30" t="s">
        <v>58</v>
      </c>
      <c r="E827" s="32" t="s">
        <v>42</v>
      </c>
      <c r="F827" s="30" t="s">
        <v>132</v>
      </c>
      <c r="G827" s="30">
        <v>7.68</v>
      </c>
      <c r="H827" s="8"/>
      <c r="I827" s="8">
        <v>250</v>
      </c>
      <c r="J827" s="23">
        <f t="shared" si="24"/>
        <v>10900</v>
      </c>
      <c r="L827" s="1">
        <v>1920.92</v>
      </c>
      <c r="M827" s="36">
        <f t="shared" si="25"/>
        <v>83752.360000000044</v>
      </c>
    </row>
    <row r="828" spans="1:13" outlineLevel="2" x14ac:dyDescent="0.25">
      <c r="A828" s="31">
        <v>41088</v>
      </c>
      <c r="B828" s="30">
        <v>9205</v>
      </c>
      <c r="C828" s="30">
        <v>9388</v>
      </c>
      <c r="D828" s="30" t="s">
        <v>58</v>
      </c>
      <c r="E828" s="32" t="s">
        <v>42</v>
      </c>
      <c r="F828" s="30" t="s">
        <v>132</v>
      </c>
      <c r="G828" s="30">
        <v>7.68</v>
      </c>
      <c r="H828" s="8"/>
      <c r="I828" s="8">
        <v>100</v>
      </c>
      <c r="J828" s="23">
        <f t="shared" si="24"/>
        <v>10800</v>
      </c>
      <c r="L828" s="1">
        <v>768.37</v>
      </c>
      <c r="M828" s="36">
        <f t="shared" si="25"/>
        <v>82983.990000000049</v>
      </c>
    </row>
    <row r="829" spans="1:13" outlineLevel="2" x14ac:dyDescent="0.25">
      <c r="A829" s="31">
        <v>41090</v>
      </c>
      <c r="B829" s="30">
        <v>9205</v>
      </c>
      <c r="C829" s="30">
        <v>9407</v>
      </c>
      <c r="D829" s="30" t="s">
        <v>58</v>
      </c>
      <c r="E829" s="32" t="s">
        <v>42</v>
      </c>
      <c r="F829" s="30" t="s">
        <v>132</v>
      </c>
      <c r="G829" s="30">
        <v>7.68</v>
      </c>
      <c r="H829" s="8"/>
      <c r="I829" s="8">
        <v>2250</v>
      </c>
      <c r="J829" s="23">
        <f t="shared" si="24"/>
        <v>8550</v>
      </c>
      <c r="L829" s="1">
        <v>17288.32</v>
      </c>
      <c r="M829" s="36">
        <f t="shared" si="25"/>
        <v>65695.670000000042</v>
      </c>
    </row>
    <row r="830" spans="1:13" outlineLevel="2" x14ac:dyDescent="0.25">
      <c r="A830" s="31">
        <v>41090</v>
      </c>
      <c r="B830" s="30">
        <v>9205</v>
      </c>
      <c r="C830" s="30">
        <v>9408</v>
      </c>
      <c r="D830" s="30" t="s">
        <v>58</v>
      </c>
      <c r="E830" s="32" t="s">
        <v>42</v>
      </c>
      <c r="F830" s="30" t="s">
        <v>132</v>
      </c>
      <c r="G830" s="30">
        <v>7.68</v>
      </c>
      <c r="H830" s="8"/>
      <c r="I830" s="8">
        <v>3400</v>
      </c>
      <c r="J830" s="23">
        <f t="shared" si="24"/>
        <v>5150</v>
      </c>
      <c r="L830" s="1">
        <v>26124.58</v>
      </c>
      <c r="M830" s="36">
        <f t="shared" si="25"/>
        <v>39571.09000000004</v>
      </c>
    </row>
    <row r="831" spans="1:13" outlineLevel="2" x14ac:dyDescent="0.25">
      <c r="A831" s="31">
        <v>41100</v>
      </c>
      <c r="B831" s="30">
        <v>9205</v>
      </c>
      <c r="C831" s="30">
        <v>9424</v>
      </c>
      <c r="D831" s="30" t="s">
        <v>58</v>
      </c>
      <c r="E831" s="32" t="s">
        <v>42</v>
      </c>
      <c r="F831" s="30" t="s">
        <v>132</v>
      </c>
      <c r="G831" s="30">
        <v>7.68</v>
      </c>
      <c r="H831" s="8"/>
      <c r="I831" s="8">
        <v>300</v>
      </c>
      <c r="J831" s="23">
        <f t="shared" si="24"/>
        <v>4850</v>
      </c>
      <c r="L831" s="1">
        <v>2305.11</v>
      </c>
      <c r="M831" s="36">
        <f t="shared" si="25"/>
        <v>37265.98000000004</v>
      </c>
    </row>
    <row r="832" spans="1:13" outlineLevel="2" x14ac:dyDescent="0.25">
      <c r="A832" s="31">
        <v>41100</v>
      </c>
      <c r="B832" s="30">
        <v>9205</v>
      </c>
      <c r="C832" s="30">
        <v>9425</v>
      </c>
      <c r="D832" s="30" t="s">
        <v>58</v>
      </c>
      <c r="E832" s="32" t="s">
        <v>42</v>
      </c>
      <c r="F832" s="30" t="s">
        <v>132</v>
      </c>
      <c r="G832" s="30">
        <v>7.68</v>
      </c>
      <c r="H832" s="8"/>
      <c r="I832" s="8">
        <v>625</v>
      </c>
      <c r="J832" s="23">
        <f t="shared" si="24"/>
        <v>4225</v>
      </c>
      <c r="L832" s="1">
        <v>4802.3100000000004</v>
      </c>
      <c r="M832" s="36">
        <f t="shared" si="25"/>
        <v>32463.670000000038</v>
      </c>
    </row>
    <row r="833" spans="1:13" outlineLevel="2" x14ac:dyDescent="0.25">
      <c r="A833" s="31">
        <v>41100</v>
      </c>
      <c r="B833" s="30">
        <v>9205</v>
      </c>
      <c r="C833" s="30">
        <v>9427</v>
      </c>
      <c r="D833" s="30" t="s">
        <v>58</v>
      </c>
      <c r="E833" s="32" t="s">
        <v>42</v>
      </c>
      <c r="F833" s="30" t="s">
        <v>132</v>
      </c>
      <c r="G833" s="30">
        <v>7.68</v>
      </c>
      <c r="H833" s="8"/>
      <c r="I833" s="8">
        <v>50</v>
      </c>
      <c r="J833" s="23">
        <f t="shared" si="24"/>
        <v>4175</v>
      </c>
      <c r="L833" s="1">
        <v>384.18</v>
      </c>
      <c r="M833" s="36">
        <f t="shared" si="25"/>
        <v>32079.490000000038</v>
      </c>
    </row>
    <row r="834" spans="1:13" outlineLevel="2" x14ac:dyDescent="0.25">
      <c r="A834" s="31">
        <v>41100</v>
      </c>
      <c r="B834" s="30">
        <v>9205</v>
      </c>
      <c r="C834" s="30">
        <v>9429</v>
      </c>
      <c r="D834" s="30" t="s">
        <v>58</v>
      </c>
      <c r="E834" s="32" t="s">
        <v>42</v>
      </c>
      <c r="F834" s="30" t="s">
        <v>132</v>
      </c>
      <c r="G834" s="30">
        <v>7.68</v>
      </c>
      <c r="H834" s="8"/>
      <c r="I834" s="8">
        <v>100</v>
      </c>
      <c r="J834" s="23">
        <f t="shared" si="24"/>
        <v>4075</v>
      </c>
      <c r="L834" s="1">
        <v>768.37</v>
      </c>
      <c r="M834" s="36">
        <f t="shared" si="25"/>
        <v>31311.120000000039</v>
      </c>
    </row>
    <row r="835" spans="1:13" outlineLevel="2" x14ac:dyDescent="0.25">
      <c r="A835" s="31">
        <v>41108</v>
      </c>
      <c r="B835" s="30">
        <v>9205</v>
      </c>
      <c r="C835" s="30">
        <v>9468</v>
      </c>
      <c r="D835" s="30" t="s">
        <v>58</v>
      </c>
      <c r="E835" s="32" t="s">
        <v>42</v>
      </c>
      <c r="F835" s="30" t="s">
        <v>132</v>
      </c>
      <c r="G835" s="30">
        <v>7.68</v>
      </c>
      <c r="H835" s="8"/>
      <c r="I835" s="8">
        <v>400</v>
      </c>
      <c r="J835" s="23">
        <f t="shared" si="24"/>
        <v>3675</v>
      </c>
      <c r="L835" s="1">
        <v>3073.48</v>
      </c>
      <c r="M835" s="36">
        <f t="shared" si="25"/>
        <v>28237.640000000039</v>
      </c>
    </row>
    <row r="836" spans="1:13" outlineLevel="2" x14ac:dyDescent="0.25">
      <c r="A836" s="31">
        <v>41108</v>
      </c>
      <c r="B836" s="30">
        <v>9205</v>
      </c>
      <c r="C836" s="30">
        <v>9469</v>
      </c>
      <c r="D836" s="30" t="s">
        <v>58</v>
      </c>
      <c r="E836" s="32" t="s">
        <v>42</v>
      </c>
      <c r="F836" s="30" t="s">
        <v>132</v>
      </c>
      <c r="G836" s="30">
        <v>7.68</v>
      </c>
      <c r="H836" s="8"/>
      <c r="I836" s="8">
        <v>100</v>
      </c>
      <c r="J836" s="23">
        <f t="shared" si="24"/>
        <v>3575</v>
      </c>
      <c r="L836" s="1">
        <v>768.37</v>
      </c>
      <c r="M836" s="36">
        <f t="shared" si="25"/>
        <v>27469.27000000004</v>
      </c>
    </row>
    <row r="837" spans="1:13" outlineLevel="2" x14ac:dyDescent="0.25">
      <c r="A837" s="31">
        <v>41108</v>
      </c>
      <c r="B837" s="30">
        <v>9205</v>
      </c>
      <c r="C837" s="30">
        <v>9470</v>
      </c>
      <c r="D837" s="30" t="s">
        <v>58</v>
      </c>
      <c r="E837" s="32" t="s">
        <v>42</v>
      </c>
      <c r="F837" s="30" t="s">
        <v>132</v>
      </c>
      <c r="G837" s="30">
        <v>7.68</v>
      </c>
      <c r="H837" s="8"/>
      <c r="I837" s="8">
        <v>200</v>
      </c>
      <c r="J837" s="23">
        <f t="shared" si="24"/>
        <v>3375</v>
      </c>
      <c r="L837" s="1">
        <v>1536.74</v>
      </c>
      <c r="M837" s="36">
        <f t="shared" si="25"/>
        <v>25932.530000000039</v>
      </c>
    </row>
    <row r="838" spans="1:13" outlineLevel="2" x14ac:dyDescent="0.25">
      <c r="A838" s="31">
        <v>41108</v>
      </c>
      <c r="B838" s="30">
        <v>9205</v>
      </c>
      <c r="C838" s="30">
        <v>9471</v>
      </c>
      <c r="D838" s="30" t="s">
        <v>58</v>
      </c>
      <c r="E838" s="32" t="s">
        <v>42</v>
      </c>
      <c r="F838" s="30" t="s">
        <v>132</v>
      </c>
      <c r="G838" s="30">
        <v>7.68</v>
      </c>
      <c r="H838" s="8"/>
      <c r="I838" s="8">
        <v>250</v>
      </c>
      <c r="J838" s="23">
        <f t="shared" ref="J838:J901" si="26">IF(H838&gt;0,H838-I838,IF($E838=$E837,J837+H838-I838,H838))</f>
        <v>3125</v>
      </c>
      <c r="L838" s="1">
        <v>1920.92</v>
      </c>
      <c r="M838" s="36">
        <f t="shared" ref="M838:M901" si="27">IF(K838&gt;0,K838-L838,IF($E838=$E837,M837+K838-L838,K838))</f>
        <v>24011.610000000037</v>
      </c>
    </row>
    <row r="839" spans="1:13" outlineLevel="2" x14ac:dyDescent="0.25">
      <c r="A839" s="31">
        <v>41108</v>
      </c>
      <c r="B839" s="30">
        <v>9205</v>
      </c>
      <c r="C839" s="30">
        <v>9472</v>
      </c>
      <c r="D839" s="30" t="s">
        <v>58</v>
      </c>
      <c r="E839" s="32" t="s">
        <v>42</v>
      </c>
      <c r="F839" s="30" t="s">
        <v>132</v>
      </c>
      <c r="G839" s="30">
        <v>7.68</v>
      </c>
      <c r="H839" s="8"/>
      <c r="I839" s="8">
        <v>3125</v>
      </c>
      <c r="J839" s="23">
        <f t="shared" si="26"/>
        <v>0</v>
      </c>
      <c r="L839" s="1">
        <v>24011.56</v>
      </c>
      <c r="M839" s="36">
        <f t="shared" si="27"/>
        <v>5.0000000035652192E-2</v>
      </c>
    </row>
    <row r="840" spans="1:13" outlineLevel="1" x14ac:dyDescent="0.25">
      <c r="A840" s="31"/>
      <c r="B840" s="33" t="s">
        <v>216</v>
      </c>
      <c r="E840" s="32"/>
      <c r="G840" s="30"/>
      <c r="H840" s="8">
        <f>SUBTOTAL(9,H802:H839)</f>
        <v>20000</v>
      </c>
      <c r="I840" s="8">
        <f>SUBTOTAL(9,I802:I839)</f>
        <v>20000</v>
      </c>
      <c r="J840" s="23">
        <f t="shared" si="26"/>
        <v>0</v>
      </c>
      <c r="K840" s="5">
        <f>SUBTOTAL(9,K802:K839)</f>
        <v>153674</v>
      </c>
      <c r="L840" s="1">
        <f>SUBTOTAL(9,L802:L839)</f>
        <v>153673.94999999998</v>
      </c>
      <c r="M840" s="36">
        <f t="shared" si="27"/>
        <v>5.0000000017462298E-2</v>
      </c>
    </row>
    <row r="841" spans="1:13" outlineLevel="2" x14ac:dyDescent="0.25">
      <c r="A841" s="24">
        <v>41040</v>
      </c>
      <c r="B841" s="25">
        <v>9275</v>
      </c>
      <c r="C841" s="25"/>
      <c r="D841" s="25" t="s">
        <v>54</v>
      </c>
      <c r="E841" s="26" t="s">
        <v>23</v>
      </c>
      <c r="F841" s="25" t="s">
        <v>24</v>
      </c>
      <c r="G841" s="25">
        <v>15.08</v>
      </c>
      <c r="H841" s="4">
        <v>25</v>
      </c>
      <c r="I841" s="4"/>
      <c r="J841" s="23">
        <f t="shared" si="26"/>
        <v>25</v>
      </c>
      <c r="K841" s="5">
        <v>376.94</v>
      </c>
      <c r="M841" s="36">
        <f t="shared" si="27"/>
        <v>376.94</v>
      </c>
    </row>
    <row r="842" spans="1:13" outlineLevel="1" x14ac:dyDescent="0.25">
      <c r="A842" s="24"/>
      <c r="B842" s="35" t="s">
        <v>217</v>
      </c>
      <c r="C842" s="25"/>
      <c r="D842" s="25"/>
      <c r="E842" s="26"/>
      <c r="F842" s="25"/>
      <c r="G842" s="25"/>
      <c r="H842" s="4">
        <f>SUBTOTAL(9,H841:H841)</f>
        <v>25</v>
      </c>
      <c r="I842" s="4">
        <f>SUBTOTAL(9,I841:I841)</f>
        <v>0</v>
      </c>
      <c r="J842" s="23">
        <f t="shared" si="26"/>
        <v>25</v>
      </c>
      <c r="K842" s="5">
        <f>SUBTOTAL(9,K841:K841)</f>
        <v>376.94</v>
      </c>
      <c r="L842" s="1">
        <f>SUBTOTAL(9,L841:L841)</f>
        <v>0</v>
      </c>
      <c r="M842" s="36">
        <f t="shared" si="27"/>
        <v>376.94</v>
      </c>
    </row>
    <row r="843" spans="1:13" outlineLevel="2" x14ac:dyDescent="0.25">
      <c r="A843" s="24">
        <v>41045</v>
      </c>
      <c r="B843" s="25">
        <v>9283</v>
      </c>
      <c r="C843" s="25"/>
      <c r="D843" s="25" t="s">
        <v>54</v>
      </c>
      <c r="E843" s="26" t="s">
        <v>44</v>
      </c>
      <c r="F843" s="25" t="s">
        <v>45</v>
      </c>
      <c r="G843" s="25">
        <v>7.52</v>
      </c>
      <c r="H843" s="4">
        <v>100</v>
      </c>
      <c r="I843" s="4"/>
      <c r="J843" s="23">
        <f t="shared" si="26"/>
        <v>100</v>
      </c>
      <c r="K843" s="5">
        <v>752.26</v>
      </c>
      <c r="M843" s="36">
        <f t="shared" si="27"/>
        <v>752.26</v>
      </c>
    </row>
    <row r="844" spans="1:13" outlineLevel="2" x14ac:dyDescent="0.25">
      <c r="A844" s="31">
        <v>41050</v>
      </c>
      <c r="B844" s="30">
        <v>9283</v>
      </c>
      <c r="C844" s="30">
        <v>9183</v>
      </c>
      <c r="D844" s="30" t="s">
        <v>58</v>
      </c>
      <c r="E844" s="32" t="s">
        <v>44</v>
      </c>
      <c r="F844" s="30" t="s">
        <v>127</v>
      </c>
      <c r="G844" s="30">
        <v>7.52</v>
      </c>
      <c r="H844" s="8"/>
      <c r="I844" s="8">
        <v>100</v>
      </c>
      <c r="J844" s="23">
        <f t="shared" si="26"/>
        <v>0</v>
      </c>
      <c r="L844" s="1">
        <v>752.26</v>
      </c>
      <c r="M844" s="36">
        <f t="shared" si="27"/>
        <v>0</v>
      </c>
    </row>
    <row r="845" spans="1:13" outlineLevel="1" x14ac:dyDescent="0.25">
      <c r="A845" s="31"/>
      <c r="B845" s="33" t="s">
        <v>218</v>
      </c>
      <c r="E845" s="32"/>
      <c r="G845" s="30"/>
      <c r="H845" s="8">
        <f>SUBTOTAL(9,H843:H844)</f>
        <v>100</v>
      </c>
      <c r="I845" s="8">
        <f>SUBTOTAL(9,I843:I844)</f>
        <v>100</v>
      </c>
      <c r="J845" s="23">
        <f t="shared" si="26"/>
        <v>0</v>
      </c>
      <c r="K845" s="5">
        <f>SUBTOTAL(9,K843:K844)</f>
        <v>752.26</v>
      </c>
      <c r="L845" s="1">
        <f>SUBTOTAL(9,L843:L844)</f>
        <v>752.26</v>
      </c>
      <c r="M845" s="36">
        <f t="shared" si="27"/>
        <v>0</v>
      </c>
    </row>
    <row r="846" spans="1:13" outlineLevel="2" x14ac:dyDescent="0.25">
      <c r="A846" s="24">
        <v>41045</v>
      </c>
      <c r="B846" s="25">
        <v>9295</v>
      </c>
      <c r="C846" s="25"/>
      <c r="D846" s="25" t="s">
        <v>54</v>
      </c>
      <c r="E846" s="26" t="s">
        <v>39</v>
      </c>
      <c r="F846" s="25" t="s">
        <v>40</v>
      </c>
      <c r="G846" s="25">
        <v>6.57</v>
      </c>
      <c r="H846" s="4">
        <v>6675</v>
      </c>
      <c r="I846" s="4"/>
      <c r="J846" s="23">
        <f t="shared" si="26"/>
        <v>6675</v>
      </c>
      <c r="K846" s="5">
        <v>43866.1</v>
      </c>
      <c r="M846" s="36">
        <f t="shared" si="27"/>
        <v>43866.1</v>
      </c>
    </row>
    <row r="847" spans="1:13" outlineLevel="2" x14ac:dyDescent="0.25">
      <c r="A847" s="31">
        <v>41050</v>
      </c>
      <c r="B847" s="30">
        <v>9295</v>
      </c>
      <c r="C847" s="30">
        <v>9180</v>
      </c>
      <c r="D847" s="30" t="s">
        <v>58</v>
      </c>
      <c r="E847" s="32" t="s">
        <v>39</v>
      </c>
      <c r="F847" s="30" t="s">
        <v>125</v>
      </c>
      <c r="G847" s="30">
        <v>6.57</v>
      </c>
      <c r="H847" s="8"/>
      <c r="I847" s="8">
        <v>1325</v>
      </c>
      <c r="J847" s="23">
        <f t="shared" si="26"/>
        <v>5350</v>
      </c>
      <c r="L847" s="1">
        <v>8707.5</v>
      </c>
      <c r="M847" s="36">
        <f t="shared" si="27"/>
        <v>35158.6</v>
      </c>
    </row>
    <row r="848" spans="1:13" outlineLevel="2" x14ac:dyDescent="0.25">
      <c r="A848" s="31">
        <v>41050</v>
      </c>
      <c r="B848" s="30">
        <v>9295</v>
      </c>
      <c r="C848" s="30">
        <v>9181</v>
      </c>
      <c r="D848" s="30" t="s">
        <v>58</v>
      </c>
      <c r="E848" s="32" t="s">
        <v>39</v>
      </c>
      <c r="F848" s="30" t="s">
        <v>125</v>
      </c>
      <c r="G848" s="30">
        <v>6.57</v>
      </c>
      <c r="H848" s="8"/>
      <c r="I848" s="8">
        <v>700</v>
      </c>
      <c r="J848" s="23">
        <f t="shared" si="26"/>
        <v>4650</v>
      </c>
      <c r="L848" s="1">
        <v>4600.1899999999996</v>
      </c>
      <c r="M848" s="36">
        <f t="shared" si="27"/>
        <v>30558.41</v>
      </c>
    </row>
    <row r="849" spans="1:13" outlineLevel="2" x14ac:dyDescent="0.25">
      <c r="A849" s="31">
        <v>41050</v>
      </c>
      <c r="B849" s="30">
        <v>9295</v>
      </c>
      <c r="C849" s="30">
        <v>9183</v>
      </c>
      <c r="D849" s="30" t="s">
        <v>58</v>
      </c>
      <c r="E849" s="32" t="s">
        <v>39</v>
      </c>
      <c r="F849" s="30" t="s">
        <v>125</v>
      </c>
      <c r="G849" s="30">
        <v>6.57</v>
      </c>
      <c r="H849" s="8"/>
      <c r="I849" s="8">
        <v>300</v>
      </c>
      <c r="J849" s="23">
        <f t="shared" si="26"/>
        <v>4350</v>
      </c>
      <c r="L849" s="1">
        <v>1971.51</v>
      </c>
      <c r="M849" s="36">
        <f t="shared" si="27"/>
        <v>28586.9</v>
      </c>
    </row>
    <row r="850" spans="1:13" outlineLevel="2" x14ac:dyDescent="0.25">
      <c r="A850" s="31">
        <v>41050</v>
      </c>
      <c r="B850" s="30">
        <v>9295</v>
      </c>
      <c r="C850" s="30">
        <v>9184</v>
      </c>
      <c r="D850" s="30" t="s">
        <v>58</v>
      </c>
      <c r="E850" s="32" t="s">
        <v>39</v>
      </c>
      <c r="F850" s="30" t="s">
        <v>125</v>
      </c>
      <c r="G850" s="30">
        <v>6.57</v>
      </c>
      <c r="H850" s="8"/>
      <c r="I850" s="8">
        <v>350</v>
      </c>
      <c r="J850" s="23">
        <f t="shared" si="26"/>
        <v>4000</v>
      </c>
      <c r="L850" s="1">
        <v>2300.09</v>
      </c>
      <c r="M850" s="36">
        <f t="shared" si="27"/>
        <v>26286.81</v>
      </c>
    </row>
    <row r="851" spans="1:13" outlineLevel="2" x14ac:dyDescent="0.25">
      <c r="A851" s="31">
        <v>41053</v>
      </c>
      <c r="B851" s="30">
        <v>9295</v>
      </c>
      <c r="C851" s="30">
        <v>9189</v>
      </c>
      <c r="D851" s="30" t="s">
        <v>58</v>
      </c>
      <c r="E851" s="32" t="s">
        <v>39</v>
      </c>
      <c r="F851" s="30" t="s">
        <v>125</v>
      </c>
      <c r="G851" s="30">
        <v>6.57</v>
      </c>
      <c r="H851" s="8"/>
      <c r="I851" s="8">
        <v>2100</v>
      </c>
      <c r="J851" s="23">
        <f t="shared" si="26"/>
        <v>1900</v>
      </c>
      <c r="L851" s="1">
        <v>13800.57</v>
      </c>
      <c r="M851" s="36">
        <f t="shared" si="27"/>
        <v>12486.240000000002</v>
      </c>
    </row>
    <row r="852" spans="1:13" outlineLevel="2" x14ac:dyDescent="0.25">
      <c r="A852" s="31">
        <v>41053</v>
      </c>
      <c r="B852" s="30">
        <v>9295</v>
      </c>
      <c r="C852" s="30">
        <v>9191</v>
      </c>
      <c r="D852" s="30" t="s">
        <v>58</v>
      </c>
      <c r="E852" s="32" t="s">
        <v>39</v>
      </c>
      <c r="F852" s="30" t="s">
        <v>125</v>
      </c>
      <c r="G852" s="30">
        <v>6.57</v>
      </c>
      <c r="H852" s="8"/>
      <c r="I852" s="8">
        <v>1300</v>
      </c>
      <c r="J852" s="23">
        <f t="shared" si="26"/>
        <v>600</v>
      </c>
      <c r="L852" s="1">
        <v>8543.2099999999991</v>
      </c>
      <c r="M852" s="36">
        <f t="shared" si="27"/>
        <v>3943.0300000000025</v>
      </c>
    </row>
    <row r="853" spans="1:13" outlineLevel="2" x14ac:dyDescent="0.25">
      <c r="A853" s="31">
        <v>41053</v>
      </c>
      <c r="B853" s="30">
        <v>9295</v>
      </c>
      <c r="C853" s="30">
        <v>9193</v>
      </c>
      <c r="D853" s="30" t="s">
        <v>58</v>
      </c>
      <c r="E853" s="32" t="s">
        <v>39</v>
      </c>
      <c r="F853" s="30" t="s">
        <v>125</v>
      </c>
      <c r="G853" s="30">
        <v>6.57</v>
      </c>
      <c r="H853" s="8"/>
      <c r="I853" s="8">
        <v>600</v>
      </c>
      <c r="J853" s="23">
        <f t="shared" si="26"/>
        <v>0</v>
      </c>
      <c r="L853" s="1">
        <v>3943.02</v>
      </c>
      <c r="M853" s="36">
        <f t="shared" si="27"/>
        <v>1.0000000002492015E-2</v>
      </c>
    </row>
    <row r="854" spans="1:13" outlineLevel="2" x14ac:dyDescent="0.25">
      <c r="A854" s="24">
        <v>41045</v>
      </c>
      <c r="B854" s="25">
        <v>9295</v>
      </c>
      <c r="C854" s="25"/>
      <c r="D854" s="25" t="s">
        <v>54</v>
      </c>
      <c r="E854" s="26" t="s">
        <v>41</v>
      </c>
      <c r="F854" s="25" t="s">
        <v>28</v>
      </c>
      <c r="G854" s="25">
        <v>6.47</v>
      </c>
      <c r="H854" s="4">
        <v>6000</v>
      </c>
      <c r="I854" s="4"/>
      <c r="J854" s="23">
        <f t="shared" si="26"/>
        <v>6000</v>
      </c>
      <c r="K854" s="5">
        <v>38815.199999999997</v>
      </c>
      <c r="M854" s="36">
        <f t="shared" si="27"/>
        <v>38815.199999999997</v>
      </c>
    </row>
    <row r="855" spans="1:13" outlineLevel="2" x14ac:dyDescent="0.25">
      <c r="A855" s="31">
        <v>41050</v>
      </c>
      <c r="B855" s="30">
        <v>9295</v>
      </c>
      <c r="C855" s="30">
        <v>9180</v>
      </c>
      <c r="D855" s="30" t="s">
        <v>58</v>
      </c>
      <c r="E855" s="32" t="s">
        <v>41</v>
      </c>
      <c r="F855" s="30" t="s">
        <v>126</v>
      </c>
      <c r="G855" s="30">
        <v>6.47</v>
      </c>
      <c r="H855" s="8"/>
      <c r="I855" s="8">
        <v>425</v>
      </c>
      <c r="J855" s="23">
        <f t="shared" si="26"/>
        <v>5575</v>
      </c>
      <c r="L855" s="1">
        <v>2749.41</v>
      </c>
      <c r="M855" s="36">
        <f t="shared" si="27"/>
        <v>36065.789999999994</v>
      </c>
    </row>
    <row r="856" spans="1:13" outlineLevel="2" x14ac:dyDescent="0.25">
      <c r="A856" s="31">
        <v>41050</v>
      </c>
      <c r="B856" s="30">
        <v>9295</v>
      </c>
      <c r="C856" s="30">
        <v>9181</v>
      </c>
      <c r="D856" s="30" t="s">
        <v>58</v>
      </c>
      <c r="E856" s="32" t="s">
        <v>41</v>
      </c>
      <c r="F856" s="30" t="s">
        <v>126</v>
      </c>
      <c r="G856" s="30">
        <v>6.47</v>
      </c>
      <c r="H856" s="8"/>
      <c r="I856" s="8">
        <v>625</v>
      </c>
      <c r="J856" s="23">
        <f t="shared" si="26"/>
        <v>4950</v>
      </c>
      <c r="L856" s="1">
        <v>4043.25</v>
      </c>
      <c r="M856" s="36">
        <f t="shared" si="27"/>
        <v>32022.539999999994</v>
      </c>
    </row>
    <row r="857" spans="1:13" outlineLevel="2" x14ac:dyDescent="0.25">
      <c r="A857" s="31">
        <v>41050</v>
      </c>
      <c r="B857" s="30">
        <v>9295</v>
      </c>
      <c r="C857" s="30">
        <v>9184</v>
      </c>
      <c r="D857" s="30" t="s">
        <v>58</v>
      </c>
      <c r="E857" s="32" t="s">
        <v>41</v>
      </c>
      <c r="F857" s="30" t="s">
        <v>126</v>
      </c>
      <c r="G857" s="30">
        <v>6.47</v>
      </c>
      <c r="H857" s="8"/>
      <c r="I857" s="8">
        <v>2050</v>
      </c>
      <c r="J857" s="23">
        <f t="shared" si="26"/>
        <v>2900</v>
      </c>
      <c r="L857" s="1">
        <v>13261.86</v>
      </c>
      <c r="M857" s="36">
        <f t="shared" si="27"/>
        <v>18760.679999999993</v>
      </c>
    </row>
    <row r="858" spans="1:13" outlineLevel="2" x14ac:dyDescent="0.25">
      <c r="A858" s="31">
        <v>41053</v>
      </c>
      <c r="B858" s="30">
        <v>9295</v>
      </c>
      <c r="C858" s="30">
        <v>9189</v>
      </c>
      <c r="D858" s="30" t="s">
        <v>58</v>
      </c>
      <c r="E858" s="32" t="s">
        <v>41</v>
      </c>
      <c r="F858" s="30" t="s">
        <v>126</v>
      </c>
      <c r="G858" s="30">
        <v>6.47</v>
      </c>
      <c r="H858" s="8"/>
      <c r="I858" s="8">
        <v>2100</v>
      </c>
      <c r="J858" s="23">
        <f t="shared" si="26"/>
        <v>800</v>
      </c>
      <c r="L858" s="1">
        <v>13585.32</v>
      </c>
      <c r="M858" s="36">
        <f t="shared" si="27"/>
        <v>5175.3599999999933</v>
      </c>
    </row>
    <row r="859" spans="1:13" outlineLevel="2" x14ac:dyDescent="0.25">
      <c r="A859" s="31">
        <v>41053</v>
      </c>
      <c r="B859" s="30">
        <v>9295</v>
      </c>
      <c r="C859" s="30">
        <v>9190</v>
      </c>
      <c r="D859" s="30" t="s">
        <v>58</v>
      </c>
      <c r="E859" s="32" t="s">
        <v>41</v>
      </c>
      <c r="F859" s="30" t="s">
        <v>126</v>
      </c>
      <c r="G859" s="30">
        <v>6.47</v>
      </c>
      <c r="H859" s="8"/>
      <c r="I859" s="8">
        <v>100</v>
      </c>
      <c r="J859" s="23">
        <f t="shared" si="26"/>
        <v>700</v>
      </c>
      <c r="L859" s="1">
        <v>646.91999999999996</v>
      </c>
      <c r="M859" s="36">
        <f t="shared" si="27"/>
        <v>4528.4399999999932</v>
      </c>
    </row>
    <row r="860" spans="1:13" outlineLevel="2" x14ac:dyDescent="0.25">
      <c r="A860" s="31">
        <v>41053</v>
      </c>
      <c r="B860" s="30">
        <v>9295</v>
      </c>
      <c r="C860" s="30">
        <v>9191</v>
      </c>
      <c r="D860" s="30" t="s">
        <v>58</v>
      </c>
      <c r="E860" s="32" t="s">
        <v>41</v>
      </c>
      <c r="F860" s="30" t="s">
        <v>126</v>
      </c>
      <c r="G860" s="30">
        <v>6.47</v>
      </c>
      <c r="H860" s="8"/>
      <c r="I860" s="8">
        <v>700</v>
      </c>
      <c r="J860" s="23">
        <f t="shared" si="26"/>
        <v>0</v>
      </c>
      <c r="L860" s="1">
        <v>4528.4399999999996</v>
      </c>
      <c r="M860" s="36">
        <f t="shared" si="27"/>
        <v>-6.3664629124104977E-12</v>
      </c>
    </row>
    <row r="861" spans="1:13" outlineLevel="2" x14ac:dyDescent="0.25">
      <c r="A861" s="24">
        <v>41045</v>
      </c>
      <c r="B861" s="25">
        <v>9295</v>
      </c>
      <c r="C861" s="25"/>
      <c r="D861" s="25" t="s">
        <v>54</v>
      </c>
      <c r="E861" s="26" t="s">
        <v>48</v>
      </c>
      <c r="F861" s="25" t="s">
        <v>49</v>
      </c>
      <c r="G861" s="25">
        <v>7.47</v>
      </c>
      <c r="H861" s="4">
        <v>4000</v>
      </c>
      <c r="I861" s="4"/>
      <c r="J861" s="23">
        <f t="shared" si="26"/>
        <v>4000</v>
      </c>
      <c r="K861" s="5">
        <v>29884.799999999999</v>
      </c>
      <c r="M861" s="36">
        <f t="shared" si="27"/>
        <v>29884.799999999999</v>
      </c>
    </row>
    <row r="862" spans="1:13" outlineLevel="2" x14ac:dyDescent="0.25">
      <c r="A862" s="31">
        <v>41071</v>
      </c>
      <c r="B862" s="30">
        <v>9295</v>
      </c>
      <c r="C862" s="30">
        <v>9277</v>
      </c>
      <c r="D862" s="30" t="s">
        <v>58</v>
      </c>
      <c r="E862" s="32" t="s">
        <v>48</v>
      </c>
      <c r="F862" s="30" t="s">
        <v>137</v>
      </c>
      <c r="G862" s="30">
        <v>7.47</v>
      </c>
      <c r="H862" s="8"/>
      <c r="I862" s="8">
        <v>500</v>
      </c>
      <c r="J862" s="23">
        <f t="shared" si="26"/>
        <v>3500</v>
      </c>
      <c r="L862" s="1">
        <v>3735.6</v>
      </c>
      <c r="M862" s="36">
        <f t="shared" si="27"/>
        <v>26149.200000000001</v>
      </c>
    </row>
    <row r="863" spans="1:13" outlineLevel="2" x14ac:dyDescent="0.25">
      <c r="A863" s="31">
        <v>41100</v>
      </c>
      <c r="B863" s="30">
        <v>9295</v>
      </c>
      <c r="C863" s="30">
        <v>9423</v>
      </c>
      <c r="D863" s="30" t="s">
        <v>58</v>
      </c>
      <c r="E863" s="32" t="s">
        <v>48</v>
      </c>
      <c r="F863" s="30" t="s">
        <v>137</v>
      </c>
      <c r="G863" s="30">
        <v>7.47</v>
      </c>
      <c r="H863" s="8"/>
      <c r="I863" s="8">
        <v>75</v>
      </c>
      <c r="J863" s="23">
        <f t="shared" si="26"/>
        <v>3425</v>
      </c>
      <c r="L863" s="1">
        <v>560.34</v>
      </c>
      <c r="M863" s="36">
        <f t="shared" si="27"/>
        <v>25588.86</v>
      </c>
    </row>
    <row r="864" spans="1:13" outlineLevel="2" x14ac:dyDescent="0.25">
      <c r="A864" s="31">
        <v>41100</v>
      </c>
      <c r="B864" s="30">
        <v>9295</v>
      </c>
      <c r="C864" s="30">
        <v>9424</v>
      </c>
      <c r="D864" s="30" t="s">
        <v>58</v>
      </c>
      <c r="E864" s="32" t="s">
        <v>48</v>
      </c>
      <c r="F864" s="30" t="s">
        <v>137</v>
      </c>
      <c r="G864" s="30">
        <v>7.47</v>
      </c>
      <c r="H864" s="8"/>
      <c r="I864" s="8">
        <v>1000</v>
      </c>
      <c r="J864" s="23">
        <f t="shared" si="26"/>
        <v>2425</v>
      </c>
      <c r="L864" s="1">
        <v>7471.2</v>
      </c>
      <c r="M864" s="36">
        <f t="shared" si="27"/>
        <v>18117.66</v>
      </c>
    </row>
    <row r="865" spans="1:13" outlineLevel="2" x14ac:dyDescent="0.25">
      <c r="A865" s="31">
        <v>41100</v>
      </c>
      <c r="B865" s="30">
        <v>9295</v>
      </c>
      <c r="C865" s="30">
        <v>9425</v>
      </c>
      <c r="D865" s="30" t="s">
        <v>58</v>
      </c>
      <c r="E865" s="32" t="s">
        <v>48</v>
      </c>
      <c r="F865" s="30" t="s">
        <v>137</v>
      </c>
      <c r="G865" s="30">
        <v>7.47</v>
      </c>
      <c r="H865" s="8"/>
      <c r="I865" s="8">
        <v>25</v>
      </c>
      <c r="J865" s="23">
        <f t="shared" si="26"/>
        <v>2400</v>
      </c>
      <c r="L865" s="1">
        <v>186.78</v>
      </c>
      <c r="M865" s="36">
        <f t="shared" si="27"/>
        <v>17930.88</v>
      </c>
    </row>
    <row r="866" spans="1:13" outlineLevel="2" x14ac:dyDescent="0.25">
      <c r="A866" s="31">
        <v>41100</v>
      </c>
      <c r="B866" s="30">
        <v>9295</v>
      </c>
      <c r="C866" s="30">
        <v>9427</v>
      </c>
      <c r="D866" s="30" t="s">
        <v>58</v>
      </c>
      <c r="E866" s="32" t="s">
        <v>48</v>
      </c>
      <c r="F866" s="30" t="s">
        <v>137</v>
      </c>
      <c r="G866" s="30">
        <v>7.47</v>
      </c>
      <c r="H866" s="8"/>
      <c r="I866" s="8">
        <v>2250</v>
      </c>
      <c r="J866" s="23">
        <f t="shared" si="26"/>
        <v>150</v>
      </c>
      <c r="L866" s="1">
        <v>16810.2</v>
      </c>
      <c r="M866" s="36">
        <f t="shared" si="27"/>
        <v>1120.6800000000003</v>
      </c>
    </row>
    <row r="867" spans="1:13" outlineLevel="2" x14ac:dyDescent="0.25">
      <c r="A867" s="31">
        <v>41108</v>
      </c>
      <c r="B867" s="30">
        <v>9295</v>
      </c>
      <c r="C867" s="30">
        <v>9472</v>
      </c>
      <c r="D867" s="30" t="s">
        <v>58</v>
      </c>
      <c r="E867" s="32" t="s">
        <v>48</v>
      </c>
      <c r="F867" s="30" t="s">
        <v>137</v>
      </c>
      <c r="G867" s="30">
        <v>7.47</v>
      </c>
      <c r="H867" s="8"/>
      <c r="I867" s="8">
        <v>50</v>
      </c>
      <c r="J867" s="23">
        <f t="shared" si="26"/>
        <v>100</v>
      </c>
      <c r="L867" s="1">
        <v>373.56</v>
      </c>
      <c r="M867" s="36">
        <f t="shared" si="27"/>
        <v>747.12000000000035</v>
      </c>
    </row>
    <row r="868" spans="1:13" outlineLevel="2" x14ac:dyDescent="0.25">
      <c r="A868" s="24">
        <v>41045</v>
      </c>
      <c r="B868" s="25">
        <v>9295</v>
      </c>
      <c r="C868" s="25"/>
      <c r="D868" s="25" t="s">
        <v>54</v>
      </c>
      <c r="E868" s="26" t="s">
        <v>51</v>
      </c>
      <c r="F868" s="25" t="s">
        <v>38</v>
      </c>
      <c r="G868" s="25">
        <v>7.5</v>
      </c>
      <c r="H868" s="4">
        <v>550</v>
      </c>
      <c r="I868" s="4"/>
      <c r="J868" s="23">
        <f t="shared" si="26"/>
        <v>550</v>
      </c>
      <c r="K868" s="5">
        <v>4122.6400000000003</v>
      </c>
      <c r="M868" s="36">
        <f t="shared" si="27"/>
        <v>4122.6400000000003</v>
      </c>
    </row>
    <row r="869" spans="1:13" outlineLevel="2" x14ac:dyDescent="0.25">
      <c r="A869" s="31">
        <v>41061</v>
      </c>
      <c r="B869" s="30">
        <v>9295</v>
      </c>
      <c r="C869" s="30">
        <v>9233</v>
      </c>
      <c r="D869" s="30" t="s">
        <v>58</v>
      </c>
      <c r="E869" s="32" t="s">
        <v>51</v>
      </c>
      <c r="F869" s="30" t="s">
        <v>133</v>
      </c>
      <c r="G869" s="30">
        <v>7.5</v>
      </c>
      <c r="H869" s="8"/>
      <c r="I869" s="8">
        <v>200</v>
      </c>
      <c r="J869" s="23">
        <f t="shared" si="26"/>
        <v>350</v>
      </c>
      <c r="L869" s="1">
        <v>1499.14</v>
      </c>
      <c r="M869" s="36">
        <f t="shared" si="27"/>
        <v>2623.5</v>
      </c>
    </row>
    <row r="870" spans="1:13" outlineLevel="2" x14ac:dyDescent="0.25">
      <c r="A870" s="31">
        <v>41061</v>
      </c>
      <c r="B870" s="30">
        <v>9295</v>
      </c>
      <c r="C870" s="30">
        <v>9235</v>
      </c>
      <c r="D870" s="30" t="s">
        <v>58</v>
      </c>
      <c r="E870" s="32" t="s">
        <v>51</v>
      </c>
      <c r="F870" s="30" t="s">
        <v>133</v>
      </c>
      <c r="G870" s="30">
        <v>7.5</v>
      </c>
      <c r="H870" s="8"/>
      <c r="I870" s="8">
        <v>350</v>
      </c>
      <c r="J870" s="23">
        <f t="shared" si="26"/>
        <v>0</v>
      </c>
      <c r="L870" s="1">
        <v>2623.5</v>
      </c>
      <c r="M870" s="36">
        <f t="shared" si="27"/>
        <v>0</v>
      </c>
    </row>
    <row r="871" spans="1:13" outlineLevel="2" x14ac:dyDescent="0.25">
      <c r="A871" s="24">
        <v>41045</v>
      </c>
      <c r="B871" s="25">
        <v>9295</v>
      </c>
      <c r="C871" s="25"/>
      <c r="D871" s="25" t="s">
        <v>54</v>
      </c>
      <c r="E871" s="26" t="s">
        <v>50</v>
      </c>
      <c r="F871" s="25" t="s">
        <v>36</v>
      </c>
      <c r="G871" s="25">
        <v>7.67</v>
      </c>
      <c r="H871" s="4">
        <v>4000</v>
      </c>
      <c r="I871" s="4"/>
      <c r="J871" s="23">
        <f t="shared" si="26"/>
        <v>4000</v>
      </c>
      <c r="K871" s="5">
        <v>30669.200000000001</v>
      </c>
      <c r="M871" s="36">
        <f t="shared" si="27"/>
        <v>30669.200000000001</v>
      </c>
    </row>
    <row r="872" spans="1:13" outlineLevel="2" x14ac:dyDescent="0.25">
      <c r="A872" s="31">
        <v>41050</v>
      </c>
      <c r="B872" s="30">
        <v>9295</v>
      </c>
      <c r="C872" s="30">
        <v>9179</v>
      </c>
      <c r="D872" s="30" t="s">
        <v>58</v>
      </c>
      <c r="E872" s="32" t="s">
        <v>50</v>
      </c>
      <c r="F872" s="30" t="s">
        <v>124</v>
      </c>
      <c r="G872" s="30">
        <v>7.67</v>
      </c>
      <c r="H872" s="8"/>
      <c r="I872" s="8">
        <v>3000</v>
      </c>
      <c r="J872" s="23">
        <f t="shared" si="26"/>
        <v>1000</v>
      </c>
      <c r="L872" s="1">
        <v>23001.9</v>
      </c>
      <c r="M872" s="36">
        <f t="shared" si="27"/>
        <v>7667.2999999999993</v>
      </c>
    </row>
    <row r="873" spans="1:13" outlineLevel="2" x14ac:dyDescent="0.25">
      <c r="A873" s="31">
        <v>41058</v>
      </c>
      <c r="B873" s="30">
        <v>9295</v>
      </c>
      <c r="C873" s="30">
        <v>9217</v>
      </c>
      <c r="D873" s="30" t="s">
        <v>58</v>
      </c>
      <c r="E873" s="32" t="s">
        <v>50</v>
      </c>
      <c r="F873" s="30" t="s">
        <v>124</v>
      </c>
      <c r="G873" s="30">
        <v>7.67</v>
      </c>
      <c r="H873" s="8"/>
      <c r="I873" s="8">
        <v>650</v>
      </c>
      <c r="J873" s="23">
        <f t="shared" si="26"/>
        <v>350</v>
      </c>
      <c r="L873" s="1">
        <v>4983.75</v>
      </c>
      <c r="M873" s="36">
        <f t="shared" si="27"/>
        <v>2683.5499999999993</v>
      </c>
    </row>
    <row r="874" spans="1:13" outlineLevel="2" x14ac:dyDescent="0.25">
      <c r="A874" s="31">
        <v>41061</v>
      </c>
      <c r="B874" s="30">
        <v>9295</v>
      </c>
      <c r="C874" s="30">
        <v>9235</v>
      </c>
      <c r="D874" s="30" t="s">
        <v>58</v>
      </c>
      <c r="E874" s="32" t="s">
        <v>50</v>
      </c>
      <c r="F874" s="30" t="s">
        <v>124</v>
      </c>
      <c r="G874" s="30">
        <v>7.67</v>
      </c>
      <c r="H874" s="8"/>
      <c r="I874" s="8">
        <v>25</v>
      </c>
      <c r="J874" s="23">
        <f t="shared" si="26"/>
        <v>325</v>
      </c>
      <c r="L874" s="1">
        <v>191.68</v>
      </c>
      <c r="M874" s="36">
        <f t="shared" si="27"/>
        <v>2491.8699999999994</v>
      </c>
    </row>
    <row r="875" spans="1:13" outlineLevel="2" x14ac:dyDescent="0.25">
      <c r="A875" s="31">
        <v>41071</v>
      </c>
      <c r="B875" s="30">
        <v>9295</v>
      </c>
      <c r="C875" s="30">
        <v>9273</v>
      </c>
      <c r="D875" s="30" t="s">
        <v>58</v>
      </c>
      <c r="E875" s="32" t="s">
        <v>50</v>
      </c>
      <c r="F875" s="30" t="s">
        <v>124</v>
      </c>
      <c r="G875" s="30">
        <v>7.67</v>
      </c>
      <c r="H875" s="8"/>
      <c r="I875" s="8">
        <v>300</v>
      </c>
      <c r="J875" s="23">
        <f t="shared" si="26"/>
        <v>25</v>
      </c>
      <c r="L875" s="1">
        <v>2300.19</v>
      </c>
      <c r="M875" s="36">
        <f t="shared" si="27"/>
        <v>191.67999999999938</v>
      </c>
    </row>
    <row r="876" spans="1:13" outlineLevel="2" x14ac:dyDescent="0.25">
      <c r="A876" s="31">
        <v>41074</v>
      </c>
      <c r="B876" s="30">
        <v>9295</v>
      </c>
      <c r="C876" s="30">
        <v>9301</v>
      </c>
      <c r="D876" s="30" t="s">
        <v>58</v>
      </c>
      <c r="E876" s="32" t="s">
        <v>50</v>
      </c>
      <c r="F876" s="30" t="s">
        <v>124</v>
      </c>
      <c r="G876" s="30">
        <v>7.67</v>
      </c>
      <c r="H876" s="8"/>
      <c r="I876" s="8">
        <v>25</v>
      </c>
      <c r="J876" s="23">
        <f t="shared" si="26"/>
        <v>0</v>
      </c>
      <c r="L876" s="1">
        <v>191.68</v>
      </c>
      <c r="M876" s="36">
        <f t="shared" si="27"/>
        <v>-6.2527760746888816E-13</v>
      </c>
    </row>
    <row r="877" spans="1:13" outlineLevel="1" x14ac:dyDescent="0.25">
      <c r="A877" s="31"/>
      <c r="B877" s="33" t="s">
        <v>219</v>
      </c>
      <c r="E877" s="32"/>
      <c r="G877" s="30"/>
      <c r="H877" s="8">
        <f>SUBTOTAL(9,H846:H876)</f>
        <v>21225</v>
      </c>
      <c r="I877" s="8">
        <f>SUBTOTAL(9,I846:I876)</f>
        <v>21125</v>
      </c>
      <c r="J877" s="23">
        <f t="shared" si="26"/>
        <v>100</v>
      </c>
      <c r="K877" s="5">
        <f>SUBTOTAL(9,K846:K876)</f>
        <v>147357.94</v>
      </c>
      <c r="L877" s="1">
        <f>SUBTOTAL(9,L846:L876)</f>
        <v>146610.80999999997</v>
      </c>
      <c r="M877" s="36">
        <f t="shared" si="27"/>
        <v>747.13000000003376</v>
      </c>
    </row>
    <row r="878" spans="1:13" outlineLevel="2" x14ac:dyDescent="0.25">
      <c r="A878" s="24">
        <v>41045</v>
      </c>
      <c r="B878" s="25">
        <v>9296</v>
      </c>
      <c r="C878" s="25"/>
      <c r="D878" s="25" t="s">
        <v>54</v>
      </c>
      <c r="E878" s="26" t="s">
        <v>44</v>
      </c>
      <c r="F878" s="25" t="s">
        <v>45</v>
      </c>
      <c r="G878" s="25">
        <v>7.51</v>
      </c>
      <c r="H878" s="4">
        <v>5000</v>
      </c>
      <c r="I878" s="4"/>
      <c r="J878" s="23">
        <f t="shared" si="26"/>
        <v>5000</v>
      </c>
      <c r="K878" s="5">
        <v>37527.5</v>
      </c>
      <c r="M878" s="36">
        <f t="shared" si="27"/>
        <v>37527.5</v>
      </c>
    </row>
    <row r="879" spans="1:13" outlineLevel="2" x14ac:dyDescent="0.25">
      <c r="A879" s="31">
        <v>41050</v>
      </c>
      <c r="B879" s="30">
        <v>9296</v>
      </c>
      <c r="C879" s="30">
        <v>9183</v>
      </c>
      <c r="D879" s="30" t="s">
        <v>58</v>
      </c>
      <c r="E879" s="32" t="s">
        <v>44</v>
      </c>
      <c r="F879" s="30" t="s">
        <v>128</v>
      </c>
      <c r="G879" s="30">
        <v>7.51</v>
      </c>
      <c r="H879" s="8"/>
      <c r="I879" s="8">
        <v>50</v>
      </c>
      <c r="J879" s="23">
        <f t="shared" si="26"/>
        <v>4950</v>
      </c>
      <c r="L879" s="1">
        <v>375.27</v>
      </c>
      <c r="M879" s="36">
        <f t="shared" si="27"/>
        <v>37152.230000000003</v>
      </c>
    </row>
    <row r="880" spans="1:13" outlineLevel="2" x14ac:dyDescent="0.25">
      <c r="A880" s="31">
        <v>41053</v>
      </c>
      <c r="B880" s="30">
        <v>9296</v>
      </c>
      <c r="C880" s="30">
        <v>9189</v>
      </c>
      <c r="D880" s="30" t="s">
        <v>58</v>
      </c>
      <c r="E880" s="32" t="s">
        <v>44</v>
      </c>
      <c r="F880" s="30" t="s">
        <v>128</v>
      </c>
      <c r="G880" s="30">
        <v>7.51</v>
      </c>
      <c r="H880" s="8"/>
      <c r="I880" s="8">
        <v>2000</v>
      </c>
      <c r="J880" s="23">
        <f t="shared" si="26"/>
        <v>2950</v>
      </c>
      <c r="L880" s="1">
        <v>15011</v>
      </c>
      <c r="M880" s="36">
        <f t="shared" si="27"/>
        <v>22141.230000000003</v>
      </c>
    </row>
    <row r="881" spans="1:13" outlineLevel="2" x14ac:dyDescent="0.25">
      <c r="A881" s="31">
        <v>41053</v>
      </c>
      <c r="B881" s="30">
        <v>9296</v>
      </c>
      <c r="C881" s="30">
        <v>9191</v>
      </c>
      <c r="D881" s="30" t="s">
        <v>58</v>
      </c>
      <c r="E881" s="32" t="s">
        <v>44</v>
      </c>
      <c r="F881" s="30" t="s">
        <v>128</v>
      </c>
      <c r="G881" s="30">
        <v>7.51</v>
      </c>
      <c r="H881" s="8"/>
      <c r="I881" s="8">
        <v>75</v>
      </c>
      <c r="J881" s="23">
        <f t="shared" si="26"/>
        <v>2875</v>
      </c>
      <c r="L881" s="1">
        <v>562.91</v>
      </c>
      <c r="M881" s="36">
        <f t="shared" si="27"/>
        <v>21578.320000000003</v>
      </c>
    </row>
    <row r="882" spans="1:13" outlineLevel="2" x14ac:dyDescent="0.25">
      <c r="A882" s="31">
        <v>41053</v>
      </c>
      <c r="B882" s="30">
        <v>9296</v>
      </c>
      <c r="C882" s="30">
        <v>9192</v>
      </c>
      <c r="D882" s="30" t="s">
        <v>58</v>
      </c>
      <c r="E882" s="32" t="s">
        <v>44</v>
      </c>
      <c r="F882" s="30" t="s">
        <v>128</v>
      </c>
      <c r="G882" s="30">
        <v>7.51</v>
      </c>
      <c r="H882" s="8"/>
      <c r="I882" s="8">
        <v>2875</v>
      </c>
      <c r="J882" s="23">
        <f t="shared" si="26"/>
        <v>0</v>
      </c>
      <c r="L882" s="1">
        <v>21578.31</v>
      </c>
      <c r="M882" s="36">
        <f t="shared" si="27"/>
        <v>1.0000000002037268E-2</v>
      </c>
    </row>
    <row r="883" spans="1:13" outlineLevel="1" x14ac:dyDescent="0.25">
      <c r="A883" s="31"/>
      <c r="B883" s="33" t="s">
        <v>220</v>
      </c>
      <c r="E883" s="32"/>
      <c r="G883" s="30"/>
      <c r="H883" s="8">
        <f>SUBTOTAL(9,H878:H882)</f>
        <v>5000</v>
      </c>
      <c r="I883" s="8">
        <f>SUBTOTAL(9,I878:I882)</f>
        <v>5000</v>
      </c>
      <c r="J883" s="23">
        <f t="shared" si="26"/>
        <v>0</v>
      </c>
      <c r="K883" s="5">
        <f>SUBTOTAL(9,K878:K882)</f>
        <v>37527.5</v>
      </c>
      <c r="L883" s="1">
        <f>SUBTOTAL(9,L878:L882)</f>
        <v>37527.490000000005</v>
      </c>
      <c r="M883" s="36">
        <f t="shared" si="27"/>
        <v>9.9999999947613105E-3</v>
      </c>
    </row>
    <row r="884" spans="1:13" outlineLevel="2" x14ac:dyDescent="0.25">
      <c r="A884" s="24">
        <v>41050</v>
      </c>
      <c r="B884" s="25">
        <v>9334</v>
      </c>
      <c r="C884" s="25"/>
      <c r="D884" s="25" t="s">
        <v>54</v>
      </c>
      <c r="E884" s="26" t="s">
        <v>39</v>
      </c>
      <c r="F884" s="25" t="s">
        <v>40</v>
      </c>
      <c r="G884" s="25">
        <v>6.4</v>
      </c>
      <c r="H884" s="4">
        <v>6000</v>
      </c>
      <c r="I884" s="4"/>
      <c r="J884" s="23">
        <f t="shared" si="26"/>
        <v>6000</v>
      </c>
      <c r="K884" s="5">
        <v>38408.400000000001</v>
      </c>
      <c r="M884" s="36">
        <f t="shared" si="27"/>
        <v>38408.400000000001</v>
      </c>
    </row>
    <row r="885" spans="1:13" outlineLevel="2" x14ac:dyDescent="0.25">
      <c r="A885" s="31">
        <v>41053</v>
      </c>
      <c r="B885" s="30">
        <v>9334</v>
      </c>
      <c r="C885" s="30">
        <v>9193</v>
      </c>
      <c r="D885" s="30" t="s">
        <v>58</v>
      </c>
      <c r="E885" s="32" t="s">
        <v>39</v>
      </c>
      <c r="F885" s="30" t="s">
        <v>131</v>
      </c>
      <c r="G885" s="30">
        <v>6.4</v>
      </c>
      <c r="H885" s="8"/>
      <c r="I885" s="8">
        <v>400</v>
      </c>
      <c r="J885" s="23">
        <f t="shared" si="26"/>
        <v>5600</v>
      </c>
      <c r="L885" s="1">
        <v>2560.56</v>
      </c>
      <c r="M885" s="36">
        <f t="shared" si="27"/>
        <v>35847.840000000004</v>
      </c>
    </row>
    <row r="886" spans="1:13" outlineLevel="2" x14ac:dyDescent="0.25">
      <c r="A886" s="31">
        <v>41057</v>
      </c>
      <c r="B886" s="30">
        <v>9334</v>
      </c>
      <c r="C886" s="30">
        <v>9198</v>
      </c>
      <c r="D886" s="30" t="s">
        <v>58</v>
      </c>
      <c r="E886" s="32" t="s">
        <v>39</v>
      </c>
      <c r="F886" s="30" t="s">
        <v>131</v>
      </c>
      <c r="G886" s="30">
        <v>6.4</v>
      </c>
      <c r="H886" s="8"/>
      <c r="I886" s="8">
        <v>25</v>
      </c>
      <c r="J886" s="23">
        <f t="shared" si="26"/>
        <v>5575</v>
      </c>
      <c r="L886" s="1">
        <v>160.03</v>
      </c>
      <c r="M886" s="36">
        <f t="shared" si="27"/>
        <v>35687.810000000005</v>
      </c>
    </row>
    <row r="887" spans="1:13" outlineLevel="2" x14ac:dyDescent="0.25">
      <c r="A887" s="31">
        <v>41057</v>
      </c>
      <c r="B887" s="30">
        <v>9334</v>
      </c>
      <c r="C887" s="30">
        <v>9199</v>
      </c>
      <c r="D887" s="30" t="s">
        <v>58</v>
      </c>
      <c r="E887" s="32" t="s">
        <v>39</v>
      </c>
      <c r="F887" s="30" t="s">
        <v>131</v>
      </c>
      <c r="G887" s="30">
        <v>6.4</v>
      </c>
      <c r="H887" s="8"/>
      <c r="I887" s="8">
        <v>1800</v>
      </c>
      <c r="J887" s="23">
        <f t="shared" si="26"/>
        <v>3775</v>
      </c>
      <c r="L887" s="1">
        <v>11522.52</v>
      </c>
      <c r="M887" s="36">
        <f t="shared" si="27"/>
        <v>24165.290000000005</v>
      </c>
    </row>
    <row r="888" spans="1:13" outlineLevel="2" x14ac:dyDescent="0.25">
      <c r="A888" s="31">
        <v>41071</v>
      </c>
      <c r="B888" s="30">
        <v>9334</v>
      </c>
      <c r="C888" s="30">
        <v>9272</v>
      </c>
      <c r="D888" s="30" t="s">
        <v>58</v>
      </c>
      <c r="E888" s="32" t="s">
        <v>39</v>
      </c>
      <c r="F888" s="30" t="s">
        <v>131</v>
      </c>
      <c r="G888" s="30">
        <v>6.4</v>
      </c>
      <c r="H888" s="8"/>
      <c r="I888" s="8">
        <v>725</v>
      </c>
      <c r="J888" s="23">
        <f t="shared" si="26"/>
        <v>3050</v>
      </c>
      <c r="L888" s="1">
        <v>4641.01</v>
      </c>
      <c r="M888" s="36">
        <f t="shared" si="27"/>
        <v>19524.280000000006</v>
      </c>
    </row>
    <row r="889" spans="1:13" outlineLevel="2" x14ac:dyDescent="0.25">
      <c r="A889" s="31">
        <v>41071</v>
      </c>
      <c r="B889" s="30">
        <v>9334</v>
      </c>
      <c r="C889" s="30">
        <v>9276</v>
      </c>
      <c r="D889" s="30" t="s">
        <v>58</v>
      </c>
      <c r="E889" s="32" t="s">
        <v>39</v>
      </c>
      <c r="F889" s="30" t="s">
        <v>131</v>
      </c>
      <c r="G889" s="30">
        <v>6.4</v>
      </c>
      <c r="H889" s="8"/>
      <c r="I889" s="8">
        <v>50</v>
      </c>
      <c r="J889" s="23">
        <f t="shared" si="26"/>
        <v>3000</v>
      </c>
      <c r="L889" s="1">
        <v>320.07</v>
      </c>
      <c r="M889" s="36">
        <f t="shared" si="27"/>
        <v>19204.210000000006</v>
      </c>
    </row>
    <row r="890" spans="1:13" outlineLevel="2" x14ac:dyDescent="0.25">
      <c r="A890" s="31">
        <v>41071</v>
      </c>
      <c r="B890" s="30">
        <v>9334</v>
      </c>
      <c r="C890" s="30">
        <v>9277</v>
      </c>
      <c r="D890" s="30" t="s">
        <v>58</v>
      </c>
      <c r="E890" s="32" t="s">
        <v>39</v>
      </c>
      <c r="F890" s="30" t="s">
        <v>131</v>
      </c>
      <c r="G890" s="30">
        <v>6.4</v>
      </c>
      <c r="H890" s="8"/>
      <c r="I890" s="8">
        <v>175</v>
      </c>
      <c r="J890" s="23">
        <f t="shared" si="26"/>
        <v>2825</v>
      </c>
      <c r="L890" s="1">
        <v>1120.24</v>
      </c>
      <c r="M890" s="36">
        <f t="shared" si="27"/>
        <v>18083.970000000005</v>
      </c>
    </row>
    <row r="891" spans="1:13" outlineLevel="2" x14ac:dyDescent="0.25">
      <c r="A891" s="31">
        <v>41071</v>
      </c>
      <c r="B891" s="30">
        <v>9334</v>
      </c>
      <c r="C891" s="30">
        <v>9279</v>
      </c>
      <c r="D891" s="30" t="s">
        <v>58</v>
      </c>
      <c r="E891" s="32" t="s">
        <v>39</v>
      </c>
      <c r="F891" s="30" t="s">
        <v>131</v>
      </c>
      <c r="G891" s="30">
        <v>6.4</v>
      </c>
      <c r="H891" s="8"/>
      <c r="I891" s="8">
        <v>100</v>
      </c>
      <c r="J891" s="23">
        <f t="shared" si="26"/>
        <v>2725</v>
      </c>
      <c r="L891" s="1">
        <v>640.14</v>
      </c>
      <c r="M891" s="36">
        <f t="shared" si="27"/>
        <v>17443.830000000005</v>
      </c>
    </row>
    <row r="892" spans="1:13" outlineLevel="2" x14ac:dyDescent="0.25">
      <c r="A892" s="31">
        <v>41074</v>
      </c>
      <c r="B892" s="30">
        <v>9334</v>
      </c>
      <c r="C892" s="30">
        <v>9297</v>
      </c>
      <c r="D892" s="30" t="s">
        <v>58</v>
      </c>
      <c r="E892" s="32" t="s">
        <v>39</v>
      </c>
      <c r="F892" s="30" t="s">
        <v>131</v>
      </c>
      <c r="G892" s="30">
        <v>6.4</v>
      </c>
      <c r="H892" s="8"/>
      <c r="I892" s="8">
        <v>100</v>
      </c>
      <c r="J892" s="23">
        <f t="shared" si="26"/>
        <v>2625</v>
      </c>
      <c r="L892" s="1">
        <v>640.14</v>
      </c>
      <c r="M892" s="36">
        <f t="shared" si="27"/>
        <v>16803.690000000006</v>
      </c>
    </row>
    <row r="893" spans="1:13" outlineLevel="2" x14ac:dyDescent="0.25">
      <c r="A893" s="31">
        <v>41074</v>
      </c>
      <c r="B893" s="30">
        <v>9334</v>
      </c>
      <c r="C893" s="30">
        <v>9299</v>
      </c>
      <c r="D893" s="30" t="s">
        <v>58</v>
      </c>
      <c r="E893" s="32" t="s">
        <v>39</v>
      </c>
      <c r="F893" s="30" t="s">
        <v>131</v>
      </c>
      <c r="G893" s="30">
        <v>6.4</v>
      </c>
      <c r="H893" s="8"/>
      <c r="I893" s="8">
        <v>625</v>
      </c>
      <c r="J893" s="23">
        <f t="shared" si="26"/>
        <v>2000</v>
      </c>
      <c r="L893" s="1">
        <v>4000.87</v>
      </c>
      <c r="M893" s="36">
        <f t="shared" si="27"/>
        <v>12802.820000000007</v>
      </c>
    </row>
    <row r="894" spans="1:13" outlineLevel="2" x14ac:dyDescent="0.25">
      <c r="A894" s="31">
        <v>41074</v>
      </c>
      <c r="B894" s="30">
        <v>9334</v>
      </c>
      <c r="C894" s="30">
        <v>9301</v>
      </c>
      <c r="D894" s="30" t="s">
        <v>58</v>
      </c>
      <c r="E894" s="32" t="s">
        <v>39</v>
      </c>
      <c r="F894" s="30" t="s">
        <v>131</v>
      </c>
      <c r="G894" s="30">
        <v>6.4</v>
      </c>
      <c r="H894" s="8"/>
      <c r="I894" s="8">
        <v>1000</v>
      </c>
      <c r="J894" s="23">
        <f t="shared" si="26"/>
        <v>1000</v>
      </c>
      <c r="L894" s="1">
        <v>6401.4</v>
      </c>
      <c r="M894" s="36">
        <f t="shared" si="27"/>
        <v>6401.4200000000073</v>
      </c>
    </row>
    <row r="895" spans="1:13" outlineLevel="2" x14ac:dyDescent="0.25">
      <c r="A895" s="31">
        <v>41074</v>
      </c>
      <c r="B895" s="30">
        <v>9334</v>
      </c>
      <c r="C895" s="30">
        <v>9304</v>
      </c>
      <c r="D895" s="30" t="s">
        <v>58</v>
      </c>
      <c r="E895" s="32" t="s">
        <v>39</v>
      </c>
      <c r="F895" s="30" t="s">
        <v>131</v>
      </c>
      <c r="G895" s="30">
        <v>6.4</v>
      </c>
      <c r="H895" s="8"/>
      <c r="I895" s="8">
        <v>1000</v>
      </c>
      <c r="J895" s="23">
        <f t="shared" si="26"/>
        <v>0</v>
      </c>
      <c r="L895" s="1">
        <v>6401.4</v>
      </c>
      <c r="M895" s="36">
        <f t="shared" si="27"/>
        <v>2.0000000007712515E-2</v>
      </c>
    </row>
    <row r="896" spans="1:13" outlineLevel="2" x14ac:dyDescent="0.25">
      <c r="A896" s="24">
        <v>41050</v>
      </c>
      <c r="B896" s="25">
        <v>9334</v>
      </c>
      <c r="C896" s="25"/>
      <c r="D896" s="25" t="s">
        <v>54</v>
      </c>
      <c r="E896" s="26" t="s">
        <v>41</v>
      </c>
      <c r="F896" s="25" t="s">
        <v>28</v>
      </c>
      <c r="G896" s="25">
        <v>6.49</v>
      </c>
      <c r="H896" s="4">
        <v>6000</v>
      </c>
      <c r="I896" s="4"/>
      <c r="J896" s="23">
        <f t="shared" si="26"/>
        <v>6000</v>
      </c>
      <c r="K896" s="5">
        <v>38945.4</v>
      </c>
      <c r="M896" s="36">
        <f t="shared" si="27"/>
        <v>38945.4</v>
      </c>
    </row>
    <row r="897" spans="1:13" outlineLevel="2" x14ac:dyDescent="0.25">
      <c r="A897" s="31">
        <v>41053</v>
      </c>
      <c r="B897" s="30">
        <v>9334</v>
      </c>
      <c r="C897" s="30">
        <v>9191</v>
      </c>
      <c r="D897" s="30" t="s">
        <v>58</v>
      </c>
      <c r="E897" s="32" t="s">
        <v>41</v>
      </c>
      <c r="F897" s="30" t="s">
        <v>129</v>
      </c>
      <c r="G897" s="30">
        <v>6.49</v>
      </c>
      <c r="H897" s="8"/>
      <c r="I897" s="8">
        <v>725</v>
      </c>
      <c r="J897" s="23">
        <f t="shared" si="26"/>
        <v>5275</v>
      </c>
      <c r="L897" s="1">
        <v>4705.8999999999996</v>
      </c>
      <c r="M897" s="36">
        <f t="shared" si="27"/>
        <v>34239.5</v>
      </c>
    </row>
    <row r="898" spans="1:13" outlineLevel="2" x14ac:dyDescent="0.25">
      <c r="A898" s="31">
        <v>41053</v>
      </c>
      <c r="B898" s="30">
        <v>9334</v>
      </c>
      <c r="C898" s="30">
        <v>9193</v>
      </c>
      <c r="D898" s="30" t="s">
        <v>58</v>
      </c>
      <c r="E898" s="32" t="s">
        <v>41</v>
      </c>
      <c r="F898" s="30" t="s">
        <v>129</v>
      </c>
      <c r="G898" s="30">
        <v>6.49</v>
      </c>
      <c r="H898" s="8"/>
      <c r="I898" s="8">
        <v>1200</v>
      </c>
      <c r="J898" s="23">
        <f t="shared" si="26"/>
        <v>4075</v>
      </c>
      <c r="L898" s="1">
        <v>7789.08</v>
      </c>
      <c r="M898" s="36">
        <f t="shared" si="27"/>
        <v>26450.42</v>
      </c>
    </row>
    <row r="899" spans="1:13" outlineLevel="2" x14ac:dyDescent="0.25">
      <c r="A899" s="31">
        <v>41057</v>
      </c>
      <c r="B899" s="30">
        <v>9334</v>
      </c>
      <c r="C899" s="30">
        <v>9199</v>
      </c>
      <c r="D899" s="30" t="s">
        <v>58</v>
      </c>
      <c r="E899" s="32" t="s">
        <v>41</v>
      </c>
      <c r="F899" s="30" t="s">
        <v>129</v>
      </c>
      <c r="G899" s="30">
        <v>6.49</v>
      </c>
      <c r="H899" s="8"/>
      <c r="I899" s="8">
        <v>3275</v>
      </c>
      <c r="J899" s="23">
        <f t="shared" si="26"/>
        <v>800</v>
      </c>
      <c r="L899" s="1">
        <v>21257.7</v>
      </c>
      <c r="M899" s="36">
        <f t="shared" si="27"/>
        <v>5192.7199999999975</v>
      </c>
    </row>
    <row r="900" spans="1:13" outlineLevel="2" x14ac:dyDescent="0.25">
      <c r="A900" s="31">
        <v>41057</v>
      </c>
      <c r="B900" s="30">
        <v>9334</v>
      </c>
      <c r="C900" s="30">
        <v>9200</v>
      </c>
      <c r="D900" s="30" t="s">
        <v>58</v>
      </c>
      <c r="E900" s="32" t="s">
        <v>41</v>
      </c>
      <c r="F900" s="30" t="s">
        <v>129</v>
      </c>
      <c r="G900" s="30">
        <v>6.49</v>
      </c>
      <c r="H900" s="8"/>
      <c r="I900" s="8">
        <v>25</v>
      </c>
      <c r="J900" s="23">
        <f t="shared" si="26"/>
        <v>775</v>
      </c>
      <c r="L900" s="1">
        <v>162.27000000000001</v>
      </c>
      <c r="M900" s="36">
        <f t="shared" si="27"/>
        <v>5030.4499999999971</v>
      </c>
    </row>
    <row r="901" spans="1:13" outlineLevel="2" x14ac:dyDescent="0.25">
      <c r="A901" s="31">
        <v>41058</v>
      </c>
      <c r="B901" s="30">
        <v>9334</v>
      </c>
      <c r="C901" s="30">
        <v>9217</v>
      </c>
      <c r="D901" s="30" t="s">
        <v>58</v>
      </c>
      <c r="E901" s="32" t="s">
        <v>41</v>
      </c>
      <c r="F901" s="30" t="s">
        <v>129</v>
      </c>
      <c r="G901" s="30">
        <v>6.49</v>
      </c>
      <c r="H901" s="8"/>
      <c r="I901" s="8">
        <v>50</v>
      </c>
      <c r="J901" s="23">
        <f t="shared" si="26"/>
        <v>725</v>
      </c>
      <c r="L901" s="1">
        <v>324.54000000000002</v>
      </c>
      <c r="M901" s="36">
        <f t="shared" si="27"/>
        <v>4705.9099999999971</v>
      </c>
    </row>
    <row r="902" spans="1:13" outlineLevel="2" x14ac:dyDescent="0.25">
      <c r="A902" s="31">
        <v>41071</v>
      </c>
      <c r="B902" s="30">
        <v>9334</v>
      </c>
      <c r="C902" s="30">
        <v>9279</v>
      </c>
      <c r="D902" s="30" t="s">
        <v>58</v>
      </c>
      <c r="E902" s="32" t="s">
        <v>41</v>
      </c>
      <c r="F902" s="30" t="s">
        <v>129</v>
      </c>
      <c r="G902" s="30">
        <v>6.49</v>
      </c>
      <c r="H902" s="8"/>
      <c r="I902" s="8">
        <v>100</v>
      </c>
      <c r="J902" s="23">
        <f t="shared" ref="J902:J965" si="28">IF(H902&gt;0,H902-I902,IF($E902=$E901,J901+H902-I902,H902))</f>
        <v>625</v>
      </c>
      <c r="L902" s="1">
        <v>649.09</v>
      </c>
      <c r="M902" s="36">
        <f t="shared" ref="M902:M965" si="29">IF(K902&gt;0,K902-L902,IF($E902=$E901,M901+K902-L902,K902))</f>
        <v>4056.819999999997</v>
      </c>
    </row>
    <row r="903" spans="1:13" outlineLevel="2" x14ac:dyDescent="0.25">
      <c r="A903" s="31">
        <v>41071</v>
      </c>
      <c r="B903" s="30">
        <v>9334</v>
      </c>
      <c r="C903" s="30">
        <v>9280</v>
      </c>
      <c r="D903" s="30" t="s">
        <v>58</v>
      </c>
      <c r="E903" s="32" t="s">
        <v>41</v>
      </c>
      <c r="F903" s="30" t="s">
        <v>129</v>
      </c>
      <c r="G903" s="30">
        <v>6.49</v>
      </c>
      <c r="H903" s="8"/>
      <c r="I903" s="8">
        <v>625</v>
      </c>
      <c r="J903" s="23">
        <f t="shared" si="28"/>
        <v>0</v>
      </c>
      <c r="L903" s="1">
        <v>4056.81</v>
      </c>
      <c r="M903" s="36">
        <f t="shared" si="29"/>
        <v>9.9999999970350473E-3</v>
      </c>
    </row>
    <row r="904" spans="1:13" outlineLevel="2" x14ac:dyDescent="0.25">
      <c r="A904" s="24">
        <v>41050</v>
      </c>
      <c r="B904" s="25">
        <v>9334</v>
      </c>
      <c r="C904" s="25"/>
      <c r="D904" s="25" t="s">
        <v>54</v>
      </c>
      <c r="E904" s="26" t="s">
        <v>44</v>
      </c>
      <c r="F904" s="25" t="s">
        <v>45</v>
      </c>
      <c r="G904" s="25">
        <v>7.5</v>
      </c>
      <c r="H904" s="4">
        <v>2000</v>
      </c>
      <c r="I904" s="4"/>
      <c r="J904" s="23">
        <f t="shared" si="28"/>
        <v>2000</v>
      </c>
      <c r="K904" s="5">
        <v>14999.8</v>
      </c>
      <c r="M904" s="36">
        <f t="shared" si="29"/>
        <v>14999.8</v>
      </c>
    </row>
    <row r="905" spans="1:13" outlineLevel="2" x14ac:dyDescent="0.25">
      <c r="A905" s="31">
        <v>41053</v>
      </c>
      <c r="B905" s="30">
        <v>9334</v>
      </c>
      <c r="C905" s="30">
        <v>9192</v>
      </c>
      <c r="D905" s="30" t="s">
        <v>58</v>
      </c>
      <c r="E905" s="32" t="s">
        <v>44</v>
      </c>
      <c r="F905" s="30" t="s">
        <v>130</v>
      </c>
      <c r="G905" s="30">
        <v>7.5</v>
      </c>
      <c r="H905" s="8"/>
      <c r="I905" s="8">
        <v>125</v>
      </c>
      <c r="J905" s="23">
        <f t="shared" si="28"/>
        <v>1875</v>
      </c>
      <c r="L905" s="1">
        <v>937.49</v>
      </c>
      <c r="M905" s="36">
        <f t="shared" si="29"/>
        <v>14062.31</v>
      </c>
    </row>
    <row r="906" spans="1:13" outlineLevel="2" x14ac:dyDescent="0.25">
      <c r="A906" s="31">
        <v>41057</v>
      </c>
      <c r="B906" s="30">
        <v>9334</v>
      </c>
      <c r="C906" s="30">
        <v>9199</v>
      </c>
      <c r="D906" s="30" t="s">
        <v>58</v>
      </c>
      <c r="E906" s="32" t="s">
        <v>44</v>
      </c>
      <c r="F906" s="30" t="s">
        <v>130</v>
      </c>
      <c r="G906" s="30">
        <v>7.5</v>
      </c>
      <c r="H906" s="8"/>
      <c r="I906" s="8">
        <v>1300</v>
      </c>
      <c r="J906" s="23">
        <f t="shared" si="28"/>
        <v>575</v>
      </c>
      <c r="L906" s="1">
        <v>9749.8700000000008</v>
      </c>
      <c r="M906" s="36">
        <f t="shared" si="29"/>
        <v>4312.4399999999987</v>
      </c>
    </row>
    <row r="907" spans="1:13" outlineLevel="2" x14ac:dyDescent="0.25">
      <c r="A907" s="31">
        <v>41057</v>
      </c>
      <c r="B907" s="30">
        <v>9334</v>
      </c>
      <c r="C907" s="30">
        <v>9200</v>
      </c>
      <c r="D907" s="30" t="s">
        <v>58</v>
      </c>
      <c r="E907" s="32" t="s">
        <v>44</v>
      </c>
      <c r="F907" s="30" t="s">
        <v>130</v>
      </c>
      <c r="G907" s="30">
        <v>7.5</v>
      </c>
      <c r="H907" s="8"/>
      <c r="I907" s="8">
        <v>300</v>
      </c>
      <c r="J907" s="23">
        <f t="shared" si="28"/>
        <v>275</v>
      </c>
      <c r="L907" s="1">
        <v>2249.9699999999998</v>
      </c>
      <c r="M907" s="36">
        <f t="shared" si="29"/>
        <v>2062.4699999999989</v>
      </c>
    </row>
    <row r="908" spans="1:13" outlineLevel="2" x14ac:dyDescent="0.25">
      <c r="A908" s="31">
        <v>41058</v>
      </c>
      <c r="B908" s="30">
        <v>9334</v>
      </c>
      <c r="C908" s="30">
        <v>9217</v>
      </c>
      <c r="D908" s="30" t="s">
        <v>58</v>
      </c>
      <c r="E908" s="32" t="s">
        <v>44</v>
      </c>
      <c r="F908" s="30" t="s">
        <v>130</v>
      </c>
      <c r="G908" s="30">
        <v>7.5</v>
      </c>
      <c r="H908" s="8"/>
      <c r="I908" s="8">
        <v>500</v>
      </c>
      <c r="J908" s="23">
        <f t="shared" si="28"/>
        <v>-225</v>
      </c>
      <c r="L908" s="1">
        <v>3749.95</v>
      </c>
      <c r="M908" s="36">
        <f t="shared" si="29"/>
        <v>-1687.4800000000009</v>
      </c>
    </row>
    <row r="909" spans="1:13" outlineLevel="2" x14ac:dyDescent="0.25">
      <c r="A909" s="24">
        <v>41050</v>
      </c>
      <c r="B909" s="25">
        <v>9334</v>
      </c>
      <c r="C909" s="25"/>
      <c r="D909" s="25" t="s">
        <v>54</v>
      </c>
      <c r="E909" s="26" t="s">
        <v>51</v>
      </c>
      <c r="F909" s="25" t="s">
        <v>38</v>
      </c>
      <c r="G909" s="25">
        <v>7.47</v>
      </c>
      <c r="H909" s="4">
        <v>6000</v>
      </c>
      <c r="I909" s="4"/>
      <c r="J909" s="23">
        <f t="shared" si="28"/>
        <v>6000</v>
      </c>
      <c r="K909" s="5">
        <v>44838.6</v>
      </c>
      <c r="M909" s="36">
        <f t="shared" si="29"/>
        <v>44838.6</v>
      </c>
    </row>
    <row r="910" spans="1:13" outlineLevel="2" x14ac:dyDescent="0.25">
      <c r="A910" s="31">
        <v>41061</v>
      </c>
      <c r="B910" s="30">
        <v>9334</v>
      </c>
      <c r="C910" s="30">
        <v>9235</v>
      </c>
      <c r="D910" s="30" t="s">
        <v>58</v>
      </c>
      <c r="E910" s="32" t="s">
        <v>51</v>
      </c>
      <c r="F910" s="30" t="s">
        <v>134</v>
      </c>
      <c r="G910" s="30">
        <v>7.47</v>
      </c>
      <c r="H910" s="8"/>
      <c r="I910" s="8">
        <v>1650</v>
      </c>
      <c r="J910" s="23">
        <f t="shared" si="28"/>
        <v>4350</v>
      </c>
      <c r="L910" s="1">
        <v>12330.61</v>
      </c>
      <c r="M910" s="36">
        <f t="shared" si="29"/>
        <v>32507.989999999998</v>
      </c>
    </row>
    <row r="911" spans="1:13" outlineLevel="2" x14ac:dyDescent="0.25">
      <c r="A911" s="31">
        <v>41061</v>
      </c>
      <c r="B911" s="30">
        <v>9334</v>
      </c>
      <c r="C911" s="30">
        <v>9236</v>
      </c>
      <c r="D911" s="30" t="s">
        <v>58</v>
      </c>
      <c r="E911" s="32" t="s">
        <v>51</v>
      </c>
      <c r="F911" s="30" t="s">
        <v>134</v>
      </c>
      <c r="G911" s="30">
        <v>7.47</v>
      </c>
      <c r="H911" s="8"/>
      <c r="I911" s="8">
        <v>150</v>
      </c>
      <c r="J911" s="23">
        <f t="shared" si="28"/>
        <v>4200</v>
      </c>
      <c r="L911" s="1">
        <v>1120.96</v>
      </c>
      <c r="M911" s="36">
        <f t="shared" si="29"/>
        <v>31387.03</v>
      </c>
    </row>
    <row r="912" spans="1:13" outlineLevel="2" x14ac:dyDescent="0.25">
      <c r="A912" s="31">
        <v>41071</v>
      </c>
      <c r="B912" s="30">
        <v>9334</v>
      </c>
      <c r="C912" s="30">
        <v>9275</v>
      </c>
      <c r="D912" s="30" t="s">
        <v>58</v>
      </c>
      <c r="E912" s="32" t="s">
        <v>51</v>
      </c>
      <c r="F912" s="30" t="s">
        <v>134</v>
      </c>
      <c r="G912" s="30">
        <v>7.47</v>
      </c>
      <c r="H912" s="8"/>
      <c r="I912" s="8">
        <v>500</v>
      </c>
      <c r="J912" s="23">
        <f t="shared" si="28"/>
        <v>3700</v>
      </c>
      <c r="L912" s="1">
        <v>3736.55</v>
      </c>
      <c r="M912" s="36">
        <f t="shared" si="29"/>
        <v>27650.48</v>
      </c>
    </row>
    <row r="913" spans="1:13" outlineLevel="2" x14ac:dyDescent="0.25">
      <c r="A913" s="31">
        <v>41071</v>
      </c>
      <c r="B913" s="30">
        <v>9334</v>
      </c>
      <c r="C913" s="30">
        <v>9276</v>
      </c>
      <c r="D913" s="30" t="s">
        <v>58</v>
      </c>
      <c r="E913" s="32" t="s">
        <v>51</v>
      </c>
      <c r="F913" s="30" t="s">
        <v>134</v>
      </c>
      <c r="G913" s="30">
        <v>7.47</v>
      </c>
      <c r="H913" s="8"/>
      <c r="I913" s="8">
        <v>3025</v>
      </c>
      <c r="J913" s="23">
        <f t="shared" si="28"/>
        <v>675</v>
      </c>
      <c r="L913" s="1">
        <v>22606.13</v>
      </c>
      <c r="M913" s="36">
        <f t="shared" si="29"/>
        <v>5044.3499999999985</v>
      </c>
    </row>
    <row r="914" spans="1:13" outlineLevel="2" x14ac:dyDescent="0.25">
      <c r="A914" s="31">
        <v>41071</v>
      </c>
      <c r="B914" s="30">
        <v>9334</v>
      </c>
      <c r="C914" s="30">
        <v>9278</v>
      </c>
      <c r="D914" s="30" t="s">
        <v>58</v>
      </c>
      <c r="E914" s="32" t="s">
        <v>51</v>
      </c>
      <c r="F914" s="30" t="s">
        <v>134</v>
      </c>
      <c r="G914" s="30">
        <v>7.47</v>
      </c>
      <c r="H914" s="8"/>
      <c r="I914" s="8">
        <v>50</v>
      </c>
      <c r="J914" s="23">
        <f t="shared" si="28"/>
        <v>625</v>
      </c>
      <c r="L914" s="1">
        <v>373.65</v>
      </c>
      <c r="M914" s="36">
        <f t="shared" si="29"/>
        <v>4670.6999999999989</v>
      </c>
    </row>
    <row r="915" spans="1:13" outlineLevel="2" x14ac:dyDescent="0.25">
      <c r="A915" s="31">
        <v>41074</v>
      </c>
      <c r="B915" s="30">
        <v>9334</v>
      </c>
      <c r="C915" s="30">
        <v>9297</v>
      </c>
      <c r="D915" s="30" t="s">
        <v>58</v>
      </c>
      <c r="E915" s="32" t="s">
        <v>51</v>
      </c>
      <c r="F915" s="30" t="s">
        <v>134</v>
      </c>
      <c r="G915" s="30">
        <v>7.47</v>
      </c>
      <c r="H915" s="8"/>
      <c r="I915" s="8">
        <v>300</v>
      </c>
      <c r="J915" s="23">
        <f t="shared" si="28"/>
        <v>325</v>
      </c>
      <c r="L915" s="1">
        <v>2241.9299999999998</v>
      </c>
      <c r="M915" s="36">
        <f t="shared" si="29"/>
        <v>2428.7699999999991</v>
      </c>
    </row>
    <row r="916" spans="1:13" outlineLevel="2" x14ac:dyDescent="0.25">
      <c r="A916" s="31">
        <v>41074</v>
      </c>
      <c r="B916" s="30">
        <v>9334</v>
      </c>
      <c r="C916" s="30">
        <v>9298</v>
      </c>
      <c r="D916" s="30" t="s">
        <v>58</v>
      </c>
      <c r="E916" s="32" t="s">
        <v>51</v>
      </c>
      <c r="F916" s="30" t="s">
        <v>134</v>
      </c>
      <c r="G916" s="30">
        <v>7.47</v>
      </c>
      <c r="H916" s="8"/>
      <c r="I916" s="8">
        <v>250</v>
      </c>
      <c r="J916" s="23">
        <f t="shared" si="28"/>
        <v>75</v>
      </c>
      <c r="L916" s="1">
        <v>1868.27</v>
      </c>
      <c r="M916" s="36">
        <f t="shared" si="29"/>
        <v>560.49999999999909</v>
      </c>
    </row>
    <row r="917" spans="1:13" outlineLevel="2" x14ac:dyDescent="0.25">
      <c r="A917" s="31">
        <v>41074</v>
      </c>
      <c r="B917" s="30">
        <v>9334</v>
      </c>
      <c r="C917" s="30">
        <v>9300</v>
      </c>
      <c r="D917" s="30" t="s">
        <v>58</v>
      </c>
      <c r="E917" s="32" t="s">
        <v>51</v>
      </c>
      <c r="F917" s="30" t="s">
        <v>134</v>
      </c>
      <c r="G917" s="30">
        <v>7.47</v>
      </c>
      <c r="H917" s="8"/>
      <c r="I917" s="8">
        <v>75</v>
      </c>
      <c r="J917" s="23">
        <f t="shared" si="28"/>
        <v>0</v>
      </c>
      <c r="L917" s="1">
        <v>560.48</v>
      </c>
      <c r="M917" s="36">
        <f t="shared" si="29"/>
        <v>1.9999999999072315E-2</v>
      </c>
    </row>
    <row r="918" spans="1:13" outlineLevel="2" x14ac:dyDescent="0.25">
      <c r="A918" s="24">
        <v>41050</v>
      </c>
      <c r="B918" s="25">
        <v>9334</v>
      </c>
      <c r="C918" s="25"/>
      <c r="D918" s="25" t="s">
        <v>54</v>
      </c>
      <c r="E918" s="26" t="s">
        <v>52</v>
      </c>
      <c r="F918" s="25" t="s">
        <v>53</v>
      </c>
      <c r="G918" s="25">
        <v>7.49</v>
      </c>
      <c r="H918" s="4">
        <v>6000</v>
      </c>
      <c r="I918" s="4"/>
      <c r="J918" s="23">
        <f t="shared" si="28"/>
        <v>6000</v>
      </c>
      <c r="K918" s="5">
        <v>44954.400000000001</v>
      </c>
      <c r="M918" s="36">
        <f t="shared" si="29"/>
        <v>44954.400000000001</v>
      </c>
    </row>
    <row r="919" spans="1:13" outlineLevel="2" x14ac:dyDescent="0.25">
      <c r="A919" s="31">
        <v>41061</v>
      </c>
      <c r="B919" s="30">
        <v>9334</v>
      </c>
      <c r="C919" s="30">
        <v>9235</v>
      </c>
      <c r="D919" s="30" t="s">
        <v>58</v>
      </c>
      <c r="E919" s="32" t="s">
        <v>52</v>
      </c>
      <c r="F919" s="30" t="s">
        <v>135</v>
      </c>
      <c r="G919" s="30">
        <v>7.49</v>
      </c>
      <c r="H919" s="8"/>
      <c r="I919" s="8">
        <v>400</v>
      </c>
      <c r="J919" s="23">
        <f t="shared" si="28"/>
        <v>5600</v>
      </c>
      <c r="L919" s="1">
        <v>2996.96</v>
      </c>
      <c r="M919" s="36">
        <f t="shared" si="29"/>
        <v>41957.440000000002</v>
      </c>
    </row>
    <row r="920" spans="1:13" outlineLevel="2" x14ac:dyDescent="0.25">
      <c r="A920" s="31">
        <v>41061</v>
      </c>
      <c r="B920" s="30">
        <v>9334</v>
      </c>
      <c r="C920" s="30">
        <v>9236</v>
      </c>
      <c r="D920" s="30" t="s">
        <v>58</v>
      </c>
      <c r="E920" s="32" t="s">
        <v>52</v>
      </c>
      <c r="F920" s="30" t="s">
        <v>135</v>
      </c>
      <c r="G920" s="30">
        <v>7.49</v>
      </c>
      <c r="H920" s="8"/>
      <c r="I920" s="8">
        <v>2000</v>
      </c>
      <c r="J920" s="23">
        <f t="shared" si="28"/>
        <v>3600</v>
      </c>
      <c r="L920" s="1">
        <v>14984.8</v>
      </c>
      <c r="M920" s="36">
        <f t="shared" si="29"/>
        <v>26972.640000000003</v>
      </c>
    </row>
    <row r="921" spans="1:13" outlineLevel="2" x14ac:dyDescent="0.25">
      <c r="A921" s="31">
        <v>41071</v>
      </c>
      <c r="B921" s="30">
        <v>9334</v>
      </c>
      <c r="C921" s="30">
        <v>9274</v>
      </c>
      <c r="D921" s="30" t="s">
        <v>58</v>
      </c>
      <c r="E921" s="32" t="s">
        <v>52</v>
      </c>
      <c r="F921" s="30" t="s">
        <v>135</v>
      </c>
      <c r="G921" s="30">
        <v>7.49</v>
      </c>
      <c r="H921" s="8"/>
      <c r="I921" s="8">
        <v>1000</v>
      </c>
      <c r="J921" s="23">
        <f t="shared" si="28"/>
        <v>2600</v>
      </c>
      <c r="L921" s="1">
        <v>7492.4</v>
      </c>
      <c r="M921" s="36">
        <f t="shared" si="29"/>
        <v>19480.240000000005</v>
      </c>
    </row>
    <row r="922" spans="1:13" outlineLevel="2" x14ac:dyDescent="0.25">
      <c r="A922" s="31">
        <v>41071</v>
      </c>
      <c r="B922" s="30">
        <v>9334</v>
      </c>
      <c r="C922" s="30">
        <v>9277</v>
      </c>
      <c r="D922" s="30" t="s">
        <v>58</v>
      </c>
      <c r="E922" s="32" t="s">
        <v>52</v>
      </c>
      <c r="F922" s="30" t="s">
        <v>135</v>
      </c>
      <c r="G922" s="30">
        <v>7.49</v>
      </c>
      <c r="H922" s="8"/>
      <c r="I922" s="8">
        <v>300</v>
      </c>
      <c r="J922" s="23">
        <f t="shared" si="28"/>
        <v>2300</v>
      </c>
      <c r="L922" s="1">
        <v>2247.7199999999998</v>
      </c>
      <c r="M922" s="36">
        <f t="shared" si="29"/>
        <v>17232.520000000004</v>
      </c>
    </row>
    <row r="923" spans="1:13" outlineLevel="2" x14ac:dyDescent="0.25">
      <c r="A923" s="31">
        <v>41074</v>
      </c>
      <c r="B923" s="30">
        <v>9334</v>
      </c>
      <c r="C923" s="30">
        <v>9298</v>
      </c>
      <c r="D923" s="30" t="s">
        <v>58</v>
      </c>
      <c r="E923" s="32" t="s">
        <v>52</v>
      </c>
      <c r="F923" s="30" t="s">
        <v>135</v>
      </c>
      <c r="G923" s="30">
        <v>7.49</v>
      </c>
      <c r="H923" s="8"/>
      <c r="I923" s="8">
        <v>50</v>
      </c>
      <c r="J923" s="23">
        <f t="shared" si="28"/>
        <v>2250</v>
      </c>
      <c r="L923" s="1">
        <v>374.62</v>
      </c>
      <c r="M923" s="36">
        <f t="shared" si="29"/>
        <v>16857.900000000005</v>
      </c>
    </row>
    <row r="924" spans="1:13" outlineLevel="2" x14ac:dyDescent="0.25">
      <c r="A924" s="31">
        <v>41074</v>
      </c>
      <c r="B924" s="30">
        <v>9334</v>
      </c>
      <c r="C924" s="30">
        <v>9301</v>
      </c>
      <c r="D924" s="30" t="s">
        <v>58</v>
      </c>
      <c r="E924" s="32" t="s">
        <v>52</v>
      </c>
      <c r="F924" s="30" t="s">
        <v>135</v>
      </c>
      <c r="G924" s="30">
        <v>7.49</v>
      </c>
      <c r="H924" s="8"/>
      <c r="I924" s="8">
        <v>1000</v>
      </c>
      <c r="J924" s="23">
        <f t="shared" si="28"/>
        <v>1250</v>
      </c>
      <c r="L924" s="1">
        <v>7492.4</v>
      </c>
      <c r="M924" s="36">
        <f t="shared" si="29"/>
        <v>9365.5000000000055</v>
      </c>
    </row>
    <row r="925" spans="1:13" outlineLevel="2" x14ac:dyDescent="0.25">
      <c r="A925" s="31">
        <v>41074</v>
      </c>
      <c r="B925" s="30">
        <v>9334</v>
      </c>
      <c r="C925" s="30">
        <v>9302</v>
      </c>
      <c r="D925" s="30" t="s">
        <v>58</v>
      </c>
      <c r="E925" s="32" t="s">
        <v>52</v>
      </c>
      <c r="F925" s="30" t="s">
        <v>135</v>
      </c>
      <c r="G925" s="30">
        <v>7.49</v>
      </c>
      <c r="H925" s="8"/>
      <c r="I925" s="8">
        <v>300</v>
      </c>
      <c r="J925" s="23">
        <f t="shared" si="28"/>
        <v>950</v>
      </c>
      <c r="L925" s="1">
        <v>2247.7199999999998</v>
      </c>
      <c r="M925" s="36">
        <f t="shared" si="29"/>
        <v>7117.7800000000061</v>
      </c>
    </row>
    <row r="926" spans="1:13" outlineLevel="2" x14ac:dyDescent="0.25">
      <c r="A926" s="31">
        <v>41088</v>
      </c>
      <c r="B926" s="30">
        <v>9334</v>
      </c>
      <c r="C926" s="30">
        <v>9388</v>
      </c>
      <c r="D926" s="30" t="s">
        <v>58</v>
      </c>
      <c r="E926" s="32" t="s">
        <v>52</v>
      </c>
      <c r="F926" s="30" t="s">
        <v>135</v>
      </c>
      <c r="G926" s="30">
        <v>7.49</v>
      </c>
      <c r="H926" s="8"/>
      <c r="I926" s="8">
        <v>25</v>
      </c>
      <c r="J926" s="23">
        <f t="shared" si="28"/>
        <v>925</v>
      </c>
      <c r="L926" s="1">
        <v>187.31</v>
      </c>
      <c r="M926" s="36">
        <f t="shared" si="29"/>
        <v>6930.4700000000057</v>
      </c>
    </row>
    <row r="927" spans="1:13" outlineLevel="2" x14ac:dyDescent="0.25">
      <c r="A927" s="31">
        <v>41108</v>
      </c>
      <c r="B927" s="30">
        <v>9334</v>
      </c>
      <c r="C927" s="30">
        <v>9473</v>
      </c>
      <c r="D927" s="30" t="s">
        <v>58</v>
      </c>
      <c r="E927" s="32" t="s">
        <v>52</v>
      </c>
      <c r="F927" s="30" t="s">
        <v>135</v>
      </c>
      <c r="G927" s="30">
        <v>7.49</v>
      </c>
      <c r="H927" s="8"/>
      <c r="I927" s="8">
        <v>600</v>
      </c>
      <c r="J927" s="23">
        <f t="shared" si="28"/>
        <v>325</v>
      </c>
      <c r="L927" s="1">
        <v>4495.4399999999996</v>
      </c>
      <c r="M927" s="36">
        <f t="shared" si="29"/>
        <v>2435.0300000000061</v>
      </c>
    </row>
    <row r="928" spans="1:13" outlineLevel="2" x14ac:dyDescent="0.25">
      <c r="A928" s="31">
        <v>41108</v>
      </c>
      <c r="B928" s="30">
        <v>9334</v>
      </c>
      <c r="C928" s="30">
        <v>9476</v>
      </c>
      <c r="D928" s="30" t="s">
        <v>58</v>
      </c>
      <c r="E928" s="32" t="s">
        <v>52</v>
      </c>
      <c r="F928" s="30" t="s">
        <v>135</v>
      </c>
      <c r="G928" s="30">
        <v>7.49</v>
      </c>
      <c r="H928" s="8"/>
      <c r="I928" s="8">
        <v>300</v>
      </c>
      <c r="J928" s="23">
        <f t="shared" si="28"/>
        <v>25</v>
      </c>
      <c r="L928" s="1">
        <v>2247.7199999999998</v>
      </c>
      <c r="M928" s="36">
        <f t="shared" si="29"/>
        <v>187.31000000000631</v>
      </c>
    </row>
    <row r="929" spans="1:13" outlineLevel="1" x14ac:dyDescent="0.25">
      <c r="A929" s="31"/>
      <c r="B929" s="33" t="s">
        <v>221</v>
      </c>
      <c r="E929" s="32"/>
      <c r="G929" s="30"/>
      <c r="H929" s="8">
        <f>SUBTOTAL(9,H884:H928)</f>
        <v>26000</v>
      </c>
      <c r="I929" s="8">
        <f>SUBTOTAL(9,I884:I928)</f>
        <v>26200</v>
      </c>
      <c r="J929" s="23">
        <f t="shared" si="28"/>
        <v>-200</v>
      </c>
      <c r="K929" s="5">
        <f>SUBTOTAL(9,K884:K928)</f>
        <v>182146.6</v>
      </c>
      <c r="L929" s="1">
        <f>SUBTOTAL(9,L884:L928)</f>
        <v>183646.71999999997</v>
      </c>
      <c r="M929" s="36">
        <f t="shared" si="29"/>
        <v>-1500.1199999999662</v>
      </c>
    </row>
    <row r="930" spans="1:13" outlineLevel="2" x14ac:dyDescent="0.25">
      <c r="A930" s="24">
        <v>41064</v>
      </c>
      <c r="B930" s="25">
        <v>9420</v>
      </c>
      <c r="C930" s="25"/>
      <c r="D930" s="25" t="s">
        <v>54</v>
      </c>
      <c r="E930" s="26" t="s">
        <v>44</v>
      </c>
      <c r="F930" s="25" t="s">
        <v>45</v>
      </c>
      <c r="G930" s="25">
        <v>7.5</v>
      </c>
      <c r="H930" s="4">
        <v>500</v>
      </c>
      <c r="I930" s="4"/>
      <c r="J930" s="23">
        <f t="shared" si="28"/>
        <v>500</v>
      </c>
      <c r="K930" s="5">
        <v>3749.95</v>
      </c>
      <c r="M930" s="36">
        <f t="shared" si="29"/>
        <v>3749.95</v>
      </c>
    </row>
    <row r="931" spans="1:13" outlineLevel="2" x14ac:dyDescent="0.25">
      <c r="A931" s="31">
        <v>41074</v>
      </c>
      <c r="B931" s="30">
        <v>9420</v>
      </c>
      <c r="C931" s="30">
        <v>9298</v>
      </c>
      <c r="D931" s="30" t="s">
        <v>58</v>
      </c>
      <c r="E931" s="32" t="s">
        <v>44</v>
      </c>
      <c r="F931" s="30" t="s">
        <v>139</v>
      </c>
      <c r="G931" s="30">
        <v>7.5</v>
      </c>
      <c r="H931" s="8"/>
      <c r="I931" s="8">
        <v>500</v>
      </c>
      <c r="J931" s="23">
        <f t="shared" si="28"/>
        <v>0</v>
      </c>
      <c r="L931" s="1">
        <v>3749.95</v>
      </c>
      <c r="M931" s="36">
        <f t="shared" si="29"/>
        <v>0</v>
      </c>
    </row>
    <row r="932" spans="1:13" outlineLevel="2" x14ac:dyDescent="0.25">
      <c r="A932" s="24">
        <v>41064</v>
      </c>
      <c r="B932" s="25">
        <v>9420</v>
      </c>
      <c r="C932" s="25"/>
      <c r="D932" s="25" t="s">
        <v>54</v>
      </c>
      <c r="E932" s="26" t="s">
        <v>50</v>
      </c>
      <c r="F932" s="25" t="s">
        <v>36</v>
      </c>
      <c r="G932" s="25">
        <v>7.67</v>
      </c>
      <c r="H932" s="4">
        <v>150</v>
      </c>
      <c r="I932" s="4"/>
      <c r="J932" s="23">
        <f t="shared" si="28"/>
        <v>150</v>
      </c>
      <c r="K932" s="5">
        <v>1150.1099999999999</v>
      </c>
      <c r="M932" s="36">
        <f t="shared" si="29"/>
        <v>1150.1099999999999</v>
      </c>
    </row>
    <row r="933" spans="1:13" outlineLevel="2" x14ac:dyDescent="0.25">
      <c r="A933" s="31">
        <v>41074</v>
      </c>
      <c r="B933" s="30">
        <v>9420</v>
      </c>
      <c r="C933" s="30">
        <v>9301</v>
      </c>
      <c r="D933" s="30" t="s">
        <v>58</v>
      </c>
      <c r="E933" s="32" t="s">
        <v>50</v>
      </c>
      <c r="F933" s="30" t="s">
        <v>144</v>
      </c>
      <c r="G933" s="30">
        <v>7.67</v>
      </c>
      <c r="H933" s="8"/>
      <c r="I933" s="8">
        <v>150</v>
      </c>
      <c r="J933" s="23">
        <f t="shared" si="28"/>
        <v>0</v>
      </c>
      <c r="L933" s="1">
        <v>1150.1099999999999</v>
      </c>
      <c r="M933" s="36">
        <f t="shared" si="29"/>
        <v>0</v>
      </c>
    </row>
    <row r="934" spans="1:13" outlineLevel="1" x14ac:dyDescent="0.25">
      <c r="A934" s="31"/>
      <c r="B934" s="33" t="s">
        <v>222</v>
      </c>
      <c r="E934" s="32"/>
      <c r="G934" s="30"/>
      <c r="H934" s="8">
        <f>SUBTOTAL(9,H930:H933)</f>
        <v>650</v>
      </c>
      <c r="I934" s="8">
        <f>SUBTOTAL(9,I930:I933)</f>
        <v>650</v>
      </c>
      <c r="J934" s="23">
        <f t="shared" si="28"/>
        <v>0</v>
      </c>
      <c r="K934" s="5">
        <f>SUBTOTAL(9,K930:K933)</f>
        <v>4900.0599999999995</v>
      </c>
      <c r="L934" s="1">
        <f>SUBTOTAL(9,L930:L933)</f>
        <v>4900.0599999999995</v>
      </c>
      <c r="M934" s="36">
        <f t="shared" si="29"/>
        <v>0</v>
      </c>
    </row>
    <row r="935" spans="1:13" outlineLevel="2" x14ac:dyDescent="0.25">
      <c r="A935" s="24">
        <v>41068</v>
      </c>
      <c r="B935" s="25">
        <v>9439</v>
      </c>
      <c r="C935" s="25"/>
      <c r="D935" s="25" t="s">
        <v>54</v>
      </c>
      <c r="E935" s="26" t="s">
        <v>39</v>
      </c>
      <c r="F935" s="25" t="s">
        <v>40</v>
      </c>
      <c r="G935" s="25">
        <v>6.65</v>
      </c>
      <c r="H935" s="4">
        <v>6000</v>
      </c>
      <c r="I935" s="4"/>
      <c r="J935" s="23">
        <f t="shared" si="28"/>
        <v>6000</v>
      </c>
      <c r="K935" s="5">
        <v>39918</v>
      </c>
      <c r="M935" s="36">
        <f t="shared" si="29"/>
        <v>39918</v>
      </c>
    </row>
    <row r="936" spans="1:13" outlineLevel="2" x14ac:dyDescent="0.25">
      <c r="A936" s="31">
        <v>41079</v>
      </c>
      <c r="B936" s="30">
        <v>9439</v>
      </c>
      <c r="C936" s="30">
        <v>9317</v>
      </c>
      <c r="D936" s="30" t="s">
        <v>58</v>
      </c>
      <c r="E936" s="32" t="s">
        <v>39</v>
      </c>
      <c r="F936" s="30" t="s">
        <v>147</v>
      </c>
      <c r="G936" s="30">
        <v>6.65</v>
      </c>
      <c r="H936" s="8"/>
      <c r="I936" s="8">
        <v>775</v>
      </c>
      <c r="J936" s="23">
        <f t="shared" si="28"/>
        <v>5225</v>
      </c>
      <c r="L936" s="1">
        <v>5156.07</v>
      </c>
      <c r="M936" s="36">
        <f t="shared" si="29"/>
        <v>34761.93</v>
      </c>
    </row>
    <row r="937" spans="1:13" outlineLevel="2" x14ac:dyDescent="0.25">
      <c r="A937" s="31">
        <v>41079</v>
      </c>
      <c r="B937" s="30">
        <v>9439</v>
      </c>
      <c r="C937" s="30">
        <v>9320</v>
      </c>
      <c r="D937" s="30" t="s">
        <v>58</v>
      </c>
      <c r="E937" s="32" t="s">
        <v>39</v>
      </c>
      <c r="F937" s="30" t="s">
        <v>147</v>
      </c>
      <c r="G937" s="30">
        <v>6.65</v>
      </c>
      <c r="H937" s="8"/>
      <c r="I937" s="8">
        <v>150</v>
      </c>
      <c r="J937" s="23">
        <f t="shared" si="28"/>
        <v>5075</v>
      </c>
      <c r="L937" s="1">
        <v>997.95</v>
      </c>
      <c r="M937" s="36">
        <f t="shared" si="29"/>
        <v>33763.980000000003</v>
      </c>
    </row>
    <row r="938" spans="1:13" outlineLevel="2" x14ac:dyDescent="0.25">
      <c r="A938" s="31">
        <v>41081</v>
      </c>
      <c r="B938" s="30">
        <v>9439</v>
      </c>
      <c r="C938" s="30">
        <v>9343</v>
      </c>
      <c r="D938" s="30" t="s">
        <v>58</v>
      </c>
      <c r="E938" s="32" t="s">
        <v>39</v>
      </c>
      <c r="F938" s="30" t="s">
        <v>147</v>
      </c>
      <c r="G938" s="30">
        <v>6.65</v>
      </c>
      <c r="H938" s="8"/>
      <c r="I938" s="8">
        <v>400</v>
      </c>
      <c r="J938" s="23">
        <f t="shared" si="28"/>
        <v>4675</v>
      </c>
      <c r="L938" s="1">
        <v>2661.2</v>
      </c>
      <c r="M938" s="36">
        <f t="shared" si="29"/>
        <v>31102.780000000002</v>
      </c>
    </row>
    <row r="939" spans="1:13" outlineLevel="2" x14ac:dyDescent="0.25">
      <c r="A939" s="31">
        <v>41081</v>
      </c>
      <c r="B939" s="30">
        <v>9439</v>
      </c>
      <c r="C939" s="30">
        <v>9345</v>
      </c>
      <c r="D939" s="30" t="s">
        <v>58</v>
      </c>
      <c r="E939" s="32" t="s">
        <v>39</v>
      </c>
      <c r="F939" s="30" t="s">
        <v>147</v>
      </c>
      <c r="G939" s="30">
        <v>6.65</v>
      </c>
      <c r="H939" s="8"/>
      <c r="I939" s="8">
        <v>800</v>
      </c>
      <c r="J939" s="23">
        <f t="shared" si="28"/>
        <v>3875</v>
      </c>
      <c r="L939" s="1">
        <v>5322.4</v>
      </c>
      <c r="M939" s="36">
        <f t="shared" si="29"/>
        <v>25780.380000000005</v>
      </c>
    </row>
    <row r="940" spans="1:13" outlineLevel="2" x14ac:dyDescent="0.25">
      <c r="A940" s="31">
        <v>41086</v>
      </c>
      <c r="B940" s="30">
        <v>9439</v>
      </c>
      <c r="C940" s="30">
        <v>9359</v>
      </c>
      <c r="D940" s="30" t="s">
        <v>58</v>
      </c>
      <c r="E940" s="32" t="s">
        <v>39</v>
      </c>
      <c r="F940" s="30" t="s">
        <v>147</v>
      </c>
      <c r="G940" s="30">
        <v>6.65</v>
      </c>
      <c r="H940" s="8"/>
      <c r="I940" s="8">
        <v>3875</v>
      </c>
      <c r="J940" s="23">
        <f t="shared" si="28"/>
        <v>0</v>
      </c>
      <c r="L940" s="1">
        <v>25780.37</v>
      </c>
      <c r="M940" s="36">
        <f t="shared" si="29"/>
        <v>1.0000000005675247E-2</v>
      </c>
    </row>
    <row r="941" spans="1:13" outlineLevel="2" x14ac:dyDescent="0.25">
      <c r="A941" s="24">
        <v>41068</v>
      </c>
      <c r="B941" s="25">
        <v>9439</v>
      </c>
      <c r="C941" s="25"/>
      <c r="D941" s="25" t="s">
        <v>54</v>
      </c>
      <c r="E941" s="26" t="s">
        <v>41</v>
      </c>
      <c r="F941" s="25" t="s">
        <v>28</v>
      </c>
      <c r="G941" s="25">
        <v>6.63</v>
      </c>
      <c r="H941" s="4">
        <v>6000</v>
      </c>
      <c r="I941" s="4"/>
      <c r="J941" s="23">
        <f t="shared" si="28"/>
        <v>6000</v>
      </c>
      <c r="K941" s="5">
        <v>39754.800000000003</v>
      </c>
      <c r="M941" s="36">
        <f t="shared" si="29"/>
        <v>39754.800000000003</v>
      </c>
    </row>
    <row r="942" spans="1:13" outlineLevel="2" x14ac:dyDescent="0.25">
      <c r="A942" s="31">
        <v>41071</v>
      </c>
      <c r="B942" s="30">
        <v>9439</v>
      </c>
      <c r="C942" s="30">
        <v>9280</v>
      </c>
      <c r="D942" s="30" t="s">
        <v>58</v>
      </c>
      <c r="E942" s="32" t="s">
        <v>41</v>
      </c>
      <c r="F942" s="30" t="s">
        <v>138</v>
      </c>
      <c r="G942" s="30">
        <v>6.63</v>
      </c>
      <c r="H942" s="8"/>
      <c r="I942" s="8">
        <v>3275</v>
      </c>
      <c r="J942" s="23">
        <f t="shared" si="28"/>
        <v>2725</v>
      </c>
      <c r="L942" s="1">
        <v>21699.49</v>
      </c>
      <c r="M942" s="36">
        <f t="shared" si="29"/>
        <v>18055.310000000001</v>
      </c>
    </row>
    <row r="943" spans="1:13" outlineLevel="2" x14ac:dyDescent="0.25">
      <c r="A943" s="31">
        <v>41074</v>
      </c>
      <c r="B943" s="30">
        <v>9439</v>
      </c>
      <c r="C943" s="30">
        <v>9297</v>
      </c>
      <c r="D943" s="30" t="s">
        <v>58</v>
      </c>
      <c r="E943" s="32" t="s">
        <v>41</v>
      </c>
      <c r="F943" s="30" t="s">
        <v>138</v>
      </c>
      <c r="G943" s="30">
        <v>6.63</v>
      </c>
      <c r="H943" s="8"/>
      <c r="I943" s="8">
        <v>250</v>
      </c>
      <c r="J943" s="23">
        <f t="shared" si="28"/>
        <v>2475</v>
      </c>
      <c r="L943" s="1">
        <v>1656.45</v>
      </c>
      <c r="M943" s="36">
        <f t="shared" si="29"/>
        <v>16398.86</v>
      </c>
    </row>
    <row r="944" spans="1:13" outlineLevel="2" x14ac:dyDescent="0.25">
      <c r="A944" s="31">
        <v>41074</v>
      </c>
      <c r="B944" s="30">
        <v>9439</v>
      </c>
      <c r="C944" s="30">
        <v>9299</v>
      </c>
      <c r="D944" s="30" t="s">
        <v>58</v>
      </c>
      <c r="E944" s="32" t="s">
        <v>41</v>
      </c>
      <c r="F944" s="30" t="s">
        <v>138</v>
      </c>
      <c r="G944" s="30">
        <v>6.63</v>
      </c>
      <c r="H944" s="8"/>
      <c r="I944" s="8">
        <v>600</v>
      </c>
      <c r="J944" s="23">
        <f t="shared" si="28"/>
        <v>1875</v>
      </c>
      <c r="L944" s="1">
        <v>3975.48</v>
      </c>
      <c r="M944" s="36">
        <f t="shared" si="29"/>
        <v>12423.380000000001</v>
      </c>
    </row>
    <row r="945" spans="1:13" outlineLevel="2" x14ac:dyDescent="0.25">
      <c r="A945" s="31">
        <v>41074</v>
      </c>
      <c r="B945" s="30">
        <v>9439</v>
      </c>
      <c r="C945" s="30">
        <v>9300</v>
      </c>
      <c r="D945" s="30" t="s">
        <v>58</v>
      </c>
      <c r="E945" s="32" t="s">
        <v>41</v>
      </c>
      <c r="F945" s="30" t="s">
        <v>138</v>
      </c>
      <c r="G945" s="30">
        <v>6.63</v>
      </c>
      <c r="H945" s="8"/>
      <c r="I945" s="8">
        <v>25</v>
      </c>
      <c r="J945" s="23">
        <f t="shared" si="28"/>
        <v>1850</v>
      </c>
      <c r="L945" s="1">
        <v>165.64</v>
      </c>
      <c r="M945" s="36">
        <f t="shared" si="29"/>
        <v>12257.740000000002</v>
      </c>
    </row>
    <row r="946" spans="1:13" outlineLevel="2" x14ac:dyDescent="0.25">
      <c r="A946" s="31">
        <v>41074</v>
      </c>
      <c r="B946" s="30">
        <v>9439</v>
      </c>
      <c r="C946" s="30">
        <v>9301</v>
      </c>
      <c r="D946" s="30" t="s">
        <v>58</v>
      </c>
      <c r="E946" s="32" t="s">
        <v>41</v>
      </c>
      <c r="F946" s="30" t="s">
        <v>138</v>
      </c>
      <c r="G946" s="30">
        <v>6.63</v>
      </c>
      <c r="H946" s="8"/>
      <c r="I946" s="8">
        <v>1850</v>
      </c>
      <c r="J946" s="23">
        <f t="shared" si="28"/>
        <v>0</v>
      </c>
      <c r="L946" s="1">
        <v>12257.73</v>
      </c>
      <c r="M946" s="36">
        <f t="shared" si="29"/>
        <v>1.0000000002037268E-2</v>
      </c>
    </row>
    <row r="947" spans="1:13" outlineLevel="2" x14ac:dyDescent="0.25">
      <c r="A947" s="24">
        <v>41068</v>
      </c>
      <c r="B947" s="25">
        <v>9439</v>
      </c>
      <c r="C947" s="25"/>
      <c r="D947" s="25" t="s">
        <v>54</v>
      </c>
      <c r="E947" s="26" t="s">
        <v>44</v>
      </c>
      <c r="F947" s="25" t="s">
        <v>45</v>
      </c>
      <c r="G947" s="25">
        <v>7.51</v>
      </c>
      <c r="H947" s="4">
        <v>10000</v>
      </c>
      <c r="I947" s="4"/>
      <c r="J947" s="23">
        <f t="shared" si="28"/>
        <v>10000</v>
      </c>
      <c r="K947" s="5">
        <v>75122</v>
      </c>
      <c r="M947" s="36">
        <f t="shared" si="29"/>
        <v>75122</v>
      </c>
    </row>
    <row r="948" spans="1:13" outlineLevel="2" x14ac:dyDescent="0.25">
      <c r="A948" s="31">
        <v>41074</v>
      </c>
      <c r="B948" s="30">
        <v>9439</v>
      </c>
      <c r="C948" s="30">
        <v>9298</v>
      </c>
      <c r="D948" s="30" t="s">
        <v>58</v>
      </c>
      <c r="E948" s="32" t="s">
        <v>44</v>
      </c>
      <c r="F948" s="30" t="s">
        <v>140</v>
      </c>
      <c r="G948" s="30">
        <v>7.51</v>
      </c>
      <c r="H948" s="8"/>
      <c r="I948" s="8">
        <v>475</v>
      </c>
      <c r="J948" s="23">
        <f t="shared" si="28"/>
        <v>9525</v>
      </c>
      <c r="L948" s="1">
        <v>3568.29</v>
      </c>
      <c r="M948" s="36">
        <f t="shared" si="29"/>
        <v>71553.710000000006</v>
      </c>
    </row>
    <row r="949" spans="1:13" outlineLevel="2" x14ac:dyDescent="0.25">
      <c r="A949" s="31">
        <v>41074</v>
      </c>
      <c r="B949" s="30">
        <v>9439</v>
      </c>
      <c r="C949" s="30">
        <v>9299</v>
      </c>
      <c r="D949" s="30" t="s">
        <v>58</v>
      </c>
      <c r="E949" s="32" t="s">
        <v>44</v>
      </c>
      <c r="F949" s="30" t="s">
        <v>140</v>
      </c>
      <c r="G949" s="30">
        <v>7.51</v>
      </c>
      <c r="H949" s="8"/>
      <c r="I949" s="8">
        <v>3050</v>
      </c>
      <c r="J949" s="23">
        <f t="shared" si="28"/>
        <v>6475</v>
      </c>
      <c r="L949" s="1">
        <v>22912.21</v>
      </c>
      <c r="M949" s="36">
        <f t="shared" si="29"/>
        <v>48641.500000000007</v>
      </c>
    </row>
    <row r="950" spans="1:13" outlineLevel="2" x14ac:dyDescent="0.25">
      <c r="A950" s="31">
        <v>41074</v>
      </c>
      <c r="B950" s="30">
        <v>9439</v>
      </c>
      <c r="C950" s="30">
        <v>9300</v>
      </c>
      <c r="D950" s="30" t="s">
        <v>58</v>
      </c>
      <c r="E950" s="32" t="s">
        <v>44</v>
      </c>
      <c r="F950" s="30" t="s">
        <v>140</v>
      </c>
      <c r="G950" s="30">
        <v>7.51</v>
      </c>
      <c r="H950" s="8"/>
      <c r="I950" s="8">
        <v>1000</v>
      </c>
      <c r="J950" s="23">
        <f t="shared" si="28"/>
        <v>5475</v>
      </c>
      <c r="L950" s="1">
        <v>7512.2</v>
      </c>
      <c r="M950" s="36">
        <f t="shared" si="29"/>
        <v>41129.30000000001</v>
      </c>
    </row>
    <row r="951" spans="1:13" outlineLevel="2" x14ac:dyDescent="0.25">
      <c r="A951" s="31">
        <v>41074</v>
      </c>
      <c r="B951" s="30">
        <v>9439</v>
      </c>
      <c r="C951" s="30">
        <v>9301</v>
      </c>
      <c r="D951" s="30" t="s">
        <v>58</v>
      </c>
      <c r="E951" s="32" t="s">
        <v>44</v>
      </c>
      <c r="F951" s="30" t="s">
        <v>140</v>
      </c>
      <c r="G951" s="30">
        <v>7.51</v>
      </c>
      <c r="H951" s="8"/>
      <c r="I951" s="8">
        <v>5475</v>
      </c>
      <c r="J951" s="23">
        <f t="shared" si="28"/>
        <v>0</v>
      </c>
      <c r="L951" s="1">
        <v>41129.29</v>
      </c>
      <c r="M951" s="36">
        <f t="shared" si="29"/>
        <v>1.0000000009313226E-2</v>
      </c>
    </row>
    <row r="952" spans="1:13" outlineLevel="2" x14ac:dyDescent="0.25">
      <c r="A952" s="24">
        <v>41068</v>
      </c>
      <c r="B952" s="25">
        <v>9439</v>
      </c>
      <c r="C952" s="25"/>
      <c r="D952" s="25" t="s">
        <v>54</v>
      </c>
      <c r="E952" s="26" t="s">
        <v>51</v>
      </c>
      <c r="F952" s="25" t="s">
        <v>38</v>
      </c>
      <c r="G952" s="25">
        <v>7.52</v>
      </c>
      <c r="H952" s="4">
        <v>4000</v>
      </c>
      <c r="I952" s="4"/>
      <c r="J952" s="23">
        <f t="shared" si="28"/>
        <v>4000</v>
      </c>
      <c r="K952" s="5">
        <v>30064</v>
      </c>
      <c r="M952" s="36">
        <f t="shared" si="29"/>
        <v>30064</v>
      </c>
    </row>
    <row r="953" spans="1:13" outlineLevel="2" x14ac:dyDescent="0.25">
      <c r="A953" s="31">
        <v>41074</v>
      </c>
      <c r="B953" s="30">
        <v>9439</v>
      </c>
      <c r="C953" s="30">
        <v>9300</v>
      </c>
      <c r="D953" s="30" t="s">
        <v>58</v>
      </c>
      <c r="E953" s="32" t="s">
        <v>51</v>
      </c>
      <c r="F953" s="30" t="s">
        <v>141</v>
      </c>
      <c r="G953" s="30">
        <v>7.52</v>
      </c>
      <c r="H953" s="8"/>
      <c r="I953" s="8">
        <v>425</v>
      </c>
      <c r="J953" s="23">
        <f t="shared" si="28"/>
        <v>3575</v>
      </c>
      <c r="L953" s="1">
        <v>3194.3</v>
      </c>
      <c r="M953" s="36">
        <f t="shared" si="29"/>
        <v>26869.7</v>
      </c>
    </row>
    <row r="954" spans="1:13" outlineLevel="2" x14ac:dyDescent="0.25">
      <c r="A954" s="31">
        <v>41074</v>
      </c>
      <c r="B954" s="30">
        <v>9439</v>
      </c>
      <c r="C954" s="30">
        <v>9301</v>
      </c>
      <c r="D954" s="30" t="s">
        <v>58</v>
      </c>
      <c r="E954" s="32" t="s">
        <v>51</v>
      </c>
      <c r="F954" s="30" t="s">
        <v>141</v>
      </c>
      <c r="G954" s="30">
        <v>7.52</v>
      </c>
      <c r="H954" s="8"/>
      <c r="I954" s="8">
        <v>2000</v>
      </c>
      <c r="J954" s="23">
        <f t="shared" si="28"/>
        <v>1575</v>
      </c>
      <c r="L954" s="1">
        <v>15032</v>
      </c>
      <c r="M954" s="36">
        <f t="shared" si="29"/>
        <v>11837.7</v>
      </c>
    </row>
    <row r="955" spans="1:13" outlineLevel="2" x14ac:dyDescent="0.25">
      <c r="A955" s="31">
        <v>41074</v>
      </c>
      <c r="B955" s="30">
        <v>9439</v>
      </c>
      <c r="C955" s="30">
        <v>9302</v>
      </c>
      <c r="D955" s="30" t="s">
        <v>58</v>
      </c>
      <c r="E955" s="32" t="s">
        <v>51</v>
      </c>
      <c r="F955" s="30" t="s">
        <v>141</v>
      </c>
      <c r="G955" s="30">
        <v>7.52</v>
      </c>
      <c r="H955" s="8"/>
      <c r="I955" s="8">
        <v>1000</v>
      </c>
      <c r="J955" s="23">
        <f t="shared" si="28"/>
        <v>575</v>
      </c>
      <c r="L955" s="1">
        <v>7516</v>
      </c>
      <c r="M955" s="36">
        <f t="shared" si="29"/>
        <v>4321.7000000000007</v>
      </c>
    </row>
    <row r="956" spans="1:13" outlineLevel="2" x14ac:dyDescent="0.25">
      <c r="A956" s="31">
        <v>41074</v>
      </c>
      <c r="B956" s="30">
        <v>9439</v>
      </c>
      <c r="C956" s="30">
        <v>9304</v>
      </c>
      <c r="D956" s="30" t="s">
        <v>58</v>
      </c>
      <c r="E956" s="32" t="s">
        <v>51</v>
      </c>
      <c r="F956" s="30" t="s">
        <v>141</v>
      </c>
      <c r="G956" s="30">
        <v>7.52</v>
      </c>
      <c r="H956" s="8"/>
      <c r="I956" s="8">
        <v>575</v>
      </c>
      <c r="J956" s="23">
        <f t="shared" si="28"/>
        <v>0</v>
      </c>
      <c r="L956" s="1">
        <v>4321.7</v>
      </c>
      <c r="M956" s="36">
        <f t="shared" si="29"/>
        <v>9.0949470177292824E-13</v>
      </c>
    </row>
    <row r="957" spans="1:13" outlineLevel="1" x14ac:dyDescent="0.25">
      <c r="A957" s="31"/>
      <c r="B957" s="33" t="s">
        <v>223</v>
      </c>
      <c r="E957" s="32"/>
      <c r="G957" s="30"/>
      <c r="H957" s="8">
        <f>SUBTOTAL(9,H935:H956)</f>
        <v>26000</v>
      </c>
      <c r="I957" s="8">
        <f>SUBTOTAL(9,I935:I956)</f>
        <v>26000</v>
      </c>
      <c r="J957" s="23">
        <f t="shared" si="28"/>
        <v>0</v>
      </c>
      <c r="K957" s="5">
        <f>SUBTOTAL(9,K935:K956)</f>
        <v>184858.8</v>
      </c>
      <c r="L957" s="1">
        <f>SUBTOTAL(9,L935:L956)</f>
        <v>184858.76999999996</v>
      </c>
      <c r="M957" s="36">
        <f t="shared" si="29"/>
        <v>3.0000000027939677E-2</v>
      </c>
    </row>
    <row r="958" spans="1:13" outlineLevel="2" x14ac:dyDescent="0.25">
      <c r="A958" s="24">
        <v>41073</v>
      </c>
      <c r="B958" s="25">
        <v>9483</v>
      </c>
      <c r="C958" s="25"/>
      <c r="D958" s="25" t="s">
        <v>54</v>
      </c>
      <c r="E958" s="26" t="s">
        <v>39</v>
      </c>
      <c r="F958" s="25" t="s">
        <v>40</v>
      </c>
      <c r="G958" s="25">
        <v>6.73</v>
      </c>
      <c r="H958" s="4">
        <v>3000</v>
      </c>
      <c r="I958" s="4"/>
      <c r="J958" s="23">
        <f t="shared" si="28"/>
        <v>3000</v>
      </c>
      <c r="K958" s="5">
        <v>20196.599999999999</v>
      </c>
      <c r="M958" s="36">
        <f t="shared" si="29"/>
        <v>20196.599999999999</v>
      </c>
    </row>
    <row r="959" spans="1:13" outlineLevel="2" x14ac:dyDescent="0.25">
      <c r="A959" s="31">
        <v>41086</v>
      </c>
      <c r="B959" s="30">
        <v>9483</v>
      </c>
      <c r="C959" s="30">
        <v>9359</v>
      </c>
      <c r="D959" s="30" t="s">
        <v>58</v>
      </c>
      <c r="E959" s="32" t="s">
        <v>39</v>
      </c>
      <c r="F959" s="30" t="s">
        <v>151</v>
      </c>
      <c r="G959" s="30">
        <v>6.73</v>
      </c>
      <c r="H959" s="8"/>
      <c r="I959" s="8">
        <v>3000</v>
      </c>
      <c r="J959" s="23">
        <f t="shared" si="28"/>
        <v>0</v>
      </c>
      <c r="L959" s="1">
        <v>20196.599999999999</v>
      </c>
      <c r="M959" s="36">
        <f t="shared" si="29"/>
        <v>0</v>
      </c>
    </row>
    <row r="960" spans="1:13" outlineLevel="2" x14ac:dyDescent="0.25">
      <c r="A960" s="24">
        <v>41073</v>
      </c>
      <c r="B960" s="25">
        <v>9483</v>
      </c>
      <c r="C960" s="25"/>
      <c r="D960" s="25" t="s">
        <v>54</v>
      </c>
      <c r="E960" s="26" t="s">
        <v>41</v>
      </c>
      <c r="F960" s="25" t="s">
        <v>28</v>
      </c>
      <c r="G960" s="25">
        <v>6.7</v>
      </c>
      <c r="H960" s="4">
        <v>6000</v>
      </c>
      <c r="I960" s="4"/>
      <c r="J960" s="23">
        <f t="shared" si="28"/>
        <v>6000</v>
      </c>
      <c r="K960" s="5">
        <v>40215</v>
      </c>
      <c r="M960" s="36">
        <f t="shared" si="29"/>
        <v>40215</v>
      </c>
    </row>
    <row r="961" spans="1:13" outlineLevel="2" x14ac:dyDescent="0.25">
      <c r="A961" s="31">
        <v>41074</v>
      </c>
      <c r="B961" s="30">
        <v>9483</v>
      </c>
      <c r="C961" s="30">
        <v>9301</v>
      </c>
      <c r="D961" s="30" t="s">
        <v>58</v>
      </c>
      <c r="E961" s="32" t="s">
        <v>41</v>
      </c>
      <c r="F961" s="30" t="s">
        <v>142</v>
      </c>
      <c r="G961" s="30">
        <v>6.7</v>
      </c>
      <c r="H961" s="8"/>
      <c r="I961" s="8">
        <v>25</v>
      </c>
      <c r="J961" s="23">
        <f t="shared" si="28"/>
        <v>5975</v>
      </c>
      <c r="L961" s="1">
        <v>167.56</v>
      </c>
      <c r="M961" s="36">
        <f t="shared" si="29"/>
        <v>40047.440000000002</v>
      </c>
    </row>
    <row r="962" spans="1:13" outlineLevel="2" x14ac:dyDescent="0.25">
      <c r="A962" s="31">
        <v>41074</v>
      </c>
      <c r="B962" s="30">
        <v>9483</v>
      </c>
      <c r="C962" s="30">
        <v>9303</v>
      </c>
      <c r="D962" s="30" t="s">
        <v>58</v>
      </c>
      <c r="E962" s="32" t="s">
        <v>41</v>
      </c>
      <c r="F962" s="30" t="s">
        <v>142</v>
      </c>
      <c r="G962" s="30">
        <v>6.7</v>
      </c>
      <c r="H962" s="8"/>
      <c r="I962" s="8">
        <v>25</v>
      </c>
      <c r="J962" s="23">
        <f t="shared" si="28"/>
        <v>5950</v>
      </c>
      <c r="L962" s="1">
        <v>167.56</v>
      </c>
      <c r="M962" s="36">
        <f t="shared" si="29"/>
        <v>39879.880000000005</v>
      </c>
    </row>
    <row r="963" spans="1:13" outlineLevel="2" x14ac:dyDescent="0.25">
      <c r="A963" s="31">
        <v>41074</v>
      </c>
      <c r="B963" s="30">
        <v>9483</v>
      </c>
      <c r="C963" s="30">
        <v>9304</v>
      </c>
      <c r="D963" s="30" t="s">
        <v>58</v>
      </c>
      <c r="E963" s="32" t="s">
        <v>41</v>
      </c>
      <c r="F963" s="30" t="s">
        <v>142</v>
      </c>
      <c r="G963" s="30">
        <v>6.7</v>
      </c>
      <c r="H963" s="8"/>
      <c r="I963" s="8">
        <v>1025</v>
      </c>
      <c r="J963" s="23">
        <f t="shared" si="28"/>
        <v>4925</v>
      </c>
      <c r="L963" s="1">
        <v>6870.06</v>
      </c>
      <c r="M963" s="36">
        <f t="shared" si="29"/>
        <v>33009.820000000007</v>
      </c>
    </row>
    <row r="964" spans="1:13" outlineLevel="2" x14ac:dyDescent="0.25">
      <c r="A964" s="31">
        <v>41079</v>
      </c>
      <c r="B964" s="30">
        <v>9483</v>
      </c>
      <c r="C964" s="30">
        <v>9317</v>
      </c>
      <c r="D964" s="30" t="s">
        <v>58</v>
      </c>
      <c r="E964" s="32" t="s">
        <v>41</v>
      </c>
      <c r="F964" s="30" t="s">
        <v>142</v>
      </c>
      <c r="G964" s="30">
        <v>6.7</v>
      </c>
      <c r="H964" s="8"/>
      <c r="I964" s="8">
        <v>1775</v>
      </c>
      <c r="J964" s="23">
        <f t="shared" si="28"/>
        <v>3150</v>
      </c>
      <c r="L964" s="1">
        <v>11896.94</v>
      </c>
      <c r="M964" s="36">
        <f t="shared" si="29"/>
        <v>21112.880000000005</v>
      </c>
    </row>
    <row r="965" spans="1:13" outlineLevel="2" x14ac:dyDescent="0.25">
      <c r="A965" s="31">
        <v>41079</v>
      </c>
      <c r="B965" s="30">
        <v>9483</v>
      </c>
      <c r="C965" s="30">
        <v>9318</v>
      </c>
      <c r="D965" s="30" t="s">
        <v>58</v>
      </c>
      <c r="E965" s="32" t="s">
        <v>41</v>
      </c>
      <c r="F965" s="30" t="s">
        <v>142</v>
      </c>
      <c r="G965" s="30">
        <v>6.7</v>
      </c>
      <c r="H965" s="8"/>
      <c r="I965" s="8">
        <v>500</v>
      </c>
      <c r="J965" s="23">
        <f t="shared" si="28"/>
        <v>2650</v>
      </c>
      <c r="L965" s="1">
        <v>3351.25</v>
      </c>
      <c r="M965" s="36">
        <f t="shared" si="29"/>
        <v>17761.630000000005</v>
      </c>
    </row>
    <row r="966" spans="1:13" outlineLevel="2" x14ac:dyDescent="0.25">
      <c r="A966" s="31">
        <v>41079</v>
      </c>
      <c r="B966" s="30">
        <v>9483</v>
      </c>
      <c r="C966" s="30">
        <v>9319</v>
      </c>
      <c r="D966" s="30" t="s">
        <v>58</v>
      </c>
      <c r="E966" s="32" t="s">
        <v>41</v>
      </c>
      <c r="F966" s="30" t="s">
        <v>142</v>
      </c>
      <c r="G966" s="30">
        <v>6.7</v>
      </c>
      <c r="H966" s="8"/>
      <c r="I966" s="8">
        <v>1000</v>
      </c>
      <c r="J966" s="23">
        <f t="shared" ref="J966:J1029" si="30">IF(H966&gt;0,H966-I966,IF($E966=$E965,J965+H966-I966,H966))</f>
        <v>1650</v>
      </c>
      <c r="L966" s="1">
        <v>6702.5</v>
      </c>
      <c r="M966" s="36">
        <f t="shared" ref="M966:M1029" si="31">IF(K966&gt;0,K966-L966,IF($E966=$E965,M965+K966-L966,K966))</f>
        <v>11059.130000000005</v>
      </c>
    </row>
    <row r="967" spans="1:13" outlineLevel="2" x14ac:dyDescent="0.25">
      <c r="A967" s="31">
        <v>41079</v>
      </c>
      <c r="B967" s="30">
        <v>9483</v>
      </c>
      <c r="C967" s="30">
        <v>9320</v>
      </c>
      <c r="D967" s="30" t="s">
        <v>58</v>
      </c>
      <c r="E967" s="32" t="s">
        <v>41</v>
      </c>
      <c r="F967" s="30" t="s">
        <v>142</v>
      </c>
      <c r="G967" s="30">
        <v>6.7</v>
      </c>
      <c r="H967" s="8"/>
      <c r="I967" s="8">
        <v>175</v>
      </c>
      <c r="J967" s="23">
        <f t="shared" si="30"/>
        <v>1475</v>
      </c>
      <c r="L967" s="1">
        <v>1172.94</v>
      </c>
      <c r="M967" s="36">
        <f t="shared" si="31"/>
        <v>9886.1900000000041</v>
      </c>
    </row>
    <row r="968" spans="1:13" outlineLevel="2" x14ac:dyDescent="0.25">
      <c r="A968" s="31">
        <v>41079</v>
      </c>
      <c r="B968" s="30">
        <v>9483</v>
      </c>
      <c r="C968" s="30">
        <v>9321</v>
      </c>
      <c r="D968" s="30" t="s">
        <v>58</v>
      </c>
      <c r="E968" s="32" t="s">
        <v>41</v>
      </c>
      <c r="F968" s="30" t="s">
        <v>142</v>
      </c>
      <c r="G968" s="30">
        <v>6.7</v>
      </c>
      <c r="H968" s="8"/>
      <c r="I968" s="8">
        <v>25</v>
      </c>
      <c r="J968" s="23">
        <f t="shared" si="30"/>
        <v>1450</v>
      </c>
      <c r="L968" s="1">
        <v>167.56</v>
      </c>
      <c r="M968" s="36">
        <f t="shared" si="31"/>
        <v>9718.6300000000047</v>
      </c>
    </row>
    <row r="969" spans="1:13" outlineLevel="2" x14ac:dyDescent="0.25">
      <c r="A969" s="31">
        <v>41081</v>
      </c>
      <c r="B969" s="30">
        <v>9483</v>
      </c>
      <c r="C969" s="30">
        <v>9343</v>
      </c>
      <c r="D969" s="30" t="s">
        <v>58</v>
      </c>
      <c r="E969" s="32" t="s">
        <v>41</v>
      </c>
      <c r="F969" s="30" t="s">
        <v>142</v>
      </c>
      <c r="G969" s="30">
        <v>6.7</v>
      </c>
      <c r="H969" s="8"/>
      <c r="I969" s="8">
        <v>1125</v>
      </c>
      <c r="J969" s="23">
        <f t="shared" si="30"/>
        <v>325</v>
      </c>
      <c r="L969" s="1">
        <v>7540.31</v>
      </c>
      <c r="M969" s="36">
        <f t="shared" si="31"/>
        <v>2178.3200000000043</v>
      </c>
    </row>
    <row r="970" spans="1:13" outlineLevel="2" x14ac:dyDescent="0.25">
      <c r="A970" s="31">
        <v>41081</v>
      </c>
      <c r="B970" s="30">
        <v>9483</v>
      </c>
      <c r="C970" s="30">
        <v>9345</v>
      </c>
      <c r="D970" s="30" t="s">
        <v>58</v>
      </c>
      <c r="E970" s="32" t="s">
        <v>41</v>
      </c>
      <c r="F970" s="30" t="s">
        <v>142</v>
      </c>
      <c r="G970" s="30">
        <v>6.7</v>
      </c>
      <c r="H970" s="8"/>
      <c r="I970" s="8">
        <v>325</v>
      </c>
      <c r="J970" s="23">
        <f t="shared" si="30"/>
        <v>0</v>
      </c>
      <c r="L970" s="1">
        <v>2178.31</v>
      </c>
      <c r="M970" s="36">
        <f t="shared" si="31"/>
        <v>1.0000000004311005E-2</v>
      </c>
    </row>
    <row r="971" spans="1:13" outlineLevel="2" x14ac:dyDescent="0.25">
      <c r="A971" s="24">
        <v>41073</v>
      </c>
      <c r="B971" s="25">
        <v>9483</v>
      </c>
      <c r="C971" s="25"/>
      <c r="D971" s="25" t="s">
        <v>54</v>
      </c>
      <c r="E971" s="26" t="s">
        <v>44</v>
      </c>
      <c r="F971" s="25" t="s">
        <v>45</v>
      </c>
      <c r="G971" s="25">
        <v>7.52</v>
      </c>
      <c r="H971" s="4">
        <v>8000</v>
      </c>
      <c r="I971" s="4"/>
      <c r="J971" s="23">
        <f t="shared" si="30"/>
        <v>8000</v>
      </c>
      <c r="K971" s="5">
        <v>60140.800000000003</v>
      </c>
      <c r="M971" s="36">
        <f t="shared" si="31"/>
        <v>60140.800000000003</v>
      </c>
    </row>
    <row r="972" spans="1:13" outlineLevel="2" x14ac:dyDescent="0.25">
      <c r="A972" s="31">
        <v>41074</v>
      </c>
      <c r="B972" s="30">
        <v>9483</v>
      </c>
      <c r="C972" s="30">
        <v>9301</v>
      </c>
      <c r="D972" s="30" t="s">
        <v>58</v>
      </c>
      <c r="E972" s="32" t="s">
        <v>44</v>
      </c>
      <c r="F972" s="30" t="s">
        <v>143</v>
      </c>
      <c r="G972" s="30">
        <v>7.52</v>
      </c>
      <c r="H972" s="8"/>
      <c r="I972" s="8">
        <v>1775</v>
      </c>
      <c r="J972" s="23">
        <f t="shared" si="30"/>
        <v>6225</v>
      </c>
      <c r="L972" s="1">
        <v>13343.74</v>
      </c>
      <c r="M972" s="36">
        <f t="shared" si="31"/>
        <v>46797.060000000005</v>
      </c>
    </row>
    <row r="973" spans="1:13" outlineLevel="2" x14ac:dyDescent="0.25">
      <c r="A973" s="31">
        <v>41074</v>
      </c>
      <c r="B973" s="30">
        <v>9483</v>
      </c>
      <c r="C973" s="30">
        <v>9302</v>
      </c>
      <c r="D973" s="30" t="s">
        <v>58</v>
      </c>
      <c r="E973" s="32" t="s">
        <v>44</v>
      </c>
      <c r="F973" s="30" t="s">
        <v>143</v>
      </c>
      <c r="G973" s="30">
        <v>7.52</v>
      </c>
      <c r="H973" s="8"/>
      <c r="I973" s="8">
        <v>275</v>
      </c>
      <c r="J973" s="23">
        <f t="shared" si="30"/>
        <v>5950</v>
      </c>
      <c r="L973" s="1">
        <v>2067.34</v>
      </c>
      <c r="M973" s="36">
        <f t="shared" si="31"/>
        <v>44729.72</v>
      </c>
    </row>
    <row r="974" spans="1:13" outlineLevel="2" x14ac:dyDescent="0.25">
      <c r="A974" s="31">
        <v>41074</v>
      </c>
      <c r="B974" s="30">
        <v>9483</v>
      </c>
      <c r="C974" s="30">
        <v>9303</v>
      </c>
      <c r="D974" s="30" t="s">
        <v>58</v>
      </c>
      <c r="E974" s="32" t="s">
        <v>44</v>
      </c>
      <c r="F974" s="30" t="s">
        <v>143</v>
      </c>
      <c r="G974" s="30">
        <v>7.52</v>
      </c>
      <c r="H974" s="8"/>
      <c r="I974" s="8">
        <v>175</v>
      </c>
      <c r="J974" s="23">
        <f t="shared" si="30"/>
        <v>5775</v>
      </c>
      <c r="L974" s="1">
        <v>1315.58</v>
      </c>
      <c r="M974" s="36">
        <f t="shared" si="31"/>
        <v>43414.14</v>
      </c>
    </row>
    <row r="975" spans="1:13" outlineLevel="2" x14ac:dyDescent="0.25">
      <c r="A975" s="31">
        <v>41079</v>
      </c>
      <c r="B975" s="30">
        <v>9483</v>
      </c>
      <c r="C975" s="30">
        <v>9317</v>
      </c>
      <c r="D975" s="30" t="s">
        <v>58</v>
      </c>
      <c r="E975" s="32" t="s">
        <v>44</v>
      </c>
      <c r="F975" s="30" t="s">
        <v>143</v>
      </c>
      <c r="G975" s="30">
        <v>7.52</v>
      </c>
      <c r="H975" s="8"/>
      <c r="I975" s="8">
        <v>50</v>
      </c>
      <c r="J975" s="23">
        <f t="shared" si="30"/>
        <v>5725</v>
      </c>
      <c r="L975" s="1">
        <v>375.88</v>
      </c>
      <c r="M975" s="36">
        <f t="shared" si="31"/>
        <v>43038.26</v>
      </c>
    </row>
    <row r="976" spans="1:13" outlineLevel="2" x14ac:dyDescent="0.25">
      <c r="A976" s="31">
        <v>41079</v>
      </c>
      <c r="B976" s="30">
        <v>9483</v>
      </c>
      <c r="C976" s="30">
        <v>9318</v>
      </c>
      <c r="D976" s="30" t="s">
        <v>58</v>
      </c>
      <c r="E976" s="32" t="s">
        <v>44</v>
      </c>
      <c r="F976" s="30" t="s">
        <v>143</v>
      </c>
      <c r="G976" s="30">
        <v>7.52</v>
      </c>
      <c r="H976" s="8"/>
      <c r="I976" s="8">
        <v>2050</v>
      </c>
      <c r="J976" s="23">
        <f t="shared" si="30"/>
        <v>3675</v>
      </c>
      <c r="L976" s="1">
        <v>15411.08</v>
      </c>
      <c r="M976" s="36">
        <f t="shared" si="31"/>
        <v>27627.18</v>
      </c>
    </row>
    <row r="977" spans="1:13" outlineLevel="2" x14ac:dyDescent="0.25">
      <c r="A977" s="31">
        <v>41079</v>
      </c>
      <c r="B977" s="30">
        <v>9483</v>
      </c>
      <c r="C977" s="30">
        <v>9320</v>
      </c>
      <c r="D977" s="30" t="s">
        <v>58</v>
      </c>
      <c r="E977" s="32" t="s">
        <v>44</v>
      </c>
      <c r="F977" s="30" t="s">
        <v>143</v>
      </c>
      <c r="G977" s="30">
        <v>7.52</v>
      </c>
      <c r="H977" s="8"/>
      <c r="I977" s="8">
        <v>50</v>
      </c>
      <c r="J977" s="23">
        <f t="shared" si="30"/>
        <v>3625</v>
      </c>
      <c r="L977" s="1">
        <v>375.88</v>
      </c>
      <c r="M977" s="36">
        <f t="shared" si="31"/>
        <v>27251.3</v>
      </c>
    </row>
    <row r="978" spans="1:13" outlineLevel="2" x14ac:dyDescent="0.25">
      <c r="A978" s="31">
        <v>41079</v>
      </c>
      <c r="B978" s="30">
        <v>9483</v>
      </c>
      <c r="C978" s="30">
        <v>9321</v>
      </c>
      <c r="D978" s="30" t="s">
        <v>58</v>
      </c>
      <c r="E978" s="32" t="s">
        <v>44</v>
      </c>
      <c r="F978" s="30" t="s">
        <v>143</v>
      </c>
      <c r="G978" s="30">
        <v>7.52</v>
      </c>
      <c r="H978" s="8"/>
      <c r="I978" s="8">
        <v>2500</v>
      </c>
      <c r="J978" s="23">
        <f t="shared" si="30"/>
        <v>1125</v>
      </c>
      <c r="L978" s="1">
        <v>18794</v>
      </c>
      <c r="M978" s="36">
        <f t="shared" si="31"/>
        <v>8457.2999999999993</v>
      </c>
    </row>
    <row r="979" spans="1:13" outlineLevel="2" x14ac:dyDescent="0.25">
      <c r="A979" s="31">
        <v>41079</v>
      </c>
      <c r="B979" s="30">
        <v>9483</v>
      </c>
      <c r="C979" s="30">
        <v>9322</v>
      </c>
      <c r="D979" s="30" t="s">
        <v>58</v>
      </c>
      <c r="E979" s="32" t="s">
        <v>44</v>
      </c>
      <c r="F979" s="30" t="s">
        <v>143</v>
      </c>
      <c r="G979" s="30">
        <v>7.52</v>
      </c>
      <c r="H979" s="8"/>
      <c r="I979" s="8">
        <v>200</v>
      </c>
      <c r="J979" s="23">
        <f t="shared" si="30"/>
        <v>925</v>
      </c>
      <c r="L979" s="1">
        <v>1503.52</v>
      </c>
      <c r="M979" s="36">
        <f t="shared" si="31"/>
        <v>6953.7799999999988</v>
      </c>
    </row>
    <row r="980" spans="1:13" outlineLevel="2" x14ac:dyDescent="0.25">
      <c r="A980" s="31">
        <v>41081</v>
      </c>
      <c r="B980" s="30">
        <v>9483</v>
      </c>
      <c r="C980" s="30">
        <v>9343</v>
      </c>
      <c r="D980" s="30" t="s">
        <v>58</v>
      </c>
      <c r="E980" s="32" t="s">
        <v>44</v>
      </c>
      <c r="F980" s="30" t="s">
        <v>143</v>
      </c>
      <c r="G980" s="30">
        <v>7.52</v>
      </c>
      <c r="H980" s="8"/>
      <c r="I980" s="8">
        <v>125</v>
      </c>
      <c r="J980" s="23">
        <f t="shared" si="30"/>
        <v>800</v>
      </c>
      <c r="L980" s="1">
        <v>939.7</v>
      </c>
      <c r="M980" s="36">
        <f t="shared" si="31"/>
        <v>6014.079999999999</v>
      </c>
    </row>
    <row r="981" spans="1:13" outlineLevel="2" x14ac:dyDescent="0.25">
      <c r="A981" s="31">
        <v>41081</v>
      </c>
      <c r="B981" s="30">
        <v>9483</v>
      </c>
      <c r="C981" s="30">
        <v>9344</v>
      </c>
      <c r="D981" s="30" t="s">
        <v>58</v>
      </c>
      <c r="E981" s="32" t="s">
        <v>44</v>
      </c>
      <c r="F981" s="30" t="s">
        <v>143</v>
      </c>
      <c r="G981" s="30">
        <v>7.52</v>
      </c>
      <c r="H981" s="8"/>
      <c r="I981" s="8">
        <v>800</v>
      </c>
      <c r="J981" s="23">
        <f t="shared" si="30"/>
        <v>0</v>
      </c>
      <c r="L981" s="1">
        <v>6014.08</v>
      </c>
      <c r="M981" s="36">
        <f t="shared" si="31"/>
        <v>-9.0949470177292824E-13</v>
      </c>
    </row>
    <row r="982" spans="1:13" outlineLevel="2" x14ac:dyDescent="0.25">
      <c r="A982" s="24">
        <v>41073</v>
      </c>
      <c r="B982" s="25">
        <v>9483</v>
      </c>
      <c r="C982" s="25"/>
      <c r="D982" s="25" t="s">
        <v>54</v>
      </c>
      <c r="E982" s="26" t="s">
        <v>51</v>
      </c>
      <c r="F982" s="25" t="s">
        <v>38</v>
      </c>
      <c r="G982" s="25">
        <v>7.52</v>
      </c>
      <c r="H982" s="4">
        <v>5000</v>
      </c>
      <c r="I982" s="4"/>
      <c r="J982" s="23">
        <f t="shared" si="30"/>
        <v>5000</v>
      </c>
      <c r="K982" s="5">
        <v>37602</v>
      </c>
      <c r="M982" s="36">
        <f t="shared" si="31"/>
        <v>37602</v>
      </c>
    </row>
    <row r="983" spans="1:13" outlineLevel="2" x14ac:dyDescent="0.25">
      <c r="A983" s="31">
        <v>41074</v>
      </c>
      <c r="B983" s="30">
        <v>9483</v>
      </c>
      <c r="C983" s="30">
        <v>9304</v>
      </c>
      <c r="D983" s="30" t="s">
        <v>58</v>
      </c>
      <c r="E983" s="32" t="s">
        <v>51</v>
      </c>
      <c r="F983" s="30" t="s">
        <v>146</v>
      </c>
      <c r="G983" s="30">
        <v>7.52</v>
      </c>
      <c r="H983" s="8"/>
      <c r="I983" s="8">
        <v>3425</v>
      </c>
      <c r="J983" s="23">
        <f t="shared" si="30"/>
        <v>1575</v>
      </c>
      <c r="L983" s="1">
        <v>25757.37</v>
      </c>
      <c r="M983" s="36">
        <f t="shared" si="31"/>
        <v>11844.630000000001</v>
      </c>
    </row>
    <row r="984" spans="1:13" outlineLevel="2" x14ac:dyDescent="0.25">
      <c r="A984" s="31">
        <v>41079</v>
      </c>
      <c r="B984" s="30">
        <v>9483</v>
      </c>
      <c r="C984" s="30">
        <v>9319</v>
      </c>
      <c r="D984" s="30" t="s">
        <v>58</v>
      </c>
      <c r="E984" s="32" t="s">
        <v>51</v>
      </c>
      <c r="F984" s="30" t="s">
        <v>146</v>
      </c>
      <c r="G984" s="30">
        <v>7.52</v>
      </c>
      <c r="H984" s="8"/>
      <c r="I984" s="8">
        <v>225</v>
      </c>
      <c r="J984" s="23">
        <f t="shared" si="30"/>
        <v>1350</v>
      </c>
      <c r="L984" s="1">
        <v>1692.09</v>
      </c>
      <c r="M984" s="36">
        <f t="shared" si="31"/>
        <v>10152.540000000001</v>
      </c>
    </row>
    <row r="985" spans="1:13" outlineLevel="2" x14ac:dyDescent="0.25">
      <c r="A985" s="31">
        <v>41079</v>
      </c>
      <c r="B985" s="30">
        <v>9483</v>
      </c>
      <c r="C985" s="30">
        <v>9320</v>
      </c>
      <c r="D985" s="30" t="s">
        <v>58</v>
      </c>
      <c r="E985" s="32" t="s">
        <v>51</v>
      </c>
      <c r="F985" s="30" t="s">
        <v>146</v>
      </c>
      <c r="G985" s="30">
        <v>7.52</v>
      </c>
      <c r="H985" s="8"/>
      <c r="I985" s="8">
        <v>525</v>
      </c>
      <c r="J985" s="23">
        <f t="shared" si="30"/>
        <v>825</v>
      </c>
      <c r="L985" s="1">
        <v>3948.21</v>
      </c>
      <c r="M985" s="36">
        <f t="shared" si="31"/>
        <v>6204.3300000000008</v>
      </c>
    </row>
    <row r="986" spans="1:13" outlineLevel="2" x14ac:dyDescent="0.25">
      <c r="A986" s="31">
        <v>41079</v>
      </c>
      <c r="B986" s="30">
        <v>9483</v>
      </c>
      <c r="C986" s="30">
        <v>9322</v>
      </c>
      <c r="D986" s="30" t="s">
        <v>58</v>
      </c>
      <c r="E986" s="32" t="s">
        <v>51</v>
      </c>
      <c r="F986" s="30" t="s">
        <v>146</v>
      </c>
      <c r="G986" s="30">
        <v>7.52</v>
      </c>
      <c r="H986" s="8"/>
      <c r="I986" s="8">
        <v>200</v>
      </c>
      <c r="J986" s="23">
        <f t="shared" si="30"/>
        <v>625</v>
      </c>
      <c r="L986" s="1">
        <v>1504.08</v>
      </c>
      <c r="M986" s="36">
        <f t="shared" si="31"/>
        <v>4700.2500000000009</v>
      </c>
    </row>
    <row r="987" spans="1:13" outlineLevel="2" x14ac:dyDescent="0.25">
      <c r="A987" s="31">
        <v>41081</v>
      </c>
      <c r="B987" s="30">
        <v>9483</v>
      </c>
      <c r="C987" s="30">
        <v>9343</v>
      </c>
      <c r="D987" s="30" t="s">
        <v>58</v>
      </c>
      <c r="E987" s="32" t="s">
        <v>51</v>
      </c>
      <c r="F987" s="30" t="s">
        <v>146</v>
      </c>
      <c r="G987" s="30">
        <v>7.52</v>
      </c>
      <c r="H987" s="8"/>
      <c r="I987" s="8">
        <v>625</v>
      </c>
      <c r="J987" s="23">
        <f t="shared" si="30"/>
        <v>0</v>
      </c>
      <c r="L987" s="1">
        <v>4700.25</v>
      </c>
      <c r="M987" s="36">
        <f t="shared" si="31"/>
        <v>9.0949470177292824E-13</v>
      </c>
    </row>
    <row r="988" spans="1:13" outlineLevel="2" x14ac:dyDescent="0.25">
      <c r="A988" s="24">
        <v>41073</v>
      </c>
      <c r="B988" s="25">
        <v>9483</v>
      </c>
      <c r="C988" s="25"/>
      <c r="D988" s="25" t="s">
        <v>54</v>
      </c>
      <c r="E988" s="26" t="s">
        <v>50</v>
      </c>
      <c r="F988" s="25" t="s">
        <v>36</v>
      </c>
      <c r="G988" s="25">
        <v>7.6</v>
      </c>
      <c r="H988" s="4">
        <v>4000</v>
      </c>
      <c r="I988" s="4"/>
      <c r="J988" s="23">
        <f t="shared" si="30"/>
        <v>4000</v>
      </c>
      <c r="K988" s="5">
        <v>30393.200000000001</v>
      </c>
      <c r="M988" s="36">
        <f t="shared" si="31"/>
        <v>30393.200000000001</v>
      </c>
    </row>
    <row r="989" spans="1:13" outlineLevel="2" x14ac:dyDescent="0.25">
      <c r="A989" s="31">
        <v>41074</v>
      </c>
      <c r="B989" s="30">
        <v>9483</v>
      </c>
      <c r="C989" s="30">
        <v>9301</v>
      </c>
      <c r="D989" s="30" t="s">
        <v>58</v>
      </c>
      <c r="E989" s="32" t="s">
        <v>50</v>
      </c>
      <c r="F989" s="30" t="s">
        <v>145</v>
      </c>
      <c r="G989" s="30">
        <v>7.6</v>
      </c>
      <c r="H989" s="8"/>
      <c r="I989" s="8">
        <v>825</v>
      </c>
      <c r="J989" s="23">
        <f t="shared" si="30"/>
        <v>3175</v>
      </c>
      <c r="L989" s="1">
        <v>6268.6</v>
      </c>
      <c r="M989" s="36">
        <f t="shared" si="31"/>
        <v>24124.6</v>
      </c>
    </row>
    <row r="990" spans="1:13" outlineLevel="2" x14ac:dyDescent="0.25">
      <c r="A990" s="31">
        <v>41074</v>
      </c>
      <c r="B990" s="30">
        <v>9483</v>
      </c>
      <c r="C990" s="30">
        <v>9303</v>
      </c>
      <c r="D990" s="30" t="s">
        <v>58</v>
      </c>
      <c r="E990" s="32" t="s">
        <v>50</v>
      </c>
      <c r="F990" s="30" t="s">
        <v>145</v>
      </c>
      <c r="G990" s="30">
        <v>7.6</v>
      </c>
      <c r="H990" s="8"/>
      <c r="I990" s="8">
        <v>375</v>
      </c>
      <c r="J990" s="23">
        <f t="shared" si="30"/>
        <v>2800</v>
      </c>
      <c r="L990" s="1">
        <v>2849.36</v>
      </c>
      <c r="M990" s="36">
        <f t="shared" si="31"/>
        <v>21275.239999999998</v>
      </c>
    </row>
    <row r="991" spans="1:13" outlineLevel="2" x14ac:dyDescent="0.25">
      <c r="A991" s="31">
        <v>41079</v>
      </c>
      <c r="B991" s="30">
        <v>9483</v>
      </c>
      <c r="C991" s="30">
        <v>9317</v>
      </c>
      <c r="D991" s="30" t="s">
        <v>58</v>
      </c>
      <c r="E991" s="32" t="s">
        <v>50</v>
      </c>
      <c r="F991" s="30" t="s">
        <v>145</v>
      </c>
      <c r="G991" s="30">
        <v>7.6</v>
      </c>
      <c r="H991" s="8"/>
      <c r="I991" s="8">
        <v>25</v>
      </c>
      <c r="J991" s="23">
        <f t="shared" si="30"/>
        <v>2775</v>
      </c>
      <c r="L991" s="1">
        <v>189.96</v>
      </c>
      <c r="M991" s="36">
        <f t="shared" si="31"/>
        <v>21085.279999999999</v>
      </c>
    </row>
    <row r="992" spans="1:13" outlineLevel="2" x14ac:dyDescent="0.25">
      <c r="A992" s="31">
        <v>41079</v>
      </c>
      <c r="B992" s="30">
        <v>9483</v>
      </c>
      <c r="C992" s="30">
        <v>9318</v>
      </c>
      <c r="D992" s="30" t="s">
        <v>58</v>
      </c>
      <c r="E992" s="32" t="s">
        <v>50</v>
      </c>
      <c r="F992" s="30" t="s">
        <v>145</v>
      </c>
      <c r="G992" s="30">
        <v>7.6</v>
      </c>
      <c r="H992" s="8"/>
      <c r="I992" s="8">
        <v>25</v>
      </c>
      <c r="J992" s="23">
        <f t="shared" si="30"/>
        <v>2750</v>
      </c>
      <c r="L992" s="1">
        <v>189.96</v>
      </c>
      <c r="M992" s="36">
        <f t="shared" si="31"/>
        <v>20895.32</v>
      </c>
    </row>
    <row r="993" spans="1:13" outlineLevel="2" x14ac:dyDescent="0.25">
      <c r="A993" s="31">
        <v>41081</v>
      </c>
      <c r="B993" s="30">
        <v>9483</v>
      </c>
      <c r="C993" s="30">
        <v>9344</v>
      </c>
      <c r="D993" s="30" t="s">
        <v>58</v>
      </c>
      <c r="E993" s="32" t="s">
        <v>50</v>
      </c>
      <c r="F993" s="30" t="s">
        <v>145</v>
      </c>
      <c r="G993" s="30">
        <v>7.6</v>
      </c>
      <c r="H993" s="8"/>
      <c r="I993" s="8">
        <v>1000</v>
      </c>
      <c r="J993" s="23">
        <f t="shared" si="30"/>
        <v>1750</v>
      </c>
      <c r="L993" s="1">
        <v>7598.3</v>
      </c>
      <c r="M993" s="36">
        <f t="shared" si="31"/>
        <v>13297.02</v>
      </c>
    </row>
    <row r="994" spans="1:13" outlineLevel="2" x14ac:dyDescent="0.25">
      <c r="A994" s="31">
        <v>41081</v>
      </c>
      <c r="B994" s="30">
        <v>9483</v>
      </c>
      <c r="C994" s="30">
        <v>9345</v>
      </c>
      <c r="D994" s="30" t="s">
        <v>58</v>
      </c>
      <c r="E994" s="32" t="s">
        <v>50</v>
      </c>
      <c r="F994" s="30" t="s">
        <v>145</v>
      </c>
      <c r="G994" s="30">
        <v>7.6</v>
      </c>
      <c r="H994" s="8"/>
      <c r="I994" s="8">
        <v>200</v>
      </c>
      <c r="J994" s="23">
        <f t="shared" si="30"/>
        <v>1550</v>
      </c>
      <c r="L994" s="1">
        <v>1519.66</v>
      </c>
      <c r="M994" s="36">
        <f t="shared" si="31"/>
        <v>11777.36</v>
      </c>
    </row>
    <row r="995" spans="1:13" outlineLevel="2" x14ac:dyDescent="0.25">
      <c r="A995" s="31">
        <v>41086</v>
      </c>
      <c r="B995" s="30">
        <v>9483</v>
      </c>
      <c r="C995" s="30">
        <v>9360</v>
      </c>
      <c r="D995" s="30" t="s">
        <v>58</v>
      </c>
      <c r="E995" s="32" t="s">
        <v>50</v>
      </c>
      <c r="F995" s="30" t="s">
        <v>145</v>
      </c>
      <c r="G995" s="30">
        <v>7.6</v>
      </c>
      <c r="H995" s="8"/>
      <c r="I995" s="8">
        <v>25</v>
      </c>
      <c r="J995" s="23">
        <f t="shared" si="30"/>
        <v>1525</v>
      </c>
      <c r="L995" s="1">
        <v>189.96</v>
      </c>
      <c r="M995" s="36">
        <f t="shared" si="31"/>
        <v>11587.400000000001</v>
      </c>
    </row>
    <row r="996" spans="1:13" outlineLevel="2" x14ac:dyDescent="0.25">
      <c r="A996" s="31">
        <v>41086</v>
      </c>
      <c r="B996" s="30">
        <v>9483</v>
      </c>
      <c r="C996" s="30">
        <v>9361</v>
      </c>
      <c r="D996" s="30" t="s">
        <v>58</v>
      </c>
      <c r="E996" s="32" t="s">
        <v>50</v>
      </c>
      <c r="F996" s="30" t="s">
        <v>145</v>
      </c>
      <c r="G996" s="30">
        <v>7.6</v>
      </c>
      <c r="H996" s="8"/>
      <c r="I996" s="8">
        <v>1525</v>
      </c>
      <c r="J996" s="23">
        <f t="shared" si="30"/>
        <v>0</v>
      </c>
      <c r="L996" s="1">
        <v>11587.41</v>
      </c>
      <c r="M996" s="36">
        <f t="shared" si="31"/>
        <v>-9.9999999983992893E-3</v>
      </c>
    </row>
    <row r="997" spans="1:13" outlineLevel="1" x14ac:dyDescent="0.25">
      <c r="A997" s="31"/>
      <c r="B997" s="33" t="s">
        <v>224</v>
      </c>
      <c r="E997" s="32"/>
      <c r="G997" s="30"/>
      <c r="H997" s="8">
        <f>SUBTOTAL(9,H958:H996)</f>
        <v>26000</v>
      </c>
      <c r="I997" s="8">
        <f>SUBTOTAL(9,I958:I996)</f>
        <v>26000</v>
      </c>
      <c r="J997" s="23">
        <f t="shared" si="30"/>
        <v>0</v>
      </c>
      <c r="K997" s="5">
        <f>SUBTOTAL(9,K958:K996)</f>
        <v>188547.6</v>
      </c>
      <c r="L997" s="1">
        <f>SUBTOTAL(9,L958:L996)</f>
        <v>188547.59999999995</v>
      </c>
      <c r="M997" s="36">
        <f t="shared" si="31"/>
        <v>5.8207660913467407E-11</v>
      </c>
    </row>
    <row r="998" spans="1:13" outlineLevel="2" x14ac:dyDescent="0.25">
      <c r="A998" s="24">
        <v>41078</v>
      </c>
      <c r="B998" s="25">
        <v>9524</v>
      </c>
      <c r="C998" s="25"/>
      <c r="D998" s="25" t="s">
        <v>54</v>
      </c>
      <c r="E998" s="26" t="s">
        <v>44</v>
      </c>
      <c r="F998" s="25" t="s">
        <v>45</v>
      </c>
      <c r="G998" s="25">
        <v>7.52</v>
      </c>
      <c r="H998" s="4">
        <v>21000</v>
      </c>
      <c r="I998" s="4"/>
      <c r="J998" s="23">
        <f t="shared" si="30"/>
        <v>21000</v>
      </c>
      <c r="K998" s="5">
        <v>157966.20000000001</v>
      </c>
      <c r="M998" s="36">
        <f t="shared" si="31"/>
        <v>157966.20000000001</v>
      </c>
    </row>
    <row r="999" spans="1:13" outlineLevel="2" x14ac:dyDescent="0.25">
      <c r="A999" s="31">
        <v>41081</v>
      </c>
      <c r="B999" s="30">
        <v>9524</v>
      </c>
      <c r="C999" s="30">
        <v>9344</v>
      </c>
      <c r="D999" s="30" t="s">
        <v>58</v>
      </c>
      <c r="E999" s="32" t="s">
        <v>44</v>
      </c>
      <c r="F999" s="30" t="s">
        <v>149</v>
      </c>
      <c r="G999" s="30">
        <v>7.52</v>
      </c>
      <c r="H999" s="8"/>
      <c r="I999" s="8">
        <v>850</v>
      </c>
      <c r="J999" s="23">
        <f t="shared" si="30"/>
        <v>20150</v>
      </c>
      <c r="L999" s="1">
        <v>6393.87</v>
      </c>
      <c r="M999" s="36">
        <f t="shared" si="31"/>
        <v>151572.33000000002</v>
      </c>
    </row>
    <row r="1000" spans="1:13" outlineLevel="2" x14ac:dyDescent="0.25">
      <c r="A1000" s="31">
        <v>41081</v>
      </c>
      <c r="B1000" s="30">
        <v>9524</v>
      </c>
      <c r="C1000" s="30">
        <v>9345</v>
      </c>
      <c r="D1000" s="30" t="s">
        <v>58</v>
      </c>
      <c r="E1000" s="32" t="s">
        <v>44</v>
      </c>
      <c r="F1000" s="30" t="s">
        <v>149</v>
      </c>
      <c r="G1000" s="30">
        <v>7.52</v>
      </c>
      <c r="H1000" s="8"/>
      <c r="I1000" s="8">
        <v>4150</v>
      </c>
      <c r="J1000" s="23">
        <f t="shared" si="30"/>
        <v>16000</v>
      </c>
      <c r="L1000" s="1">
        <v>31217.13</v>
      </c>
      <c r="M1000" s="36">
        <f t="shared" si="31"/>
        <v>120355.20000000001</v>
      </c>
    </row>
    <row r="1001" spans="1:13" outlineLevel="2" x14ac:dyDescent="0.25">
      <c r="A1001" s="31">
        <v>41081</v>
      </c>
      <c r="B1001" s="30">
        <v>9524</v>
      </c>
      <c r="C1001" s="30">
        <v>9346</v>
      </c>
      <c r="D1001" s="30" t="s">
        <v>58</v>
      </c>
      <c r="E1001" s="32" t="s">
        <v>44</v>
      </c>
      <c r="F1001" s="30" t="s">
        <v>149</v>
      </c>
      <c r="G1001" s="30">
        <v>7.52</v>
      </c>
      <c r="H1001" s="8"/>
      <c r="I1001" s="8">
        <v>350</v>
      </c>
      <c r="J1001" s="23">
        <f t="shared" si="30"/>
        <v>15650</v>
      </c>
      <c r="L1001" s="1">
        <v>2632.77</v>
      </c>
      <c r="M1001" s="36">
        <f t="shared" si="31"/>
        <v>117722.43000000001</v>
      </c>
    </row>
    <row r="1002" spans="1:13" outlineLevel="2" x14ac:dyDescent="0.25">
      <c r="A1002" s="31">
        <v>41086</v>
      </c>
      <c r="B1002" s="30">
        <v>9524</v>
      </c>
      <c r="C1002" s="30">
        <v>9359</v>
      </c>
      <c r="D1002" s="30" t="s">
        <v>58</v>
      </c>
      <c r="E1002" s="32" t="s">
        <v>44</v>
      </c>
      <c r="F1002" s="30" t="s">
        <v>149</v>
      </c>
      <c r="G1002" s="30">
        <v>7.52</v>
      </c>
      <c r="H1002" s="8"/>
      <c r="I1002" s="8">
        <v>200</v>
      </c>
      <c r="J1002" s="23">
        <f t="shared" si="30"/>
        <v>15450</v>
      </c>
      <c r="L1002" s="1">
        <v>1504.44</v>
      </c>
      <c r="M1002" s="36">
        <f t="shared" si="31"/>
        <v>116217.99</v>
      </c>
    </row>
    <row r="1003" spans="1:13" outlineLevel="2" x14ac:dyDescent="0.25">
      <c r="A1003" s="31">
        <v>41086</v>
      </c>
      <c r="B1003" s="30">
        <v>9524</v>
      </c>
      <c r="C1003" s="30">
        <v>9360</v>
      </c>
      <c r="D1003" s="30" t="s">
        <v>58</v>
      </c>
      <c r="E1003" s="32" t="s">
        <v>44</v>
      </c>
      <c r="F1003" s="30" t="s">
        <v>149</v>
      </c>
      <c r="G1003" s="30">
        <v>7.52</v>
      </c>
      <c r="H1003" s="8"/>
      <c r="I1003" s="8">
        <v>1000</v>
      </c>
      <c r="J1003" s="23">
        <f t="shared" si="30"/>
        <v>14450</v>
      </c>
      <c r="L1003" s="1">
        <v>7522.2</v>
      </c>
      <c r="M1003" s="36">
        <f t="shared" si="31"/>
        <v>108695.79000000001</v>
      </c>
    </row>
    <row r="1004" spans="1:13" outlineLevel="2" x14ac:dyDescent="0.25">
      <c r="A1004" s="31">
        <v>41086</v>
      </c>
      <c r="B1004" s="30">
        <v>9524</v>
      </c>
      <c r="C1004" s="30">
        <v>9362</v>
      </c>
      <c r="D1004" s="30" t="s">
        <v>58</v>
      </c>
      <c r="E1004" s="32" t="s">
        <v>44</v>
      </c>
      <c r="F1004" s="30" t="s">
        <v>149</v>
      </c>
      <c r="G1004" s="30">
        <v>7.52</v>
      </c>
      <c r="H1004" s="8"/>
      <c r="I1004" s="8">
        <v>2000</v>
      </c>
      <c r="J1004" s="23">
        <f t="shared" si="30"/>
        <v>12450</v>
      </c>
      <c r="L1004" s="1">
        <v>15044.4</v>
      </c>
      <c r="M1004" s="36">
        <f t="shared" si="31"/>
        <v>93651.390000000014</v>
      </c>
    </row>
    <row r="1005" spans="1:13" outlineLevel="2" x14ac:dyDescent="0.25">
      <c r="A1005" s="31">
        <v>41088</v>
      </c>
      <c r="B1005" s="30">
        <v>9524</v>
      </c>
      <c r="C1005" s="30">
        <v>9387</v>
      </c>
      <c r="D1005" s="30" t="s">
        <v>58</v>
      </c>
      <c r="E1005" s="32" t="s">
        <v>44</v>
      </c>
      <c r="F1005" s="30" t="s">
        <v>149</v>
      </c>
      <c r="G1005" s="30">
        <v>7.52</v>
      </c>
      <c r="H1005" s="8"/>
      <c r="I1005" s="8">
        <v>450</v>
      </c>
      <c r="J1005" s="23">
        <f t="shared" si="30"/>
        <v>12000</v>
      </c>
      <c r="L1005" s="1">
        <v>3384.99</v>
      </c>
      <c r="M1005" s="36">
        <f t="shared" si="31"/>
        <v>90266.400000000009</v>
      </c>
    </row>
    <row r="1006" spans="1:13" outlineLevel="2" x14ac:dyDescent="0.25">
      <c r="A1006" s="31">
        <v>41088</v>
      </c>
      <c r="B1006" s="30">
        <v>9524</v>
      </c>
      <c r="C1006" s="30">
        <v>9388</v>
      </c>
      <c r="D1006" s="30" t="s">
        <v>58</v>
      </c>
      <c r="E1006" s="32" t="s">
        <v>44</v>
      </c>
      <c r="F1006" s="30" t="s">
        <v>149</v>
      </c>
      <c r="G1006" s="30">
        <v>7.52</v>
      </c>
      <c r="H1006" s="8"/>
      <c r="I1006" s="8">
        <v>200</v>
      </c>
      <c r="J1006" s="23">
        <f t="shared" si="30"/>
        <v>11800</v>
      </c>
      <c r="L1006" s="1">
        <v>1504.44</v>
      </c>
      <c r="M1006" s="36">
        <f t="shared" si="31"/>
        <v>88761.96</v>
      </c>
    </row>
    <row r="1007" spans="1:13" outlineLevel="2" x14ac:dyDescent="0.25">
      <c r="A1007" s="31">
        <v>41088</v>
      </c>
      <c r="B1007" s="30">
        <v>9524</v>
      </c>
      <c r="C1007" s="30">
        <v>9389</v>
      </c>
      <c r="D1007" s="30" t="s">
        <v>58</v>
      </c>
      <c r="E1007" s="32" t="s">
        <v>44</v>
      </c>
      <c r="F1007" s="30" t="s">
        <v>149</v>
      </c>
      <c r="G1007" s="30">
        <v>7.52</v>
      </c>
      <c r="H1007" s="8"/>
      <c r="I1007" s="8">
        <v>1075</v>
      </c>
      <c r="J1007" s="23">
        <f t="shared" si="30"/>
        <v>10725</v>
      </c>
      <c r="L1007" s="1">
        <v>8086.36</v>
      </c>
      <c r="M1007" s="36">
        <f t="shared" si="31"/>
        <v>80675.600000000006</v>
      </c>
    </row>
    <row r="1008" spans="1:13" outlineLevel="2" x14ac:dyDescent="0.25">
      <c r="A1008" s="31">
        <v>41090</v>
      </c>
      <c r="B1008" s="30">
        <v>9524</v>
      </c>
      <c r="C1008" s="30">
        <v>9407</v>
      </c>
      <c r="D1008" s="30" t="s">
        <v>58</v>
      </c>
      <c r="E1008" s="32" t="s">
        <v>44</v>
      </c>
      <c r="F1008" s="30" t="s">
        <v>149</v>
      </c>
      <c r="G1008" s="30">
        <v>7.52</v>
      </c>
      <c r="H1008" s="8"/>
      <c r="I1008" s="8">
        <v>25</v>
      </c>
      <c r="J1008" s="23">
        <f t="shared" si="30"/>
        <v>10700</v>
      </c>
      <c r="L1008" s="1">
        <v>188.05</v>
      </c>
      <c r="M1008" s="36">
        <f t="shared" si="31"/>
        <v>80487.55</v>
      </c>
    </row>
    <row r="1009" spans="1:13" outlineLevel="2" x14ac:dyDescent="0.25">
      <c r="A1009" s="31">
        <v>41090</v>
      </c>
      <c r="B1009" s="30">
        <v>9524</v>
      </c>
      <c r="C1009" s="30">
        <v>9408</v>
      </c>
      <c r="D1009" s="30" t="s">
        <v>58</v>
      </c>
      <c r="E1009" s="32" t="s">
        <v>44</v>
      </c>
      <c r="F1009" s="30" t="s">
        <v>149</v>
      </c>
      <c r="G1009" s="30">
        <v>7.52</v>
      </c>
      <c r="H1009" s="8"/>
      <c r="I1009" s="8">
        <v>350</v>
      </c>
      <c r="J1009" s="23">
        <f t="shared" si="30"/>
        <v>10350</v>
      </c>
      <c r="L1009" s="1">
        <v>2632.77</v>
      </c>
      <c r="M1009" s="36">
        <f t="shared" si="31"/>
        <v>77854.78</v>
      </c>
    </row>
    <row r="1010" spans="1:13" outlineLevel="2" x14ac:dyDescent="0.25">
      <c r="A1010" s="31">
        <v>41100</v>
      </c>
      <c r="B1010" s="30">
        <v>9524</v>
      </c>
      <c r="C1010" s="30">
        <v>9423</v>
      </c>
      <c r="D1010" s="30" t="s">
        <v>58</v>
      </c>
      <c r="E1010" s="32" t="s">
        <v>44</v>
      </c>
      <c r="F1010" s="30" t="s">
        <v>149</v>
      </c>
      <c r="G1010" s="30">
        <v>7.52</v>
      </c>
      <c r="H1010" s="8"/>
      <c r="I1010" s="8">
        <v>2450</v>
      </c>
      <c r="J1010" s="23">
        <f t="shared" si="30"/>
        <v>7900</v>
      </c>
      <c r="L1010" s="1">
        <v>18429.39</v>
      </c>
      <c r="M1010" s="36">
        <f t="shared" si="31"/>
        <v>59425.39</v>
      </c>
    </row>
    <row r="1011" spans="1:13" outlineLevel="2" x14ac:dyDescent="0.25">
      <c r="A1011" s="31">
        <v>41100</v>
      </c>
      <c r="B1011" s="30">
        <v>9524</v>
      </c>
      <c r="C1011" s="30">
        <v>9424</v>
      </c>
      <c r="D1011" s="30" t="s">
        <v>58</v>
      </c>
      <c r="E1011" s="32" t="s">
        <v>44</v>
      </c>
      <c r="F1011" s="30" t="s">
        <v>149</v>
      </c>
      <c r="G1011" s="30">
        <v>7.52</v>
      </c>
      <c r="H1011" s="8"/>
      <c r="I1011" s="8">
        <v>1100</v>
      </c>
      <c r="J1011" s="23">
        <f t="shared" si="30"/>
        <v>6800</v>
      </c>
      <c r="L1011" s="1">
        <v>8274.42</v>
      </c>
      <c r="M1011" s="36">
        <f t="shared" si="31"/>
        <v>51150.97</v>
      </c>
    </row>
    <row r="1012" spans="1:13" outlineLevel="2" x14ac:dyDescent="0.25">
      <c r="A1012" s="31">
        <v>41100</v>
      </c>
      <c r="B1012" s="30">
        <v>9524</v>
      </c>
      <c r="C1012" s="30">
        <v>9425</v>
      </c>
      <c r="D1012" s="30" t="s">
        <v>58</v>
      </c>
      <c r="E1012" s="32" t="s">
        <v>44</v>
      </c>
      <c r="F1012" s="30" t="s">
        <v>149</v>
      </c>
      <c r="G1012" s="30">
        <v>7.52</v>
      </c>
      <c r="H1012" s="8"/>
      <c r="I1012" s="8">
        <v>3025</v>
      </c>
      <c r="J1012" s="23">
        <f t="shared" si="30"/>
        <v>3775</v>
      </c>
      <c r="L1012" s="1">
        <v>22754.65</v>
      </c>
      <c r="M1012" s="36">
        <f t="shared" si="31"/>
        <v>28396.32</v>
      </c>
    </row>
    <row r="1013" spans="1:13" outlineLevel="2" x14ac:dyDescent="0.25">
      <c r="A1013" s="31">
        <v>41100</v>
      </c>
      <c r="B1013" s="30">
        <v>9524</v>
      </c>
      <c r="C1013" s="30">
        <v>9426</v>
      </c>
      <c r="D1013" s="30" t="s">
        <v>58</v>
      </c>
      <c r="E1013" s="32" t="s">
        <v>44</v>
      </c>
      <c r="F1013" s="30" t="s">
        <v>149</v>
      </c>
      <c r="G1013" s="30">
        <v>7.52</v>
      </c>
      <c r="H1013" s="8"/>
      <c r="I1013" s="8">
        <v>50</v>
      </c>
      <c r="J1013" s="23">
        <f t="shared" si="30"/>
        <v>3725</v>
      </c>
      <c r="L1013" s="1">
        <v>376.11</v>
      </c>
      <c r="M1013" s="36">
        <f t="shared" si="31"/>
        <v>28020.21</v>
      </c>
    </row>
    <row r="1014" spans="1:13" outlineLevel="2" x14ac:dyDescent="0.25">
      <c r="A1014" s="31">
        <v>41100</v>
      </c>
      <c r="B1014" s="30">
        <v>9524</v>
      </c>
      <c r="C1014" s="30">
        <v>9427</v>
      </c>
      <c r="D1014" s="30" t="s">
        <v>58</v>
      </c>
      <c r="E1014" s="32" t="s">
        <v>44</v>
      </c>
      <c r="F1014" s="30" t="s">
        <v>149</v>
      </c>
      <c r="G1014" s="30">
        <v>7.52</v>
      </c>
      <c r="H1014" s="8"/>
      <c r="I1014" s="8">
        <v>825</v>
      </c>
      <c r="J1014" s="23">
        <f t="shared" si="30"/>
        <v>2900</v>
      </c>
      <c r="L1014" s="1">
        <v>6205.81</v>
      </c>
      <c r="M1014" s="36">
        <f t="shared" si="31"/>
        <v>21814.399999999998</v>
      </c>
    </row>
    <row r="1015" spans="1:13" outlineLevel="2" x14ac:dyDescent="0.25">
      <c r="A1015" s="31">
        <v>41100</v>
      </c>
      <c r="B1015" s="30">
        <v>9524</v>
      </c>
      <c r="C1015" s="30">
        <v>9428</v>
      </c>
      <c r="D1015" s="30" t="s">
        <v>58</v>
      </c>
      <c r="E1015" s="32" t="s">
        <v>44</v>
      </c>
      <c r="F1015" s="30" t="s">
        <v>149</v>
      </c>
      <c r="G1015" s="30">
        <v>7.52</v>
      </c>
      <c r="H1015" s="8"/>
      <c r="I1015" s="8">
        <v>425</v>
      </c>
      <c r="J1015" s="23">
        <f t="shared" si="30"/>
        <v>2475</v>
      </c>
      <c r="L1015" s="1">
        <v>3196.93</v>
      </c>
      <c r="M1015" s="36">
        <f t="shared" si="31"/>
        <v>18617.469999999998</v>
      </c>
    </row>
    <row r="1016" spans="1:13" outlineLevel="2" x14ac:dyDescent="0.25">
      <c r="A1016" s="31">
        <v>41100</v>
      </c>
      <c r="B1016" s="30">
        <v>9524</v>
      </c>
      <c r="C1016" s="30">
        <v>9429</v>
      </c>
      <c r="D1016" s="30" t="s">
        <v>58</v>
      </c>
      <c r="E1016" s="32" t="s">
        <v>44</v>
      </c>
      <c r="F1016" s="30" t="s">
        <v>149</v>
      </c>
      <c r="G1016" s="30">
        <v>7.52</v>
      </c>
      <c r="H1016" s="8"/>
      <c r="I1016" s="8">
        <v>2475</v>
      </c>
      <c r="J1016" s="23">
        <f t="shared" si="30"/>
        <v>0</v>
      </c>
      <c r="L1016" s="1">
        <v>18617.439999999999</v>
      </c>
      <c r="M1016" s="36">
        <f t="shared" si="31"/>
        <v>2.9999999998835847E-2</v>
      </c>
    </row>
    <row r="1017" spans="1:13" outlineLevel="2" x14ac:dyDescent="0.25">
      <c r="A1017" s="24">
        <v>41078</v>
      </c>
      <c r="B1017" s="25">
        <v>9524</v>
      </c>
      <c r="C1017" s="25"/>
      <c r="D1017" s="25" t="s">
        <v>54</v>
      </c>
      <c r="E1017" s="26" t="s">
        <v>51</v>
      </c>
      <c r="F1017" s="25" t="s">
        <v>38</v>
      </c>
      <c r="G1017" s="25">
        <v>7.52</v>
      </c>
      <c r="H1017" s="4">
        <v>5000</v>
      </c>
      <c r="I1017" s="4"/>
      <c r="J1017" s="23">
        <f t="shared" si="30"/>
        <v>5000</v>
      </c>
      <c r="K1017" s="5">
        <v>37619.5</v>
      </c>
      <c r="M1017" s="36">
        <f t="shared" si="31"/>
        <v>37619.5</v>
      </c>
    </row>
    <row r="1018" spans="1:13" outlineLevel="2" x14ac:dyDescent="0.25">
      <c r="A1018" s="31">
        <v>41081</v>
      </c>
      <c r="B1018" s="30">
        <v>9524</v>
      </c>
      <c r="C1018" s="30">
        <v>9343</v>
      </c>
      <c r="D1018" s="30" t="s">
        <v>58</v>
      </c>
      <c r="E1018" s="32" t="s">
        <v>51</v>
      </c>
      <c r="F1018" s="30" t="s">
        <v>148</v>
      </c>
      <c r="G1018" s="30">
        <v>7.52</v>
      </c>
      <c r="H1018" s="8"/>
      <c r="I1018" s="8">
        <v>1375</v>
      </c>
      <c r="J1018" s="23">
        <f t="shared" si="30"/>
        <v>3625</v>
      </c>
      <c r="L1018" s="1">
        <v>10345.36</v>
      </c>
      <c r="M1018" s="36">
        <f t="shared" si="31"/>
        <v>27274.14</v>
      </c>
    </row>
    <row r="1019" spans="1:13" outlineLevel="2" x14ac:dyDescent="0.25">
      <c r="A1019" s="31">
        <v>41081</v>
      </c>
      <c r="B1019" s="30">
        <v>9524</v>
      </c>
      <c r="C1019" s="30">
        <v>9345</v>
      </c>
      <c r="D1019" s="30" t="s">
        <v>58</v>
      </c>
      <c r="E1019" s="32" t="s">
        <v>51</v>
      </c>
      <c r="F1019" s="30" t="s">
        <v>148</v>
      </c>
      <c r="G1019" s="30">
        <v>7.52</v>
      </c>
      <c r="H1019" s="8"/>
      <c r="I1019" s="8">
        <v>500</v>
      </c>
      <c r="J1019" s="23">
        <f t="shared" si="30"/>
        <v>3125</v>
      </c>
      <c r="L1019" s="1">
        <v>3761.95</v>
      </c>
      <c r="M1019" s="36">
        <f t="shared" si="31"/>
        <v>23512.19</v>
      </c>
    </row>
    <row r="1020" spans="1:13" outlineLevel="2" x14ac:dyDescent="0.25">
      <c r="A1020" s="31">
        <v>41086</v>
      </c>
      <c r="B1020" s="30">
        <v>9524</v>
      </c>
      <c r="C1020" s="30">
        <v>9360</v>
      </c>
      <c r="D1020" s="30" t="s">
        <v>58</v>
      </c>
      <c r="E1020" s="32" t="s">
        <v>51</v>
      </c>
      <c r="F1020" s="30" t="s">
        <v>148</v>
      </c>
      <c r="G1020" s="30">
        <v>7.52</v>
      </c>
      <c r="H1020" s="8"/>
      <c r="I1020" s="8">
        <v>100</v>
      </c>
      <c r="J1020" s="23">
        <f t="shared" si="30"/>
        <v>3025</v>
      </c>
      <c r="L1020" s="1">
        <v>752.39</v>
      </c>
      <c r="M1020" s="36">
        <f t="shared" si="31"/>
        <v>22759.8</v>
      </c>
    </row>
    <row r="1021" spans="1:13" outlineLevel="2" x14ac:dyDescent="0.25">
      <c r="A1021" s="31">
        <v>41086</v>
      </c>
      <c r="B1021" s="30">
        <v>9524</v>
      </c>
      <c r="C1021" s="30">
        <v>9362</v>
      </c>
      <c r="D1021" s="30" t="s">
        <v>58</v>
      </c>
      <c r="E1021" s="32" t="s">
        <v>51</v>
      </c>
      <c r="F1021" s="30" t="s">
        <v>148</v>
      </c>
      <c r="G1021" s="30">
        <v>7.52</v>
      </c>
      <c r="H1021" s="8"/>
      <c r="I1021" s="8">
        <v>200</v>
      </c>
      <c r="J1021" s="23">
        <f t="shared" si="30"/>
        <v>2825</v>
      </c>
      <c r="L1021" s="1">
        <v>1504.78</v>
      </c>
      <c r="M1021" s="36">
        <f t="shared" si="31"/>
        <v>21255.02</v>
      </c>
    </row>
    <row r="1022" spans="1:13" outlineLevel="2" x14ac:dyDescent="0.25">
      <c r="A1022" s="31">
        <v>41088</v>
      </c>
      <c r="B1022" s="30">
        <v>9524</v>
      </c>
      <c r="C1022" s="30">
        <v>9388</v>
      </c>
      <c r="D1022" s="30" t="s">
        <v>58</v>
      </c>
      <c r="E1022" s="32" t="s">
        <v>51</v>
      </c>
      <c r="F1022" s="30" t="s">
        <v>148</v>
      </c>
      <c r="G1022" s="30">
        <v>7.52</v>
      </c>
      <c r="H1022" s="8"/>
      <c r="I1022" s="8">
        <v>2825</v>
      </c>
      <c r="J1022" s="23">
        <f t="shared" si="30"/>
        <v>0</v>
      </c>
      <c r="L1022" s="1">
        <v>21255.02</v>
      </c>
      <c r="M1022" s="36">
        <f t="shared" si="31"/>
        <v>0</v>
      </c>
    </row>
    <row r="1023" spans="1:13" outlineLevel="1" x14ac:dyDescent="0.25">
      <c r="A1023" s="31"/>
      <c r="B1023" s="33" t="s">
        <v>225</v>
      </c>
      <c r="E1023" s="32"/>
      <c r="G1023" s="30"/>
      <c r="H1023" s="8">
        <f>SUBTOTAL(9,H998:H1022)</f>
        <v>26000</v>
      </c>
      <c r="I1023" s="8">
        <f>SUBTOTAL(9,I998:I1022)</f>
        <v>26000</v>
      </c>
      <c r="J1023" s="23">
        <f t="shared" si="30"/>
        <v>0</v>
      </c>
      <c r="K1023" s="5">
        <f>SUBTOTAL(9,K998:K1022)</f>
        <v>195585.7</v>
      </c>
      <c r="L1023" s="1">
        <f>SUBTOTAL(9,L998:L1022)</f>
        <v>195585.67000000004</v>
      </c>
      <c r="M1023" s="36">
        <f t="shared" si="31"/>
        <v>2.9999999969732016E-2</v>
      </c>
    </row>
    <row r="1024" spans="1:13" outlineLevel="2" x14ac:dyDescent="0.25">
      <c r="A1024" s="24">
        <v>41078</v>
      </c>
      <c r="B1024" s="25">
        <v>9533</v>
      </c>
      <c r="C1024" s="25"/>
      <c r="D1024" s="25" t="s">
        <v>54</v>
      </c>
      <c r="E1024" s="26" t="s">
        <v>39</v>
      </c>
      <c r="F1024" s="25" t="s">
        <v>40</v>
      </c>
      <c r="G1024" s="25">
        <v>6.84</v>
      </c>
      <c r="H1024" s="4">
        <v>5000</v>
      </c>
      <c r="I1024" s="4"/>
      <c r="J1024" s="23">
        <f t="shared" si="30"/>
        <v>5000</v>
      </c>
      <c r="K1024" s="5">
        <v>34205.5</v>
      </c>
      <c r="M1024" s="36">
        <f t="shared" si="31"/>
        <v>34205.5</v>
      </c>
    </row>
    <row r="1025" spans="1:13" outlineLevel="2" x14ac:dyDescent="0.25">
      <c r="A1025" s="31">
        <v>41086</v>
      </c>
      <c r="B1025" s="30">
        <v>9533</v>
      </c>
      <c r="C1025" s="30">
        <v>9359</v>
      </c>
      <c r="D1025" s="30" t="s">
        <v>58</v>
      </c>
      <c r="E1025" s="32" t="s">
        <v>39</v>
      </c>
      <c r="F1025" s="30" t="s">
        <v>152</v>
      </c>
      <c r="G1025" s="30">
        <v>6.84</v>
      </c>
      <c r="H1025" s="8"/>
      <c r="I1025" s="8">
        <v>75</v>
      </c>
      <c r="J1025" s="23">
        <f t="shared" si="30"/>
        <v>4925</v>
      </c>
      <c r="L1025" s="1">
        <v>513.08000000000004</v>
      </c>
      <c r="M1025" s="36">
        <f t="shared" si="31"/>
        <v>33692.42</v>
      </c>
    </row>
    <row r="1026" spans="1:13" outlineLevel="2" x14ac:dyDescent="0.25">
      <c r="A1026" s="31">
        <v>41086</v>
      </c>
      <c r="B1026" s="30">
        <v>9533</v>
      </c>
      <c r="C1026" s="30">
        <v>9361</v>
      </c>
      <c r="D1026" s="30" t="s">
        <v>58</v>
      </c>
      <c r="E1026" s="32" t="s">
        <v>39</v>
      </c>
      <c r="F1026" s="30" t="s">
        <v>152</v>
      </c>
      <c r="G1026" s="30">
        <v>6.84</v>
      </c>
      <c r="H1026" s="8"/>
      <c r="I1026" s="8">
        <v>300</v>
      </c>
      <c r="J1026" s="23">
        <f t="shared" si="30"/>
        <v>4625</v>
      </c>
      <c r="L1026" s="1">
        <v>2052.33</v>
      </c>
      <c r="M1026" s="36">
        <f t="shared" si="31"/>
        <v>31640.089999999997</v>
      </c>
    </row>
    <row r="1027" spans="1:13" outlineLevel="2" x14ac:dyDescent="0.25">
      <c r="A1027" s="31">
        <v>41090</v>
      </c>
      <c r="B1027" s="30">
        <v>9533</v>
      </c>
      <c r="C1027" s="30">
        <v>9407</v>
      </c>
      <c r="D1027" s="30" t="s">
        <v>58</v>
      </c>
      <c r="E1027" s="32" t="s">
        <v>39</v>
      </c>
      <c r="F1027" s="30" t="s">
        <v>152</v>
      </c>
      <c r="G1027" s="30">
        <v>6.84</v>
      </c>
      <c r="H1027" s="8"/>
      <c r="I1027" s="8">
        <v>1200</v>
      </c>
      <c r="J1027" s="23">
        <f t="shared" si="30"/>
        <v>3425</v>
      </c>
      <c r="L1027" s="1">
        <v>8209.32</v>
      </c>
      <c r="M1027" s="36">
        <f t="shared" si="31"/>
        <v>23430.769999999997</v>
      </c>
    </row>
    <row r="1028" spans="1:13" outlineLevel="2" x14ac:dyDescent="0.25">
      <c r="A1028" s="31">
        <v>41100</v>
      </c>
      <c r="B1028" s="30">
        <v>9533</v>
      </c>
      <c r="C1028" s="30">
        <v>9423</v>
      </c>
      <c r="D1028" s="30" t="s">
        <v>58</v>
      </c>
      <c r="E1028" s="32" t="s">
        <v>39</v>
      </c>
      <c r="F1028" s="30" t="s">
        <v>152</v>
      </c>
      <c r="G1028" s="30">
        <v>6.84</v>
      </c>
      <c r="H1028" s="8"/>
      <c r="I1028" s="8">
        <v>200</v>
      </c>
      <c r="J1028" s="23">
        <f t="shared" si="30"/>
        <v>3225</v>
      </c>
      <c r="L1028" s="1">
        <v>1368.22</v>
      </c>
      <c r="M1028" s="36">
        <f t="shared" si="31"/>
        <v>22062.549999999996</v>
      </c>
    </row>
    <row r="1029" spans="1:13" outlineLevel="2" x14ac:dyDescent="0.25">
      <c r="A1029" s="31">
        <v>41100</v>
      </c>
      <c r="B1029" s="30">
        <v>9533</v>
      </c>
      <c r="C1029" s="30">
        <v>9424</v>
      </c>
      <c r="D1029" s="30" t="s">
        <v>58</v>
      </c>
      <c r="E1029" s="32" t="s">
        <v>39</v>
      </c>
      <c r="F1029" s="30" t="s">
        <v>152</v>
      </c>
      <c r="G1029" s="30">
        <v>6.84</v>
      </c>
      <c r="H1029" s="8"/>
      <c r="I1029" s="8">
        <v>250</v>
      </c>
      <c r="J1029" s="23">
        <f t="shared" si="30"/>
        <v>2975</v>
      </c>
      <c r="L1029" s="1">
        <v>1710.27</v>
      </c>
      <c r="M1029" s="36">
        <f t="shared" si="31"/>
        <v>20352.279999999995</v>
      </c>
    </row>
    <row r="1030" spans="1:13" outlineLevel="2" x14ac:dyDescent="0.25">
      <c r="A1030" s="31">
        <v>41100</v>
      </c>
      <c r="B1030" s="30">
        <v>9533</v>
      </c>
      <c r="C1030" s="30">
        <v>9426</v>
      </c>
      <c r="D1030" s="30" t="s">
        <v>58</v>
      </c>
      <c r="E1030" s="32" t="s">
        <v>39</v>
      </c>
      <c r="F1030" s="30" t="s">
        <v>152</v>
      </c>
      <c r="G1030" s="30">
        <v>6.84</v>
      </c>
      <c r="H1030" s="8"/>
      <c r="I1030" s="8">
        <v>1525</v>
      </c>
      <c r="J1030" s="23">
        <f t="shared" ref="J1030:J1093" si="32">IF(H1030&gt;0,H1030-I1030,IF($E1030=$E1029,J1029+H1030-I1030,H1030))</f>
        <v>1450</v>
      </c>
      <c r="L1030" s="1">
        <v>10432.68</v>
      </c>
      <c r="M1030" s="36">
        <f t="shared" ref="M1030:M1093" si="33">IF(K1030&gt;0,K1030-L1030,IF($E1030=$E1029,M1029+K1030-L1030,K1030))</f>
        <v>9919.5999999999949</v>
      </c>
    </row>
    <row r="1031" spans="1:13" outlineLevel="2" x14ac:dyDescent="0.25">
      <c r="A1031" s="31">
        <v>41100</v>
      </c>
      <c r="B1031" s="30">
        <v>9533</v>
      </c>
      <c r="C1031" s="30">
        <v>9429</v>
      </c>
      <c r="D1031" s="30" t="s">
        <v>58</v>
      </c>
      <c r="E1031" s="32" t="s">
        <v>39</v>
      </c>
      <c r="F1031" s="30" t="s">
        <v>152</v>
      </c>
      <c r="G1031" s="30">
        <v>6.84</v>
      </c>
      <c r="H1031" s="8"/>
      <c r="I1031" s="8">
        <v>175</v>
      </c>
      <c r="J1031" s="23">
        <f t="shared" si="32"/>
        <v>1275</v>
      </c>
      <c r="L1031" s="1">
        <v>1197.19</v>
      </c>
      <c r="M1031" s="36">
        <f t="shared" si="33"/>
        <v>8722.4099999999944</v>
      </c>
    </row>
    <row r="1032" spans="1:13" outlineLevel="2" x14ac:dyDescent="0.25">
      <c r="A1032" s="31">
        <v>41108</v>
      </c>
      <c r="B1032" s="30">
        <v>9533</v>
      </c>
      <c r="C1032" s="30">
        <v>9470</v>
      </c>
      <c r="D1032" s="30" t="s">
        <v>58</v>
      </c>
      <c r="E1032" s="32" t="s">
        <v>39</v>
      </c>
      <c r="F1032" s="30" t="s">
        <v>152</v>
      </c>
      <c r="G1032" s="30">
        <v>6.84</v>
      </c>
      <c r="H1032" s="8"/>
      <c r="I1032" s="8">
        <v>300</v>
      </c>
      <c r="J1032" s="23">
        <f t="shared" si="32"/>
        <v>975</v>
      </c>
      <c r="L1032" s="1">
        <v>2052.33</v>
      </c>
      <c r="M1032" s="36">
        <f t="shared" si="33"/>
        <v>6670.0799999999945</v>
      </c>
    </row>
    <row r="1033" spans="1:13" outlineLevel="2" x14ac:dyDescent="0.25">
      <c r="A1033" s="31">
        <v>41108</v>
      </c>
      <c r="B1033" s="30">
        <v>9533</v>
      </c>
      <c r="C1033" s="30">
        <v>9473</v>
      </c>
      <c r="D1033" s="30" t="s">
        <v>58</v>
      </c>
      <c r="E1033" s="32" t="s">
        <v>39</v>
      </c>
      <c r="F1033" s="30" t="s">
        <v>152</v>
      </c>
      <c r="G1033" s="30">
        <v>6.84</v>
      </c>
      <c r="H1033" s="8"/>
      <c r="I1033" s="8">
        <v>975</v>
      </c>
      <c r="J1033" s="23">
        <f t="shared" si="32"/>
        <v>0</v>
      </c>
      <c r="L1033" s="1">
        <v>6670.07</v>
      </c>
      <c r="M1033" s="36">
        <f t="shared" si="33"/>
        <v>9.9999999947613105E-3</v>
      </c>
    </row>
    <row r="1034" spans="1:13" outlineLevel="2" x14ac:dyDescent="0.25">
      <c r="A1034" s="24">
        <v>41078</v>
      </c>
      <c r="B1034" s="25">
        <v>9533</v>
      </c>
      <c r="C1034" s="25"/>
      <c r="D1034" s="25" t="s">
        <v>54</v>
      </c>
      <c r="E1034" s="26" t="s">
        <v>41</v>
      </c>
      <c r="F1034" s="25" t="s">
        <v>28</v>
      </c>
      <c r="G1034" s="25">
        <v>6.74</v>
      </c>
      <c r="H1034" s="4">
        <v>5000</v>
      </c>
      <c r="I1034" s="4"/>
      <c r="J1034" s="23">
        <f t="shared" si="32"/>
        <v>5000</v>
      </c>
      <c r="K1034" s="5">
        <v>33717.5</v>
      </c>
      <c r="M1034" s="36">
        <f t="shared" si="33"/>
        <v>33717.5</v>
      </c>
    </row>
    <row r="1035" spans="1:13" outlineLevel="2" x14ac:dyDescent="0.25">
      <c r="A1035" s="31">
        <v>41081</v>
      </c>
      <c r="B1035" s="30">
        <v>9533</v>
      </c>
      <c r="C1035" s="30">
        <v>9345</v>
      </c>
      <c r="D1035" s="30" t="s">
        <v>58</v>
      </c>
      <c r="E1035" s="32" t="s">
        <v>41</v>
      </c>
      <c r="F1035" s="30" t="s">
        <v>150</v>
      </c>
      <c r="G1035" s="30">
        <v>6.74</v>
      </c>
      <c r="H1035" s="8"/>
      <c r="I1035" s="8">
        <v>875</v>
      </c>
      <c r="J1035" s="23">
        <f t="shared" si="32"/>
        <v>4125</v>
      </c>
      <c r="L1035" s="1">
        <v>5900.56</v>
      </c>
      <c r="M1035" s="36">
        <f t="shared" si="33"/>
        <v>27816.94</v>
      </c>
    </row>
    <row r="1036" spans="1:13" outlineLevel="2" x14ac:dyDescent="0.25">
      <c r="A1036" s="31">
        <v>41086</v>
      </c>
      <c r="B1036" s="30">
        <v>9533</v>
      </c>
      <c r="C1036" s="30">
        <v>9359</v>
      </c>
      <c r="D1036" s="30" t="s">
        <v>58</v>
      </c>
      <c r="E1036" s="32" t="s">
        <v>41</v>
      </c>
      <c r="F1036" s="30" t="s">
        <v>150</v>
      </c>
      <c r="G1036" s="30">
        <v>6.74</v>
      </c>
      <c r="H1036" s="8"/>
      <c r="I1036" s="8">
        <v>3100</v>
      </c>
      <c r="J1036" s="23">
        <f t="shared" si="32"/>
        <v>1025</v>
      </c>
      <c r="L1036" s="1">
        <v>20904.849999999999</v>
      </c>
      <c r="M1036" s="36">
        <f t="shared" si="33"/>
        <v>6912.09</v>
      </c>
    </row>
    <row r="1037" spans="1:13" outlineLevel="2" x14ac:dyDescent="0.25">
      <c r="A1037" s="31">
        <v>41086</v>
      </c>
      <c r="B1037" s="30">
        <v>9533</v>
      </c>
      <c r="C1037" s="30">
        <v>9360</v>
      </c>
      <c r="D1037" s="30" t="s">
        <v>58</v>
      </c>
      <c r="E1037" s="32" t="s">
        <v>41</v>
      </c>
      <c r="F1037" s="30" t="s">
        <v>150</v>
      </c>
      <c r="G1037" s="30">
        <v>6.74</v>
      </c>
      <c r="H1037" s="8"/>
      <c r="I1037" s="8">
        <v>75</v>
      </c>
      <c r="J1037" s="23">
        <f t="shared" si="32"/>
        <v>950</v>
      </c>
      <c r="L1037" s="1">
        <v>505.76</v>
      </c>
      <c r="M1037" s="36">
        <f t="shared" si="33"/>
        <v>6406.33</v>
      </c>
    </row>
    <row r="1038" spans="1:13" outlineLevel="2" x14ac:dyDescent="0.25">
      <c r="A1038" s="31">
        <v>41086</v>
      </c>
      <c r="B1038" s="30">
        <v>9533</v>
      </c>
      <c r="C1038" s="30">
        <v>9363</v>
      </c>
      <c r="D1038" s="30" t="s">
        <v>58</v>
      </c>
      <c r="E1038" s="32" t="s">
        <v>41</v>
      </c>
      <c r="F1038" s="30" t="s">
        <v>150</v>
      </c>
      <c r="G1038" s="30">
        <v>6.74</v>
      </c>
      <c r="H1038" s="8"/>
      <c r="I1038" s="8">
        <v>200</v>
      </c>
      <c r="J1038" s="23">
        <f t="shared" si="32"/>
        <v>750</v>
      </c>
      <c r="L1038" s="1">
        <v>1348.7</v>
      </c>
      <c r="M1038" s="36">
        <f t="shared" si="33"/>
        <v>5057.63</v>
      </c>
    </row>
    <row r="1039" spans="1:13" outlineLevel="2" x14ac:dyDescent="0.25">
      <c r="A1039" s="31">
        <v>41088</v>
      </c>
      <c r="B1039" s="30">
        <v>9533</v>
      </c>
      <c r="C1039" s="30">
        <v>9387</v>
      </c>
      <c r="D1039" s="30" t="s">
        <v>58</v>
      </c>
      <c r="E1039" s="32" t="s">
        <v>41</v>
      </c>
      <c r="F1039" s="30" t="s">
        <v>150</v>
      </c>
      <c r="G1039" s="30">
        <v>6.74</v>
      </c>
      <c r="H1039" s="8"/>
      <c r="I1039" s="8">
        <v>75</v>
      </c>
      <c r="J1039" s="23">
        <f t="shared" si="32"/>
        <v>675</v>
      </c>
      <c r="L1039" s="1">
        <v>505.76</v>
      </c>
      <c r="M1039" s="36">
        <f t="shared" si="33"/>
        <v>4551.87</v>
      </c>
    </row>
    <row r="1040" spans="1:13" outlineLevel="2" x14ac:dyDescent="0.25">
      <c r="A1040" s="31">
        <v>41088</v>
      </c>
      <c r="B1040" s="30">
        <v>9533</v>
      </c>
      <c r="C1040" s="30">
        <v>9388</v>
      </c>
      <c r="D1040" s="30" t="s">
        <v>58</v>
      </c>
      <c r="E1040" s="32" t="s">
        <v>41</v>
      </c>
      <c r="F1040" s="30" t="s">
        <v>150</v>
      </c>
      <c r="G1040" s="30">
        <v>6.74</v>
      </c>
      <c r="H1040" s="8"/>
      <c r="I1040" s="8">
        <v>75</v>
      </c>
      <c r="J1040" s="23">
        <f t="shared" si="32"/>
        <v>600</v>
      </c>
      <c r="L1040" s="1">
        <v>505.76</v>
      </c>
      <c r="M1040" s="36">
        <f t="shared" si="33"/>
        <v>4046.1099999999997</v>
      </c>
    </row>
    <row r="1041" spans="1:13" outlineLevel="2" x14ac:dyDescent="0.25">
      <c r="A1041" s="31">
        <v>41088</v>
      </c>
      <c r="B1041" s="30">
        <v>9533</v>
      </c>
      <c r="C1041" s="30">
        <v>9389</v>
      </c>
      <c r="D1041" s="30" t="s">
        <v>58</v>
      </c>
      <c r="E1041" s="32" t="s">
        <v>41</v>
      </c>
      <c r="F1041" s="30" t="s">
        <v>150</v>
      </c>
      <c r="G1041" s="30">
        <v>6.74</v>
      </c>
      <c r="H1041" s="8"/>
      <c r="I1041" s="8">
        <v>600</v>
      </c>
      <c r="J1041" s="23">
        <f t="shared" si="32"/>
        <v>0</v>
      </c>
      <c r="L1041" s="1">
        <v>4046.1</v>
      </c>
      <c r="M1041" s="36">
        <f t="shared" si="33"/>
        <v>9.9999999997635314E-3</v>
      </c>
    </row>
    <row r="1042" spans="1:13" outlineLevel="2" x14ac:dyDescent="0.25">
      <c r="A1042" s="24">
        <v>41078</v>
      </c>
      <c r="B1042" s="25">
        <v>9533</v>
      </c>
      <c r="C1042" s="25"/>
      <c r="D1042" s="25" t="s">
        <v>54</v>
      </c>
      <c r="E1042" s="26" t="s">
        <v>42</v>
      </c>
      <c r="F1042" s="25" t="s">
        <v>43</v>
      </c>
      <c r="G1042" s="25">
        <v>7.63</v>
      </c>
      <c r="H1042" s="4">
        <v>5000</v>
      </c>
      <c r="I1042" s="4"/>
      <c r="J1042" s="23">
        <f t="shared" si="32"/>
        <v>5000</v>
      </c>
      <c r="K1042" s="5">
        <v>38134</v>
      </c>
      <c r="M1042" s="36">
        <f t="shared" si="33"/>
        <v>38134</v>
      </c>
    </row>
    <row r="1043" spans="1:13" outlineLevel="2" x14ac:dyDescent="0.25">
      <c r="A1043" s="31">
        <v>41108</v>
      </c>
      <c r="B1043" s="30">
        <v>9533</v>
      </c>
      <c r="C1043" s="30">
        <v>9472</v>
      </c>
      <c r="D1043" s="30" t="s">
        <v>58</v>
      </c>
      <c r="E1043" s="32" t="s">
        <v>42</v>
      </c>
      <c r="F1043" s="30" t="s">
        <v>159</v>
      </c>
      <c r="G1043" s="30">
        <v>7.63</v>
      </c>
      <c r="H1043" s="8"/>
      <c r="I1043" s="8">
        <v>1875</v>
      </c>
      <c r="J1043" s="23">
        <f t="shared" si="32"/>
        <v>3125</v>
      </c>
      <c r="L1043" s="1">
        <v>14300.25</v>
      </c>
      <c r="M1043" s="36">
        <f t="shared" si="33"/>
        <v>23833.75</v>
      </c>
    </row>
    <row r="1044" spans="1:13" outlineLevel="2" x14ac:dyDescent="0.25">
      <c r="A1044" s="31">
        <v>41108</v>
      </c>
      <c r="B1044" s="30">
        <v>9533</v>
      </c>
      <c r="C1044" s="30">
        <v>9474</v>
      </c>
      <c r="D1044" s="30" t="s">
        <v>58</v>
      </c>
      <c r="E1044" s="32" t="s">
        <v>42</v>
      </c>
      <c r="F1044" s="30" t="s">
        <v>159</v>
      </c>
      <c r="G1044" s="30">
        <v>7.63</v>
      </c>
      <c r="H1044" s="8"/>
      <c r="I1044" s="8">
        <v>2375</v>
      </c>
      <c r="J1044" s="23">
        <f t="shared" si="32"/>
        <v>750</v>
      </c>
      <c r="L1044" s="1">
        <v>18113.650000000001</v>
      </c>
      <c r="M1044" s="36">
        <f t="shared" si="33"/>
        <v>5720.0999999999985</v>
      </c>
    </row>
    <row r="1045" spans="1:13" outlineLevel="2" x14ac:dyDescent="0.25">
      <c r="A1045" s="31">
        <v>41108</v>
      </c>
      <c r="B1045" s="30">
        <v>9533</v>
      </c>
      <c r="C1045" s="30">
        <v>9475</v>
      </c>
      <c r="D1045" s="30" t="s">
        <v>58</v>
      </c>
      <c r="E1045" s="32" t="s">
        <v>42</v>
      </c>
      <c r="F1045" s="30" t="s">
        <v>159</v>
      </c>
      <c r="G1045" s="30">
        <v>7.63</v>
      </c>
      <c r="H1045" s="8"/>
      <c r="I1045" s="8">
        <v>150</v>
      </c>
      <c r="J1045" s="23">
        <f t="shared" si="32"/>
        <v>600</v>
      </c>
      <c r="L1045" s="1">
        <v>1144.02</v>
      </c>
      <c r="M1045" s="36">
        <f t="shared" si="33"/>
        <v>4576.0799999999981</v>
      </c>
    </row>
    <row r="1046" spans="1:13" outlineLevel="2" x14ac:dyDescent="0.25">
      <c r="A1046" s="31">
        <v>41108</v>
      </c>
      <c r="B1046" s="30">
        <v>9533</v>
      </c>
      <c r="C1046" s="30">
        <v>9476</v>
      </c>
      <c r="D1046" s="30" t="s">
        <v>58</v>
      </c>
      <c r="E1046" s="32" t="s">
        <v>42</v>
      </c>
      <c r="F1046" s="30" t="s">
        <v>159</v>
      </c>
      <c r="G1046" s="30">
        <v>7.63</v>
      </c>
      <c r="H1046" s="8"/>
      <c r="I1046" s="8">
        <v>100</v>
      </c>
      <c r="J1046" s="23">
        <f t="shared" si="32"/>
        <v>500</v>
      </c>
      <c r="L1046" s="1">
        <v>762.68</v>
      </c>
      <c r="M1046" s="36">
        <f t="shared" si="33"/>
        <v>3813.3999999999983</v>
      </c>
    </row>
    <row r="1047" spans="1:13" outlineLevel="2" x14ac:dyDescent="0.25">
      <c r="A1047" s="31">
        <v>41108</v>
      </c>
      <c r="B1047" s="30">
        <v>9533</v>
      </c>
      <c r="C1047" s="30">
        <v>9478</v>
      </c>
      <c r="D1047" s="30" t="s">
        <v>58</v>
      </c>
      <c r="E1047" s="32" t="s">
        <v>42</v>
      </c>
      <c r="F1047" s="30" t="s">
        <v>159</v>
      </c>
      <c r="G1047" s="30">
        <v>7.63</v>
      </c>
      <c r="H1047" s="8"/>
      <c r="I1047" s="8">
        <v>250</v>
      </c>
      <c r="J1047" s="23">
        <f t="shared" si="32"/>
        <v>250</v>
      </c>
      <c r="L1047" s="1">
        <v>1906.7</v>
      </c>
      <c r="M1047" s="36">
        <f t="shared" si="33"/>
        <v>1906.6999999999982</v>
      </c>
    </row>
    <row r="1048" spans="1:13" outlineLevel="2" x14ac:dyDescent="0.25">
      <c r="A1048" s="31">
        <v>41108</v>
      </c>
      <c r="B1048" s="30">
        <v>9533</v>
      </c>
      <c r="C1048" s="30">
        <v>9480</v>
      </c>
      <c r="D1048" s="30" t="s">
        <v>58</v>
      </c>
      <c r="E1048" s="32" t="s">
        <v>42</v>
      </c>
      <c r="F1048" s="30" t="s">
        <v>159</v>
      </c>
      <c r="G1048" s="30">
        <v>7.63</v>
      </c>
      <c r="H1048" s="8"/>
      <c r="I1048" s="8">
        <v>200</v>
      </c>
      <c r="J1048" s="23">
        <f t="shared" si="32"/>
        <v>50</v>
      </c>
      <c r="L1048" s="1">
        <v>1525.36</v>
      </c>
      <c r="M1048" s="36">
        <f t="shared" si="33"/>
        <v>381.33999999999833</v>
      </c>
    </row>
    <row r="1049" spans="1:13" outlineLevel="2" x14ac:dyDescent="0.25">
      <c r="A1049" s="31">
        <v>41113</v>
      </c>
      <c r="B1049" s="30">
        <v>9533</v>
      </c>
      <c r="C1049" s="30">
        <v>9530</v>
      </c>
      <c r="D1049" s="30" t="s">
        <v>58</v>
      </c>
      <c r="E1049" s="32" t="s">
        <v>42</v>
      </c>
      <c r="F1049" s="30" t="s">
        <v>159</v>
      </c>
      <c r="G1049" s="30">
        <v>7.63</v>
      </c>
      <c r="H1049" s="8"/>
      <c r="I1049" s="8">
        <v>50</v>
      </c>
      <c r="J1049" s="23">
        <f t="shared" si="32"/>
        <v>0</v>
      </c>
      <c r="L1049" s="1">
        <v>381.34</v>
      </c>
      <c r="M1049" s="36">
        <f t="shared" si="33"/>
        <v>-1.6484591469634324E-12</v>
      </c>
    </row>
    <row r="1050" spans="1:13" outlineLevel="2" x14ac:dyDescent="0.25">
      <c r="A1050" s="24">
        <v>41078</v>
      </c>
      <c r="B1050" s="25">
        <v>9533</v>
      </c>
      <c r="C1050" s="25"/>
      <c r="D1050" s="25" t="s">
        <v>54</v>
      </c>
      <c r="E1050" s="26" t="s">
        <v>51</v>
      </c>
      <c r="F1050" s="25" t="s">
        <v>38</v>
      </c>
      <c r="G1050" s="25">
        <v>7.52</v>
      </c>
      <c r="H1050" s="4">
        <v>6000</v>
      </c>
      <c r="I1050" s="4"/>
      <c r="J1050" s="23">
        <f t="shared" si="32"/>
        <v>6000</v>
      </c>
      <c r="K1050" s="5">
        <v>45143.4</v>
      </c>
      <c r="M1050" s="36">
        <f t="shared" si="33"/>
        <v>45143.4</v>
      </c>
    </row>
    <row r="1051" spans="1:13" outlineLevel="2" x14ac:dyDescent="0.25">
      <c r="A1051" s="31">
        <v>41088</v>
      </c>
      <c r="B1051" s="30">
        <v>9533</v>
      </c>
      <c r="C1051" s="30">
        <v>9388</v>
      </c>
      <c r="D1051" s="30" t="s">
        <v>58</v>
      </c>
      <c r="E1051" s="32" t="s">
        <v>51</v>
      </c>
      <c r="F1051" s="30" t="s">
        <v>154</v>
      </c>
      <c r="G1051" s="30">
        <v>7.52</v>
      </c>
      <c r="H1051" s="8"/>
      <c r="I1051" s="8">
        <v>175</v>
      </c>
      <c r="J1051" s="23">
        <f t="shared" si="32"/>
        <v>5825</v>
      </c>
      <c r="L1051" s="1">
        <v>1316.68</v>
      </c>
      <c r="M1051" s="36">
        <f t="shared" si="33"/>
        <v>43826.720000000001</v>
      </c>
    </row>
    <row r="1052" spans="1:13" outlineLevel="2" x14ac:dyDescent="0.25">
      <c r="A1052" s="31">
        <v>41090</v>
      </c>
      <c r="B1052" s="30">
        <v>9533</v>
      </c>
      <c r="C1052" s="30">
        <v>9407</v>
      </c>
      <c r="D1052" s="30" t="s">
        <v>58</v>
      </c>
      <c r="E1052" s="32" t="s">
        <v>51</v>
      </c>
      <c r="F1052" s="30" t="s">
        <v>154</v>
      </c>
      <c r="G1052" s="30">
        <v>7.52</v>
      </c>
      <c r="H1052" s="8"/>
      <c r="I1052" s="8">
        <v>25</v>
      </c>
      <c r="J1052" s="23">
        <f t="shared" si="32"/>
        <v>5800</v>
      </c>
      <c r="L1052" s="1">
        <v>188.1</v>
      </c>
      <c r="M1052" s="36">
        <f t="shared" si="33"/>
        <v>43638.62</v>
      </c>
    </row>
    <row r="1053" spans="1:13" outlineLevel="2" x14ac:dyDescent="0.25">
      <c r="A1053" s="31">
        <v>41100</v>
      </c>
      <c r="B1053" s="30">
        <v>9533</v>
      </c>
      <c r="C1053" s="30">
        <v>9424</v>
      </c>
      <c r="D1053" s="30" t="s">
        <v>58</v>
      </c>
      <c r="E1053" s="32" t="s">
        <v>51</v>
      </c>
      <c r="F1053" s="30" t="s">
        <v>154</v>
      </c>
      <c r="G1053" s="30">
        <v>7.52</v>
      </c>
      <c r="H1053" s="8"/>
      <c r="I1053" s="8">
        <v>50</v>
      </c>
      <c r="J1053" s="23">
        <f t="shared" si="32"/>
        <v>5750</v>
      </c>
      <c r="L1053" s="1">
        <v>376.2</v>
      </c>
      <c r="M1053" s="36">
        <f t="shared" si="33"/>
        <v>43262.420000000006</v>
      </c>
    </row>
    <row r="1054" spans="1:13" outlineLevel="2" x14ac:dyDescent="0.25">
      <c r="A1054" s="31">
        <v>41100</v>
      </c>
      <c r="B1054" s="30">
        <v>9533</v>
      </c>
      <c r="C1054" s="30">
        <v>9425</v>
      </c>
      <c r="D1054" s="30" t="s">
        <v>58</v>
      </c>
      <c r="E1054" s="32" t="s">
        <v>51</v>
      </c>
      <c r="F1054" s="30" t="s">
        <v>154</v>
      </c>
      <c r="G1054" s="30">
        <v>7.52</v>
      </c>
      <c r="H1054" s="8"/>
      <c r="I1054" s="8">
        <v>375</v>
      </c>
      <c r="J1054" s="23">
        <f t="shared" si="32"/>
        <v>5375</v>
      </c>
      <c r="L1054" s="1">
        <v>2821.46</v>
      </c>
      <c r="M1054" s="36">
        <f t="shared" si="33"/>
        <v>40440.960000000006</v>
      </c>
    </row>
    <row r="1055" spans="1:13" outlineLevel="2" x14ac:dyDescent="0.25">
      <c r="A1055" s="31">
        <v>41100</v>
      </c>
      <c r="B1055" s="30">
        <v>9533</v>
      </c>
      <c r="C1055" s="30">
        <v>9426</v>
      </c>
      <c r="D1055" s="30" t="s">
        <v>58</v>
      </c>
      <c r="E1055" s="32" t="s">
        <v>51</v>
      </c>
      <c r="F1055" s="30" t="s">
        <v>154</v>
      </c>
      <c r="G1055" s="30">
        <v>7.52</v>
      </c>
      <c r="H1055" s="8"/>
      <c r="I1055" s="8">
        <v>500</v>
      </c>
      <c r="J1055" s="23">
        <f t="shared" si="32"/>
        <v>4875</v>
      </c>
      <c r="L1055" s="1">
        <v>3761.95</v>
      </c>
      <c r="M1055" s="36">
        <f t="shared" si="33"/>
        <v>36679.010000000009</v>
      </c>
    </row>
    <row r="1056" spans="1:13" outlineLevel="2" x14ac:dyDescent="0.25">
      <c r="A1056" s="31">
        <v>41100</v>
      </c>
      <c r="B1056" s="30">
        <v>9533</v>
      </c>
      <c r="C1056" s="30">
        <v>9429</v>
      </c>
      <c r="D1056" s="30" t="s">
        <v>58</v>
      </c>
      <c r="E1056" s="32" t="s">
        <v>51</v>
      </c>
      <c r="F1056" s="30" t="s">
        <v>154</v>
      </c>
      <c r="G1056" s="30">
        <v>7.52</v>
      </c>
      <c r="H1056" s="8"/>
      <c r="I1056" s="8">
        <v>100</v>
      </c>
      <c r="J1056" s="23">
        <f t="shared" si="32"/>
        <v>4775</v>
      </c>
      <c r="L1056" s="1">
        <v>752.39</v>
      </c>
      <c r="M1056" s="36">
        <f t="shared" si="33"/>
        <v>35926.62000000001</v>
      </c>
    </row>
    <row r="1057" spans="1:13" outlineLevel="2" x14ac:dyDescent="0.25">
      <c r="A1057" s="31">
        <v>41100</v>
      </c>
      <c r="B1057" s="30">
        <v>9533</v>
      </c>
      <c r="C1057" s="30">
        <v>9430</v>
      </c>
      <c r="D1057" s="30" t="s">
        <v>58</v>
      </c>
      <c r="E1057" s="32" t="s">
        <v>51</v>
      </c>
      <c r="F1057" s="30" t="s">
        <v>154</v>
      </c>
      <c r="G1057" s="30">
        <v>7.52</v>
      </c>
      <c r="H1057" s="8"/>
      <c r="I1057" s="8">
        <v>500</v>
      </c>
      <c r="J1057" s="23">
        <f t="shared" si="32"/>
        <v>4275</v>
      </c>
      <c r="L1057" s="1">
        <v>3761.95</v>
      </c>
      <c r="M1057" s="36">
        <f t="shared" si="33"/>
        <v>32164.670000000009</v>
      </c>
    </row>
    <row r="1058" spans="1:13" outlineLevel="2" x14ac:dyDescent="0.25">
      <c r="A1058" s="31">
        <v>41108</v>
      </c>
      <c r="B1058" s="30">
        <v>9533</v>
      </c>
      <c r="C1058" s="30">
        <v>9471</v>
      </c>
      <c r="D1058" s="30" t="s">
        <v>58</v>
      </c>
      <c r="E1058" s="32" t="s">
        <v>51</v>
      </c>
      <c r="F1058" s="30" t="s">
        <v>154</v>
      </c>
      <c r="G1058" s="30">
        <v>7.52</v>
      </c>
      <c r="H1058" s="8"/>
      <c r="I1058" s="8">
        <v>100</v>
      </c>
      <c r="J1058" s="23">
        <f t="shared" si="32"/>
        <v>4175</v>
      </c>
      <c r="L1058" s="1">
        <v>752.39</v>
      </c>
      <c r="M1058" s="36">
        <f t="shared" si="33"/>
        <v>31412.28000000001</v>
      </c>
    </row>
    <row r="1059" spans="1:13" outlineLevel="2" x14ac:dyDescent="0.25">
      <c r="A1059" s="31">
        <v>41108</v>
      </c>
      <c r="B1059" s="30">
        <v>9533</v>
      </c>
      <c r="C1059" s="30">
        <v>9475</v>
      </c>
      <c r="D1059" s="30" t="s">
        <v>58</v>
      </c>
      <c r="E1059" s="32" t="s">
        <v>51</v>
      </c>
      <c r="F1059" s="30" t="s">
        <v>154</v>
      </c>
      <c r="G1059" s="30">
        <v>7.52</v>
      </c>
      <c r="H1059" s="8"/>
      <c r="I1059" s="8">
        <v>950</v>
      </c>
      <c r="J1059" s="23">
        <f t="shared" si="32"/>
        <v>3225</v>
      </c>
      <c r="L1059" s="1">
        <v>7147.71</v>
      </c>
      <c r="M1059" s="36">
        <f t="shared" si="33"/>
        <v>24264.570000000011</v>
      </c>
    </row>
    <row r="1060" spans="1:13" outlineLevel="2" x14ac:dyDescent="0.25">
      <c r="A1060" s="31">
        <v>41108</v>
      </c>
      <c r="B1060" s="30">
        <v>9533</v>
      </c>
      <c r="C1060" s="30">
        <v>9477</v>
      </c>
      <c r="D1060" s="30" t="s">
        <v>58</v>
      </c>
      <c r="E1060" s="32" t="s">
        <v>51</v>
      </c>
      <c r="F1060" s="30" t="s">
        <v>154</v>
      </c>
      <c r="G1060" s="30">
        <v>7.52</v>
      </c>
      <c r="H1060" s="8"/>
      <c r="I1060" s="8">
        <v>200</v>
      </c>
      <c r="J1060" s="23">
        <f t="shared" si="32"/>
        <v>3025</v>
      </c>
      <c r="L1060" s="1">
        <v>1504.78</v>
      </c>
      <c r="M1060" s="36">
        <f t="shared" si="33"/>
        <v>22759.790000000012</v>
      </c>
    </row>
    <row r="1061" spans="1:13" outlineLevel="2" x14ac:dyDescent="0.25">
      <c r="A1061" s="31">
        <v>41108</v>
      </c>
      <c r="B1061" s="30">
        <v>9533</v>
      </c>
      <c r="C1061" s="30">
        <v>9479</v>
      </c>
      <c r="D1061" s="30" t="s">
        <v>58</v>
      </c>
      <c r="E1061" s="32" t="s">
        <v>51</v>
      </c>
      <c r="F1061" s="30" t="s">
        <v>154</v>
      </c>
      <c r="G1061" s="30">
        <v>7.52</v>
      </c>
      <c r="H1061" s="8"/>
      <c r="I1061" s="8">
        <v>1500</v>
      </c>
      <c r="J1061" s="23">
        <f t="shared" si="32"/>
        <v>1525</v>
      </c>
      <c r="L1061" s="1">
        <v>11285.85</v>
      </c>
      <c r="M1061" s="36">
        <f t="shared" si="33"/>
        <v>11473.940000000011</v>
      </c>
    </row>
    <row r="1062" spans="1:13" outlineLevel="2" x14ac:dyDescent="0.25">
      <c r="A1062" s="31">
        <v>41113</v>
      </c>
      <c r="B1062" s="30">
        <v>9533</v>
      </c>
      <c r="C1062" s="30">
        <v>9530</v>
      </c>
      <c r="D1062" s="30" t="s">
        <v>58</v>
      </c>
      <c r="E1062" s="32" t="s">
        <v>51</v>
      </c>
      <c r="F1062" s="30" t="s">
        <v>154</v>
      </c>
      <c r="G1062" s="30">
        <v>7.52</v>
      </c>
      <c r="H1062" s="8"/>
      <c r="I1062" s="8">
        <v>1525</v>
      </c>
      <c r="J1062" s="23">
        <f t="shared" si="32"/>
        <v>0</v>
      </c>
      <c r="L1062" s="1">
        <v>11473.95</v>
      </c>
      <c r="M1062" s="36">
        <f t="shared" si="33"/>
        <v>-9.9999999893043423E-3</v>
      </c>
    </row>
    <row r="1063" spans="1:13" outlineLevel="2" x14ac:dyDescent="0.25">
      <c r="A1063" s="24">
        <v>41078</v>
      </c>
      <c r="B1063" s="25">
        <v>9533</v>
      </c>
      <c r="C1063" s="25"/>
      <c r="D1063" s="25" t="s">
        <v>54</v>
      </c>
      <c r="E1063" s="26" t="s">
        <v>50</v>
      </c>
      <c r="F1063" s="25" t="s">
        <v>36</v>
      </c>
      <c r="G1063" s="25">
        <v>7.57</v>
      </c>
      <c r="H1063" s="4">
        <v>5000</v>
      </c>
      <c r="I1063" s="4"/>
      <c r="J1063" s="23">
        <f t="shared" si="32"/>
        <v>5000</v>
      </c>
      <c r="K1063" s="5">
        <v>37835</v>
      </c>
      <c r="M1063" s="36">
        <f t="shared" si="33"/>
        <v>37835</v>
      </c>
    </row>
    <row r="1064" spans="1:13" outlineLevel="2" x14ac:dyDescent="0.25">
      <c r="A1064" s="31">
        <v>41086</v>
      </c>
      <c r="B1064" s="30">
        <v>9533</v>
      </c>
      <c r="C1064" s="30">
        <v>9361</v>
      </c>
      <c r="D1064" s="30" t="s">
        <v>58</v>
      </c>
      <c r="E1064" s="32" t="s">
        <v>50</v>
      </c>
      <c r="F1064" s="30" t="s">
        <v>153</v>
      </c>
      <c r="G1064" s="30">
        <v>7.57</v>
      </c>
      <c r="H1064" s="8"/>
      <c r="I1064" s="8">
        <v>1475</v>
      </c>
      <c r="J1064" s="23">
        <f t="shared" si="32"/>
        <v>3525</v>
      </c>
      <c r="L1064" s="1">
        <v>11161.33</v>
      </c>
      <c r="M1064" s="36">
        <f t="shared" si="33"/>
        <v>26673.67</v>
      </c>
    </row>
    <row r="1065" spans="1:13" outlineLevel="2" x14ac:dyDescent="0.25">
      <c r="A1065" s="31">
        <v>41086</v>
      </c>
      <c r="B1065" s="30">
        <v>9533</v>
      </c>
      <c r="C1065" s="30">
        <v>9362</v>
      </c>
      <c r="D1065" s="30" t="s">
        <v>58</v>
      </c>
      <c r="E1065" s="32" t="s">
        <v>50</v>
      </c>
      <c r="F1065" s="30" t="s">
        <v>153</v>
      </c>
      <c r="G1065" s="30">
        <v>7.57</v>
      </c>
      <c r="H1065" s="8"/>
      <c r="I1065" s="8">
        <v>375</v>
      </c>
      <c r="J1065" s="23">
        <f t="shared" si="32"/>
        <v>3150</v>
      </c>
      <c r="L1065" s="1">
        <v>2837.63</v>
      </c>
      <c r="M1065" s="36">
        <f t="shared" si="33"/>
        <v>23836.039999999997</v>
      </c>
    </row>
    <row r="1066" spans="1:13" outlineLevel="2" x14ac:dyDescent="0.25">
      <c r="A1066" s="31">
        <v>41090</v>
      </c>
      <c r="B1066" s="30">
        <v>9533</v>
      </c>
      <c r="C1066" s="30">
        <v>9408</v>
      </c>
      <c r="D1066" s="30" t="s">
        <v>58</v>
      </c>
      <c r="E1066" s="32" t="s">
        <v>50</v>
      </c>
      <c r="F1066" s="30" t="s">
        <v>153</v>
      </c>
      <c r="G1066" s="30">
        <v>7.57</v>
      </c>
      <c r="H1066" s="8"/>
      <c r="I1066" s="8">
        <v>2125</v>
      </c>
      <c r="J1066" s="23">
        <f t="shared" si="32"/>
        <v>1025</v>
      </c>
      <c r="L1066" s="1">
        <v>16079.88</v>
      </c>
      <c r="M1066" s="36">
        <f t="shared" si="33"/>
        <v>7756.159999999998</v>
      </c>
    </row>
    <row r="1067" spans="1:13" outlineLevel="2" x14ac:dyDescent="0.25">
      <c r="A1067" s="31">
        <v>41100</v>
      </c>
      <c r="B1067" s="30">
        <v>9533</v>
      </c>
      <c r="C1067" s="30">
        <v>9427</v>
      </c>
      <c r="D1067" s="30" t="s">
        <v>58</v>
      </c>
      <c r="E1067" s="32" t="s">
        <v>50</v>
      </c>
      <c r="F1067" s="30" t="s">
        <v>153</v>
      </c>
      <c r="G1067" s="30">
        <v>7.57</v>
      </c>
      <c r="H1067" s="8"/>
      <c r="I1067" s="8">
        <v>500</v>
      </c>
      <c r="J1067" s="23">
        <f t="shared" si="32"/>
        <v>525</v>
      </c>
      <c r="L1067" s="1">
        <v>3783.5</v>
      </c>
      <c r="M1067" s="36">
        <f t="shared" si="33"/>
        <v>3972.659999999998</v>
      </c>
    </row>
    <row r="1068" spans="1:13" outlineLevel="2" x14ac:dyDescent="0.25">
      <c r="A1068" s="31">
        <v>41100</v>
      </c>
      <c r="B1068" s="30">
        <v>9533</v>
      </c>
      <c r="C1068" s="30">
        <v>9430</v>
      </c>
      <c r="D1068" s="30" t="s">
        <v>58</v>
      </c>
      <c r="E1068" s="32" t="s">
        <v>50</v>
      </c>
      <c r="F1068" s="30" t="s">
        <v>153</v>
      </c>
      <c r="G1068" s="30">
        <v>7.57</v>
      </c>
      <c r="H1068" s="8"/>
      <c r="I1068" s="8">
        <v>450</v>
      </c>
      <c r="J1068" s="23">
        <f t="shared" si="32"/>
        <v>75</v>
      </c>
      <c r="L1068" s="1">
        <v>3405.15</v>
      </c>
      <c r="M1068" s="36">
        <f t="shared" si="33"/>
        <v>567.50999999999794</v>
      </c>
    </row>
    <row r="1069" spans="1:13" outlineLevel="2" x14ac:dyDescent="0.25">
      <c r="A1069" s="31">
        <v>41108</v>
      </c>
      <c r="B1069" s="30">
        <v>9533</v>
      </c>
      <c r="C1069" s="30">
        <v>9468</v>
      </c>
      <c r="D1069" s="30" t="s">
        <v>58</v>
      </c>
      <c r="E1069" s="32" t="s">
        <v>50</v>
      </c>
      <c r="F1069" s="30" t="s">
        <v>153</v>
      </c>
      <c r="G1069" s="30">
        <v>7.57</v>
      </c>
      <c r="H1069" s="8"/>
      <c r="I1069" s="8">
        <v>25</v>
      </c>
      <c r="J1069" s="23">
        <f t="shared" si="32"/>
        <v>50</v>
      </c>
      <c r="L1069" s="1">
        <v>189.18</v>
      </c>
      <c r="M1069" s="36">
        <f t="shared" si="33"/>
        <v>378.32999999999794</v>
      </c>
    </row>
    <row r="1070" spans="1:13" outlineLevel="2" x14ac:dyDescent="0.25">
      <c r="A1070" s="31">
        <v>41108</v>
      </c>
      <c r="B1070" s="30">
        <v>9533</v>
      </c>
      <c r="C1070" s="30">
        <v>9469</v>
      </c>
      <c r="D1070" s="30" t="s">
        <v>58</v>
      </c>
      <c r="E1070" s="32" t="s">
        <v>50</v>
      </c>
      <c r="F1070" s="30" t="s">
        <v>153</v>
      </c>
      <c r="G1070" s="30">
        <v>7.57</v>
      </c>
      <c r="H1070" s="8"/>
      <c r="I1070" s="8">
        <v>50</v>
      </c>
      <c r="J1070" s="23">
        <f t="shared" si="32"/>
        <v>0</v>
      </c>
      <c r="L1070" s="1">
        <v>378.35</v>
      </c>
      <c r="M1070" s="36">
        <f t="shared" si="33"/>
        <v>-2.0000000002085017E-2</v>
      </c>
    </row>
    <row r="1071" spans="1:13" outlineLevel="1" x14ac:dyDescent="0.25">
      <c r="A1071" s="31"/>
      <c r="B1071" s="33" t="s">
        <v>226</v>
      </c>
      <c r="E1071" s="32"/>
      <c r="G1071" s="30"/>
      <c r="H1071" s="8">
        <f>SUBTOTAL(9,H1024:H1070)</f>
        <v>26000</v>
      </c>
      <c r="I1071" s="8">
        <f>SUBTOTAL(9,I1024:I1070)</f>
        <v>26000</v>
      </c>
      <c r="J1071" s="23">
        <f t="shared" si="32"/>
        <v>0</v>
      </c>
      <c r="K1071" s="5">
        <f>SUBTOTAL(9,K1024:K1070)</f>
        <v>189035.4</v>
      </c>
      <c r="L1071" s="1">
        <f>SUBTOTAL(9,L1024:L1070)</f>
        <v>189035.41</v>
      </c>
      <c r="M1071" s="36">
        <f t="shared" si="33"/>
        <v>-1.0000000009313226E-2</v>
      </c>
    </row>
    <row r="1072" spans="1:13" outlineLevel="2" x14ac:dyDescent="0.25">
      <c r="A1072" s="24">
        <v>41082</v>
      </c>
      <c r="B1072" s="25">
        <v>9558</v>
      </c>
      <c r="C1072" s="25"/>
      <c r="D1072" s="25" t="s">
        <v>54</v>
      </c>
      <c r="E1072" s="26" t="s">
        <v>39</v>
      </c>
      <c r="F1072" s="25" t="s">
        <v>40</v>
      </c>
      <c r="G1072" s="25">
        <v>6.98</v>
      </c>
      <c r="H1072" s="4">
        <v>5000</v>
      </c>
      <c r="I1072" s="4"/>
      <c r="J1072" s="23">
        <f t="shared" si="32"/>
        <v>5000</v>
      </c>
      <c r="K1072" s="5">
        <v>34906</v>
      </c>
      <c r="M1072" s="36">
        <f t="shared" si="33"/>
        <v>34906</v>
      </c>
    </row>
    <row r="1073" spans="1:13" outlineLevel="2" x14ac:dyDescent="0.25">
      <c r="A1073" s="31">
        <v>41108</v>
      </c>
      <c r="B1073" s="30">
        <v>9558</v>
      </c>
      <c r="C1073" s="30">
        <v>9473</v>
      </c>
      <c r="D1073" s="30" t="s">
        <v>58</v>
      </c>
      <c r="E1073" s="32" t="s">
        <v>39</v>
      </c>
      <c r="F1073" s="30" t="s">
        <v>162</v>
      </c>
      <c r="G1073" s="30">
        <v>6.98</v>
      </c>
      <c r="H1073" s="8"/>
      <c r="I1073" s="8">
        <v>225</v>
      </c>
      <c r="J1073" s="23">
        <f t="shared" si="32"/>
        <v>4775</v>
      </c>
      <c r="L1073" s="1">
        <v>1570.77</v>
      </c>
      <c r="M1073" s="36">
        <f t="shared" si="33"/>
        <v>33335.230000000003</v>
      </c>
    </row>
    <row r="1074" spans="1:13" outlineLevel="2" x14ac:dyDescent="0.25">
      <c r="A1074" s="31">
        <v>41108</v>
      </c>
      <c r="B1074" s="30">
        <v>9558</v>
      </c>
      <c r="C1074" s="30">
        <v>9474</v>
      </c>
      <c r="D1074" s="30" t="s">
        <v>58</v>
      </c>
      <c r="E1074" s="32" t="s">
        <v>39</v>
      </c>
      <c r="F1074" s="30" t="s">
        <v>162</v>
      </c>
      <c r="G1074" s="30">
        <v>6.98</v>
      </c>
      <c r="H1074" s="8"/>
      <c r="I1074" s="8">
        <v>1000</v>
      </c>
      <c r="J1074" s="23">
        <f t="shared" si="32"/>
        <v>3775</v>
      </c>
      <c r="L1074" s="1">
        <v>6981.2</v>
      </c>
      <c r="M1074" s="36">
        <f t="shared" si="33"/>
        <v>26354.030000000002</v>
      </c>
    </row>
    <row r="1075" spans="1:13" outlineLevel="2" x14ac:dyDescent="0.25">
      <c r="A1075" s="31">
        <v>41108</v>
      </c>
      <c r="B1075" s="30">
        <v>9558</v>
      </c>
      <c r="C1075" s="30">
        <v>9476</v>
      </c>
      <c r="D1075" s="30" t="s">
        <v>58</v>
      </c>
      <c r="E1075" s="32" t="s">
        <v>39</v>
      </c>
      <c r="F1075" s="30" t="s">
        <v>162</v>
      </c>
      <c r="G1075" s="30">
        <v>6.98</v>
      </c>
      <c r="H1075" s="8"/>
      <c r="I1075" s="8">
        <v>425</v>
      </c>
      <c r="J1075" s="23">
        <f t="shared" si="32"/>
        <v>3350</v>
      </c>
      <c r="L1075" s="1">
        <v>2967.01</v>
      </c>
      <c r="M1075" s="36">
        <f t="shared" si="33"/>
        <v>23387.020000000004</v>
      </c>
    </row>
    <row r="1076" spans="1:13" outlineLevel="2" x14ac:dyDescent="0.25">
      <c r="A1076" s="31">
        <v>41108</v>
      </c>
      <c r="B1076" s="30">
        <v>9558</v>
      </c>
      <c r="C1076" s="30">
        <v>9478</v>
      </c>
      <c r="D1076" s="30" t="s">
        <v>58</v>
      </c>
      <c r="E1076" s="32" t="s">
        <v>39</v>
      </c>
      <c r="F1076" s="30" t="s">
        <v>162</v>
      </c>
      <c r="G1076" s="30">
        <v>6.98</v>
      </c>
      <c r="H1076" s="8"/>
      <c r="I1076" s="8">
        <v>50</v>
      </c>
      <c r="J1076" s="23">
        <f t="shared" si="32"/>
        <v>3300</v>
      </c>
      <c r="L1076" s="1">
        <v>349.06</v>
      </c>
      <c r="M1076" s="36">
        <f t="shared" si="33"/>
        <v>23037.960000000003</v>
      </c>
    </row>
    <row r="1077" spans="1:13" outlineLevel="2" x14ac:dyDescent="0.25">
      <c r="A1077" s="31">
        <v>41108</v>
      </c>
      <c r="B1077" s="30">
        <v>9558</v>
      </c>
      <c r="C1077" s="30">
        <v>9479</v>
      </c>
      <c r="D1077" s="30" t="s">
        <v>58</v>
      </c>
      <c r="E1077" s="32" t="s">
        <v>39</v>
      </c>
      <c r="F1077" s="30" t="s">
        <v>162</v>
      </c>
      <c r="G1077" s="30">
        <v>6.98</v>
      </c>
      <c r="H1077" s="8"/>
      <c r="I1077" s="8">
        <v>50</v>
      </c>
      <c r="J1077" s="23">
        <f t="shared" si="32"/>
        <v>3250</v>
      </c>
      <c r="L1077" s="1">
        <v>349.06</v>
      </c>
      <c r="M1077" s="36">
        <f t="shared" si="33"/>
        <v>22688.9</v>
      </c>
    </row>
    <row r="1078" spans="1:13" outlineLevel="2" x14ac:dyDescent="0.25">
      <c r="A1078" s="31">
        <v>41113</v>
      </c>
      <c r="B1078" s="30">
        <v>9558</v>
      </c>
      <c r="C1078" s="30">
        <v>9533</v>
      </c>
      <c r="D1078" s="30" t="s">
        <v>58</v>
      </c>
      <c r="E1078" s="32" t="s">
        <v>39</v>
      </c>
      <c r="F1078" s="30" t="s">
        <v>162</v>
      </c>
      <c r="G1078" s="30">
        <v>6.98</v>
      </c>
      <c r="H1078" s="8"/>
      <c r="I1078" s="8">
        <v>1500</v>
      </c>
      <c r="J1078" s="23">
        <f t="shared" si="32"/>
        <v>1750</v>
      </c>
      <c r="L1078" s="1">
        <v>10471.799999999999</v>
      </c>
      <c r="M1078" s="36">
        <f t="shared" si="33"/>
        <v>12217.100000000002</v>
      </c>
    </row>
    <row r="1079" spans="1:13" outlineLevel="2" x14ac:dyDescent="0.25">
      <c r="A1079" s="31">
        <v>41117</v>
      </c>
      <c r="B1079" s="30">
        <v>9558</v>
      </c>
      <c r="C1079" s="30">
        <v>9561</v>
      </c>
      <c r="D1079" s="30" t="s">
        <v>58</v>
      </c>
      <c r="E1079" s="32" t="s">
        <v>39</v>
      </c>
      <c r="F1079" s="30" t="s">
        <v>162</v>
      </c>
      <c r="G1079" s="30">
        <v>6.98</v>
      </c>
      <c r="H1079" s="8"/>
      <c r="I1079" s="8">
        <v>200</v>
      </c>
      <c r="J1079" s="23">
        <f t="shared" si="32"/>
        <v>1550</v>
      </c>
      <c r="L1079" s="1">
        <v>1396.24</v>
      </c>
      <c r="M1079" s="36">
        <f t="shared" si="33"/>
        <v>10820.860000000002</v>
      </c>
    </row>
    <row r="1080" spans="1:13" outlineLevel="2" x14ac:dyDescent="0.25">
      <c r="A1080" s="31">
        <v>41117</v>
      </c>
      <c r="B1080" s="30">
        <v>9558</v>
      </c>
      <c r="C1080" s="30">
        <v>9564</v>
      </c>
      <c r="D1080" s="30" t="s">
        <v>58</v>
      </c>
      <c r="E1080" s="32" t="s">
        <v>39</v>
      </c>
      <c r="F1080" s="30" t="s">
        <v>162</v>
      </c>
      <c r="G1080" s="30">
        <v>6.98</v>
      </c>
      <c r="H1080" s="8"/>
      <c r="I1080" s="8">
        <v>200</v>
      </c>
      <c r="J1080" s="23">
        <f t="shared" si="32"/>
        <v>1350</v>
      </c>
      <c r="L1080" s="1">
        <v>1396.24</v>
      </c>
      <c r="M1080" s="36">
        <f t="shared" si="33"/>
        <v>9424.6200000000026</v>
      </c>
    </row>
    <row r="1081" spans="1:13" outlineLevel="2" x14ac:dyDescent="0.25">
      <c r="A1081" s="31">
        <v>41117</v>
      </c>
      <c r="B1081" s="30">
        <v>9558</v>
      </c>
      <c r="C1081" s="30">
        <v>9565</v>
      </c>
      <c r="D1081" s="30" t="s">
        <v>58</v>
      </c>
      <c r="E1081" s="32" t="s">
        <v>39</v>
      </c>
      <c r="F1081" s="30" t="s">
        <v>162</v>
      </c>
      <c r="G1081" s="30">
        <v>6.98</v>
      </c>
      <c r="H1081" s="8"/>
      <c r="I1081" s="8">
        <v>1350</v>
      </c>
      <c r="J1081" s="23">
        <f t="shared" si="32"/>
        <v>0</v>
      </c>
      <c r="L1081" s="1">
        <v>9424.6200000000008</v>
      </c>
      <c r="M1081" s="36">
        <f t="shared" si="33"/>
        <v>1.8189894035458565E-12</v>
      </c>
    </row>
    <row r="1082" spans="1:13" outlineLevel="2" x14ac:dyDescent="0.25">
      <c r="A1082" s="24">
        <v>41082</v>
      </c>
      <c r="B1082" s="25">
        <v>9558</v>
      </c>
      <c r="C1082" s="25"/>
      <c r="D1082" s="25" t="s">
        <v>54</v>
      </c>
      <c r="E1082" s="26" t="s">
        <v>41</v>
      </c>
      <c r="F1082" s="25" t="s">
        <v>28</v>
      </c>
      <c r="G1082" s="25">
        <v>6.82</v>
      </c>
      <c r="H1082" s="4">
        <v>5000</v>
      </c>
      <c r="I1082" s="4"/>
      <c r="J1082" s="23">
        <f t="shared" si="32"/>
        <v>5000</v>
      </c>
      <c r="K1082" s="5">
        <v>34094.5</v>
      </c>
      <c r="M1082" s="36">
        <f t="shared" si="33"/>
        <v>34094.5</v>
      </c>
    </row>
    <row r="1083" spans="1:13" outlineLevel="2" x14ac:dyDescent="0.25">
      <c r="A1083" s="31">
        <v>41088</v>
      </c>
      <c r="B1083" s="30">
        <v>9558</v>
      </c>
      <c r="C1083" s="30">
        <v>9389</v>
      </c>
      <c r="D1083" s="30" t="s">
        <v>58</v>
      </c>
      <c r="E1083" s="32" t="s">
        <v>41</v>
      </c>
      <c r="F1083" s="30" t="s">
        <v>155</v>
      </c>
      <c r="G1083" s="30">
        <v>6.82</v>
      </c>
      <c r="H1083" s="8"/>
      <c r="I1083" s="8">
        <v>150</v>
      </c>
      <c r="J1083" s="23">
        <f t="shared" si="32"/>
        <v>4850</v>
      </c>
      <c r="L1083" s="1">
        <v>1022.84</v>
      </c>
      <c r="M1083" s="36">
        <f t="shared" si="33"/>
        <v>33071.660000000003</v>
      </c>
    </row>
    <row r="1084" spans="1:13" outlineLevel="2" x14ac:dyDescent="0.25">
      <c r="A1084" s="31">
        <v>41090</v>
      </c>
      <c r="B1084" s="30">
        <v>9558</v>
      </c>
      <c r="C1084" s="30">
        <v>9407</v>
      </c>
      <c r="D1084" s="30" t="s">
        <v>58</v>
      </c>
      <c r="E1084" s="32" t="s">
        <v>41</v>
      </c>
      <c r="F1084" s="30" t="s">
        <v>155</v>
      </c>
      <c r="G1084" s="30">
        <v>6.82</v>
      </c>
      <c r="H1084" s="8"/>
      <c r="I1084" s="8">
        <v>2025</v>
      </c>
      <c r="J1084" s="23">
        <f t="shared" si="32"/>
        <v>2825</v>
      </c>
      <c r="L1084" s="1">
        <v>13808.27</v>
      </c>
      <c r="M1084" s="36">
        <f t="shared" si="33"/>
        <v>19263.390000000003</v>
      </c>
    </row>
    <row r="1085" spans="1:13" outlineLevel="2" x14ac:dyDescent="0.25">
      <c r="A1085" s="31">
        <v>41100</v>
      </c>
      <c r="B1085" s="30">
        <v>9558</v>
      </c>
      <c r="C1085" s="30">
        <v>9423</v>
      </c>
      <c r="D1085" s="30" t="s">
        <v>58</v>
      </c>
      <c r="E1085" s="32" t="s">
        <v>41</v>
      </c>
      <c r="F1085" s="30" t="s">
        <v>155</v>
      </c>
      <c r="G1085" s="30">
        <v>6.82</v>
      </c>
      <c r="H1085" s="8"/>
      <c r="I1085" s="8">
        <v>1800</v>
      </c>
      <c r="J1085" s="23">
        <f t="shared" si="32"/>
        <v>1025</v>
      </c>
      <c r="L1085" s="1">
        <v>12274.02</v>
      </c>
      <c r="M1085" s="36">
        <f t="shared" si="33"/>
        <v>6989.3700000000026</v>
      </c>
    </row>
    <row r="1086" spans="1:13" outlineLevel="2" x14ac:dyDescent="0.25">
      <c r="A1086" s="31">
        <v>41100</v>
      </c>
      <c r="B1086" s="30">
        <v>9558</v>
      </c>
      <c r="C1086" s="30">
        <v>9426</v>
      </c>
      <c r="D1086" s="30" t="s">
        <v>58</v>
      </c>
      <c r="E1086" s="32" t="s">
        <v>41</v>
      </c>
      <c r="F1086" s="30" t="s">
        <v>155</v>
      </c>
      <c r="G1086" s="30">
        <v>6.82</v>
      </c>
      <c r="H1086" s="8"/>
      <c r="I1086" s="8">
        <v>25</v>
      </c>
      <c r="J1086" s="23">
        <f t="shared" si="32"/>
        <v>1000</v>
      </c>
      <c r="L1086" s="1">
        <v>170.47</v>
      </c>
      <c r="M1086" s="36">
        <f t="shared" si="33"/>
        <v>6818.9000000000024</v>
      </c>
    </row>
    <row r="1087" spans="1:13" outlineLevel="2" x14ac:dyDescent="0.25">
      <c r="A1087" s="31">
        <v>41100</v>
      </c>
      <c r="B1087" s="30">
        <v>9558</v>
      </c>
      <c r="C1087" s="30">
        <v>9428</v>
      </c>
      <c r="D1087" s="30" t="s">
        <v>58</v>
      </c>
      <c r="E1087" s="32" t="s">
        <v>41</v>
      </c>
      <c r="F1087" s="30" t="s">
        <v>155</v>
      </c>
      <c r="G1087" s="30">
        <v>6.82</v>
      </c>
      <c r="H1087" s="8"/>
      <c r="I1087" s="8">
        <v>50</v>
      </c>
      <c r="J1087" s="23">
        <f t="shared" si="32"/>
        <v>950</v>
      </c>
      <c r="L1087" s="1">
        <v>340.95</v>
      </c>
      <c r="M1087" s="36">
        <f t="shared" si="33"/>
        <v>6477.9500000000025</v>
      </c>
    </row>
    <row r="1088" spans="1:13" outlineLevel="2" x14ac:dyDescent="0.25">
      <c r="A1088" s="31">
        <v>41100</v>
      </c>
      <c r="B1088" s="30">
        <v>9558</v>
      </c>
      <c r="C1088" s="30">
        <v>9429</v>
      </c>
      <c r="D1088" s="30" t="s">
        <v>58</v>
      </c>
      <c r="E1088" s="32" t="s">
        <v>41</v>
      </c>
      <c r="F1088" s="30" t="s">
        <v>155</v>
      </c>
      <c r="G1088" s="30">
        <v>6.82</v>
      </c>
      <c r="H1088" s="8"/>
      <c r="I1088" s="8">
        <v>100</v>
      </c>
      <c r="J1088" s="23">
        <f t="shared" si="32"/>
        <v>850</v>
      </c>
      <c r="L1088" s="1">
        <v>681.89</v>
      </c>
      <c r="M1088" s="36">
        <f t="shared" si="33"/>
        <v>5796.0600000000022</v>
      </c>
    </row>
    <row r="1089" spans="1:13" outlineLevel="2" x14ac:dyDescent="0.25">
      <c r="A1089" s="31">
        <v>41108</v>
      </c>
      <c r="B1089" s="30">
        <v>9558</v>
      </c>
      <c r="C1089" s="30">
        <v>9468</v>
      </c>
      <c r="D1089" s="30" t="s">
        <v>58</v>
      </c>
      <c r="E1089" s="32" t="s">
        <v>41</v>
      </c>
      <c r="F1089" s="30" t="s">
        <v>155</v>
      </c>
      <c r="G1089" s="30">
        <v>6.82</v>
      </c>
      <c r="H1089" s="8"/>
      <c r="I1089" s="8">
        <v>50</v>
      </c>
      <c r="J1089" s="23">
        <f t="shared" si="32"/>
        <v>800</v>
      </c>
      <c r="L1089" s="1">
        <v>340.95</v>
      </c>
      <c r="M1089" s="36">
        <f t="shared" si="33"/>
        <v>5455.1100000000024</v>
      </c>
    </row>
    <row r="1090" spans="1:13" outlineLevel="2" x14ac:dyDescent="0.25">
      <c r="A1090" s="31">
        <v>41108</v>
      </c>
      <c r="B1090" s="30">
        <v>9558</v>
      </c>
      <c r="C1090" s="30">
        <v>9472</v>
      </c>
      <c r="D1090" s="30" t="s">
        <v>58</v>
      </c>
      <c r="E1090" s="32" t="s">
        <v>41</v>
      </c>
      <c r="F1090" s="30" t="s">
        <v>155</v>
      </c>
      <c r="G1090" s="30">
        <v>6.82</v>
      </c>
      <c r="H1090" s="8"/>
      <c r="I1090" s="8">
        <v>50</v>
      </c>
      <c r="J1090" s="23">
        <f t="shared" si="32"/>
        <v>750</v>
      </c>
      <c r="L1090" s="1">
        <v>340.95</v>
      </c>
      <c r="M1090" s="36">
        <f t="shared" si="33"/>
        <v>5114.1600000000026</v>
      </c>
    </row>
    <row r="1091" spans="1:13" outlineLevel="2" x14ac:dyDescent="0.25">
      <c r="A1091" s="31">
        <v>41108</v>
      </c>
      <c r="B1091" s="30">
        <v>9558</v>
      </c>
      <c r="C1091" s="30">
        <v>9473</v>
      </c>
      <c r="D1091" s="30" t="s">
        <v>58</v>
      </c>
      <c r="E1091" s="32" t="s">
        <v>41</v>
      </c>
      <c r="F1091" s="30" t="s">
        <v>155</v>
      </c>
      <c r="G1091" s="30">
        <v>6.82</v>
      </c>
      <c r="H1091" s="8"/>
      <c r="I1091" s="8">
        <v>275</v>
      </c>
      <c r="J1091" s="23">
        <f t="shared" si="32"/>
        <v>475</v>
      </c>
      <c r="L1091" s="1">
        <v>1875.2</v>
      </c>
      <c r="M1091" s="36">
        <f t="shared" si="33"/>
        <v>3238.9600000000028</v>
      </c>
    </row>
    <row r="1092" spans="1:13" outlineLevel="2" x14ac:dyDescent="0.25">
      <c r="A1092" s="31">
        <v>41108</v>
      </c>
      <c r="B1092" s="30">
        <v>9558</v>
      </c>
      <c r="C1092" s="30">
        <v>9474</v>
      </c>
      <c r="D1092" s="30" t="s">
        <v>58</v>
      </c>
      <c r="E1092" s="32" t="s">
        <v>41</v>
      </c>
      <c r="F1092" s="30" t="s">
        <v>155</v>
      </c>
      <c r="G1092" s="30">
        <v>6.82</v>
      </c>
      <c r="H1092" s="8"/>
      <c r="I1092" s="8">
        <v>475</v>
      </c>
      <c r="J1092" s="23">
        <f t="shared" si="32"/>
        <v>0</v>
      </c>
      <c r="L1092" s="1">
        <v>3238.98</v>
      </c>
      <c r="M1092" s="36">
        <f t="shared" si="33"/>
        <v>-1.9999999997253326E-2</v>
      </c>
    </row>
    <row r="1093" spans="1:13" outlineLevel="2" x14ac:dyDescent="0.25">
      <c r="A1093" s="24">
        <v>41082</v>
      </c>
      <c r="B1093" s="25">
        <v>9558</v>
      </c>
      <c r="C1093" s="25"/>
      <c r="D1093" s="25" t="s">
        <v>54</v>
      </c>
      <c r="E1093" s="26" t="s">
        <v>50</v>
      </c>
      <c r="F1093" s="25" t="s">
        <v>36</v>
      </c>
      <c r="G1093" s="25">
        <v>7.58</v>
      </c>
      <c r="H1093" s="4">
        <v>3000</v>
      </c>
      <c r="I1093" s="4"/>
      <c r="J1093" s="23">
        <f t="shared" si="32"/>
        <v>3000</v>
      </c>
      <c r="K1093" s="5">
        <v>22736.400000000001</v>
      </c>
      <c r="M1093" s="36">
        <f t="shared" si="33"/>
        <v>22736.400000000001</v>
      </c>
    </row>
    <row r="1094" spans="1:13" outlineLevel="2" x14ac:dyDescent="0.25">
      <c r="A1094" s="31">
        <v>41108</v>
      </c>
      <c r="B1094" s="30">
        <v>9558</v>
      </c>
      <c r="C1094" s="30">
        <v>9469</v>
      </c>
      <c r="D1094" s="30" t="s">
        <v>58</v>
      </c>
      <c r="E1094" s="32" t="s">
        <v>50</v>
      </c>
      <c r="F1094" s="30" t="s">
        <v>158</v>
      </c>
      <c r="G1094" s="30">
        <v>7.58</v>
      </c>
      <c r="H1094" s="8"/>
      <c r="I1094" s="8">
        <v>1450</v>
      </c>
      <c r="J1094" s="23">
        <f t="shared" ref="J1094:J1157" si="34">IF(H1094&gt;0,H1094-I1094,IF($E1094=$E1093,J1093+H1094-I1094,H1094))</f>
        <v>1550</v>
      </c>
      <c r="L1094" s="1">
        <v>10989.26</v>
      </c>
      <c r="M1094" s="36">
        <f t="shared" ref="M1094:M1157" si="35">IF(K1094&gt;0,K1094-L1094,IF($E1094=$E1093,M1093+K1094-L1094,K1094))</f>
        <v>11747.140000000001</v>
      </c>
    </row>
    <row r="1095" spans="1:13" outlineLevel="2" x14ac:dyDescent="0.25">
      <c r="A1095" s="31">
        <v>41108</v>
      </c>
      <c r="B1095" s="30">
        <v>9558</v>
      </c>
      <c r="C1095" s="30">
        <v>9470</v>
      </c>
      <c r="D1095" s="30" t="s">
        <v>58</v>
      </c>
      <c r="E1095" s="32" t="s">
        <v>50</v>
      </c>
      <c r="F1095" s="30" t="s">
        <v>158</v>
      </c>
      <c r="G1095" s="30">
        <v>7.58</v>
      </c>
      <c r="H1095" s="8"/>
      <c r="I1095" s="8">
        <v>1500</v>
      </c>
      <c r="J1095" s="23">
        <f t="shared" si="34"/>
        <v>50</v>
      </c>
      <c r="L1095" s="1">
        <v>11368.2</v>
      </c>
      <c r="M1095" s="36">
        <f t="shared" si="35"/>
        <v>378.94000000000051</v>
      </c>
    </row>
    <row r="1096" spans="1:13" outlineLevel="2" x14ac:dyDescent="0.25">
      <c r="A1096" s="31">
        <v>41108</v>
      </c>
      <c r="B1096" s="30">
        <v>9558</v>
      </c>
      <c r="C1096" s="30">
        <v>9472</v>
      </c>
      <c r="D1096" s="30" t="s">
        <v>58</v>
      </c>
      <c r="E1096" s="32" t="s">
        <v>50</v>
      </c>
      <c r="F1096" s="30" t="s">
        <v>158</v>
      </c>
      <c r="G1096" s="30">
        <v>7.58</v>
      </c>
      <c r="H1096" s="8"/>
      <c r="I1096" s="8">
        <v>50</v>
      </c>
      <c r="J1096" s="23">
        <f t="shared" si="34"/>
        <v>0</v>
      </c>
      <c r="L1096" s="1">
        <v>378.94</v>
      </c>
      <c r="M1096" s="36">
        <f t="shared" si="35"/>
        <v>5.1159076974727213E-13</v>
      </c>
    </row>
    <row r="1097" spans="1:13" outlineLevel="1" x14ac:dyDescent="0.25">
      <c r="A1097" s="31"/>
      <c r="B1097" s="33" t="s">
        <v>227</v>
      </c>
      <c r="E1097" s="32"/>
      <c r="G1097" s="30"/>
      <c r="H1097" s="8">
        <f>SUBTOTAL(9,H1072:H1096)</f>
        <v>13000</v>
      </c>
      <c r="I1097" s="8">
        <f>SUBTOTAL(9,I1072:I1096)</f>
        <v>13000</v>
      </c>
      <c r="J1097" s="23">
        <f t="shared" si="34"/>
        <v>0</v>
      </c>
      <c r="K1097" s="5">
        <f>SUBTOTAL(9,K1072:K1096)</f>
        <v>91736.9</v>
      </c>
      <c r="L1097" s="1">
        <f>SUBTOTAL(9,L1072:L1096)</f>
        <v>91736.919999999984</v>
      </c>
      <c r="M1097" s="36">
        <f t="shared" si="35"/>
        <v>-1.9999999989522621E-2</v>
      </c>
    </row>
    <row r="1098" spans="1:13" outlineLevel="2" x14ac:dyDescent="0.25">
      <c r="A1098" s="24">
        <v>41086</v>
      </c>
      <c r="B1098" s="25">
        <v>9571</v>
      </c>
      <c r="C1098" s="25"/>
      <c r="D1098" s="25" t="s">
        <v>54</v>
      </c>
      <c r="E1098" s="26" t="s">
        <v>51</v>
      </c>
      <c r="F1098" s="25" t="s">
        <v>38</v>
      </c>
      <c r="G1098" s="25">
        <v>7.52</v>
      </c>
      <c r="H1098" s="4">
        <v>500</v>
      </c>
      <c r="I1098" s="4"/>
      <c r="J1098" s="23">
        <f t="shared" si="34"/>
        <v>500</v>
      </c>
      <c r="K1098" s="5">
        <v>3761.85</v>
      </c>
      <c r="M1098" s="36">
        <f t="shared" si="35"/>
        <v>3761.85</v>
      </c>
    </row>
    <row r="1099" spans="1:13" outlineLevel="2" x14ac:dyDescent="0.25">
      <c r="A1099" s="31">
        <v>41113</v>
      </c>
      <c r="B1099" s="30">
        <v>9571</v>
      </c>
      <c r="C1099" s="30">
        <v>9530</v>
      </c>
      <c r="D1099" s="30" t="s">
        <v>58</v>
      </c>
      <c r="E1099" s="32" t="s">
        <v>51</v>
      </c>
      <c r="F1099" s="30" t="s">
        <v>166</v>
      </c>
      <c r="G1099" s="30">
        <v>7.52</v>
      </c>
      <c r="H1099" s="8"/>
      <c r="I1099" s="8">
        <v>500</v>
      </c>
      <c r="J1099" s="23">
        <f t="shared" si="34"/>
        <v>0</v>
      </c>
      <c r="L1099" s="1">
        <v>3761.85</v>
      </c>
      <c r="M1099" s="36">
        <f t="shared" si="35"/>
        <v>0</v>
      </c>
    </row>
    <row r="1100" spans="1:13" outlineLevel="1" x14ac:dyDescent="0.25">
      <c r="A1100" s="31"/>
      <c r="B1100" s="33" t="s">
        <v>228</v>
      </c>
      <c r="E1100" s="32"/>
      <c r="G1100" s="30"/>
      <c r="H1100" s="8">
        <f>SUBTOTAL(9,H1098:H1099)</f>
        <v>500</v>
      </c>
      <c r="I1100" s="8">
        <f>SUBTOTAL(9,I1098:I1099)</f>
        <v>500</v>
      </c>
      <c r="J1100" s="23">
        <f t="shared" si="34"/>
        <v>0</v>
      </c>
      <c r="K1100" s="5">
        <f>SUBTOTAL(9,K1098:K1099)</f>
        <v>3761.85</v>
      </c>
      <c r="L1100" s="1">
        <f>SUBTOTAL(9,L1098:L1099)</f>
        <v>3761.85</v>
      </c>
      <c r="M1100" s="36">
        <f t="shared" si="35"/>
        <v>0</v>
      </c>
    </row>
    <row r="1101" spans="1:13" outlineLevel="2" x14ac:dyDescent="0.25">
      <c r="A1101" s="24">
        <v>41086</v>
      </c>
      <c r="B1101" s="25">
        <v>9572</v>
      </c>
      <c r="C1101" s="25"/>
      <c r="D1101" s="25" t="s">
        <v>54</v>
      </c>
      <c r="E1101" s="26" t="s">
        <v>23</v>
      </c>
      <c r="F1101" s="25" t="s">
        <v>24</v>
      </c>
      <c r="G1101" s="25">
        <v>15.08</v>
      </c>
      <c r="H1101" s="4">
        <v>75</v>
      </c>
      <c r="I1101" s="4"/>
      <c r="J1101" s="23">
        <f t="shared" si="34"/>
        <v>75</v>
      </c>
      <c r="K1101" s="5">
        <v>1130.81</v>
      </c>
      <c r="M1101" s="36">
        <f t="shared" si="35"/>
        <v>1130.81</v>
      </c>
    </row>
    <row r="1102" spans="1:13" outlineLevel="1" x14ac:dyDescent="0.25">
      <c r="A1102" s="24"/>
      <c r="B1102" s="35" t="s">
        <v>229</v>
      </c>
      <c r="C1102" s="25"/>
      <c r="D1102" s="25"/>
      <c r="E1102" s="26"/>
      <c r="F1102" s="25"/>
      <c r="G1102" s="25"/>
      <c r="H1102" s="4">
        <f>SUBTOTAL(9,H1101:H1101)</f>
        <v>75</v>
      </c>
      <c r="I1102" s="4">
        <f>SUBTOTAL(9,I1101:I1101)</f>
        <v>0</v>
      </c>
      <c r="J1102" s="23">
        <f t="shared" si="34"/>
        <v>75</v>
      </c>
      <c r="K1102" s="5">
        <f>SUBTOTAL(9,K1101:K1101)</f>
        <v>1130.81</v>
      </c>
      <c r="L1102" s="1">
        <f>SUBTOTAL(9,L1101:L1101)</f>
        <v>0</v>
      </c>
      <c r="M1102" s="36">
        <f t="shared" si="35"/>
        <v>1130.81</v>
      </c>
    </row>
    <row r="1103" spans="1:13" outlineLevel="2" x14ac:dyDescent="0.25">
      <c r="A1103" s="24">
        <v>41096</v>
      </c>
      <c r="B1103" s="25">
        <v>9640</v>
      </c>
      <c r="C1103" s="25"/>
      <c r="D1103" s="25" t="s">
        <v>54</v>
      </c>
      <c r="E1103" s="26" t="s">
        <v>39</v>
      </c>
      <c r="F1103" s="25" t="s">
        <v>40</v>
      </c>
      <c r="G1103" s="25">
        <v>7.15</v>
      </c>
      <c r="H1103" s="4">
        <v>2000</v>
      </c>
      <c r="I1103" s="4"/>
      <c r="J1103" s="23">
        <f t="shared" si="34"/>
        <v>2000</v>
      </c>
      <c r="K1103" s="5">
        <v>14292.2</v>
      </c>
      <c r="M1103" s="36">
        <f t="shared" si="35"/>
        <v>14292.2</v>
      </c>
    </row>
    <row r="1104" spans="1:13" outlineLevel="2" x14ac:dyDescent="0.25">
      <c r="A1104" s="31">
        <v>41117</v>
      </c>
      <c r="B1104" s="30">
        <v>9640</v>
      </c>
      <c r="C1104" s="30">
        <v>9565</v>
      </c>
      <c r="D1104" s="30" t="s">
        <v>58</v>
      </c>
      <c r="E1104" s="32" t="s">
        <v>39</v>
      </c>
      <c r="F1104" s="30" t="s">
        <v>171</v>
      </c>
      <c r="G1104" s="30">
        <v>7.15</v>
      </c>
      <c r="H1104" s="8"/>
      <c r="I1104" s="8">
        <v>650</v>
      </c>
      <c r="J1104" s="23">
        <f t="shared" si="34"/>
        <v>1350</v>
      </c>
      <c r="L1104" s="1">
        <v>4644.96</v>
      </c>
      <c r="M1104" s="36">
        <f t="shared" si="35"/>
        <v>9647.2400000000016</v>
      </c>
    </row>
    <row r="1105" spans="1:13" outlineLevel="2" x14ac:dyDescent="0.25">
      <c r="A1105" s="24">
        <v>41096</v>
      </c>
      <c r="B1105" s="25">
        <v>9640</v>
      </c>
      <c r="C1105" s="25"/>
      <c r="D1105" s="25" t="s">
        <v>54</v>
      </c>
      <c r="E1105" s="26" t="s">
        <v>41</v>
      </c>
      <c r="F1105" s="25" t="s">
        <v>28</v>
      </c>
      <c r="G1105" s="25">
        <v>6.93</v>
      </c>
      <c r="H1105" s="4">
        <v>5000</v>
      </c>
      <c r="I1105" s="4"/>
      <c r="J1105" s="23">
        <f t="shared" si="34"/>
        <v>5000</v>
      </c>
      <c r="K1105" s="5">
        <v>34672</v>
      </c>
      <c r="M1105" s="36">
        <f t="shared" si="35"/>
        <v>34672</v>
      </c>
    </row>
    <row r="1106" spans="1:13" outlineLevel="2" x14ac:dyDescent="0.25">
      <c r="A1106" s="31">
        <v>41108</v>
      </c>
      <c r="B1106" s="30">
        <v>9640</v>
      </c>
      <c r="C1106" s="30">
        <v>9474</v>
      </c>
      <c r="D1106" s="30" t="s">
        <v>58</v>
      </c>
      <c r="E1106" s="32" t="s">
        <v>41</v>
      </c>
      <c r="F1106" s="30" t="s">
        <v>163</v>
      </c>
      <c r="G1106" s="30">
        <v>6.93</v>
      </c>
      <c r="H1106" s="8"/>
      <c r="I1106" s="8">
        <v>925</v>
      </c>
      <c r="J1106" s="23">
        <f t="shared" si="34"/>
        <v>4075</v>
      </c>
      <c r="L1106" s="1">
        <v>6414.32</v>
      </c>
      <c r="M1106" s="36">
        <f t="shared" si="35"/>
        <v>28257.68</v>
      </c>
    </row>
    <row r="1107" spans="1:13" outlineLevel="2" x14ac:dyDescent="0.25">
      <c r="A1107" s="31">
        <v>41108</v>
      </c>
      <c r="B1107" s="30">
        <v>9640</v>
      </c>
      <c r="C1107" s="30">
        <v>9476</v>
      </c>
      <c r="D1107" s="30" t="s">
        <v>58</v>
      </c>
      <c r="E1107" s="32" t="s">
        <v>41</v>
      </c>
      <c r="F1107" s="30" t="s">
        <v>163</v>
      </c>
      <c r="G1107" s="30">
        <v>6.93</v>
      </c>
      <c r="H1107" s="8"/>
      <c r="I1107" s="8">
        <v>100</v>
      </c>
      <c r="J1107" s="23">
        <f t="shared" si="34"/>
        <v>3975</v>
      </c>
      <c r="L1107" s="1">
        <v>693.44</v>
      </c>
      <c r="M1107" s="36">
        <f t="shared" si="35"/>
        <v>27564.240000000002</v>
      </c>
    </row>
    <row r="1108" spans="1:13" outlineLevel="2" x14ac:dyDescent="0.25">
      <c r="A1108" s="31">
        <v>41108</v>
      </c>
      <c r="B1108" s="30">
        <v>9640</v>
      </c>
      <c r="C1108" s="30">
        <v>9477</v>
      </c>
      <c r="D1108" s="30" t="s">
        <v>58</v>
      </c>
      <c r="E1108" s="32" t="s">
        <v>41</v>
      </c>
      <c r="F1108" s="30" t="s">
        <v>163</v>
      </c>
      <c r="G1108" s="30">
        <v>6.93</v>
      </c>
      <c r="H1108" s="8"/>
      <c r="I1108" s="8">
        <v>1025</v>
      </c>
      <c r="J1108" s="23">
        <f t="shared" si="34"/>
        <v>2950</v>
      </c>
      <c r="L1108" s="1">
        <v>7107.76</v>
      </c>
      <c r="M1108" s="36">
        <f t="shared" si="35"/>
        <v>20456.480000000003</v>
      </c>
    </row>
    <row r="1109" spans="1:13" outlineLevel="2" x14ac:dyDescent="0.25">
      <c r="A1109" s="31">
        <v>41108</v>
      </c>
      <c r="B1109" s="30">
        <v>9640</v>
      </c>
      <c r="C1109" s="30">
        <v>9478</v>
      </c>
      <c r="D1109" s="30" t="s">
        <v>58</v>
      </c>
      <c r="E1109" s="32" t="s">
        <v>41</v>
      </c>
      <c r="F1109" s="30" t="s">
        <v>163</v>
      </c>
      <c r="G1109" s="30">
        <v>6.93</v>
      </c>
      <c r="H1109" s="8"/>
      <c r="I1109" s="8">
        <v>225</v>
      </c>
      <c r="J1109" s="23">
        <f t="shared" si="34"/>
        <v>2725</v>
      </c>
      <c r="L1109" s="1">
        <v>1560.24</v>
      </c>
      <c r="M1109" s="36">
        <f t="shared" si="35"/>
        <v>18896.240000000002</v>
      </c>
    </row>
    <row r="1110" spans="1:13" outlineLevel="2" x14ac:dyDescent="0.25">
      <c r="A1110" s="31">
        <v>41108</v>
      </c>
      <c r="B1110" s="30">
        <v>9640</v>
      </c>
      <c r="C1110" s="30">
        <v>9479</v>
      </c>
      <c r="D1110" s="30" t="s">
        <v>58</v>
      </c>
      <c r="E1110" s="32" t="s">
        <v>41</v>
      </c>
      <c r="F1110" s="30" t="s">
        <v>163</v>
      </c>
      <c r="G1110" s="30">
        <v>6.93</v>
      </c>
      <c r="H1110" s="8"/>
      <c r="I1110" s="8">
        <v>100</v>
      </c>
      <c r="J1110" s="23">
        <f t="shared" si="34"/>
        <v>2625</v>
      </c>
      <c r="L1110" s="1">
        <v>693.44</v>
      </c>
      <c r="M1110" s="36">
        <f t="shared" si="35"/>
        <v>18202.800000000003</v>
      </c>
    </row>
    <row r="1111" spans="1:13" outlineLevel="2" x14ac:dyDescent="0.25">
      <c r="A1111" s="31">
        <v>41113</v>
      </c>
      <c r="B1111" s="30">
        <v>9640</v>
      </c>
      <c r="C1111" s="30">
        <v>9532</v>
      </c>
      <c r="D1111" s="30" t="s">
        <v>58</v>
      </c>
      <c r="E1111" s="32" t="s">
        <v>41</v>
      </c>
      <c r="F1111" s="30" t="s">
        <v>163</v>
      </c>
      <c r="G1111" s="30">
        <v>6.93</v>
      </c>
      <c r="H1111" s="8"/>
      <c r="I1111" s="8">
        <v>25</v>
      </c>
      <c r="J1111" s="23">
        <f t="shared" si="34"/>
        <v>2600</v>
      </c>
      <c r="L1111" s="1">
        <v>173.36</v>
      </c>
      <c r="M1111" s="36">
        <f t="shared" si="35"/>
        <v>18029.440000000002</v>
      </c>
    </row>
    <row r="1112" spans="1:13" outlineLevel="2" x14ac:dyDescent="0.25">
      <c r="A1112" s="31">
        <v>41113</v>
      </c>
      <c r="B1112" s="30">
        <v>9640</v>
      </c>
      <c r="C1112" s="30">
        <v>9533</v>
      </c>
      <c r="D1112" s="30" t="s">
        <v>58</v>
      </c>
      <c r="E1112" s="32" t="s">
        <v>41</v>
      </c>
      <c r="F1112" s="30" t="s">
        <v>163</v>
      </c>
      <c r="G1112" s="30">
        <v>6.93</v>
      </c>
      <c r="H1112" s="8"/>
      <c r="I1112" s="8">
        <v>1500</v>
      </c>
      <c r="J1112" s="23">
        <f t="shared" si="34"/>
        <v>1100</v>
      </c>
      <c r="L1112" s="1">
        <v>10401.6</v>
      </c>
      <c r="M1112" s="36">
        <f t="shared" si="35"/>
        <v>7627.840000000002</v>
      </c>
    </row>
    <row r="1113" spans="1:13" outlineLevel="2" x14ac:dyDescent="0.25">
      <c r="A1113" s="31">
        <v>41117</v>
      </c>
      <c r="B1113" s="30">
        <v>9640</v>
      </c>
      <c r="C1113" s="30">
        <v>9563</v>
      </c>
      <c r="D1113" s="30" t="s">
        <v>58</v>
      </c>
      <c r="E1113" s="32" t="s">
        <v>41</v>
      </c>
      <c r="F1113" s="30" t="s">
        <v>163</v>
      </c>
      <c r="G1113" s="30">
        <v>6.93</v>
      </c>
      <c r="H1113" s="8"/>
      <c r="I1113" s="8">
        <v>100</v>
      </c>
      <c r="J1113" s="23">
        <f t="shared" si="34"/>
        <v>1000</v>
      </c>
      <c r="L1113" s="1">
        <v>693.44</v>
      </c>
      <c r="M1113" s="36">
        <f t="shared" si="35"/>
        <v>6934.4000000000015</v>
      </c>
    </row>
    <row r="1114" spans="1:13" outlineLevel="2" x14ac:dyDescent="0.25">
      <c r="A1114" s="31">
        <v>41117</v>
      </c>
      <c r="B1114" s="30">
        <v>9640</v>
      </c>
      <c r="C1114" s="30">
        <v>9564</v>
      </c>
      <c r="D1114" s="30" t="s">
        <v>58</v>
      </c>
      <c r="E1114" s="32" t="s">
        <v>41</v>
      </c>
      <c r="F1114" s="30" t="s">
        <v>163</v>
      </c>
      <c r="G1114" s="30">
        <v>6.93</v>
      </c>
      <c r="H1114" s="8"/>
      <c r="I1114" s="8">
        <v>50</v>
      </c>
      <c r="J1114" s="23">
        <f t="shared" si="34"/>
        <v>950</v>
      </c>
      <c r="L1114" s="1">
        <v>346.72</v>
      </c>
      <c r="M1114" s="36">
        <f t="shared" si="35"/>
        <v>6587.6800000000012</v>
      </c>
    </row>
    <row r="1115" spans="1:13" outlineLevel="2" x14ac:dyDescent="0.25">
      <c r="A1115" s="24">
        <v>41096</v>
      </c>
      <c r="B1115" s="25">
        <v>9640</v>
      </c>
      <c r="C1115" s="25"/>
      <c r="D1115" s="25" t="s">
        <v>54</v>
      </c>
      <c r="E1115" s="26" t="s">
        <v>44</v>
      </c>
      <c r="F1115" s="25" t="s">
        <v>45</v>
      </c>
      <c r="G1115" s="25">
        <v>7.62</v>
      </c>
      <c r="H1115" s="4">
        <v>11000</v>
      </c>
      <c r="I1115" s="4"/>
      <c r="J1115" s="23">
        <f t="shared" si="34"/>
        <v>11000</v>
      </c>
      <c r="K1115" s="5">
        <v>83802.399999999994</v>
      </c>
      <c r="M1115" s="36">
        <f t="shared" si="35"/>
        <v>83802.399999999994</v>
      </c>
    </row>
    <row r="1116" spans="1:13" outlineLevel="2" x14ac:dyDescent="0.25">
      <c r="A1116" s="31">
        <v>41100</v>
      </c>
      <c r="B1116" s="30">
        <v>9640</v>
      </c>
      <c r="C1116" s="30">
        <v>9429</v>
      </c>
      <c r="D1116" s="30" t="s">
        <v>58</v>
      </c>
      <c r="E1116" s="32" t="s">
        <v>44</v>
      </c>
      <c r="F1116" s="30" t="s">
        <v>156</v>
      </c>
      <c r="G1116" s="30">
        <v>7.62</v>
      </c>
      <c r="H1116" s="8"/>
      <c r="I1116" s="8">
        <v>2025</v>
      </c>
      <c r="J1116" s="23">
        <f t="shared" si="34"/>
        <v>8975</v>
      </c>
      <c r="L1116" s="1">
        <v>15427.26</v>
      </c>
      <c r="M1116" s="36">
        <f t="shared" si="35"/>
        <v>68375.14</v>
      </c>
    </row>
    <row r="1117" spans="1:13" outlineLevel="2" x14ac:dyDescent="0.25">
      <c r="A1117" s="31">
        <v>41100</v>
      </c>
      <c r="B1117" s="30">
        <v>9640</v>
      </c>
      <c r="C1117" s="30">
        <v>9430</v>
      </c>
      <c r="D1117" s="30" t="s">
        <v>58</v>
      </c>
      <c r="E1117" s="32" t="s">
        <v>44</v>
      </c>
      <c r="F1117" s="30" t="s">
        <v>156</v>
      </c>
      <c r="G1117" s="30">
        <v>7.62</v>
      </c>
      <c r="H1117" s="8"/>
      <c r="I1117" s="8">
        <v>900</v>
      </c>
      <c r="J1117" s="23">
        <f t="shared" si="34"/>
        <v>8075</v>
      </c>
      <c r="L1117" s="1">
        <v>6856.56</v>
      </c>
      <c r="M1117" s="36">
        <f t="shared" si="35"/>
        <v>61518.58</v>
      </c>
    </row>
    <row r="1118" spans="1:13" outlineLevel="2" x14ac:dyDescent="0.25">
      <c r="A1118" s="31">
        <v>41108</v>
      </c>
      <c r="B1118" s="30">
        <v>9640</v>
      </c>
      <c r="C1118" s="30">
        <v>9468</v>
      </c>
      <c r="D1118" s="30" t="s">
        <v>58</v>
      </c>
      <c r="E1118" s="32" t="s">
        <v>44</v>
      </c>
      <c r="F1118" s="30" t="s">
        <v>156</v>
      </c>
      <c r="G1118" s="30">
        <v>7.62</v>
      </c>
      <c r="H1118" s="8"/>
      <c r="I1118" s="8">
        <v>2300</v>
      </c>
      <c r="J1118" s="23">
        <f t="shared" si="34"/>
        <v>5775</v>
      </c>
      <c r="L1118" s="1">
        <v>17522.32</v>
      </c>
      <c r="M1118" s="36">
        <f t="shared" si="35"/>
        <v>43996.26</v>
      </c>
    </row>
    <row r="1119" spans="1:13" outlineLevel="2" x14ac:dyDescent="0.25">
      <c r="A1119" s="31">
        <v>41108</v>
      </c>
      <c r="B1119" s="30">
        <v>9640</v>
      </c>
      <c r="C1119" s="30">
        <v>9469</v>
      </c>
      <c r="D1119" s="30" t="s">
        <v>58</v>
      </c>
      <c r="E1119" s="32" t="s">
        <v>44</v>
      </c>
      <c r="F1119" s="30" t="s">
        <v>156</v>
      </c>
      <c r="G1119" s="30">
        <v>7.62</v>
      </c>
      <c r="H1119" s="8"/>
      <c r="I1119" s="8">
        <v>5775</v>
      </c>
      <c r="J1119" s="23">
        <f t="shared" si="34"/>
        <v>0</v>
      </c>
      <c r="L1119" s="1">
        <v>43996.26</v>
      </c>
      <c r="M1119" s="36">
        <f t="shared" si="35"/>
        <v>0</v>
      </c>
    </row>
    <row r="1120" spans="1:13" outlineLevel="2" x14ac:dyDescent="0.25">
      <c r="A1120" s="24">
        <v>41096</v>
      </c>
      <c r="B1120" s="25">
        <v>9640</v>
      </c>
      <c r="C1120" s="25"/>
      <c r="D1120" s="25" t="s">
        <v>54</v>
      </c>
      <c r="E1120" s="26" t="s">
        <v>42</v>
      </c>
      <c r="F1120" s="25" t="s">
        <v>43</v>
      </c>
      <c r="G1120" s="25">
        <v>7.62</v>
      </c>
      <c r="H1120" s="4">
        <v>3000</v>
      </c>
      <c r="I1120" s="4"/>
      <c r="J1120" s="23">
        <f t="shared" si="34"/>
        <v>3000</v>
      </c>
      <c r="K1120" s="5">
        <v>22865.7</v>
      </c>
      <c r="M1120" s="36">
        <f t="shared" si="35"/>
        <v>22865.7</v>
      </c>
    </row>
    <row r="1121" spans="1:13" outlineLevel="2" x14ac:dyDescent="0.25">
      <c r="A1121" s="31">
        <v>41113</v>
      </c>
      <c r="B1121" s="30">
        <v>9640</v>
      </c>
      <c r="C1121" s="30">
        <v>9530</v>
      </c>
      <c r="D1121" s="30" t="s">
        <v>58</v>
      </c>
      <c r="E1121" s="32" t="s">
        <v>42</v>
      </c>
      <c r="F1121" s="30" t="s">
        <v>164</v>
      </c>
      <c r="G1121" s="30">
        <v>7.62</v>
      </c>
      <c r="H1121" s="8"/>
      <c r="I1121" s="8">
        <v>1025</v>
      </c>
      <c r="J1121" s="23">
        <f t="shared" si="34"/>
        <v>1975</v>
      </c>
      <c r="L1121" s="1">
        <v>7812.45</v>
      </c>
      <c r="M1121" s="36">
        <f t="shared" si="35"/>
        <v>15053.25</v>
      </c>
    </row>
    <row r="1122" spans="1:13" outlineLevel="2" x14ac:dyDescent="0.25">
      <c r="A1122" s="31">
        <v>41113</v>
      </c>
      <c r="B1122" s="30">
        <v>9640</v>
      </c>
      <c r="C1122" s="30">
        <v>9531</v>
      </c>
      <c r="D1122" s="30" t="s">
        <v>58</v>
      </c>
      <c r="E1122" s="32" t="s">
        <v>42</v>
      </c>
      <c r="F1122" s="30" t="s">
        <v>164</v>
      </c>
      <c r="G1122" s="30">
        <v>7.62</v>
      </c>
      <c r="H1122" s="8"/>
      <c r="I1122" s="8">
        <v>325</v>
      </c>
      <c r="J1122" s="23">
        <f t="shared" si="34"/>
        <v>1650</v>
      </c>
      <c r="L1122" s="1">
        <v>2477.12</v>
      </c>
      <c r="M1122" s="36">
        <f t="shared" si="35"/>
        <v>12576.130000000001</v>
      </c>
    </row>
    <row r="1123" spans="1:13" outlineLevel="2" x14ac:dyDescent="0.25">
      <c r="A1123" s="31">
        <v>41113</v>
      </c>
      <c r="B1123" s="30">
        <v>9640</v>
      </c>
      <c r="C1123" s="30">
        <v>9532</v>
      </c>
      <c r="D1123" s="30" t="s">
        <v>58</v>
      </c>
      <c r="E1123" s="32" t="s">
        <v>42</v>
      </c>
      <c r="F1123" s="30" t="s">
        <v>164</v>
      </c>
      <c r="G1123" s="30">
        <v>7.62</v>
      </c>
      <c r="H1123" s="8"/>
      <c r="I1123" s="8">
        <v>400</v>
      </c>
      <c r="J1123" s="23">
        <f t="shared" si="34"/>
        <v>1250</v>
      </c>
      <c r="L1123" s="1">
        <v>3048.76</v>
      </c>
      <c r="M1123" s="36">
        <f t="shared" si="35"/>
        <v>9527.3700000000008</v>
      </c>
    </row>
    <row r="1124" spans="1:13" outlineLevel="2" x14ac:dyDescent="0.25">
      <c r="A1124" s="31">
        <v>41113</v>
      </c>
      <c r="B1124" s="30">
        <v>9640</v>
      </c>
      <c r="C1124" s="30">
        <v>9533</v>
      </c>
      <c r="D1124" s="30" t="s">
        <v>58</v>
      </c>
      <c r="E1124" s="32" t="s">
        <v>42</v>
      </c>
      <c r="F1124" s="30" t="s">
        <v>164</v>
      </c>
      <c r="G1124" s="30">
        <v>7.62</v>
      </c>
      <c r="H1124" s="8"/>
      <c r="I1124" s="8">
        <v>250</v>
      </c>
      <c r="J1124" s="23">
        <f t="shared" si="34"/>
        <v>1000</v>
      </c>
      <c r="L1124" s="1">
        <v>1905.48</v>
      </c>
      <c r="M1124" s="36">
        <f t="shared" si="35"/>
        <v>7621.8900000000012</v>
      </c>
    </row>
    <row r="1125" spans="1:13" outlineLevel="2" x14ac:dyDescent="0.25">
      <c r="A1125" s="31">
        <v>41113</v>
      </c>
      <c r="B1125" s="30">
        <v>9640</v>
      </c>
      <c r="C1125" s="30">
        <v>9535</v>
      </c>
      <c r="D1125" s="30" t="s">
        <v>58</v>
      </c>
      <c r="E1125" s="32" t="s">
        <v>42</v>
      </c>
      <c r="F1125" s="30" t="s">
        <v>164</v>
      </c>
      <c r="G1125" s="30">
        <v>7.62</v>
      </c>
      <c r="H1125" s="8"/>
      <c r="I1125" s="8">
        <v>50</v>
      </c>
      <c r="J1125" s="23">
        <f t="shared" si="34"/>
        <v>950</v>
      </c>
      <c r="L1125" s="1">
        <v>381.1</v>
      </c>
      <c r="M1125" s="36">
        <f t="shared" si="35"/>
        <v>7240.7900000000009</v>
      </c>
    </row>
    <row r="1126" spans="1:13" outlineLevel="2" x14ac:dyDescent="0.25">
      <c r="A1126" s="31">
        <v>41117</v>
      </c>
      <c r="B1126" s="30">
        <v>9640</v>
      </c>
      <c r="C1126" s="30">
        <v>9561</v>
      </c>
      <c r="D1126" s="30" t="s">
        <v>58</v>
      </c>
      <c r="E1126" s="32" t="s">
        <v>42</v>
      </c>
      <c r="F1126" s="30" t="s">
        <v>164</v>
      </c>
      <c r="G1126" s="30">
        <v>7.62</v>
      </c>
      <c r="H1126" s="8"/>
      <c r="I1126" s="8">
        <v>25</v>
      </c>
      <c r="J1126" s="23">
        <f t="shared" si="34"/>
        <v>925</v>
      </c>
      <c r="L1126" s="1">
        <v>190.55</v>
      </c>
      <c r="M1126" s="36">
        <f t="shared" si="35"/>
        <v>7050.2400000000007</v>
      </c>
    </row>
    <row r="1127" spans="1:13" outlineLevel="2" x14ac:dyDescent="0.25">
      <c r="A1127" s="31">
        <v>41117</v>
      </c>
      <c r="B1127" s="30">
        <v>9640</v>
      </c>
      <c r="C1127" s="30">
        <v>9562</v>
      </c>
      <c r="D1127" s="30" t="s">
        <v>58</v>
      </c>
      <c r="E1127" s="32" t="s">
        <v>42</v>
      </c>
      <c r="F1127" s="30" t="s">
        <v>164</v>
      </c>
      <c r="G1127" s="30">
        <v>7.62</v>
      </c>
      <c r="H1127" s="8"/>
      <c r="I1127" s="8">
        <v>50</v>
      </c>
      <c r="J1127" s="23">
        <f t="shared" si="34"/>
        <v>875</v>
      </c>
      <c r="L1127" s="1">
        <v>381.1</v>
      </c>
      <c r="M1127" s="36">
        <f t="shared" si="35"/>
        <v>6669.14</v>
      </c>
    </row>
    <row r="1128" spans="1:13" outlineLevel="2" x14ac:dyDescent="0.25">
      <c r="A1128" s="31">
        <v>41117</v>
      </c>
      <c r="B1128" s="30">
        <v>9640</v>
      </c>
      <c r="C1128" s="30">
        <v>9563</v>
      </c>
      <c r="D1128" s="30" t="s">
        <v>58</v>
      </c>
      <c r="E1128" s="32" t="s">
        <v>42</v>
      </c>
      <c r="F1128" s="30" t="s">
        <v>164</v>
      </c>
      <c r="G1128" s="30">
        <v>7.62</v>
      </c>
      <c r="H1128" s="8"/>
      <c r="I1128" s="8">
        <v>300</v>
      </c>
      <c r="J1128" s="23">
        <f t="shared" si="34"/>
        <v>575</v>
      </c>
      <c r="L1128" s="1">
        <v>2286.5700000000002</v>
      </c>
      <c r="M1128" s="36">
        <f t="shared" si="35"/>
        <v>4382.57</v>
      </c>
    </row>
    <row r="1129" spans="1:13" outlineLevel="2" x14ac:dyDescent="0.25">
      <c r="A1129" s="31">
        <v>41117</v>
      </c>
      <c r="B1129" s="30">
        <v>9640</v>
      </c>
      <c r="C1129" s="30">
        <v>9564</v>
      </c>
      <c r="D1129" s="30" t="s">
        <v>58</v>
      </c>
      <c r="E1129" s="32" t="s">
        <v>42</v>
      </c>
      <c r="F1129" s="30" t="s">
        <v>164</v>
      </c>
      <c r="G1129" s="30">
        <v>7.62</v>
      </c>
      <c r="H1129" s="8"/>
      <c r="I1129" s="8">
        <v>575</v>
      </c>
      <c r="J1129" s="23">
        <f t="shared" si="34"/>
        <v>0</v>
      </c>
      <c r="L1129" s="1">
        <v>4382.59</v>
      </c>
      <c r="M1129" s="36">
        <f t="shared" si="35"/>
        <v>-2.0000000000436557E-2</v>
      </c>
    </row>
    <row r="1130" spans="1:13" outlineLevel="2" x14ac:dyDescent="0.25">
      <c r="A1130" s="24">
        <v>41096</v>
      </c>
      <c r="B1130" s="25">
        <v>9640</v>
      </c>
      <c r="C1130" s="25"/>
      <c r="D1130" s="25" t="s">
        <v>54</v>
      </c>
      <c r="E1130" s="26" t="s">
        <v>51</v>
      </c>
      <c r="F1130" s="25" t="s">
        <v>38</v>
      </c>
      <c r="G1130" s="25">
        <v>7.58</v>
      </c>
      <c r="H1130" s="4">
        <v>2500</v>
      </c>
      <c r="I1130" s="4"/>
      <c r="J1130" s="23">
        <f t="shared" si="34"/>
        <v>2500</v>
      </c>
      <c r="K1130" s="5">
        <v>18941.25</v>
      </c>
      <c r="M1130" s="36">
        <f t="shared" si="35"/>
        <v>18941.25</v>
      </c>
    </row>
    <row r="1131" spans="1:13" outlineLevel="2" x14ac:dyDescent="0.25">
      <c r="A1131" s="31">
        <v>41113</v>
      </c>
      <c r="B1131" s="30">
        <v>9640</v>
      </c>
      <c r="C1131" s="30">
        <v>9530</v>
      </c>
      <c r="D1131" s="30" t="s">
        <v>58</v>
      </c>
      <c r="E1131" s="32" t="s">
        <v>51</v>
      </c>
      <c r="F1131" s="30" t="s">
        <v>167</v>
      </c>
      <c r="G1131" s="30">
        <v>7.58</v>
      </c>
      <c r="H1131" s="8"/>
      <c r="I1131" s="8">
        <v>1975</v>
      </c>
      <c r="J1131" s="23">
        <f t="shared" si="34"/>
        <v>525</v>
      </c>
      <c r="L1131" s="1">
        <v>14963.59</v>
      </c>
      <c r="M1131" s="36">
        <f t="shared" si="35"/>
        <v>3977.66</v>
      </c>
    </row>
    <row r="1132" spans="1:13" outlineLevel="2" x14ac:dyDescent="0.25">
      <c r="A1132" s="31">
        <v>41113</v>
      </c>
      <c r="B1132" s="30">
        <v>9640</v>
      </c>
      <c r="C1132" s="30">
        <v>9533</v>
      </c>
      <c r="D1132" s="30" t="s">
        <v>58</v>
      </c>
      <c r="E1132" s="32" t="s">
        <v>51</v>
      </c>
      <c r="F1132" s="30" t="s">
        <v>167</v>
      </c>
      <c r="G1132" s="30">
        <v>7.58</v>
      </c>
      <c r="H1132" s="8"/>
      <c r="I1132" s="8">
        <v>25</v>
      </c>
      <c r="J1132" s="23">
        <f t="shared" si="34"/>
        <v>500</v>
      </c>
      <c r="L1132" s="1">
        <v>189.41</v>
      </c>
      <c r="M1132" s="36">
        <f t="shared" si="35"/>
        <v>3788.25</v>
      </c>
    </row>
    <row r="1133" spans="1:13" outlineLevel="2" x14ac:dyDescent="0.25">
      <c r="A1133" s="31">
        <v>41113</v>
      </c>
      <c r="B1133" s="30">
        <v>9640</v>
      </c>
      <c r="C1133" s="30">
        <v>9534</v>
      </c>
      <c r="D1133" s="30" t="s">
        <v>58</v>
      </c>
      <c r="E1133" s="32" t="s">
        <v>51</v>
      </c>
      <c r="F1133" s="30" t="s">
        <v>167</v>
      </c>
      <c r="G1133" s="30">
        <v>7.58</v>
      </c>
      <c r="H1133" s="8"/>
      <c r="I1133" s="8">
        <v>500</v>
      </c>
      <c r="J1133" s="23">
        <f t="shared" si="34"/>
        <v>0</v>
      </c>
      <c r="L1133" s="1">
        <v>3788.25</v>
      </c>
      <c r="M1133" s="36">
        <f t="shared" si="35"/>
        <v>0</v>
      </c>
    </row>
    <row r="1134" spans="1:13" outlineLevel="2" x14ac:dyDescent="0.25">
      <c r="A1134" s="24">
        <v>41096</v>
      </c>
      <c r="B1134" s="25">
        <v>9640</v>
      </c>
      <c r="C1134" s="25"/>
      <c r="D1134" s="25" t="s">
        <v>54</v>
      </c>
      <c r="E1134" s="26" t="s">
        <v>50</v>
      </c>
      <c r="F1134" s="25" t="s">
        <v>36</v>
      </c>
      <c r="G1134" s="25">
        <v>7.62</v>
      </c>
      <c r="H1134" s="4">
        <v>2600</v>
      </c>
      <c r="I1134" s="4"/>
      <c r="J1134" s="23">
        <f t="shared" si="34"/>
        <v>2600</v>
      </c>
      <c r="K1134" s="5">
        <v>19809.919999999998</v>
      </c>
      <c r="M1134" s="36">
        <f t="shared" si="35"/>
        <v>19809.919999999998</v>
      </c>
    </row>
    <row r="1135" spans="1:13" outlineLevel="2" x14ac:dyDescent="0.25">
      <c r="A1135" s="31">
        <v>41108</v>
      </c>
      <c r="B1135" s="30">
        <v>9640</v>
      </c>
      <c r="C1135" s="30">
        <v>9472</v>
      </c>
      <c r="D1135" s="30" t="s">
        <v>58</v>
      </c>
      <c r="E1135" s="32" t="s">
        <v>50</v>
      </c>
      <c r="F1135" s="30" t="s">
        <v>160</v>
      </c>
      <c r="G1135" s="30">
        <v>7.62</v>
      </c>
      <c r="H1135" s="8"/>
      <c r="I1135" s="8">
        <v>2600</v>
      </c>
      <c r="J1135" s="23">
        <f t="shared" si="34"/>
        <v>0</v>
      </c>
      <c r="L1135" s="1">
        <v>19809.919999999998</v>
      </c>
      <c r="M1135" s="36">
        <f t="shared" si="35"/>
        <v>0</v>
      </c>
    </row>
    <row r="1136" spans="1:13" outlineLevel="1" x14ac:dyDescent="0.25">
      <c r="A1136" s="31"/>
      <c r="B1136" s="33" t="s">
        <v>230</v>
      </c>
      <c r="E1136" s="32"/>
      <c r="G1136" s="30"/>
      <c r="H1136" s="8">
        <f>SUBTOTAL(9,H1103:H1135)</f>
        <v>26100</v>
      </c>
      <c r="I1136" s="8">
        <f>SUBTOTAL(9,I1103:I1135)</f>
        <v>23800</v>
      </c>
      <c r="J1136" s="23">
        <f t="shared" si="34"/>
        <v>2300</v>
      </c>
      <c r="K1136" s="5">
        <f>SUBTOTAL(9,K1103:K1135)</f>
        <v>194383.46999999997</v>
      </c>
      <c r="L1136" s="1">
        <f>SUBTOTAL(9,L1103:L1135)</f>
        <v>178148.57</v>
      </c>
      <c r="M1136" s="36">
        <f t="shared" si="35"/>
        <v>16234.899999999965</v>
      </c>
    </row>
    <row r="1137" spans="1:13" outlineLevel="2" x14ac:dyDescent="0.25">
      <c r="A1137" s="24">
        <v>41096</v>
      </c>
      <c r="B1137" s="25">
        <v>9655</v>
      </c>
      <c r="C1137" s="25"/>
      <c r="D1137" s="25" t="s">
        <v>54</v>
      </c>
      <c r="E1137" s="26" t="s">
        <v>44</v>
      </c>
      <c r="F1137" s="25" t="s">
        <v>45</v>
      </c>
      <c r="G1137" s="25">
        <v>7.62</v>
      </c>
      <c r="H1137" s="4">
        <v>19500</v>
      </c>
      <c r="I1137" s="4"/>
      <c r="J1137" s="23">
        <f t="shared" si="34"/>
        <v>19500</v>
      </c>
      <c r="K1137" s="5">
        <v>148599.75</v>
      </c>
      <c r="M1137" s="36">
        <f t="shared" si="35"/>
        <v>148599.75</v>
      </c>
    </row>
    <row r="1138" spans="1:13" outlineLevel="2" x14ac:dyDescent="0.25">
      <c r="A1138" s="31">
        <v>41108</v>
      </c>
      <c r="B1138" s="30">
        <v>9655</v>
      </c>
      <c r="C1138" s="30">
        <v>9469</v>
      </c>
      <c r="D1138" s="30" t="s">
        <v>58</v>
      </c>
      <c r="E1138" s="32" t="s">
        <v>44</v>
      </c>
      <c r="F1138" s="30" t="s">
        <v>157</v>
      </c>
      <c r="G1138" s="30">
        <v>7.62</v>
      </c>
      <c r="H1138" s="8"/>
      <c r="I1138" s="8">
        <v>675</v>
      </c>
      <c r="J1138" s="23">
        <f t="shared" si="34"/>
        <v>18825</v>
      </c>
      <c r="L1138" s="1">
        <v>5143.84</v>
      </c>
      <c r="M1138" s="36">
        <f t="shared" si="35"/>
        <v>143455.91</v>
      </c>
    </row>
    <row r="1139" spans="1:13" outlineLevel="2" x14ac:dyDescent="0.25">
      <c r="A1139" s="31">
        <v>41108</v>
      </c>
      <c r="B1139" s="30">
        <v>9655</v>
      </c>
      <c r="C1139" s="30">
        <v>9471</v>
      </c>
      <c r="D1139" s="30" t="s">
        <v>58</v>
      </c>
      <c r="E1139" s="32" t="s">
        <v>44</v>
      </c>
      <c r="F1139" s="30" t="s">
        <v>157</v>
      </c>
      <c r="G1139" s="30">
        <v>7.62</v>
      </c>
      <c r="H1139" s="8"/>
      <c r="I1139" s="8">
        <v>150</v>
      </c>
      <c r="J1139" s="23">
        <f t="shared" si="34"/>
        <v>18675</v>
      </c>
      <c r="L1139" s="1">
        <v>1143.07</v>
      </c>
      <c r="M1139" s="36">
        <f t="shared" si="35"/>
        <v>142312.84</v>
      </c>
    </row>
    <row r="1140" spans="1:13" outlineLevel="2" x14ac:dyDescent="0.25">
      <c r="A1140" s="31">
        <v>41108</v>
      </c>
      <c r="B1140" s="30">
        <v>9655</v>
      </c>
      <c r="C1140" s="30">
        <v>9472</v>
      </c>
      <c r="D1140" s="30" t="s">
        <v>58</v>
      </c>
      <c r="E1140" s="32" t="s">
        <v>44</v>
      </c>
      <c r="F1140" s="30" t="s">
        <v>157</v>
      </c>
      <c r="G1140" s="30">
        <v>7.62</v>
      </c>
      <c r="H1140" s="8"/>
      <c r="I1140" s="8">
        <v>1000</v>
      </c>
      <c r="J1140" s="23">
        <f t="shared" si="34"/>
        <v>17675</v>
      </c>
      <c r="L1140" s="1">
        <v>7620.5</v>
      </c>
      <c r="M1140" s="36">
        <f t="shared" si="35"/>
        <v>134692.34</v>
      </c>
    </row>
    <row r="1141" spans="1:13" outlineLevel="2" x14ac:dyDescent="0.25">
      <c r="A1141" s="31">
        <v>41108</v>
      </c>
      <c r="B1141" s="30">
        <v>9655</v>
      </c>
      <c r="C1141" s="30">
        <v>9473</v>
      </c>
      <c r="D1141" s="30" t="s">
        <v>58</v>
      </c>
      <c r="E1141" s="32" t="s">
        <v>44</v>
      </c>
      <c r="F1141" s="30" t="s">
        <v>157</v>
      </c>
      <c r="G1141" s="30">
        <v>7.62</v>
      </c>
      <c r="H1141" s="8"/>
      <c r="I1141" s="8">
        <v>550</v>
      </c>
      <c r="J1141" s="23">
        <f t="shared" si="34"/>
        <v>17125</v>
      </c>
      <c r="L1141" s="1">
        <v>4191.2700000000004</v>
      </c>
      <c r="M1141" s="36">
        <f t="shared" si="35"/>
        <v>130501.06999999999</v>
      </c>
    </row>
    <row r="1142" spans="1:13" outlineLevel="2" x14ac:dyDescent="0.25">
      <c r="A1142" s="31">
        <v>41108</v>
      </c>
      <c r="B1142" s="30">
        <v>9655</v>
      </c>
      <c r="C1142" s="30">
        <v>9474</v>
      </c>
      <c r="D1142" s="30" t="s">
        <v>58</v>
      </c>
      <c r="E1142" s="32" t="s">
        <v>44</v>
      </c>
      <c r="F1142" s="30" t="s">
        <v>157</v>
      </c>
      <c r="G1142" s="30">
        <v>7.62</v>
      </c>
      <c r="H1142" s="8"/>
      <c r="I1142" s="8">
        <v>550</v>
      </c>
      <c r="J1142" s="23">
        <f t="shared" si="34"/>
        <v>16575</v>
      </c>
      <c r="L1142" s="1">
        <v>4191.2700000000004</v>
      </c>
      <c r="M1142" s="36">
        <f t="shared" si="35"/>
        <v>126309.79999999999</v>
      </c>
    </row>
    <row r="1143" spans="1:13" outlineLevel="2" x14ac:dyDescent="0.25">
      <c r="A1143" s="31">
        <v>41108</v>
      </c>
      <c r="B1143" s="30">
        <v>9655</v>
      </c>
      <c r="C1143" s="30">
        <v>9475</v>
      </c>
      <c r="D1143" s="30" t="s">
        <v>58</v>
      </c>
      <c r="E1143" s="32" t="s">
        <v>44</v>
      </c>
      <c r="F1143" s="30" t="s">
        <v>157</v>
      </c>
      <c r="G1143" s="30">
        <v>7.62</v>
      </c>
      <c r="H1143" s="8"/>
      <c r="I1143" s="8">
        <v>650</v>
      </c>
      <c r="J1143" s="23">
        <f t="shared" si="34"/>
        <v>15925</v>
      </c>
      <c r="L1143" s="1">
        <v>4953.32</v>
      </c>
      <c r="M1143" s="36">
        <f t="shared" si="35"/>
        <v>121356.47999999998</v>
      </c>
    </row>
    <row r="1144" spans="1:13" outlineLevel="2" x14ac:dyDescent="0.25">
      <c r="A1144" s="31">
        <v>41108</v>
      </c>
      <c r="B1144" s="30">
        <v>9655</v>
      </c>
      <c r="C1144" s="30">
        <v>9476</v>
      </c>
      <c r="D1144" s="30" t="s">
        <v>58</v>
      </c>
      <c r="E1144" s="32" t="s">
        <v>44</v>
      </c>
      <c r="F1144" s="30" t="s">
        <v>157</v>
      </c>
      <c r="G1144" s="30">
        <v>7.62</v>
      </c>
      <c r="H1144" s="8"/>
      <c r="I1144" s="8">
        <v>200</v>
      </c>
      <c r="J1144" s="23">
        <f t="shared" si="34"/>
        <v>15725</v>
      </c>
      <c r="L1144" s="1">
        <v>1524.1</v>
      </c>
      <c r="M1144" s="36">
        <f t="shared" si="35"/>
        <v>119832.37999999998</v>
      </c>
    </row>
    <row r="1145" spans="1:13" outlineLevel="2" x14ac:dyDescent="0.25">
      <c r="A1145" s="31">
        <v>41108</v>
      </c>
      <c r="B1145" s="30">
        <v>9655</v>
      </c>
      <c r="C1145" s="30">
        <v>9477</v>
      </c>
      <c r="D1145" s="30" t="s">
        <v>58</v>
      </c>
      <c r="E1145" s="32" t="s">
        <v>44</v>
      </c>
      <c r="F1145" s="30" t="s">
        <v>157</v>
      </c>
      <c r="G1145" s="30">
        <v>7.62</v>
      </c>
      <c r="H1145" s="8"/>
      <c r="I1145" s="8">
        <v>625</v>
      </c>
      <c r="J1145" s="23">
        <f t="shared" si="34"/>
        <v>15100</v>
      </c>
      <c r="L1145" s="1">
        <v>4762.8100000000004</v>
      </c>
      <c r="M1145" s="36">
        <f t="shared" si="35"/>
        <v>115069.56999999998</v>
      </c>
    </row>
    <row r="1146" spans="1:13" outlineLevel="2" x14ac:dyDescent="0.25">
      <c r="A1146" s="31">
        <v>41108</v>
      </c>
      <c r="B1146" s="30">
        <v>9655</v>
      </c>
      <c r="C1146" s="30">
        <v>9478</v>
      </c>
      <c r="D1146" s="30" t="s">
        <v>58</v>
      </c>
      <c r="E1146" s="32" t="s">
        <v>44</v>
      </c>
      <c r="F1146" s="30" t="s">
        <v>157</v>
      </c>
      <c r="G1146" s="30">
        <v>7.62</v>
      </c>
      <c r="H1146" s="8"/>
      <c r="I1146" s="8">
        <v>300</v>
      </c>
      <c r="J1146" s="23">
        <f t="shared" si="34"/>
        <v>14800</v>
      </c>
      <c r="L1146" s="1">
        <v>2286.15</v>
      </c>
      <c r="M1146" s="36">
        <f t="shared" si="35"/>
        <v>112783.41999999998</v>
      </c>
    </row>
    <row r="1147" spans="1:13" outlineLevel="2" x14ac:dyDescent="0.25">
      <c r="A1147" s="31">
        <v>41108</v>
      </c>
      <c r="B1147" s="30">
        <v>9655</v>
      </c>
      <c r="C1147" s="30">
        <v>9479</v>
      </c>
      <c r="D1147" s="30" t="s">
        <v>58</v>
      </c>
      <c r="E1147" s="32" t="s">
        <v>44</v>
      </c>
      <c r="F1147" s="30" t="s">
        <v>157</v>
      </c>
      <c r="G1147" s="30">
        <v>7.62</v>
      </c>
      <c r="H1147" s="8"/>
      <c r="I1147" s="8">
        <v>1250</v>
      </c>
      <c r="J1147" s="23">
        <f t="shared" si="34"/>
        <v>13550</v>
      </c>
      <c r="L1147" s="1">
        <v>9525.6200000000008</v>
      </c>
      <c r="M1147" s="36">
        <f t="shared" si="35"/>
        <v>103257.79999999999</v>
      </c>
    </row>
    <row r="1148" spans="1:13" outlineLevel="2" x14ac:dyDescent="0.25">
      <c r="A1148" s="31">
        <v>41108</v>
      </c>
      <c r="B1148" s="30">
        <v>9655</v>
      </c>
      <c r="C1148" s="30">
        <v>9480</v>
      </c>
      <c r="D1148" s="30" t="s">
        <v>58</v>
      </c>
      <c r="E1148" s="32" t="s">
        <v>44</v>
      </c>
      <c r="F1148" s="30" t="s">
        <v>157</v>
      </c>
      <c r="G1148" s="30">
        <v>7.62</v>
      </c>
      <c r="H1148" s="8"/>
      <c r="I1148" s="8">
        <v>5275</v>
      </c>
      <c r="J1148" s="23">
        <f t="shared" si="34"/>
        <v>8275</v>
      </c>
      <c r="L1148" s="1">
        <v>40198.14</v>
      </c>
      <c r="M1148" s="36">
        <f t="shared" si="35"/>
        <v>63059.659999999989</v>
      </c>
    </row>
    <row r="1149" spans="1:13" outlineLevel="2" x14ac:dyDescent="0.25">
      <c r="A1149" s="31">
        <v>41108</v>
      </c>
      <c r="B1149" s="30">
        <v>9655</v>
      </c>
      <c r="C1149" s="30">
        <v>9481</v>
      </c>
      <c r="D1149" s="30" t="s">
        <v>58</v>
      </c>
      <c r="E1149" s="32" t="s">
        <v>44</v>
      </c>
      <c r="F1149" s="30" t="s">
        <v>157</v>
      </c>
      <c r="G1149" s="30">
        <v>7.62</v>
      </c>
      <c r="H1149" s="8"/>
      <c r="I1149" s="8">
        <v>100</v>
      </c>
      <c r="J1149" s="23">
        <f t="shared" si="34"/>
        <v>8175</v>
      </c>
      <c r="L1149" s="1">
        <v>762.05</v>
      </c>
      <c r="M1149" s="36">
        <f t="shared" si="35"/>
        <v>62297.609999999986</v>
      </c>
    </row>
    <row r="1150" spans="1:13" outlineLevel="2" x14ac:dyDescent="0.25">
      <c r="A1150" s="31">
        <v>41113</v>
      </c>
      <c r="B1150" s="30">
        <v>9655</v>
      </c>
      <c r="C1150" s="30">
        <v>9530</v>
      </c>
      <c r="D1150" s="30" t="s">
        <v>58</v>
      </c>
      <c r="E1150" s="32" t="s">
        <v>44</v>
      </c>
      <c r="F1150" s="30" t="s">
        <v>157</v>
      </c>
      <c r="G1150" s="30">
        <v>7.62</v>
      </c>
      <c r="H1150" s="8"/>
      <c r="I1150" s="8">
        <v>125</v>
      </c>
      <c r="J1150" s="23">
        <f t="shared" si="34"/>
        <v>8050</v>
      </c>
      <c r="L1150" s="1">
        <v>952.56</v>
      </c>
      <c r="M1150" s="36">
        <f t="shared" si="35"/>
        <v>61345.049999999988</v>
      </c>
    </row>
    <row r="1151" spans="1:13" outlineLevel="2" x14ac:dyDescent="0.25">
      <c r="A1151" s="31">
        <v>41113</v>
      </c>
      <c r="B1151" s="30">
        <v>9655</v>
      </c>
      <c r="C1151" s="30">
        <v>9531</v>
      </c>
      <c r="D1151" s="30" t="s">
        <v>58</v>
      </c>
      <c r="E1151" s="32" t="s">
        <v>44</v>
      </c>
      <c r="F1151" s="30" t="s">
        <v>157</v>
      </c>
      <c r="G1151" s="30">
        <v>7.62</v>
      </c>
      <c r="H1151" s="8"/>
      <c r="I1151" s="8">
        <v>375</v>
      </c>
      <c r="J1151" s="23">
        <f t="shared" si="34"/>
        <v>7675</v>
      </c>
      <c r="L1151" s="1">
        <v>2857.69</v>
      </c>
      <c r="M1151" s="36">
        <f t="shared" si="35"/>
        <v>58487.359999999986</v>
      </c>
    </row>
    <row r="1152" spans="1:13" outlineLevel="2" x14ac:dyDescent="0.25">
      <c r="A1152" s="31">
        <v>41113</v>
      </c>
      <c r="B1152" s="30">
        <v>9655</v>
      </c>
      <c r="C1152" s="30">
        <v>9532</v>
      </c>
      <c r="D1152" s="30" t="s">
        <v>58</v>
      </c>
      <c r="E1152" s="32" t="s">
        <v>44</v>
      </c>
      <c r="F1152" s="30" t="s">
        <v>157</v>
      </c>
      <c r="G1152" s="30">
        <v>7.62</v>
      </c>
      <c r="H1152" s="8"/>
      <c r="I1152" s="8">
        <v>1050</v>
      </c>
      <c r="J1152" s="23">
        <f t="shared" si="34"/>
        <v>6625</v>
      </c>
      <c r="L1152" s="1">
        <v>8001.52</v>
      </c>
      <c r="M1152" s="36">
        <f t="shared" si="35"/>
        <v>50485.839999999982</v>
      </c>
    </row>
    <row r="1153" spans="1:13" outlineLevel="2" x14ac:dyDescent="0.25">
      <c r="A1153" s="31">
        <v>41113</v>
      </c>
      <c r="B1153" s="30">
        <v>9655</v>
      </c>
      <c r="C1153" s="30">
        <v>9533</v>
      </c>
      <c r="D1153" s="30" t="s">
        <v>58</v>
      </c>
      <c r="E1153" s="32" t="s">
        <v>44</v>
      </c>
      <c r="F1153" s="30" t="s">
        <v>157</v>
      </c>
      <c r="G1153" s="30">
        <v>7.62</v>
      </c>
      <c r="H1153" s="8"/>
      <c r="I1153" s="8">
        <v>300</v>
      </c>
      <c r="J1153" s="23">
        <f t="shared" si="34"/>
        <v>6325</v>
      </c>
      <c r="L1153" s="1">
        <v>2286.15</v>
      </c>
      <c r="M1153" s="36">
        <f t="shared" si="35"/>
        <v>48199.689999999981</v>
      </c>
    </row>
    <row r="1154" spans="1:13" outlineLevel="2" x14ac:dyDescent="0.25">
      <c r="A1154" s="31">
        <v>41113</v>
      </c>
      <c r="B1154" s="30">
        <v>9655</v>
      </c>
      <c r="C1154" s="30">
        <v>9534</v>
      </c>
      <c r="D1154" s="30" t="s">
        <v>58</v>
      </c>
      <c r="E1154" s="32" t="s">
        <v>44</v>
      </c>
      <c r="F1154" s="30" t="s">
        <v>157</v>
      </c>
      <c r="G1154" s="30">
        <v>7.62</v>
      </c>
      <c r="H1154" s="8"/>
      <c r="I1154" s="8">
        <v>125</v>
      </c>
      <c r="J1154" s="23">
        <f t="shared" si="34"/>
        <v>6200</v>
      </c>
      <c r="L1154" s="1">
        <v>952.56</v>
      </c>
      <c r="M1154" s="36">
        <f t="shared" si="35"/>
        <v>47247.129999999983</v>
      </c>
    </row>
    <row r="1155" spans="1:13" outlineLevel="2" x14ac:dyDescent="0.25">
      <c r="A1155" s="31">
        <v>41113</v>
      </c>
      <c r="B1155" s="30">
        <v>9655</v>
      </c>
      <c r="C1155" s="30">
        <v>9535</v>
      </c>
      <c r="D1155" s="30" t="s">
        <v>58</v>
      </c>
      <c r="E1155" s="32" t="s">
        <v>44</v>
      </c>
      <c r="F1155" s="30" t="s">
        <v>157</v>
      </c>
      <c r="G1155" s="30">
        <v>7.62</v>
      </c>
      <c r="H1155" s="8"/>
      <c r="I1155" s="8">
        <v>275</v>
      </c>
      <c r="J1155" s="23">
        <f t="shared" si="34"/>
        <v>5925</v>
      </c>
      <c r="L1155" s="1">
        <v>2095.64</v>
      </c>
      <c r="M1155" s="36">
        <f t="shared" si="35"/>
        <v>45151.489999999983</v>
      </c>
    </row>
    <row r="1156" spans="1:13" outlineLevel="2" x14ac:dyDescent="0.25">
      <c r="A1156" s="31">
        <v>41113</v>
      </c>
      <c r="B1156" s="30">
        <v>9655</v>
      </c>
      <c r="C1156" s="30">
        <v>9536</v>
      </c>
      <c r="D1156" s="30" t="s">
        <v>58</v>
      </c>
      <c r="E1156" s="32" t="s">
        <v>44</v>
      </c>
      <c r="F1156" s="30" t="s">
        <v>157</v>
      </c>
      <c r="G1156" s="30">
        <v>7.62</v>
      </c>
      <c r="H1156" s="8"/>
      <c r="I1156" s="8">
        <v>100</v>
      </c>
      <c r="J1156" s="23">
        <f t="shared" si="34"/>
        <v>5825</v>
      </c>
      <c r="L1156" s="1">
        <v>762.05</v>
      </c>
      <c r="M1156" s="36">
        <f t="shared" si="35"/>
        <v>44389.439999999981</v>
      </c>
    </row>
    <row r="1157" spans="1:13" outlineLevel="2" x14ac:dyDescent="0.25">
      <c r="A1157" s="31">
        <v>41117</v>
      </c>
      <c r="B1157" s="30">
        <v>9655</v>
      </c>
      <c r="C1157" s="30">
        <v>9562</v>
      </c>
      <c r="D1157" s="30" t="s">
        <v>58</v>
      </c>
      <c r="E1157" s="32" t="s">
        <v>44</v>
      </c>
      <c r="F1157" s="30" t="s">
        <v>157</v>
      </c>
      <c r="G1157" s="30">
        <v>7.62</v>
      </c>
      <c r="H1157" s="8"/>
      <c r="I1157" s="8">
        <v>1000</v>
      </c>
      <c r="J1157" s="23">
        <f t="shared" si="34"/>
        <v>4825</v>
      </c>
      <c r="L1157" s="1">
        <v>7620.5</v>
      </c>
      <c r="M1157" s="36">
        <f t="shared" si="35"/>
        <v>36768.939999999981</v>
      </c>
    </row>
    <row r="1158" spans="1:13" outlineLevel="2" x14ac:dyDescent="0.25">
      <c r="A1158" s="31">
        <v>41117</v>
      </c>
      <c r="B1158" s="30">
        <v>9655</v>
      </c>
      <c r="C1158" s="30">
        <v>9563</v>
      </c>
      <c r="D1158" s="30" t="s">
        <v>58</v>
      </c>
      <c r="E1158" s="32" t="s">
        <v>44</v>
      </c>
      <c r="F1158" s="30" t="s">
        <v>157</v>
      </c>
      <c r="G1158" s="30">
        <v>7.62</v>
      </c>
      <c r="H1158" s="8"/>
      <c r="I1158" s="8">
        <v>2175</v>
      </c>
      <c r="J1158" s="23">
        <f t="shared" ref="J1158:J1193" si="36">IF(H1158&gt;0,H1158-I1158,IF($E1158=$E1157,J1157+H1158-I1158,H1158))</f>
        <v>2650</v>
      </c>
      <c r="L1158" s="1">
        <v>16574.59</v>
      </c>
      <c r="M1158" s="36">
        <f t="shared" ref="M1158:M1193" si="37">IF(K1158&gt;0,K1158-L1158,IF($E1158=$E1157,M1157+K1158-L1158,K1158))</f>
        <v>20194.34999999998</v>
      </c>
    </row>
    <row r="1159" spans="1:13" outlineLevel="2" x14ac:dyDescent="0.25">
      <c r="A1159" s="31">
        <v>41117</v>
      </c>
      <c r="B1159" s="30">
        <v>9655</v>
      </c>
      <c r="C1159" s="30">
        <v>9564</v>
      </c>
      <c r="D1159" s="30" t="s">
        <v>58</v>
      </c>
      <c r="E1159" s="32" t="s">
        <v>44</v>
      </c>
      <c r="F1159" s="30" t="s">
        <v>157</v>
      </c>
      <c r="G1159" s="30">
        <v>7.62</v>
      </c>
      <c r="H1159" s="8"/>
      <c r="I1159" s="8">
        <v>250</v>
      </c>
      <c r="J1159" s="23">
        <f t="shared" si="36"/>
        <v>2400</v>
      </c>
      <c r="L1159" s="1">
        <v>1905.12</v>
      </c>
      <c r="M1159" s="36">
        <f t="shared" si="37"/>
        <v>18289.229999999981</v>
      </c>
    </row>
    <row r="1160" spans="1:13" outlineLevel="2" x14ac:dyDescent="0.25">
      <c r="A1160" s="31">
        <v>41117</v>
      </c>
      <c r="B1160" s="30">
        <v>9655</v>
      </c>
      <c r="C1160" s="30">
        <v>9565</v>
      </c>
      <c r="D1160" s="30" t="s">
        <v>58</v>
      </c>
      <c r="E1160" s="32" t="s">
        <v>44</v>
      </c>
      <c r="F1160" s="30" t="s">
        <v>157</v>
      </c>
      <c r="G1160" s="30">
        <v>7.62</v>
      </c>
      <c r="H1160" s="8"/>
      <c r="I1160" s="8">
        <v>125</v>
      </c>
      <c r="J1160" s="23">
        <f t="shared" si="36"/>
        <v>2275</v>
      </c>
      <c r="L1160" s="1">
        <v>952.56</v>
      </c>
      <c r="M1160" s="36">
        <f t="shared" si="37"/>
        <v>17336.66999999998</v>
      </c>
    </row>
    <row r="1161" spans="1:13" outlineLevel="2" x14ac:dyDescent="0.25">
      <c r="A1161" s="31">
        <v>41117</v>
      </c>
      <c r="B1161" s="30">
        <v>9655</v>
      </c>
      <c r="C1161" s="30">
        <v>9566</v>
      </c>
      <c r="D1161" s="30" t="s">
        <v>58</v>
      </c>
      <c r="E1161" s="32" t="s">
        <v>44</v>
      </c>
      <c r="F1161" s="30" t="s">
        <v>157</v>
      </c>
      <c r="G1161" s="30">
        <v>7.62</v>
      </c>
      <c r="H1161" s="8"/>
      <c r="I1161" s="8">
        <v>2025</v>
      </c>
      <c r="J1161" s="23">
        <f t="shared" si="36"/>
        <v>250</v>
      </c>
      <c r="L1161" s="1">
        <v>15431.51</v>
      </c>
      <c r="M1161" s="36">
        <f t="shared" si="37"/>
        <v>1905.1599999999798</v>
      </c>
    </row>
    <row r="1162" spans="1:13" outlineLevel="2" x14ac:dyDescent="0.25">
      <c r="A1162" s="24">
        <v>41096</v>
      </c>
      <c r="B1162" s="25">
        <v>9655</v>
      </c>
      <c r="C1162" s="25"/>
      <c r="D1162" s="25" t="s">
        <v>54</v>
      </c>
      <c r="E1162" s="26" t="s">
        <v>51</v>
      </c>
      <c r="F1162" s="25" t="s">
        <v>38</v>
      </c>
      <c r="G1162" s="25">
        <v>7.6</v>
      </c>
      <c r="H1162" s="4">
        <v>6000</v>
      </c>
      <c r="I1162" s="4"/>
      <c r="J1162" s="23">
        <f t="shared" si="36"/>
        <v>6000</v>
      </c>
      <c r="K1162" s="5">
        <v>45626.400000000001</v>
      </c>
      <c r="M1162" s="36">
        <f t="shared" si="37"/>
        <v>45626.400000000001</v>
      </c>
    </row>
    <row r="1163" spans="1:13" outlineLevel="2" x14ac:dyDescent="0.25">
      <c r="A1163" s="31">
        <v>41113</v>
      </c>
      <c r="B1163" s="30">
        <v>9655</v>
      </c>
      <c r="C1163" s="30">
        <v>9534</v>
      </c>
      <c r="D1163" s="30" t="s">
        <v>58</v>
      </c>
      <c r="E1163" s="32" t="s">
        <v>51</v>
      </c>
      <c r="F1163" s="30" t="s">
        <v>168</v>
      </c>
      <c r="G1163" s="30">
        <v>7.6</v>
      </c>
      <c r="H1163" s="8"/>
      <c r="I1163" s="8">
        <v>575</v>
      </c>
      <c r="J1163" s="23">
        <f t="shared" si="36"/>
        <v>5425</v>
      </c>
      <c r="L1163" s="1">
        <v>4372.53</v>
      </c>
      <c r="M1163" s="36">
        <f t="shared" si="37"/>
        <v>41253.870000000003</v>
      </c>
    </row>
    <row r="1164" spans="1:13" outlineLevel="2" x14ac:dyDescent="0.25">
      <c r="A1164" s="31">
        <v>41113</v>
      </c>
      <c r="B1164" s="30">
        <v>9655</v>
      </c>
      <c r="C1164" s="30">
        <v>9536</v>
      </c>
      <c r="D1164" s="30" t="s">
        <v>58</v>
      </c>
      <c r="E1164" s="32" t="s">
        <v>51</v>
      </c>
      <c r="F1164" s="30" t="s">
        <v>168</v>
      </c>
      <c r="G1164" s="30">
        <v>7.6</v>
      </c>
      <c r="H1164" s="8"/>
      <c r="I1164" s="8">
        <v>650</v>
      </c>
      <c r="J1164" s="23">
        <f t="shared" si="36"/>
        <v>4775</v>
      </c>
      <c r="L1164" s="1">
        <v>4942.8599999999997</v>
      </c>
      <c r="M1164" s="36">
        <f t="shared" si="37"/>
        <v>36311.01</v>
      </c>
    </row>
    <row r="1165" spans="1:13" outlineLevel="2" x14ac:dyDescent="0.25">
      <c r="A1165" s="31">
        <v>41117</v>
      </c>
      <c r="B1165" s="30">
        <v>9655</v>
      </c>
      <c r="C1165" s="30">
        <v>9561</v>
      </c>
      <c r="D1165" s="30" t="s">
        <v>58</v>
      </c>
      <c r="E1165" s="32" t="s">
        <v>51</v>
      </c>
      <c r="F1165" s="30" t="s">
        <v>168</v>
      </c>
      <c r="G1165" s="30">
        <v>7.6</v>
      </c>
      <c r="H1165" s="8"/>
      <c r="I1165" s="8">
        <v>200</v>
      </c>
      <c r="J1165" s="23">
        <f t="shared" si="36"/>
        <v>4575</v>
      </c>
      <c r="L1165" s="1">
        <v>1520.88</v>
      </c>
      <c r="M1165" s="36">
        <f t="shared" si="37"/>
        <v>34790.130000000005</v>
      </c>
    </row>
    <row r="1166" spans="1:13" outlineLevel="2" x14ac:dyDescent="0.25">
      <c r="A1166" s="31">
        <v>41117</v>
      </c>
      <c r="B1166" s="30">
        <v>9655</v>
      </c>
      <c r="C1166" s="30">
        <v>9562</v>
      </c>
      <c r="D1166" s="30" t="s">
        <v>58</v>
      </c>
      <c r="E1166" s="32" t="s">
        <v>51</v>
      </c>
      <c r="F1166" s="30" t="s">
        <v>168</v>
      </c>
      <c r="G1166" s="30">
        <v>7.6</v>
      </c>
      <c r="H1166" s="8"/>
      <c r="I1166" s="8">
        <v>25</v>
      </c>
      <c r="J1166" s="23">
        <f t="shared" si="36"/>
        <v>4550</v>
      </c>
      <c r="L1166" s="1">
        <v>190.11</v>
      </c>
      <c r="M1166" s="36">
        <f t="shared" si="37"/>
        <v>34600.020000000004</v>
      </c>
    </row>
    <row r="1167" spans="1:13" outlineLevel="2" x14ac:dyDescent="0.25">
      <c r="A1167" s="31">
        <v>41117</v>
      </c>
      <c r="B1167" s="30">
        <v>9655</v>
      </c>
      <c r="C1167" s="30">
        <v>9565</v>
      </c>
      <c r="D1167" s="30" t="s">
        <v>58</v>
      </c>
      <c r="E1167" s="32" t="s">
        <v>51</v>
      </c>
      <c r="F1167" s="30" t="s">
        <v>168</v>
      </c>
      <c r="G1167" s="30">
        <v>7.6</v>
      </c>
      <c r="H1167" s="8"/>
      <c r="I1167" s="8">
        <v>4100</v>
      </c>
      <c r="J1167" s="23">
        <f t="shared" si="36"/>
        <v>450</v>
      </c>
      <c r="L1167" s="1">
        <v>31178.04</v>
      </c>
      <c r="M1167" s="36">
        <f t="shared" si="37"/>
        <v>3421.9800000000032</v>
      </c>
    </row>
    <row r="1168" spans="1:13" outlineLevel="2" x14ac:dyDescent="0.25">
      <c r="A1168" s="24">
        <v>41096</v>
      </c>
      <c r="B1168" s="25">
        <v>9655</v>
      </c>
      <c r="C1168" s="25"/>
      <c r="D1168" s="25" t="s">
        <v>54</v>
      </c>
      <c r="E1168" s="26" t="s">
        <v>50</v>
      </c>
      <c r="F1168" s="25" t="s">
        <v>36</v>
      </c>
      <c r="G1168" s="25">
        <v>7.62</v>
      </c>
      <c r="H1168" s="4">
        <v>500</v>
      </c>
      <c r="I1168" s="4"/>
      <c r="J1168" s="23">
        <f t="shared" si="36"/>
        <v>500</v>
      </c>
      <c r="K1168" s="5">
        <v>3809.85</v>
      </c>
      <c r="M1168" s="36">
        <f t="shared" si="37"/>
        <v>3809.85</v>
      </c>
    </row>
    <row r="1169" spans="1:13" outlineLevel="2" x14ac:dyDescent="0.25">
      <c r="A1169" s="31">
        <v>41108</v>
      </c>
      <c r="B1169" s="30">
        <v>9655</v>
      </c>
      <c r="C1169" s="30">
        <v>9472</v>
      </c>
      <c r="D1169" s="30" t="s">
        <v>58</v>
      </c>
      <c r="E1169" s="32" t="s">
        <v>50</v>
      </c>
      <c r="F1169" s="30" t="s">
        <v>161</v>
      </c>
      <c r="G1169" s="30">
        <v>7.62</v>
      </c>
      <c r="H1169" s="8"/>
      <c r="I1169" s="8">
        <v>350</v>
      </c>
      <c r="J1169" s="23">
        <f t="shared" si="36"/>
        <v>150</v>
      </c>
      <c r="L1169" s="1">
        <v>2666.89</v>
      </c>
      <c r="M1169" s="36">
        <f t="shared" si="37"/>
        <v>1142.96</v>
      </c>
    </row>
    <row r="1170" spans="1:13" outlineLevel="2" x14ac:dyDescent="0.25">
      <c r="A1170" s="31">
        <v>41108</v>
      </c>
      <c r="B1170" s="30">
        <v>9655</v>
      </c>
      <c r="C1170" s="30">
        <v>9479</v>
      </c>
      <c r="D1170" s="30" t="s">
        <v>58</v>
      </c>
      <c r="E1170" s="32" t="s">
        <v>50</v>
      </c>
      <c r="F1170" s="30" t="s">
        <v>161</v>
      </c>
      <c r="G1170" s="30">
        <v>7.62</v>
      </c>
      <c r="H1170" s="8"/>
      <c r="I1170" s="8">
        <v>25</v>
      </c>
      <c r="J1170" s="23">
        <f t="shared" si="36"/>
        <v>125</v>
      </c>
      <c r="L1170" s="1">
        <v>190.49</v>
      </c>
      <c r="M1170" s="36">
        <f t="shared" si="37"/>
        <v>952.47</v>
      </c>
    </row>
    <row r="1171" spans="1:13" outlineLevel="2" x14ac:dyDescent="0.25">
      <c r="A1171" s="31">
        <v>41113</v>
      </c>
      <c r="B1171" s="30">
        <v>9655</v>
      </c>
      <c r="C1171" s="30">
        <v>9530</v>
      </c>
      <c r="D1171" s="30" t="s">
        <v>58</v>
      </c>
      <c r="E1171" s="32" t="s">
        <v>50</v>
      </c>
      <c r="F1171" s="30" t="s">
        <v>161</v>
      </c>
      <c r="G1171" s="30">
        <v>7.62</v>
      </c>
      <c r="H1171" s="8"/>
      <c r="I1171" s="8">
        <v>125</v>
      </c>
      <c r="J1171" s="23">
        <f t="shared" si="36"/>
        <v>0</v>
      </c>
      <c r="L1171" s="1">
        <v>952.46</v>
      </c>
      <c r="M1171" s="36">
        <f t="shared" si="37"/>
        <v>9.9999999999909051E-3</v>
      </c>
    </row>
    <row r="1172" spans="1:13" outlineLevel="1" x14ac:dyDescent="0.25">
      <c r="A1172" s="31"/>
      <c r="B1172" s="33" t="s">
        <v>231</v>
      </c>
      <c r="E1172" s="32"/>
      <c r="G1172" s="30"/>
      <c r="H1172" s="8">
        <f>SUBTOTAL(9,H1137:H1171)</f>
        <v>26000</v>
      </c>
      <c r="I1172" s="8">
        <f>SUBTOTAL(9,I1137:I1171)</f>
        <v>25300</v>
      </c>
      <c r="J1172" s="23">
        <f t="shared" si="36"/>
        <v>700</v>
      </c>
      <c r="K1172" s="5">
        <f>SUBTOTAL(9,K1137:K1171)</f>
        <v>198036</v>
      </c>
      <c r="L1172" s="1">
        <f>SUBTOTAL(9,L1137:L1171)</f>
        <v>192708.84999999998</v>
      </c>
      <c r="M1172" s="36">
        <f t="shared" si="37"/>
        <v>5327.1500000000233</v>
      </c>
    </row>
    <row r="1173" spans="1:13" outlineLevel="2" x14ac:dyDescent="0.25">
      <c r="A1173" s="24">
        <v>41106</v>
      </c>
      <c r="B1173" s="25">
        <v>9700</v>
      </c>
      <c r="C1173" s="25"/>
      <c r="D1173" s="25" t="s">
        <v>54</v>
      </c>
      <c r="E1173" s="26" t="s">
        <v>41</v>
      </c>
      <c r="F1173" s="25" t="s">
        <v>28</v>
      </c>
      <c r="G1173" s="25">
        <v>7.91</v>
      </c>
      <c r="H1173" s="4">
        <v>25</v>
      </c>
      <c r="I1173" s="4"/>
      <c r="J1173" s="23">
        <f t="shared" si="36"/>
        <v>25</v>
      </c>
      <c r="K1173" s="5">
        <v>197.75</v>
      </c>
      <c r="M1173" s="36">
        <f t="shared" si="37"/>
        <v>197.75</v>
      </c>
    </row>
    <row r="1174" spans="1:13" outlineLevel="1" x14ac:dyDescent="0.25">
      <c r="A1174" s="24"/>
      <c r="B1174" s="35" t="s">
        <v>232</v>
      </c>
      <c r="C1174" s="25"/>
      <c r="D1174" s="25"/>
      <c r="E1174" s="26"/>
      <c r="F1174" s="25"/>
      <c r="G1174" s="25"/>
      <c r="H1174" s="4">
        <f>SUBTOTAL(9,H1173:H1173)</f>
        <v>25</v>
      </c>
      <c r="I1174" s="4">
        <f>SUBTOTAL(9,I1173:I1173)</f>
        <v>0</v>
      </c>
      <c r="J1174" s="23">
        <f t="shared" si="36"/>
        <v>25</v>
      </c>
      <c r="K1174" s="5">
        <f>SUBTOTAL(9,K1173:K1173)</f>
        <v>197.75</v>
      </c>
      <c r="L1174" s="1">
        <f>SUBTOTAL(9,L1173:L1173)</f>
        <v>0</v>
      </c>
      <c r="M1174" s="36">
        <f t="shared" si="37"/>
        <v>197.75</v>
      </c>
    </row>
    <row r="1175" spans="1:13" outlineLevel="2" x14ac:dyDescent="0.25">
      <c r="A1175" s="24">
        <v>41103</v>
      </c>
      <c r="B1175" s="25">
        <v>9711</v>
      </c>
      <c r="C1175" s="25"/>
      <c r="D1175" s="25" t="s">
        <v>54</v>
      </c>
      <c r="E1175" s="26" t="s">
        <v>50</v>
      </c>
      <c r="F1175" s="25" t="s">
        <v>36</v>
      </c>
      <c r="G1175" s="25">
        <v>7.62</v>
      </c>
      <c r="H1175" s="4">
        <v>1500</v>
      </c>
      <c r="I1175" s="4"/>
      <c r="J1175" s="23">
        <f t="shared" si="36"/>
        <v>1500</v>
      </c>
      <c r="K1175" s="5">
        <v>11430</v>
      </c>
      <c r="M1175" s="36">
        <f t="shared" si="37"/>
        <v>11430</v>
      </c>
    </row>
    <row r="1176" spans="1:13" outlineLevel="2" x14ac:dyDescent="0.25">
      <c r="A1176" s="31">
        <v>41113</v>
      </c>
      <c r="B1176" s="30">
        <v>9711</v>
      </c>
      <c r="C1176" s="30">
        <v>9530</v>
      </c>
      <c r="D1176" s="30" t="s">
        <v>58</v>
      </c>
      <c r="E1176" s="32" t="s">
        <v>50</v>
      </c>
      <c r="F1176" s="30" t="s">
        <v>165</v>
      </c>
      <c r="G1176" s="30">
        <v>7.62</v>
      </c>
      <c r="H1176" s="8"/>
      <c r="I1176" s="8">
        <v>375</v>
      </c>
      <c r="J1176" s="23">
        <f t="shared" si="36"/>
        <v>1125</v>
      </c>
      <c r="L1176" s="1">
        <v>2857.5</v>
      </c>
      <c r="M1176" s="36">
        <f t="shared" si="37"/>
        <v>8572.5</v>
      </c>
    </row>
    <row r="1177" spans="1:13" outlineLevel="2" x14ac:dyDescent="0.25">
      <c r="A1177" s="31">
        <v>41113</v>
      </c>
      <c r="B1177" s="30">
        <v>9711</v>
      </c>
      <c r="C1177" s="30">
        <v>9533</v>
      </c>
      <c r="D1177" s="30" t="s">
        <v>58</v>
      </c>
      <c r="E1177" s="32" t="s">
        <v>50</v>
      </c>
      <c r="F1177" s="30" t="s">
        <v>165</v>
      </c>
      <c r="G1177" s="30">
        <v>7.62</v>
      </c>
      <c r="H1177" s="8"/>
      <c r="I1177" s="8">
        <v>1000</v>
      </c>
      <c r="J1177" s="23">
        <f t="shared" si="36"/>
        <v>125</v>
      </c>
      <c r="L1177" s="1">
        <v>7620</v>
      </c>
      <c r="M1177" s="36">
        <f t="shared" si="37"/>
        <v>952.5</v>
      </c>
    </row>
    <row r="1178" spans="1:13" outlineLevel="2" x14ac:dyDescent="0.25">
      <c r="A1178" s="31">
        <v>41117</v>
      </c>
      <c r="B1178" s="30">
        <v>9711</v>
      </c>
      <c r="C1178" s="30">
        <v>9561</v>
      </c>
      <c r="D1178" s="30" t="s">
        <v>58</v>
      </c>
      <c r="E1178" s="32" t="s">
        <v>50</v>
      </c>
      <c r="F1178" s="30" t="s">
        <v>165</v>
      </c>
      <c r="G1178" s="30">
        <v>7.62</v>
      </c>
      <c r="H1178" s="8"/>
      <c r="I1178" s="8">
        <v>125</v>
      </c>
      <c r="J1178" s="23">
        <f t="shared" si="36"/>
        <v>0</v>
      </c>
      <c r="L1178" s="1">
        <v>952.5</v>
      </c>
      <c r="M1178" s="36">
        <f t="shared" si="37"/>
        <v>0</v>
      </c>
    </row>
    <row r="1179" spans="1:13" outlineLevel="1" x14ac:dyDescent="0.25">
      <c r="A1179" s="31"/>
      <c r="B1179" s="33" t="s">
        <v>233</v>
      </c>
      <c r="E1179" s="32"/>
      <c r="G1179" s="30"/>
      <c r="H1179" s="8">
        <f>SUBTOTAL(9,H1175:H1178)</f>
        <v>1500</v>
      </c>
      <c r="I1179" s="8">
        <f>SUBTOTAL(9,I1175:I1178)</f>
        <v>1500</v>
      </c>
      <c r="J1179" s="23">
        <f t="shared" si="36"/>
        <v>0</v>
      </c>
      <c r="K1179" s="5">
        <f>SUBTOTAL(9,K1175:K1178)</f>
        <v>11430</v>
      </c>
      <c r="L1179" s="1">
        <f>SUBTOTAL(9,L1175:L1178)</f>
        <v>11430</v>
      </c>
      <c r="M1179" s="36">
        <f t="shared" si="37"/>
        <v>0</v>
      </c>
    </row>
    <row r="1180" spans="1:13" outlineLevel="2" x14ac:dyDescent="0.25">
      <c r="A1180" s="24">
        <v>41115</v>
      </c>
      <c r="B1180" s="25">
        <v>9767</v>
      </c>
      <c r="C1180" s="25"/>
      <c r="D1180" s="25" t="s">
        <v>54</v>
      </c>
      <c r="E1180" s="26" t="s">
        <v>39</v>
      </c>
      <c r="F1180" s="25" t="s">
        <v>40</v>
      </c>
      <c r="G1180" s="25">
        <v>6.46</v>
      </c>
      <c r="H1180" s="4">
        <v>3000</v>
      </c>
      <c r="I1180" s="4"/>
      <c r="J1180" s="23">
        <f t="shared" si="36"/>
        <v>3000</v>
      </c>
      <c r="K1180" s="5">
        <v>19380.3</v>
      </c>
      <c r="M1180" s="36">
        <f t="shared" si="37"/>
        <v>19380.3</v>
      </c>
    </row>
    <row r="1181" spans="1:13" outlineLevel="2" x14ac:dyDescent="0.25">
      <c r="A1181" s="24">
        <v>41115</v>
      </c>
      <c r="B1181" s="25">
        <v>9767</v>
      </c>
      <c r="C1181" s="25"/>
      <c r="D1181" s="25" t="s">
        <v>54</v>
      </c>
      <c r="E1181" s="26" t="s">
        <v>41</v>
      </c>
      <c r="F1181" s="25" t="s">
        <v>28</v>
      </c>
      <c r="G1181" s="25">
        <v>6.83</v>
      </c>
      <c r="H1181" s="4">
        <v>3000</v>
      </c>
      <c r="I1181" s="4"/>
      <c r="J1181" s="23">
        <f t="shared" si="36"/>
        <v>3000</v>
      </c>
      <c r="K1181" s="5">
        <v>20501.7</v>
      </c>
      <c r="M1181" s="36">
        <f t="shared" si="37"/>
        <v>20501.7</v>
      </c>
    </row>
    <row r="1182" spans="1:13" outlineLevel="2" x14ac:dyDescent="0.25">
      <c r="A1182" s="24">
        <v>41115</v>
      </c>
      <c r="B1182" s="25">
        <v>9767</v>
      </c>
      <c r="C1182" s="25"/>
      <c r="D1182" s="25" t="s">
        <v>54</v>
      </c>
      <c r="E1182" s="26" t="s">
        <v>44</v>
      </c>
      <c r="F1182" s="25" t="s">
        <v>45</v>
      </c>
      <c r="G1182" s="25">
        <v>7.79</v>
      </c>
      <c r="H1182" s="4">
        <v>7000</v>
      </c>
      <c r="I1182" s="4"/>
      <c r="J1182" s="23">
        <f t="shared" si="36"/>
        <v>7000</v>
      </c>
      <c r="K1182" s="5">
        <v>54499.199999999997</v>
      </c>
      <c r="M1182" s="36">
        <f t="shared" si="37"/>
        <v>54499.199999999997</v>
      </c>
    </row>
    <row r="1183" spans="1:13" outlineLevel="2" x14ac:dyDescent="0.25">
      <c r="A1183" s="24">
        <v>41115</v>
      </c>
      <c r="B1183" s="25">
        <v>9767</v>
      </c>
      <c r="C1183" s="25"/>
      <c r="D1183" s="25" t="s">
        <v>54</v>
      </c>
      <c r="E1183" s="26" t="s">
        <v>42</v>
      </c>
      <c r="F1183" s="25" t="s">
        <v>43</v>
      </c>
      <c r="G1183" s="25">
        <v>7.77</v>
      </c>
      <c r="H1183" s="4">
        <v>6000</v>
      </c>
      <c r="I1183" s="4"/>
      <c r="J1183" s="23">
        <f t="shared" si="36"/>
        <v>6000</v>
      </c>
      <c r="K1183" s="5">
        <v>46614</v>
      </c>
      <c r="M1183" s="36">
        <f t="shared" si="37"/>
        <v>46614</v>
      </c>
    </row>
    <row r="1184" spans="1:13" outlineLevel="2" x14ac:dyDescent="0.25">
      <c r="A1184" s="31">
        <v>41117</v>
      </c>
      <c r="B1184" s="30">
        <v>9767</v>
      </c>
      <c r="C1184" s="30">
        <v>9564</v>
      </c>
      <c r="D1184" s="30" t="s">
        <v>58</v>
      </c>
      <c r="E1184" s="32" t="s">
        <v>42</v>
      </c>
      <c r="F1184" s="30" t="s">
        <v>170</v>
      </c>
      <c r="G1184" s="30">
        <v>7.77</v>
      </c>
      <c r="H1184" s="8"/>
      <c r="I1184" s="8">
        <v>200</v>
      </c>
      <c r="J1184" s="23">
        <f t="shared" si="36"/>
        <v>5800</v>
      </c>
      <c r="L1184" s="1">
        <v>1553.8</v>
      </c>
      <c r="M1184" s="36">
        <f t="shared" si="37"/>
        <v>45060.2</v>
      </c>
    </row>
    <row r="1185" spans="1:13" outlineLevel="2" x14ac:dyDescent="0.25">
      <c r="A1185" s="31">
        <v>41117</v>
      </c>
      <c r="B1185" s="30">
        <v>9767</v>
      </c>
      <c r="C1185" s="30">
        <v>9565</v>
      </c>
      <c r="D1185" s="30" t="s">
        <v>58</v>
      </c>
      <c r="E1185" s="32" t="s">
        <v>42</v>
      </c>
      <c r="F1185" s="30" t="s">
        <v>170</v>
      </c>
      <c r="G1185" s="30">
        <v>7.77</v>
      </c>
      <c r="H1185" s="8"/>
      <c r="I1185" s="8">
        <v>2000</v>
      </c>
      <c r="J1185" s="23">
        <f t="shared" si="36"/>
        <v>3800</v>
      </c>
      <c r="L1185" s="1">
        <v>15538</v>
      </c>
      <c r="M1185" s="36">
        <f t="shared" si="37"/>
        <v>29522.199999999997</v>
      </c>
    </row>
    <row r="1186" spans="1:13" outlineLevel="2" x14ac:dyDescent="0.25">
      <c r="A1186" s="31">
        <v>41117</v>
      </c>
      <c r="B1186" s="30">
        <v>9767</v>
      </c>
      <c r="C1186" s="30">
        <v>9566</v>
      </c>
      <c r="D1186" s="30" t="s">
        <v>58</v>
      </c>
      <c r="E1186" s="32" t="s">
        <v>42</v>
      </c>
      <c r="F1186" s="30" t="s">
        <v>170</v>
      </c>
      <c r="G1186" s="30">
        <v>7.77</v>
      </c>
      <c r="H1186" s="8"/>
      <c r="I1186" s="8">
        <v>1050</v>
      </c>
      <c r="J1186" s="23">
        <f t="shared" si="36"/>
        <v>2750</v>
      </c>
      <c r="L1186" s="1">
        <v>8157.45</v>
      </c>
      <c r="M1186" s="36">
        <f t="shared" si="37"/>
        <v>21364.749999999996</v>
      </c>
    </row>
    <row r="1187" spans="1:13" outlineLevel="2" x14ac:dyDescent="0.25">
      <c r="A1187" s="24">
        <v>41115</v>
      </c>
      <c r="B1187" s="25">
        <v>9767</v>
      </c>
      <c r="C1187" s="25"/>
      <c r="D1187" s="25" t="s">
        <v>54</v>
      </c>
      <c r="E1187" s="26" t="s">
        <v>50</v>
      </c>
      <c r="F1187" s="25" t="s">
        <v>36</v>
      </c>
      <c r="G1187" s="25">
        <v>7.79</v>
      </c>
      <c r="H1187" s="4">
        <v>7000</v>
      </c>
      <c r="I1187" s="4"/>
      <c r="J1187" s="23">
        <f t="shared" si="36"/>
        <v>7000</v>
      </c>
      <c r="K1187" s="5">
        <v>54511.8</v>
      </c>
      <c r="M1187" s="36">
        <f t="shared" si="37"/>
        <v>54511.8</v>
      </c>
    </row>
    <row r="1188" spans="1:13" outlineLevel="2" x14ac:dyDescent="0.25">
      <c r="A1188" s="31">
        <v>41117</v>
      </c>
      <c r="B1188" s="30">
        <v>9767</v>
      </c>
      <c r="C1188" s="30">
        <v>9561</v>
      </c>
      <c r="D1188" s="30" t="s">
        <v>58</v>
      </c>
      <c r="E1188" s="32" t="s">
        <v>50</v>
      </c>
      <c r="F1188" s="30" t="s">
        <v>169</v>
      </c>
      <c r="G1188" s="30">
        <v>7.79</v>
      </c>
      <c r="H1188" s="8"/>
      <c r="I1188" s="8">
        <v>1875</v>
      </c>
      <c r="J1188" s="23">
        <f t="shared" si="36"/>
        <v>5125</v>
      </c>
      <c r="L1188" s="1">
        <v>14601.37</v>
      </c>
      <c r="M1188" s="36">
        <f t="shared" si="37"/>
        <v>39910.43</v>
      </c>
    </row>
    <row r="1189" spans="1:13" outlineLevel="2" x14ac:dyDescent="0.25">
      <c r="A1189" s="31">
        <v>41117</v>
      </c>
      <c r="B1189" s="30">
        <v>9767</v>
      </c>
      <c r="C1189" s="30">
        <v>9562</v>
      </c>
      <c r="D1189" s="30" t="s">
        <v>58</v>
      </c>
      <c r="E1189" s="32" t="s">
        <v>50</v>
      </c>
      <c r="F1189" s="30" t="s">
        <v>169</v>
      </c>
      <c r="G1189" s="30">
        <v>7.79</v>
      </c>
      <c r="H1189" s="8"/>
      <c r="I1189" s="8">
        <v>650</v>
      </c>
      <c r="J1189" s="23">
        <f t="shared" si="36"/>
        <v>4475</v>
      </c>
      <c r="L1189" s="1">
        <v>5061.8100000000004</v>
      </c>
      <c r="M1189" s="36">
        <f t="shared" si="37"/>
        <v>34848.620000000003</v>
      </c>
    </row>
    <row r="1190" spans="1:13" outlineLevel="2" x14ac:dyDescent="0.25">
      <c r="A1190" s="31">
        <v>41117</v>
      </c>
      <c r="B1190" s="30">
        <v>9767</v>
      </c>
      <c r="C1190" s="30">
        <v>9563</v>
      </c>
      <c r="D1190" s="30" t="s">
        <v>58</v>
      </c>
      <c r="E1190" s="32" t="s">
        <v>50</v>
      </c>
      <c r="F1190" s="30" t="s">
        <v>169</v>
      </c>
      <c r="G1190" s="30">
        <v>7.79</v>
      </c>
      <c r="H1190" s="8"/>
      <c r="I1190" s="8">
        <v>1000</v>
      </c>
      <c r="J1190" s="23">
        <f t="shared" si="36"/>
        <v>3475</v>
      </c>
      <c r="L1190" s="1">
        <v>7787.4</v>
      </c>
      <c r="M1190" s="36">
        <f t="shared" si="37"/>
        <v>27061.22</v>
      </c>
    </row>
    <row r="1191" spans="1:13" outlineLevel="2" x14ac:dyDescent="0.25">
      <c r="A1191" s="31">
        <v>41117</v>
      </c>
      <c r="B1191" s="30">
        <v>9767</v>
      </c>
      <c r="C1191" s="30">
        <v>9564</v>
      </c>
      <c r="D1191" s="30" t="s">
        <v>58</v>
      </c>
      <c r="E1191" s="32" t="s">
        <v>50</v>
      </c>
      <c r="F1191" s="30" t="s">
        <v>169</v>
      </c>
      <c r="G1191" s="30">
        <v>7.79</v>
      </c>
      <c r="H1191" s="8"/>
      <c r="I1191" s="8">
        <v>25</v>
      </c>
      <c r="J1191" s="23">
        <f t="shared" si="36"/>
        <v>3450</v>
      </c>
      <c r="L1191" s="1">
        <v>194.68</v>
      </c>
      <c r="M1191" s="36">
        <f t="shared" si="37"/>
        <v>26866.54</v>
      </c>
    </row>
    <row r="1192" spans="1:13" outlineLevel="1" x14ac:dyDescent="0.25">
      <c r="A1192" s="31"/>
      <c r="B1192" s="33" t="s">
        <v>234</v>
      </c>
      <c r="E1192" s="32"/>
      <c r="G1192" s="30"/>
      <c r="H1192" s="8">
        <f>SUBTOTAL(9,H1180:H1191)</f>
        <v>26000</v>
      </c>
      <c r="I1192" s="8">
        <f>SUBTOTAL(9,I1180:I1191)</f>
        <v>6800</v>
      </c>
      <c r="J1192" s="23">
        <f t="shared" si="36"/>
        <v>19200</v>
      </c>
      <c r="K1192" s="5">
        <f>SUBTOTAL(9,K1180:K1191)</f>
        <v>195507</v>
      </c>
      <c r="L1192" s="1">
        <f>SUBTOTAL(9,L1180:L1191)</f>
        <v>52894.51</v>
      </c>
      <c r="M1192" s="36">
        <f t="shared" si="37"/>
        <v>142612.49</v>
      </c>
    </row>
    <row r="1193" spans="1:13" x14ac:dyDescent="0.25">
      <c r="A1193" s="31"/>
      <c r="B1193" s="33" t="s">
        <v>235</v>
      </c>
      <c r="E1193" s="32"/>
      <c r="G1193" s="30"/>
      <c r="H1193" s="8">
        <f>SUBTOTAL(9,H5:H1191)</f>
        <v>1003175</v>
      </c>
      <c r="I1193" s="8">
        <f>SUBTOTAL(9,I5:I1191)</f>
        <v>980175</v>
      </c>
      <c r="J1193" s="23">
        <f t="shared" si="36"/>
        <v>23000</v>
      </c>
      <c r="K1193" s="5">
        <f>SUBTOTAL(9,K5:K1191)</f>
        <v>10900906.84</v>
      </c>
      <c r="L1193" s="1">
        <f>SUBTOTAL(9,L5:L1191)</f>
        <v>10802314.439999979</v>
      </c>
      <c r="M1193" s="36">
        <f t="shared" si="37"/>
        <v>98592.400000020862</v>
      </c>
    </row>
    <row r="1194" spans="1:13" x14ac:dyDescent="0.25">
      <c r="E1194" s="26"/>
      <c r="F1194" s="25"/>
      <c r="G1194" s="25"/>
      <c r="H1194" s="25"/>
      <c r="I1194" s="25"/>
      <c r="J1194" s="23"/>
      <c r="M1194" s="36"/>
    </row>
    <row r="1195" spans="1:13" x14ac:dyDescent="0.25">
      <c r="E1195" s="26"/>
      <c r="F1195" s="25"/>
      <c r="G1195" s="25"/>
      <c r="H1195" s="25"/>
      <c r="I1195" s="25"/>
      <c r="J1195" s="23"/>
      <c r="M1195" s="36"/>
    </row>
    <row r="1196" spans="1:13" x14ac:dyDescent="0.25">
      <c r="E1196" s="26"/>
      <c r="F1196" s="25"/>
      <c r="G1196" s="25"/>
      <c r="H1196" s="25"/>
      <c r="I1196" s="25"/>
      <c r="J1196" s="23"/>
      <c r="M1196" s="36"/>
    </row>
    <row r="1197" spans="1:13" x14ac:dyDescent="0.25">
      <c r="E1197" s="39" t="s">
        <v>238</v>
      </c>
      <c r="G1197" s="30"/>
      <c r="H1197" s="8"/>
      <c r="J1197" s="23"/>
      <c r="M1197" s="36"/>
    </row>
    <row r="1198" spans="1:13" x14ac:dyDescent="0.25">
      <c r="E1198" s="22" t="s">
        <v>1</v>
      </c>
      <c r="F1198" s="22" t="s">
        <v>2</v>
      </c>
      <c r="G1198" s="11" t="s">
        <v>7</v>
      </c>
      <c r="H1198" s="10" t="s">
        <v>8</v>
      </c>
      <c r="I1198" s="10" t="s">
        <v>9</v>
      </c>
      <c r="J1198" s="10" t="s">
        <v>12</v>
      </c>
      <c r="K1198" s="11" t="s">
        <v>8</v>
      </c>
      <c r="L1198" s="11" t="s">
        <v>9</v>
      </c>
      <c r="M1198" s="11" t="s">
        <v>12</v>
      </c>
    </row>
    <row r="1199" spans="1:13" x14ac:dyDescent="0.25">
      <c r="E1199" s="26" t="s">
        <v>21</v>
      </c>
      <c r="F1199" s="30" t="str">
        <f>VLOOKUP(E1199,E$5:F$1193,2,FALSE)</f>
        <v>FRN CACAU EM PO NATURAL 10/12%</v>
      </c>
      <c r="G1199" s="30"/>
      <c r="H1199" s="8">
        <f>SUMIF($E$5:$E$1193,$E1199,H$5:H$1193)</f>
        <v>156000</v>
      </c>
      <c r="I1199" s="8">
        <f>SUMIF($E$5:$E$1193,$E1199,I$5:I$1193)</f>
        <v>155200</v>
      </c>
      <c r="J1199" s="23">
        <f>H1199-I1199</f>
        <v>800</v>
      </c>
      <c r="K1199" s="1">
        <f>SUMIF($E$5:$E$1193,$E1199,K$5:K$1193)</f>
        <v>2304324</v>
      </c>
      <c r="L1199" s="1">
        <f>SUMIF($E$5:$E$1193,$E1199,L$5:L$1193)</f>
        <v>2291903.5900000003</v>
      </c>
      <c r="M1199" s="36">
        <f>K1199-L1199</f>
        <v>12420.409999999683</v>
      </c>
    </row>
    <row r="1200" spans="1:13" x14ac:dyDescent="0.25">
      <c r="E1200" s="26" t="s">
        <v>23</v>
      </c>
      <c r="F1200" s="30" t="str">
        <f t="shared" ref="F1200:F1216" si="38">VLOOKUP(E1200,E$5:F$1193,2,FALSE)</f>
        <v>FRA CACAU EM PO ALCALINO 10/12%</v>
      </c>
      <c r="G1200" s="30"/>
      <c r="H1200" s="8">
        <f t="shared" ref="H1200:L1216" si="39">SUMIF($E$5:$E$1193,$E1200,H$5:H$1193)</f>
        <v>287950</v>
      </c>
      <c r="I1200" s="8">
        <f t="shared" si="39"/>
        <v>298825</v>
      </c>
      <c r="J1200" s="23">
        <f t="shared" ref="J1200:J1217" si="40">H1200-I1200</f>
        <v>-10875</v>
      </c>
      <c r="K1200" s="1">
        <f t="shared" si="39"/>
        <v>4416061.01</v>
      </c>
      <c r="L1200" s="1">
        <f t="shared" si="39"/>
        <v>4575905.2699999968</v>
      </c>
      <c r="M1200" s="36">
        <f t="shared" ref="M1200:M1217" si="41">K1200-L1200</f>
        <v>-159844.25999999698</v>
      </c>
    </row>
    <row r="1201" spans="5:13" x14ac:dyDescent="0.25">
      <c r="E1201" s="26" t="s">
        <v>25</v>
      </c>
      <c r="F1201" s="30" t="str">
        <f t="shared" si="38"/>
        <v>LIQUOR DE CACAU NATURAL</v>
      </c>
      <c r="G1201" s="30"/>
      <c r="H1201" s="8">
        <f t="shared" si="39"/>
        <v>36850</v>
      </c>
      <c r="I1201" s="8">
        <f t="shared" si="39"/>
        <v>32425</v>
      </c>
      <c r="J1201" s="23">
        <f t="shared" si="40"/>
        <v>4425</v>
      </c>
      <c r="K1201" s="1">
        <f t="shared" si="39"/>
        <v>259550.15999999997</v>
      </c>
      <c r="L1201" s="1">
        <f t="shared" si="39"/>
        <v>227928.66</v>
      </c>
      <c r="M1201" s="36">
        <f t="shared" si="41"/>
        <v>31621.499999999971</v>
      </c>
    </row>
    <row r="1202" spans="5:13" x14ac:dyDescent="0.25">
      <c r="E1202" s="26" t="s">
        <v>27</v>
      </c>
      <c r="F1202" s="30" t="str">
        <f t="shared" si="38"/>
        <v>MANTEIGA DE CACAU DESODORIZADA</v>
      </c>
      <c r="G1202" s="30"/>
      <c r="H1202" s="8">
        <f t="shared" si="39"/>
        <v>48275</v>
      </c>
      <c r="I1202" s="8">
        <f t="shared" si="39"/>
        <v>41925</v>
      </c>
      <c r="J1202" s="23">
        <f t="shared" si="40"/>
        <v>6350</v>
      </c>
      <c r="K1202" s="1">
        <f t="shared" si="39"/>
        <v>367945.37</v>
      </c>
      <c r="L1202" s="1">
        <f t="shared" si="39"/>
        <v>319728.65000000008</v>
      </c>
      <c r="M1202" s="36">
        <f t="shared" si="41"/>
        <v>48216.719999999914</v>
      </c>
    </row>
    <row r="1203" spans="5:13" x14ac:dyDescent="0.25">
      <c r="E1203" s="26" t="s">
        <v>29</v>
      </c>
      <c r="F1203" s="30" t="str">
        <f t="shared" si="38"/>
        <v>CACAU EM PO ALCALINO S/ RL</v>
      </c>
      <c r="G1203" s="30"/>
      <c r="H1203" s="8">
        <f t="shared" si="39"/>
        <v>3000</v>
      </c>
      <c r="I1203" s="8">
        <f t="shared" si="39"/>
        <v>3000</v>
      </c>
      <c r="J1203" s="23">
        <f t="shared" si="40"/>
        <v>0</v>
      </c>
      <c r="K1203" s="1">
        <f t="shared" si="39"/>
        <v>26479.200000000001</v>
      </c>
      <c r="L1203" s="1">
        <f t="shared" si="39"/>
        <v>26479.200000000001</v>
      </c>
      <c r="M1203" s="36">
        <f t="shared" si="41"/>
        <v>0</v>
      </c>
    </row>
    <row r="1204" spans="5:13" x14ac:dyDescent="0.25">
      <c r="E1204" s="26" t="s">
        <v>31</v>
      </c>
      <c r="F1204" s="30" t="str">
        <f t="shared" si="38"/>
        <v>CACAU EM PO ALCANILO 10/12% RL</v>
      </c>
      <c r="G1204" s="30"/>
      <c r="H1204" s="8">
        <f t="shared" si="39"/>
        <v>14275</v>
      </c>
      <c r="I1204" s="8">
        <f t="shared" si="39"/>
        <v>14225</v>
      </c>
      <c r="J1204" s="23">
        <f t="shared" si="40"/>
        <v>50</v>
      </c>
      <c r="K1204" s="1">
        <f t="shared" si="39"/>
        <v>125702.06</v>
      </c>
      <c r="L1204" s="1">
        <f t="shared" si="39"/>
        <v>125265.42000000004</v>
      </c>
      <c r="M1204" s="36">
        <f t="shared" si="41"/>
        <v>436.63999999995576</v>
      </c>
    </row>
    <row r="1205" spans="5:13" x14ac:dyDescent="0.25">
      <c r="E1205" s="26" t="s">
        <v>37</v>
      </c>
      <c r="F1205" s="30" t="str">
        <f t="shared" si="38"/>
        <v>CACAU EM PO NATURAL 10/12%</v>
      </c>
      <c r="G1205" s="30"/>
      <c r="H1205" s="8">
        <f t="shared" si="39"/>
        <v>25</v>
      </c>
      <c r="I1205" s="8">
        <f t="shared" si="39"/>
        <v>25</v>
      </c>
      <c r="J1205" s="23">
        <f t="shared" si="40"/>
        <v>0</v>
      </c>
      <c r="K1205" s="1">
        <f t="shared" si="39"/>
        <v>180.36</v>
      </c>
      <c r="L1205" s="1">
        <f t="shared" si="39"/>
        <v>180.36</v>
      </c>
      <c r="M1205" s="36">
        <f t="shared" si="41"/>
        <v>0</v>
      </c>
    </row>
    <row r="1206" spans="5:13" x14ac:dyDescent="0.25">
      <c r="E1206" s="26" t="s">
        <v>35</v>
      </c>
      <c r="F1206" s="30" t="str">
        <f t="shared" si="38"/>
        <v>CACAU EM PO PRETO 10/12%</v>
      </c>
      <c r="G1206" s="30"/>
      <c r="H1206" s="8">
        <f t="shared" si="39"/>
        <v>38175</v>
      </c>
      <c r="I1206" s="8">
        <f t="shared" si="39"/>
        <v>38075</v>
      </c>
      <c r="J1206" s="23">
        <f t="shared" si="40"/>
        <v>100</v>
      </c>
      <c r="K1206" s="1">
        <f t="shared" si="39"/>
        <v>315027.51</v>
      </c>
      <c r="L1206" s="1">
        <f t="shared" si="39"/>
        <v>313998.41999999987</v>
      </c>
      <c r="M1206" s="36">
        <f t="shared" si="41"/>
        <v>1029.090000000142</v>
      </c>
    </row>
    <row r="1207" spans="5:13" x14ac:dyDescent="0.25">
      <c r="E1207" s="26" t="s">
        <v>33</v>
      </c>
      <c r="F1207" s="30" t="str">
        <f t="shared" si="38"/>
        <v>CACAU EM PO VERMELHO 10/12%</v>
      </c>
      <c r="G1207" s="30"/>
      <c r="H1207" s="8">
        <f t="shared" si="39"/>
        <v>9375</v>
      </c>
      <c r="I1207" s="8">
        <f t="shared" si="39"/>
        <v>9350</v>
      </c>
      <c r="J1207" s="23">
        <f t="shared" si="40"/>
        <v>25</v>
      </c>
      <c r="K1207" s="1">
        <f t="shared" si="39"/>
        <v>77895</v>
      </c>
      <c r="L1207" s="1">
        <f t="shared" si="39"/>
        <v>77688.259999999995</v>
      </c>
      <c r="M1207" s="36">
        <f t="shared" si="41"/>
        <v>206.74000000000524</v>
      </c>
    </row>
    <row r="1208" spans="5:13" x14ac:dyDescent="0.25">
      <c r="E1208" s="26" t="s">
        <v>39</v>
      </c>
      <c r="F1208" s="30" t="str">
        <f t="shared" si="38"/>
        <v>LIQUOR DE CACAUI NATURAL/MASSA</v>
      </c>
      <c r="H1208" s="8">
        <f t="shared" si="39"/>
        <v>66850</v>
      </c>
      <c r="I1208" s="8">
        <f t="shared" si="39"/>
        <v>62100</v>
      </c>
      <c r="J1208" s="23">
        <f t="shared" si="40"/>
        <v>4750</v>
      </c>
      <c r="K1208" s="5">
        <f t="shared" si="39"/>
        <v>452831.76</v>
      </c>
      <c r="L1208" s="1">
        <f t="shared" si="39"/>
        <v>420981.80000000022</v>
      </c>
      <c r="M1208" s="1">
        <f t="shared" si="41"/>
        <v>31849.959999999788</v>
      </c>
    </row>
    <row r="1209" spans="5:13" x14ac:dyDescent="0.25">
      <c r="E1209" s="26" t="s">
        <v>41</v>
      </c>
      <c r="F1209" s="30" t="str">
        <f t="shared" si="38"/>
        <v>MANTEIGA DE CACAU DESODORIZADA</v>
      </c>
      <c r="G1209" s="30"/>
      <c r="H1209" s="8">
        <f t="shared" si="39"/>
        <v>75350</v>
      </c>
      <c r="I1209" s="8">
        <f t="shared" si="39"/>
        <v>68775</v>
      </c>
      <c r="J1209" s="23">
        <f t="shared" si="40"/>
        <v>6575</v>
      </c>
      <c r="K1209" s="5">
        <f t="shared" si="39"/>
        <v>531567.42999999993</v>
      </c>
      <c r="L1209" s="1">
        <f t="shared" si="39"/>
        <v>483648.76000000013</v>
      </c>
      <c r="M1209" s="36">
        <f t="shared" si="41"/>
        <v>47918.669999999809</v>
      </c>
    </row>
    <row r="1210" spans="5:13" x14ac:dyDescent="0.25">
      <c r="E1210" s="26" t="s">
        <v>48</v>
      </c>
      <c r="F1210" s="30" t="str">
        <f t="shared" si="38"/>
        <v>PA21 CACAU EM PO ALCALINO 10/12% S/ RL</v>
      </c>
      <c r="H1210" s="8">
        <f t="shared" si="39"/>
        <v>9000</v>
      </c>
      <c r="I1210" s="8">
        <f t="shared" si="39"/>
        <v>8900</v>
      </c>
      <c r="J1210" s="23">
        <f t="shared" si="40"/>
        <v>100</v>
      </c>
      <c r="K1210" s="5">
        <f t="shared" si="39"/>
        <v>67623.3</v>
      </c>
      <c r="L1210" s="1">
        <f t="shared" si="39"/>
        <v>66876.179999999993</v>
      </c>
      <c r="M1210" s="1">
        <f t="shared" si="41"/>
        <v>747.1200000000099</v>
      </c>
    </row>
    <row r="1211" spans="5:13" x14ac:dyDescent="0.25">
      <c r="E1211" s="26" t="s">
        <v>44</v>
      </c>
      <c r="F1211" s="30" t="str">
        <f t="shared" si="38"/>
        <v>PA31 CACAU PO ALCALINO 10/12% RL</v>
      </c>
      <c r="G1211" s="25"/>
      <c r="H1211" s="8">
        <f t="shared" si="39"/>
        <v>128100</v>
      </c>
      <c r="I1211" s="8">
        <f t="shared" si="39"/>
        <v>124075</v>
      </c>
      <c r="J1211" s="23">
        <f t="shared" si="40"/>
        <v>4025</v>
      </c>
      <c r="K1211" s="5">
        <f t="shared" si="39"/>
        <v>969138.05999999994</v>
      </c>
      <c r="L1211" s="1">
        <f t="shared" si="39"/>
        <v>936988.92000000016</v>
      </c>
      <c r="M1211" s="36">
        <f t="shared" si="41"/>
        <v>32149.139999999781</v>
      </c>
    </row>
    <row r="1212" spans="5:13" x14ac:dyDescent="0.25">
      <c r="E1212" s="26" t="s">
        <v>42</v>
      </c>
      <c r="F1212" s="30" t="str">
        <f t="shared" si="38"/>
        <v>PA71 CACAU EM PO VERMELHO 10/12%</v>
      </c>
      <c r="G1212" s="25"/>
      <c r="H1212" s="8">
        <f t="shared" si="39"/>
        <v>58150</v>
      </c>
      <c r="I1212" s="8">
        <f t="shared" si="39"/>
        <v>55400</v>
      </c>
      <c r="J1212" s="23">
        <f t="shared" si="40"/>
        <v>2750</v>
      </c>
      <c r="K1212" s="5">
        <f t="shared" si="39"/>
        <v>442830.2</v>
      </c>
      <c r="L1212" s="1">
        <f t="shared" si="39"/>
        <v>421465.35</v>
      </c>
      <c r="M1212" s="36">
        <f t="shared" si="41"/>
        <v>21364.850000000035</v>
      </c>
    </row>
    <row r="1213" spans="5:13" x14ac:dyDescent="0.25">
      <c r="E1213" s="26" t="s">
        <v>46</v>
      </c>
      <c r="F1213" s="30" t="str">
        <f t="shared" si="38"/>
        <v>PN 21 CACAU EM PO NATURAL 10/12</v>
      </c>
      <c r="G1213" s="25"/>
      <c r="H1213" s="8">
        <f t="shared" si="39"/>
        <v>2500</v>
      </c>
      <c r="I1213" s="8">
        <f t="shared" si="39"/>
        <v>2500</v>
      </c>
      <c r="J1213" s="23">
        <f t="shared" si="40"/>
        <v>0</v>
      </c>
      <c r="K1213" s="5">
        <f t="shared" si="39"/>
        <v>18731.900000000001</v>
      </c>
      <c r="L1213" s="1">
        <f t="shared" si="39"/>
        <v>18731.900000000001</v>
      </c>
      <c r="M1213" s="36">
        <f t="shared" si="41"/>
        <v>0</v>
      </c>
    </row>
    <row r="1214" spans="5:13" x14ac:dyDescent="0.25">
      <c r="E1214" s="26" t="s">
        <v>51</v>
      </c>
      <c r="F1214" s="30" t="str">
        <f t="shared" si="38"/>
        <v>CACAU EM PO NATURAL 10/12%</v>
      </c>
      <c r="H1214" s="8">
        <f t="shared" si="39"/>
        <v>35550</v>
      </c>
      <c r="I1214" s="8">
        <f t="shared" si="39"/>
        <v>35100</v>
      </c>
      <c r="J1214" s="23">
        <f t="shared" si="40"/>
        <v>450</v>
      </c>
      <c r="K1214" s="5">
        <f t="shared" si="39"/>
        <v>267719.64</v>
      </c>
      <c r="L1214" s="1">
        <f t="shared" si="39"/>
        <v>264297.65000000002</v>
      </c>
      <c r="M1214" s="1">
        <f t="shared" si="41"/>
        <v>3421.9899999999907</v>
      </c>
    </row>
    <row r="1215" spans="5:13" x14ac:dyDescent="0.25">
      <c r="E1215" s="26" t="s">
        <v>50</v>
      </c>
      <c r="F1215" s="30" t="str">
        <f t="shared" si="38"/>
        <v>CACAU EM PO PRETO 10/12%</v>
      </c>
      <c r="G1215" s="30"/>
      <c r="H1215" s="8">
        <f t="shared" si="39"/>
        <v>27750</v>
      </c>
      <c r="I1215" s="8">
        <f t="shared" si="39"/>
        <v>24300</v>
      </c>
      <c r="J1215" s="23">
        <f t="shared" si="40"/>
        <v>3450</v>
      </c>
      <c r="K1215" s="5">
        <f t="shared" si="39"/>
        <v>212345.48000000004</v>
      </c>
      <c r="L1215" s="1">
        <f t="shared" si="39"/>
        <v>185478.95999999996</v>
      </c>
      <c r="M1215" s="36">
        <f t="shared" si="41"/>
        <v>26866.520000000077</v>
      </c>
    </row>
    <row r="1216" spans="5:13" x14ac:dyDescent="0.25">
      <c r="E1216" s="26" t="s">
        <v>52</v>
      </c>
      <c r="F1216" s="30" t="str">
        <f t="shared" si="38"/>
        <v>CACAU EM PO PRETO</v>
      </c>
      <c r="G1216" s="30"/>
      <c r="H1216" s="8">
        <f t="shared" si="39"/>
        <v>6000</v>
      </c>
      <c r="I1216" s="8">
        <f t="shared" si="39"/>
        <v>5975</v>
      </c>
      <c r="J1216" s="23">
        <f t="shared" si="40"/>
        <v>25</v>
      </c>
      <c r="K1216" s="5">
        <f t="shared" si="39"/>
        <v>44954.400000000001</v>
      </c>
      <c r="L1216" s="1">
        <f t="shared" si="39"/>
        <v>44767.09</v>
      </c>
      <c r="M1216" s="36">
        <f t="shared" si="41"/>
        <v>187.31000000000495</v>
      </c>
    </row>
    <row r="1217" spans="5:13" x14ac:dyDescent="0.25">
      <c r="E1217" s="32"/>
      <c r="G1217" s="30" t="s">
        <v>239</v>
      </c>
      <c r="H1217" s="8">
        <f>SUM(H1199:H1216)</f>
        <v>1003175</v>
      </c>
      <c r="I1217" s="8">
        <f>SUM(I1199:I1216)</f>
        <v>980175</v>
      </c>
      <c r="J1217" s="23">
        <f t="shared" si="40"/>
        <v>23000</v>
      </c>
      <c r="K1217" s="1">
        <f>SUM(K1199:K1216)</f>
        <v>10900906.840000002</v>
      </c>
      <c r="L1217" s="1">
        <f>SUM(L1199:L1216)</f>
        <v>10802314.439999998</v>
      </c>
      <c r="M1217" s="36">
        <f t="shared" si="41"/>
        <v>98592.400000004098</v>
      </c>
    </row>
  </sheetData>
  <sortState ref="A5:M1129">
    <sortCondition ref="B5:B1129"/>
    <sortCondition ref="E5:E1129"/>
    <sortCondition ref="D5:D1129"/>
  </sortState>
  <mergeCells count="2">
    <mergeCell ref="H3:J3"/>
    <mergeCell ref="K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5" sqref="M25"/>
    </sheetView>
  </sheetViews>
  <sheetFormatPr defaultRowHeight="15" outlineLevelRow="2" x14ac:dyDescent="0.25"/>
  <cols>
    <col min="1" max="1" width="11.7109375" style="16" customWidth="1"/>
    <col min="2" max="2" width="10.42578125" style="30" customWidth="1"/>
    <col min="3" max="3" width="11.7109375" style="30" customWidth="1"/>
    <col min="4" max="4" width="5" style="30" bestFit="1" customWidth="1"/>
    <col min="5" max="5" width="13.85546875" style="30" bestFit="1" customWidth="1"/>
    <col min="6" max="6" width="51.7109375" style="30" bestFit="1" customWidth="1"/>
    <col min="7" max="7" width="10.140625" style="1" bestFit="1" customWidth="1"/>
    <col min="8" max="8" width="9.28515625" style="4" customWidth="1"/>
    <col min="9" max="9" width="9.85546875" style="8" customWidth="1"/>
    <col min="10" max="10" width="9" style="30" customWidth="1"/>
    <col min="11" max="11" width="16.42578125" style="5" bestFit="1" customWidth="1"/>
    <col min="12" max="12" width="13.5703125" style="1" bestFit="1" customWidth="1"/>
    <col min="13" max="13" width="14.85546875" style="1" bestFit="1" customWidth="1"/>
    <col min="14" max="16384" width="9.140625" style="30"/>
  </cols>
  <sheetData>
    <row r="1" spans="1:13" ht="19.5" x14ac:dyDescent="0.3">
      <c r="A1" s="13"/>
      <c r="C1" s="3"/>
      <c r="D1" s="3"/>
      <c r="E1" s="3"/>
      <c r="F1" s="3"/>
      <c r="I1" s="9"/>
      <c r="J1" s="3"/>
    </row>
    <row r="2" spans="1:13" x14ac:dyDescent="0.25">
      <c r="A2" s="14" t="s">
        <v>14</v>
      </c>
      <c r="B2" s="30" t="s">
        <v>236</v>
      </c>
    </row>
    <row r="3" spans="1:13" s="33" customFormat="1" x14ac:dyDescent="0.25">
      <c r="A3" s="14" t="s">
        <v>237</v>
      </c>
      <c r="C3" s="6"/>
      <c r="D3" s="6"/>
      <c r="E3" s="6"/>
      <c r="F3" s="6"/>
      <c r="G3" s="2"/>
      <c r="H3" s="61" t="s">
        <v>10</v>
      </c>
      <c r="I3" s="61"/>
      <c r="J3" s="61"/>
      <c r="K3" s="62" t="s">
        <v>11</v>
      </c>
      <c r="L3" s="62"/>
      <c r="M3" s="62"/>
    </row>
    <row r="4" spans="1:13" s="33" customFormat="1" x14ac:dyDescent="0.25">
      <c r="A4" s="20" t="s">
        <v>0</v>
      </c>
      <c r="B4" s="21" t="s">
        <v>4</v>
      </c>
      <c r="C4" s="22" t="s">
        <v>13</v>
      </c>
      <c r="D4" s="22" t="s">
        <v>3</v>
      </c>
      <c r="E4" s="22" t="s">
        <v>1</v>
      </c>
      <c r="F4" s="22" t="s">
        <v>2</v>
      </c>
      <c r="G4" s="11" t="s">
        <v>7</v>
      </c>
      <c r="H4" s="10" t="s">
        <v>8</v>
      </c>
      <c r="I4" s="10" t="s">
        <v>9</v>
      </c>
      <c r="J4" s="22" t="s">
        <v>12</v>
      </c>
      <c r="K4" s="11" t="s">
        <v>8</v>
      </c>
      <c r="L4" s="11" t="s">
        <v>9</v>
      </c>
      <c r="M4" s="11" t="s">
        <v>12</v>
      </c>
    </row>
    <row r="5" spans="1:13" outlineLevel="2" x14ac:dyDescent="0.25">
      <c r="A5" s="24">
        <v>40914</v>
      </c>
      <c r="B5" s="25">
        <v>8427</v>
      </c>
      <c r="C5" s="25"/>
      <c r="D5" s="25" t="s">
        <v>54</v>
      </c>
      <c r="E5" s="26" t="s">
        <v>23</v>
      </c>
      <c r="F5" s="25" t="s">
        <v>24</v>
      </c>
      <c r="G5" s="25">
        <v>15.13</v>
      </c>
      <c r="H5" s="25">
        <v>18000</v>
      </c>
      <c r="I5" s="25"/>
      <c r="J5" s="23">
        <f>IF(H5&gt;0,H5-I5,IF($E5=$E4,J4+H5-I5,H5))</f>
        <v>18000</v>
      </c>
      <c r="K5" s="5">
        <v>272340</v>
      </c>
      <c r="M5" s="36">
        <f>IF(K5&gt;0,K5-L5,IF($E5=$E4,M4+K5-L5,K5))</f>
        <v>272340</v>
      </c>
    </row>
    <row r="6" spans="1:13" outlineLevel="2" x14ac:dyDescent="0.25">
      <c r="A6" s="31">
        <v>40924</v>
      </c>
      <c r="B6" s="30">
        <v>8427</v>
      </c>
      <c r="C6" s="30">
        <v>8351</v>
      </c>
      <c r="D6" s="30" t="s">
        <v>58</v>
      </c>
      <c r="E6" s="32" t="s">
        <v>23</v>
      </c>
      <c r="F6" s="30" t="s">
        <v>59</v>
      </c>
      <c r="G6" s="30">
        <v>15.13</v>
      </c>
      <c r="H6" s="30"/>
      <c r="I6" s="30">
        <v>1000</v>
      </c>
      <c r="J6" s="23">
        <f>IF(H6&gt;0,H6-I6,IF($E6=$E5,J5+H6-I6,H6))</f>
        <v>17000</v>
      </c>
      <c r="L6" s="1">
        <v>15130</v>
      </c>
      <c r="M6" s="36">
        <f>IF(K6&gt;0,K6-L6,IF($E6=$E5,M5+K6-L6,K6))</f>
        <v>257210</v>
      </c>
    </row>
    <row r="7" spans="1:13" outlineLevel="2" x14ac:dyDescent="0.25">
      <c r="A7" s="31">
        <v>40924</v>
      </c>
      <c r="B7" s="30">
        <v>8427</v>
      </c>
      <c r="C7" s="30">
        <v>8352</v>
      </c>
      <c r="D7" s="30" t="s">
        <v>58</v>
      </c>
      <c r="E7" s="32" t="s">
        <v>23</v>
      </c>
      <c r="F7" s="30" t="s">
        <v>59</v>
      </c>
      <c r="G7" s="30">
        <v>15.13</v>
      </c>
      <c r="H7" s="30"/>
      <c r="I7" s="30">
        <v>725</v>
      </c>
      <c r="J7" s="23">
        <f t="shared" ref="J7:J70" si="0">IF(H7&gt;0,H7-I7,IF($E7=$E6,J6+H7-I7,H7))</f>
        <v>16275</v>
      </c>
      <c r="L7" s="1">
        <v>10969.25</v>
      </c>
      <c r="M7" s="36">
        <f t="shared" ref="M7:M70" si="1">IF(K7&gt;0,K7-L7,IF($E7=$E6,M6+K7-L7,K7))</f>
        <v>246240.75</v>
      </c>
    </row>
    <row r="8" spans="1:13" outlineLevel="2" x14ac:dyDescent="0.25">
      <c r="A8" s="31">
        <v>40924</v>
      </c>
      <c r="B8" s="30">
        <v>8427</v>
      </c>
      <c r="C8" s="30">
        <v>8353</v>
      </c>
      <c r="D8" s="30" t="s">
        <v>58</v>
      </c>
      <c r="E8" s="32" t="s">
        <v>23</v>
      </c>
      <c r="F8" s="30" t="s">
        <v>59</v>
      </c>
      <c r="G8" s="30">
        <v>15.13</v>
      </c>
      <c r="H8" s="30"/>
      <c r="I8" s="30">
        <v>850</v>
      </c>
      <c r="J8" s="23">
        <f t="shared" si="0"/>
        <v>15425</v>
      </c>
      <c r="L8" s="1">
        <v>12860.5</v>
      </c>
      <c r="M8" s="36">
        <f t="shared" si="1"/>
        <v>233380.25</v>
      </c>
    </row>
    <row r="9" spans="1:13" outlineLevel="2" x14ac:dyDescent="0.25">
      <c r="A9" s="31">
        <v>40924</v>
      </c>
      <c r="B9" s="30">
        <v>8427</v>
      </c>
      <c r="C9" s="30">
        <v>8354</v>
      </c>
      <c r="D9" s="30" t="s">
        <v>58</v>
      </c>
      <c r="E9" s="32" t="s">
        <v>23</v>
      </c>
      <c r="F9" s="30" t="s">
        <v>59</v>
      </c>
      <c r="G9" s="30">
        <v>15.13</v>
      </c>
      <c r="H9" s="30"/>
      <c r="I9" s="30">
        <v>800</v>
      </c>
      <c r="J9" s="23">
        <f t="shared" si="0"/>
        <v>14625</v>
      </c>
      <c r="L9" s="1">
        <v>12104</v>
      </c>
      <c r="M9" s="36">
        <f t="shared" si="1"/>
        <v>221276.25</v>
      </c>
    </row>
    <row r="10" spans="1:13" outlineLevel="2" x14ac:dyDescent="0.25">
      <c r="A10" s="31">
        <v>40924</v>
      </c>
      <c r="B10" s="30">
        <v>8427</v>
      </c>
      <c r="C10" s="30">
        <v>8355</v>
      </c>
      <c r="D10" s="30" t="s">
        <v>58</v>
      </c>
      <c r="E10" s="32" t="s">
        <v>23</v>
      </c>
      <c r="F10" s="30" t="s">
        <v>59</v>
      </c>
      <c r="G10" s="30">
        <v>15.13</v>
      </c>
      <c r="H10" s="30"/>
      <c r="I10" s="30">
        <v>100</v>
      </c>
      <c r="J10" s="23">
        <f t="shared" si="0"/>
        <v>14525</v>
      </c>
      <c r="L10" s="1">
        <v>1513</v>
      </c>
      <c r="M10" s="36">
        <f t="shared" si="1"/>
        <v>219763.25</v>
      </c>
    </row>
    <row r="11" spans="1:13" outlineLevel="2" x14ac:dyDescent="0.25">
      <c r="A11" s="31">
        <v>40924</v>
      </c>
      <c r="B11" s="30">
        <v>8427</v>
      </c>
      <c r="C11" s="30">
        <v>8356</v>
      </c>
      <c r="D11" s="30" t="s">
        <v>58</v>
      </c>
      <c r="E11" s="32" t="s">
        <v>23</v>
      </c>
      <c r="F11" s="30" t="s">
        <v>59</v>
      </c>
      <c r="G11" s="30">
        <v>15.13</v>
      </c>
      <c r="H11" s="30"/>
      <c r="I11" s="30">
        <v>800</v>
      </c>
      <c r="J11" s="23">
        <f t="shared" si="0"/>
        <v>13725</v>
      </c>
      <c r="L11" s="1">
        <v>12104</v>
      </c>
      <c r="M11" s="36">
        <f t="shared" si="1"/>
        <v>207659.25</v>
      </c>
    </row>
    <row r="12" spans="1:13" outlineLevel="2" x14ac:dyDescent="0.25">
      <c r="A12" s="31">
        <v>40924</v>
      </c>
      <c r="B12" s="30">
        <v>8427</v>
      </c>
      <c r="C12" s="30">
        <v>8357</v>
      </c>
      <c r="D12" s="30" t="s">
        <v>58</v>
      </c>
      <c r="E12" s="32" t="s">
        <v>23</v>
      </c>
      <c r="F12" s="30" t="s">
        <v>59</v>
      </c>
      <c r="G12" s="30">
        <v>15.13</v>
      </c>
      <c r="H12" s="30"/>
      <c r="I12" s="30">
        <v>150</v>
      </c>
      <c r="J12" s="23">
        <f t="shared" si="0"/>
        <v>13575</v>
      </c>
      <c r="L12" s="1">
        <v>2269.5</v>
      </c>
      <c r="M12" s="36">
        <f t="shared" si="1"/>
        <v>205389.75</v>
      </c>
    </row>
    <row r="13" spans="1:13" outlineLevel="2" x14ac:dyDescent="0.25">
      <c r="A13" s="31">
        <v>40924</v>
      </c>
      <c r="B13" s="30">
        <v>8427</v>
      </c>
      <c r="C13" s="30">
        <v>8358</v>
      </c>
      <c r="D13" s="30" t="s">
        <v>58</v>
      </c>
      <c r="E13" s="32" t="s">
        <v>23</v>
      </c>
      <c r="F13" s="30" t="s">
        <v>59</v>
      </c>
      <c r="G13" s="30">
        <v>15.13</v>
      </c>
      <c r="H13" s="30"/>
      <c r="I13" s="30">
        <v>625</v>
      </c>
      <c r="J13" s="23">
        <f t="shared" si="0"/>
        <v>12950</v>
      </c>
      <c r="L13" s="1">
        <v>9456.25</v>
      </c>
      <c r="M13" s="36">
        <f t="shared" si="1"/>
        <v>195933.5</v>
      </c>
    </row>
    <row r="14" spans="1:13" outlineLevel="2" x14ac:dyDescent="0.25">
      <c r="A14" s="31">
        <v>40924</v>
      </c>
      <c r="B14" s="30">
        <v>8427</v>
      </c>
      <c r="C14" s="30">
        <v>8359</v>
      </c>
      <c r="D14" s="30" t="s">
        <v>58</v>
      </c>
      <c r="E14" s="32" t="s">
        <v>23</v>
      </c>
      <c r="F14" s="30" t="s">
        <v>59</v>
      </c>
      <c r="G14" s="30">
        <v>15.13</v>
      </c>
      <c r="H14" s="30"/>
      <c r="I14" s="30">
        <v>300</v>
      </c>
      <c r="J14" s="23">
        <f t="shared" si="0"/>
        <v>12650</v>
      </c>
      <c r="L14" s="1">
        <v>4539</v>
      </c>
      <c r="M14" s="36">
        <f t="shared" si="1"/>
        <v>191394.5</v>
      </c>
    </row>
    <row r="15" spans="1:13" outlineLevel="2" x14ac:dyDescent="0.25">
      <c r="A15" s="31">
        <v>40924</v>
      </c>
      <c r="B15" s="30">
        <v>8427</v>
      </c>
      <c r="C15" s="30">
        <v>8360</v>
      </c>
      <c r="D15" s="30" t="s">
        <v>58</v>
      </c>
      <c r="E15" s="32" t="s">
        <v>23</v>
      </c>
      <c r="F15" s="30" t="s">
        <v>59</v>
      </c>
      <c r="G15" s="30">
        <v>15.13</v>
      </c>
      <c r="H15" s="30"/>
      <c r="I15" s="30">
        <v>25</v>
      </c>
      <c r="J15" s="23">
        <f t="shared" si="0"/>
        <v>12625</v>
      </c>
      <c r="L15" s="1">
        <v>378.25</v>
      </c>
      <c r="M15" s="36">
        <f t="shared" si="1"/>
        <v>191016.25</v>
      </c>
    </row>
    <row r="16" spans="1:13" outlineLevel="2" x14ac:dyDescent="0.25">
      <c r="A16" s="31">
        <v>40924</v>
      </c>
      <c r="B16" s="30">
        <v>8427</v>
      </c>
      <c r="C16" s="30">
        <v>8361</v>
      </c>
      <c r="D16" s="30" t="s">
        <v>58</v>
      </c>
      <c r="E16" s="32" t="s">
        <v>23</v>
      </c>
      <c r="F16" s="30" t="s">
        <v>59</v>
      </c>
      <c r="G16" s="30">
        <v>15.13</v>
      </c>
      <c r="H16" s="30"/>
      <c r="I16" s="30">
        <v>100</v>
      </c>
      <c r="J16" s="23">
        <f t="shared" si="0"/>
        <v>12525</v>
      </c>
      <c r="L16" s="1">
        <v>1513</v>
      </c>
      <c r="M16" s="36">
        <f t="shared" si="1"/>
        <v>189503.25</v>
      </c>
    </row>
    <row r="17" spans="1:13" outlineLevel="2" x14ac:dyDescent="0.25">
      <c r="A17" s="31">
        <v>40924</v>
      </c>
      <c r="B17" s="30">
        <v>8427</v>
      </c>
      <c r="C17" s="30">
        <v>8362</v>
      </c>
      <c r="D17" s="30" t="s">
        <v>58</v>
      </c>
      <c r="E17" s="32" t="s">
        <v>23</v>
      </c>
      <c r="F17" s="30" t="s">
        <v>59</v>
      </c>
      <c r="G17" s="30">
        <v>15.13</v>
      </c>
      <c r="H17" s="30"/>
      <c r="I17" s="30">
        <v>675</v>
      </c>
      <c r="J17" s="23">
        <f t="shared" si="0"/>
        <v>11850</v>
      </c>
      <c r="L17" s="1">
        <v>10212.75</v>
      </c>
      <c r="M17" s="36">
        <f t="shared" si="1"/>
        <v>179290.5</v>
      </c>
    </row>
    <row r="18" spans="1:13" outlineLevel="2" x14ac:dyDescent="0.25">
      <c r="A18" s="31">
        <v>40924</v>
      </c>
      <c r="B18" s="30">
        <v>8427</v>
      </c>
      <c r="C18" s="30">
        <v>8363</v>
      </c>
      <c r="D18" s="30" t="s">
        <v>58</v>
      </c>
      <c r="E18" s="32" t="s">
        <v>23</v>
      </c>
      <c r="F18" s="30" t="s">
        <v>59</v>
      </c>
      <c r="G18" s="30">
        <v>15.13</v>
      </c>
      <c r="H18" s="30"/>
      <c r="I18" s="30">
        <v>1500</v>
      </c>
      <c r="J18" s="23">
        <f t="shared" si="0"/>
        <v>10350</v>
      </c>
      <c r="L18" s="1">
        <v>22695</v>
      </c>
      <c r="M18" s="36">
        <f t="shared" si="1"/>
        <v>156595.5</v>
      </c>
    </row>
    <row r="19" spans="1:13" outlineLevel="2" x14ac:dyDescent="0.25">
      <c r="A19" s="31">
        <v>40924</v>
      </c>
      <c r="B19" s="30">
        <v>8427</v>
      </c>
      <c r="C19" s="30">
        <v>8364</v>
      </c>
      <c r="D19" s="30" t="s">
        <v>58</v>
      </c>
      <c r="E19" s="32" t="s">
        <v>23</v>
      </c>
      <c r="F19" s="30" t="s">
        <v>59</v>
      </c>
      <c r="G19" s="30">
        <v>15.13</v>
      </c>
      <c r="H19" s="30"/>
      <c r="I19" s="30">
        <v>300</v>
      </c>
      <c r="J19" s="23">
        <f t="shared" si="0"/>
        <v>10050</v>
      </c>
      <c r="L19" s="1">
        <v>4539</v>
      </c>
      <c r="M19" s="36">
        <f t="shared" si="1"/>
        <v>152056.5</v>
      </c>
    </row>
    <row r="20" spans="1:13" outlineLevel="2" x14ac:dyDescent="0.25">
      <c r="A20" s="31">
        <v>40925</v>
      </c>
      <c r="B20" s="30">
        <v>8427</v>
      </c>
      <c r="C20" s="30">
        <v>8373</v>
      </c>
      <c r="D20" s="30" t="s">
        <v>58</v>
      </c>
      <c r="E20" s="32" t="s">
        <v>23</v>
      </c>
      <c r="F20" s="30" t="s">
        <v>59</v>
      </c>
      <c r="G20" s="30">
        <v>15.13</v>
      </c>
      <c r="H20" s="30"/>
      <c r="I20" s="30">
        <v>10050</v>
      </c>
      <c r="J20" s="23">
        <f t="shared" si="0"/>
        <v>0</v>
      </c>
      <c r="L20" s="1">
        <v>152056.5</v>
      </c>
      <c r="M20" s="36">
        <f t="shared" si="1"/>
        <v>0</v>
      </c>
    </row>
    <row r="21" spans="1:13" outlineLevel="1" x14ac:dyDescent="0.25">
      <c r="A21" s="31"/>
      <c r="B21" s="34" t="s">
        <v>173</v>
      </c>
      <c r="E21" s="32"/>
      <c r="G21" s="30"/>
      <c r="H21" s="30">
        <f>SUBTOTAL(9,H5:H20)</f>
        <v>18000</v>
      </c>
      <c r="I21" s="30">
        <f>SUBTOTAL(9,I5:I20)</f>
        <v>18000</v>
      </c>
      <c r="J21" s="23">
        <f t="shared" si="0"/>
        <v>0</v>
      </c>
      <c r="K21" s="5">
        <f>SUBTOTAL(9,K5:K20)</f>
        <v>272340</v>
      </c>
      <c r="L21" s="1">
        <f>SUBTOTAL(9,L5:L20)</f>
        <v>272340</v>
      </c>
      <c r="M21" s="36">
        <f t="shared" si="1"/>
        <v>0</v>
      </c>
    </row>
    <row r="22" spans="1:13" outlineLevel="2" x14ac:dyDescent="0.25">
      <c r="A22" s="24">
        <v>40919</v>
      </c>
      <c r="B22" s="25">
        <v>8438</v>
      </c>
      <c r="C22" s="25"/>
      <c r="D22" s="25" t="s">
        <v>54</v>
      </c>
      <c r="E22" s="26" t="s">
        <v>23</v>
      </c>
      <c r="F22" s="25" t="s">
        <v>24</v>
      </c>
      <c r="G22" s="25">
        <v>14.82</v>
      </c>
      <c r="H22" s="25">
        <v>18000</v>
      </c>
      <c r="I22" s="25"/>
      <c r="J22" s="23">
        <f t="shared" si="0"/>
        <v>18000</v>
      </c>
      <c r="K22" s="5">
        <v>266826.59999999998</v>
      </c>
      <c r="M22" s="36">
        <f t="shared" si="1"/>
        <v>266826.59999999998</v>
      </c>
    </row>
    <row r="23" spans="1:13" outlineLevel="2" x14ac:dyDescent="0.25">
      <c r="A23" s="31">
        <v>40927</v>
      </c>
      <c r="B23" s="30">
        <v>8438</v>
      </c>
      <c r="C23" s="30">
        <v>8387</v>
      </c>
      <c r="D23" s="30" t="s">
        <v>58</v>
      </c>
      <c r="E23" s="32" t="s">
        <v>23</v>
      </c>
      <c r="F23" s="30" t="s">
        <v>70</v>
      </c>
      <c r="G23" s="30">
        <v>14.82</v>
      </c>
      <c r="H23" s="30"/>
      <c r="I23" s="30">
        <v>1125</v>
      </c>
      <c r="J23" s="23">
        <f t="shared" si="0"/>
        <v>16875</v>
      </c>
      <c r="L23" s="1">
        <v>16676.66</v>
      </c>
      <c r="M23" s="36">
        <f t="shared" si="1"/>
        <v>250149.93999999997</v>
      </c>
    </row>
    <row r="24" spans="1:13" outlineLevel="2" x14ac:dyDescent="0.25">
      <c r="A24" s="31">
        <v>40927</v>
      </c>
      <c r="B24" s="30">
        <v>8438</v>
      </c>
      <c r="C24" s="30">
        <v>8388</v>
      </c>
      <c r="D24" s="30" t="s">
        <v>58</v>
      </c>
      <c r="E24" s="32" t="s">
        <v>23</v>
      </c>
      <c r="F24" s="30" t="s">
        <v>70</v>
      </c>
      <c r="G24" s="30">
        <v>14.82</v>
      </c>
      <c r="H24" s="30"/>
      <c r="I24" s="30">
        <v>50</v>
      </c>
      <c r="J24" s="23">
        <f t="shared" si="0"/>
        <v>16825</v>
      </c>
      <c r="L24" s="1">
        <v>741.19</v>
      </c>
      <c r="M24" s="36">
        <f t="shared" si="1"/>
        <v>249408.74999999997</v>
      </c>
    </row>
    <row r="25" spans="1:13" outlineLevel="2" x14ac:dyDescent="0.25">
      <c r="A25" s="31">
        <v>40927</v>
      </c>
      <c r="B25" s="30">
        <v>8438</v>
      </c>
      <c r="C25" s="30">
        <v>8389</v>
      </c>
      <c r="D25" s="30" t="s">
        <v>58</v>
      </c>
      <c r="E25" s="32" t="s">
        <v>23</v>
      </c>
      <c r="F25" s="30" t="s">
        <v>70</v>
      </c>
      <c r="G25" s="30">
        <v>14.82</v>
      </c>
      <c r="H25" s="30"/>
      <c r="I25" s="30">
        <v>25</v>
      </c>
      <c r="J25" s="23">
        <f t="shared" si="0"/>
        <v>16800</v>
      </c>
      <c r="L25" s="1">
        <v>370.59</v>
      </c>
      <c r="M25" s="36">
        <f t="shared" si="1"/>
        <v>249038.15999999997</v>
      </c>
    </row>
    <row r="26" spans="1:13" outlineLevel="2" x14ac:dyDescent="0.25">
      <c r="A26" s="31">
        <v>40928</v>
      </c>
      <c r="B26" s="30">
        <v>8438</v>
      </c>
      <c r="C26" s="30">
        <v>8390</v>
      </c>
      <c r="D26" s="30" t="s">
        <v>58</v>
      </c>
      <c r="E26" s="32" t="s">
        <v>23</v>
      </c>
      <c r="F26" s="30" t="s">
        <v>70</v>
      </c>
      <c r="G26" s="30">
        <v>14.82</v>
      </c>
      <c r="H26" s="30"/>
      <c r="I26" s="30">
        <v>250</v>
      </c>
      <c r="J26" s="23">
        <f t="shared" si="0"/>
        <v>16550</v>
      </c>
      <c r="L26" s="1">
        <v>3705.93</v>
      </c>
      <c r="M26" s="36">
        <f t="shared" si="1"/>
        <v>245332.22999999998</v>
      </c>
    </row>
    <row r="27" spans="1:13" outlineLevel="2" x14ac:dyDescent="0.25">
      <c r="A27" s="31">
        <v>40928</v>
      </c>
      <c r="B27" s="30">
        <v>8438</v>
      </c>
      <c r="C27" s="30">
        <v>8391</v>
      </c>
      <c r="D27" s="30" t="s">
        <v>58</v>
      </c>
      <c r="E27" s="32" t="s">
        <v>23</v>
      </c>
      <c r="F27" s="30" t="s">
        <v>70</v>
      </c>
      <c r="G27" s="30">
        <v>14.82</v>
      </c>
      <c r="H27" s="30"/>
      <c r="I27" s="30">
        <v>50</v>
      </c>
      <c r="J27" s="23">
        <f t="shared" si="0"/>
        <v>16500</v>
      </c>
      <c r="L27" s="1">
        <v>741.19</v>
      </c>
      <c r="M27" s="36">
        <f t="shared" si="1"/>
        <v>244591.03999999998</v>
      </c>
    </row>
    <row r="28" spans="1:13" outlineLevel="2" x14ac:dyDescent="0.25">
      <c r="A28" s="31">
        <v>40928</v>
      </c>
      <c r="B28" s="30">
        <v>8438</v>
      </c>
      <c r="C28" s="30">
        <v>8392</v>
      </c>
      <c r="D28" s="30" t="s">
        <v>58</v>
      </c>
      <c r="E28" s="32" t="s">
        <v>23</v>
      </c>
      <c r="F28" s="30" t="s">
        <v>70</v>
      </c>
      <c r="G28" s="30">
        <v>14.82</v>
      </c>
      <c r="H28" s="30"/>
      <c r="I28" s="30">
        <v>12000</v>
      </c>
      <c r="J28" s="23">
        <f t="shared" si="0"/>
        <v>4500</v>
      </c>
      <c r="L28" s="1">
        <v>177884.4</v>
      </c>
      <c r="M28" s="36">
        <f t="shared" si="1"/>
        <v>66706.639999999985</v>
      </c>
    </row>
    <row r="29" spans="1:13" outlineLevel="2" x14ac:dyDescent="0.25">
      <c r="A29" s="31">
        <v>40928</v>
      </c>
      <c r="B29" s="30">
        <v>8438</v>
      </c>
      <c r="C29" s="30">
        <v>8393</v>
      </c>
      <c r="D29" s="30" t="s">
        <v>58</v>
      </c>
      <c r="E29" s="32" t="s">
        <v>23</v>
      </c>
      <c r="F29" s="30" t="s">
        <v>70</v>
      </c>
      <c r="G29" s="30">
        <v>14.82</v>
      </c>
      <c r="H29" s="30"/>
      <c r="I29" s="30">
        <v>750</v>
      </c>
      <c r="J29" s="23">
        <f t="shared" si="0"/>
        <v>3750</v>
      </c>
      <c r="L29" s="1">
        <v>11117.78</v>
      </c>
      <c r="M29" s="36">
        <f t="shared" si="1"/>
        <v>55588.859999999986</v>
      </c>
    </row>
    <row r="30" spans="1:13" outlineLevel="2" x14ac:dyDescent="0.25">
      <c r="A30" s="31">
        <v>40932</v>
      </c>
      <c r="B30" s="30">
        <v>8438</v>
      </c>
      <c r="C30" s="30">
        <v>8420</v>
      </c>
      <c r="D30" s="30" t="s">
        <v>58</v>
      </c>
      <c r="E30" s="32" t="s">
        <v>23</v>
      </c>
      <c r="F30" s="30" t="s">
        <v>70</v>
      </c>
      <c r="G30" s="30">
        <v>14.82</v>
      </c>
      <c r="H30" s="30"/>
      <c r="I30" s="30">
        <v>100</v>
      </c>
      <c r="J30" s="23">
        <f t="shared" si="0"/>
        <v>3650</v>
      </c>
      <c r="L30" s="1">
        <v>1482.37</v>
      </c>
      <c r="M30" s="36">
        <f t="shared" si="1"/>
        <v>54106.489999999983</v>
      </c>
    </row>
    <row r="31" spans="1:13" outlineLevel="2" x14ac:dyDescent="0.25">
      <c r="A31" s="31">
        <v>40932</v>
      </c>
      <c r="B31" s="30">
        <v>8438</v>
      </c>
      <c r="C31" s="30">
        <v>8421</v>
      </c>
      <c r="D31" s="30" t="s">
        <v>58</v>
      </c>
      <c r="E31" s="32" t="s">
        <v>23</v>
      </c>
      <c r="F31" s="30" t="s">
        <v>70</v>
      </c>
      <c r="G31" s="30">
        <v>14.82</v>
      </c>
      <c r="H31" s="30"/>
      <c r="I31" s="30">
        <v>300</v>
      </c>
      <c r="J31" s="23">
        <f t="shared" si="0"/>
        <v>3350</v>
      </c>
      <c r="L31" s="1">
        <v>4447.1099999999997</v>
      </c>
      <c r="M31" s="36">
        <f t="shared" si="1"/>
        <v>49659.379999999983</v>
      </c>
    </row>
    <row r="32" spans="1:13" outlineLevel="2" x14ac:dyDescent="0.25">
      <c r="A32" s="31">
        <v>40932</v>
      </c>
      <c r="B32" s="30">
        <v>8438</v>
      </c>
      <c r="C32" s="30">
        <v>8423</v>
      </c>
      <c r="D32" s="30" t="s">
        <v>58</v>
      </c>
      <c r="E32" s="32" t="s">
        <v>23</v>
      </c>
      <c r="F32" s="30" t="s">
        <v>70</v>
      </c>
      <c r="G32" s="30">
        <v>14.82</v>
      </c>
      <c r="H32" s="30"/>
      <c r="I32" s="30">
        <v>350</v>
      </c>
      <c r="J32" s="23">
        <f t="shared" si="0"/>
        <v>3000</v>
      </c>
      <c r="L32" s="1">
        <v>5188.3</v>
      </c>
      <c r="M32" s="36">
        <f t="shared" si="1"/>
        <v>44471.07999999998</v>
      </c>
    </row>
    <row r="33" spans="1:13" outlineLevel="2" x14ac:dyDescent="0.25">
      <c r="A33" s="31">
        <v>40933</v>
      </c>
      <c r="B33" s="30">
        <v>8438</v>
      </c>
      <c r="C33" s="30">
        <v>8437</v>
      </c>
      <c r="D33" s="30" t="s">
        <v>58</v>
      </c>
      <c r="E33" s="32" t="s">
        <v>23</v>
      </c>
      <c r="F33" s="30" t="s">
        <v>70</v>
      </c>
      <c r="G33" s="30">
        <v>14.82</v>
      </c>
      <c r="H33" s="30"/>
      <c r="I33" s="30">
        <v>1575</v>
      </c>
      <c r="J33" s="23">
        <f t="shared" si="0"/>
        <v>1425</v>
      </c>
      <c r="L33" s="1">
        <v>23347.33</v>
      </c>
      <c r="M33" s="36">
        <f t="shared" si="1"/>
        <v>21123.749999999978</v>
      </c>
    </row>
    <row r="34" spans="1:13" outlineLevel="2" x14ac:dyDescent="0.25">
      <c r="A34" s="31">
        <v>40933</v>
      </c>
      <c r="B34" s="30">
        <v>8438</v>
      </c>
      <c r="C34" s="30">
        <v>8438</v>
      </c>
      <c r="D34" s="30" t="s">
        <v>58</v>
      </c>
      <c r="E34" s="32" t="s">
        <v>23</v>
      </c>
      <c r="F34" s="30" t="s">
        <v>70</v>
      </c>
      <c r="G34" s="30">
        <v>14.82</v>
      </c>
      <c r="H34" s="30"/>
      <c r="I34" s="30">
        <v>50</v>
      </c>
      <c r="J34" s="23">
        <f t="shared" si="0"/>
        <v>1375</v>
      </c>
      <c r="L34" s="1">
        <v>741.19</v>
      </c>
      <c r="M34" s="36">
        <f t="shared" si="1"/>
        <v>20382.559999999979</v>
      </c>
    </row>
    <row r="35" spans="1:13" outlineLevel="2" x14ac:dyDescent="0.25">
      <c r="A35" s="31">
        <v>40933</v>
      </c>
      <c r="B35" s="30">
        <v>8438</v>
      </c>
      <c r="C35" s="30">
        <v>8441</v>
      </c>
      <c r="D35" s="30" t="s">
        <v>58</v>
      </c>
      <c r="E35" s="32" t="s">
        <v>23</v>
      </c>
      <c r="F35" s="30" t="s">
        <v>70</v>
      </c>
      <c r="G35" s="30">
        <v>14.82</v>
      </c>
      <c r="H35" s="30"/>
      <c r="I35" s="30">
        <v>150</v>
      </c>
      <c r="J35" s="23">
        <f t="shared" si="0"/>
        <v>1225</v>
      </c>
      <c r="L35" s="1">
        <v>2223.56</v>
      </c>
      <c r="M35" s="36">
        <f t="shared" si="1"/>
        <v>18158.999999999978</v>
      </c>
    </row>
    <row r="36" spans="1:13" outlineLevel="2" x14ac:dyDescent="0.25">
      <c r="A36" s="31">
        <v>40934</v>
      </c>
      <c r="B36" s="30">
        <v>8438</v>
      </c>
      <c r="C36" s="30">
        <v>8446</v>
      </c>
      <c r="D36" s="30" t="s">
        <v>58</v>
      </c>
      <c r="E36" s="32" t="s">
        <v>23</v>
      </c>
      <c r="F36" s="30" t="s">
        <v>70</v>
      </c>
      <c r="G36" s="30">
        <v>14.82</v>
      </c>
      <c r="H36" s="30"/>
      <c r="I36" s="30">
        <v>50</v>
      </c>
      <c r="J36" s="23">
        <f t="shared" si="0"/>
        <v>1175</v>
      </c>
      <c r="L36" s="1">
        <v>741.19</v>
      </c>
      <c r="M36" s="36">
        <f t="shared" si="1"/>
        <v>17417.809999999979</v>
      </c>
    </row>
    <row r="37" spans="1:13" outlineLevel="2" x14ac:dyDescent="0.25">
      <c r="A37" s="31">
        <v>40934</v>
      </c>
      <c r="B37" s="30">
        <v>8438</v>
      </c>
      <c r="C37" s="30">
        <v>8447</v>
      </c>
      <c r="D37" s="30" t="s">
        <v>58</v>
      </c>
      <c r="E37" s="32" t="s">
        <v>23</v>
      </c>
      <c r="F37" s="30" t="s">
        <v>70</v>
      </c>
      <c r="G37" s="30">
        <v>14.82</v>
      </c>
      <c r="H37" s="30"/>
      <c r="I37" s="30">
        <v>50</v>
      </c>
      <c r="J37" s="23">
        <f t="shared" si="0"/>
        <v>1125</v>
      </c>
      <c r="L37" s="1">
        <v>741.19</v>
      </c>
      <c r="M37" s="36">
        <f t="shared" si="1"/>
        <v>16676.619999999981</v>
      </c>
    </row>
    <row r="38" spans="1:13" outlineLevel="2" x14ac:dyDescent="0.25">
      <c r="A38" s="31">
        <v>40934</v>
      </c>
      <c r="B38" s="30">
        <v>8438</v>
      </c>
      <c r="C38" s="30">
        <v>8448</v>
      </c>
      <c r="D38" s="30" t="s">
        <v>58</v>
      </c>
      <c r="E38" s="32" t="s">
        <v>23</v>
      </c>
      <c r="F38" s="30" t="s">
        <v>70</v>
      </c>
      <c r="G38" s="30">
        <v>14.82</v>
      </c>
      <c r="H38" s="30"/>
      <c r="I38" s="30">
        <v>1125</v>
      </c>
      <c r="J38" s="23">
        <f t="shared" si="0"/>
        <v>0</v>
      </c>
      <c r="L38" s="1">
        <v>16676.66</v>
      </c>
      <c r="M38" s="36">
        <f t="shared" si="1"/>
        <v>-4.0000000019063009E-2</v>
      </c>
    </row>
    <row r="39" spans="1:13" outlineLevel="1" x14ac:dyDescent="0.25">
      <c r="A39" s="31"/>
      <c r="B39" s="33" t="s">
        <v>174</v>
      </c>
      <c r="E39" s="32"/>
      <c r="G39" s="30"/>
      <c r="H39" s="30">
        <f>SUBTOTAL(9,H22:H38)</f>
        <v>18000</v>
      </c>
      <c r="I39" s="30">
        <f>SUBTOTAL(9,I22:I38)</f>
        <v>18000</v>
      </c>
      <c r="J39" s="23">
        <f t="shared" si="0"/>
        <v>0</v>
      </c>
      <c r="K39" s="5">
        <f>SUBTOTAL(9,K22:K38)</f>
        <v>266826.59999999998</v>
      </c>
      <c r="L39" s="1">
        <f>SUBTOTAL(9,L22:L38)</f>
        <v>266826.63999999996</v>
      </c>
      <c r="M39" s="36">
        <f t="shared" si="1"/>
        <v>-3.9999999979045242E-2</v>
      </c>
    </row>
    <row r="40" spans="1:13" outlineLevel="2" x14ac:dyDescent="0.25">
      <c r="A40" s="24">
        <v>40919</v>
      </c>
      <c r="B40" s="25">
        <v>8439</v>
      </c>
      <c r="C40" s="25"/>
      <c r="D40" s="25" t="s">
        <v>54</v>
      </c>
      <c r="E40" s="26" t="s">
        <v>23</v>
      </c>
      <c r="F40" s="25" t="s">
        <v>24</v>
      </c>
      <c r="G40" s="25">
        <v>14.82</v>
      </c>
      <c r="H40" s="25">
        <v>18000</v>
      </c>
      <c r="I40" s="25"/>
      <c r="J40" s="23">
        <f t="shared" si="0"/>
        <v>18000</v>
      </c>
      <c r="K40" s="5">
        <v>266826.59999999998</v>
      </c>
      <c r="M40" s="36">
        <f t="shared" si="1"/>
        <v>266826.59999999998</v>
      </c>
    </row>
    <row r="41" spans="1:13" outlineLevel="2" x14ac:dyDescent="0.25">
      <c r="A41" s="31">
        <v>40925</v>
      </c>
      <c r="B41" s="30">
        <v>8439</v>
      </c>
      <c r="C41" s="30">
        <v>8373</v>
      </c>
      <c r="D41" s="30" t="s">
        <v>58</v>
      </c>
      <c r="E41" s="32" t="s">
        <v>23</v>
      </c>
      <c r="F41" s="30" t="s">
        <v>65</v>
      </c>
      <c r="G41" s="30">
        <v>14.82</v>
      </c>
      <c r="H41" s="30"/>
      <c r="I41" s="30">
        <v>2100</v>
      </c>
      <c r="J41" s="23">
        <f t="shared" si="0"/>
        <v>15900</v>
      </c>
      <c r="L41" s="1">
        <v>31129.77</v>
      </c>
      <c r="M41" s="36">
        <f t="shared" si="1"/>
        <v>235696.83</v>
      </c>
    </row>
    <row r="42" spans="1:13" outlineLevel="2" x14ac:dyDescent="0.25">
      <c r="A42" s="31">
        <v>40925</v>
      </c>
      <c r="B42" s="30">
        <v>8439</v>
      </c>
      <c r="C42" s="30">
        <v>8375</v>
      </c>
      <c r="D42" s="30" t="s">
        <v>58</v>
      </c>
      <c r="E42" s="32" t="s">
        <v>23</v>
      </c>
      <c r="F42" s="30" t="s">
        <v>65</v>
      </c>
      <c r="G42" s="30">
        <v>14.82</v>
      </c>
      <c r="H42" s="30"/>
      <c r="I42" s="30">
        <v>25</v>
      </c>
      <c r="J42" s="23">
        <f t="shared" si="0"/>
        <v>15875</v>
      </c>
      <c r="L42" s="1">
        <v>370.59</v>
      </c>
      <c r="M42" s="36">
        <f t="shared" si="1"/>
        <v>235326.24</v>
      </c>
    </row>
    <row r="43" spans="1:13" outlineLevel="2" x14ac:dyDescent="0.25">
      <c r="A43" s="31">
        <v>40926</v>
      </c>
      <c r="B43" s="30">
        <v>8439</v>
      </c>
      <c r="C43" s="30">
        <v>8378</v>
      </c>
      <c r="D43" s="30" t="s">
        <v>58</v>
      </c>
      <c r="E43" s="32" t="s">
        <v>23</v>
      </c>
      <c r="F43" s="30" t="s">
        <v>65</v>
      </c>
      <c r="G43" s="30">
        <v>14.82</v>
      </c>
      <c r="H43" s="30"/>
      <c r="I43" s="30">
        <v>400</v>
      </c>
      <c r="J43" s="23">
        <f t="shared" si="0"/>
        <v>15475</v>
      </c>
      <c r="L43" s="1">
        <v>5929.48</v>
      </c>
      <c r="M43" s="36">
        <f t="shared" si="1"/>
        <v>229396.75999999998</v>
      </c>
    </row>
    <row r="44" spans="1:13" outlineLevel="2" x14ac:dyDescent="0.25">
      <c r="A44" s="31">
        <v>40926</v>
      </c>
      <c r="B44" s="30">
        <v>8439</v>
      </c>
      <c r="C44" s="30">
        <v>8379</v>
      </c>
      <c r="D44" s="30" t="s">
        <v>58</v>
      </c>
      <c r="E44" s="32" t="s">
        <v>23</v>
      </c>
      <c r="F44" s="30" t="s">
        <v>65</v>
      </c>
      <c r="G44" s="30">
        <v>14.82</v>
      </c>
      <c r="H44" s="30"/>
      <c r="I44" s="30">
        <v>12450</v>
      </c>
      <c r="J44" s="23">
        <f t="shared" si="0"/>
        <v>3025</v>
      </c>
      <c r="L44" s="1">
        <v>184555.07</v>
      </c>
      <c r="M44" s="36">
        <f t="shared" si="1"/>
        <v>44841.689999999973</v>
      </c>
    </row>
    <row r="45" spans="1:13" outlineLevel="2" x14ac:dyDescent="0.25">
      <c r="A45" s="31">
        <v>40926</v>
      </c>
      <c r="B45" s="30">
        <v>8439</v>
      </c>
      <c r="C45" s="30">
        <v>8380</v>
      </c>
      <c r="D45" s="30" t="s">
        <v>58</v>
      </c>
      <c r="E45" s="32" t="s">
        <v>23</v>
      </c>
      <c r="F45" s="30" t="s">
        <v>65</v>
      </c>
      <c r="G45" s="30">
        <v>14.82</v>
      </c>
      <c r="H45" s="30"/>
      <c r="I45" s="30">
        <v>150</v>
      </c>
      <c r="J45" s="23">
        <f t="shared" si="0"/>
        <v>2875</v>
      </c>
      <c r="L45" s="1">
        <v>2223.56</v>
      </c>
      <c r="M45" s="36">
        <f t="shared" si="1"/>
        <v>42618.129999999976</v>
      </c>
    </row>
    <row r="46" spans="1:13" outlineLevel="2" x14ac:dyDescent="0.25">
      <c r="A46" s="31">
        <v>40927</v>
      </c>
      <c r="B46" s="30">
        <v>8439</v>
      </c>
      <c r="C46" s="30">
        <v>8387</v>
      </c>
      <c r="D46" s="30" t="s">
        <v>58</v>
      </c>
      <c r="E46" s="32" t="s">
        <v>23</v>
      </c>
      <c r="F46" s="30" t="s">
        <v>65</v>
      </c>
      <c r="G46" s="30">
        <v>14.82</v>
      </c>
      <c r="H46" s="30"/>
      <c r="I46" s="30">
        <v>2875</v>
      </c>
      <c r="J46" s="23">
        <f t="shared" si="0"/>
        <v>0</v>
      </c>
      <c r="L46" s="1">
        <v>42618.14</v>
      </c>
      <c r="M46" s="36">
        <f t="shared" si="1"/>
        <v>-1.0000000023865141E-2</v>
      </c>
    </row>
    <row r="47" spans="1:13" outlineLevel="1" x14ac:dyDescent="0.25">
      <c r="A47" s="31"/>
      <c r="B47" s="33" t="s">
        <v>175</v>
      </c>
      <c r="E47" s="32"/>
      <c r="G47" s="30"/>
      <c r="H47" s="30">
        <f>SUBTOTAL(9,H40:H46)</f>
        <v>18000</v>
      </c>
      <c r="I47" s="30">
        <f>SUBTOTAL(9,I40:I46)</f>
        <v>18000</v>
      </c>
      <c r="J47" s="23">
        <f t="shared" si="0"/>
        <v>0</v>
      </c>
      <c r="K47" s="5">
        <f>SUBTOTAL(9,K40:K46)</f>
        <v>266826.59999999998</v>
      </c>
      <c r="L47" s="1">
        <f>SUBTOTAL(9,L40:L46)</f>
        <v>266826.61</v>
      </c>
      <c r="M47" s="36">
        <f t="shared" si="1"/>
        <v>-1.0000000009313226E-2</v>
      </c>
    </row>
    <row r="48" spans="1:13" outlineLevel="2" x14ac:dyDescent="0.25">
      <c r="A48" s="24">
        <v>40931</v>
      </c>
      <c r="B48" s="25">
        <v>8550</v>
      </c>
      <c r="C48" s="25"/>
      <c r="D48" s="25" t="s">
        <v>54</v>
      </c>
      <c r="E48" s="26" t="s">
        <v>23</v>
      </c>
      <c r="F48" s="25" t="s">
        <v>24</v>
      </c>
      <c r="G48" s="25">
        <v>15.7</v>
      </c>
      <c r="H48" s="25">
        <v>21600</v>
      </c>
      <c r="I48" s="25"/>
      <c r="J48" s="23">
        <f t="shared" si="0"/>
        <v>21600</v>
      </c>
      <c r="K48" s="5">
        <v>339059.52</v>
      </c>
      <c r="M48" s="36">
        <f t="shared" si="1"/>
        <v>339059.52</v>
      </c>
    </row>
    <row r="49" spans="1:13" outlineLevel="2" x14ac:dyDescent="0.25">
      <c r="A49" s="31">
        <v>40952</v>
      </c>
      <c r="B49" s="30">
        <v>8550</v>
      </c>
      <c r="C49" s="30">
        <v>8539</v>
      </c>
      <c r="D49" s="30" t="s">
        <v>58</v>
      </c>
      <c r="E49" s="32" t="s">
        <v>23</v>
      </c>
      <c r="F49" s="30" t="s">
        <v>80</v>
      </c>
      <c r="G49" s="30">
        <v>15.7</v>
      </c>
      <c r="H49" s="30"/>
      <c r="I49" s="30">
        <v>13775</v>
      </c>
      <c r="J49" s="23">
        <f t="shared" si="0"/>
        <v>7825</v>
      </c>
      <c r="L49" s="1">
        <v>216228.93</v>
      </c>
      <c r="M49" s="36">
        <f t="shared" si="1"/>
        <v>122830.59000000003</v>
      </c>
    </row>
    <row r="50" spans="1:13" outlineLevel="2" x14ac:dyDescent="0.25">
      <c r="A50" s="31">
        <v>40952</v>
      </c>
      <c r="B50" s="30">
        <v>8550</v>
      </c>
      <c r="C50" s="30">
        <v>8540</v>
      </c>
      <c r="D50" s="30" t="s">
        <v>58</v>
      </c>
      <c r="E50" s="32" t="s">
        <v>23</v>
      </c>
      <c r="F50" s="30" t="s">
        <v>80</v>
      </c>
      <c r="G50" s="30">
        <v>15.7</v>
      </c>
      <c r="H50" s="30"/>
      <c r="I50" s="30">
        <v>7825</v>
      </c>
      <c r="J50" s="23">
        <f t="shared" si="0"/>
        <v>0</v>
      </c>
      <c r="L50" s="1">
        <v>122830.59</v>
      </c>
      <c r="M50" s="36">
        <f t="shared" si="1"/>
        <v>2.9103830456733704E-11</v>
      </c>
    </row>
    <row r="51" spans="1:13" outlineLevel="1" x14ac:dyDescent="0.25">
      <c r="A51" s="31"/>
      <c r="B51" s="33" t="s">
        <v>182</v>
      </c>
      <c r="E51" s="32"/>
      <c r="G51" s="30"/>
      <c r="H51" s="30">
        <f>SUBTOTAL(9,H48:H50)</f>
        <v>21600</v>
      </c>
      <c r="I51" s="30">
        <f>SUBTOTAL(9,I48:I50)</f>
        <v>21600</v>
      </c>
      <c r="J51" s="23">
        <f t="shared" si="0"/>
        <v>0</v>
      </c>
      <c r="K51" s="5">
        <f>SUBTOTAL(9,K48:K50)</f>
        <v>339059.52</v>
      </c>
      <c r="L51" s="1">
        <f>SUBTOTAL(9,L48:L50)</f>
        <v>339059.52</v>
      </c>
      <c r="M51" s="36">
        <f t="shared" si="1"/>
        <v>0</v>
      </c>
    </row>
    <row r="52" spans="1:13" outlineLevel="2" x14ac:dyDescent="0.25">
      <c r="A52" s="24">
        <v>40931</v>
      </c>
      <c r="B52" s="25">
        <v>8551</v>
      </c>
      <c r="C52" s="25"/>
      <c r="D52" s="25" t="s">
        <v>54</v>
      </c>
      <c r="E52" s="26" t="s">
        <v>23</v>
      </c>
      <c r="F52" s="25" t="s">
        <v>24</v>
      </c>
      <c r="G52" s="25">
        <v>15.7</v>
      </c>
      <c r="H52" s="25">
        <v>21600</v>
      </c>
      <c r="I52" s="25"/>
      <c r="J52" s="23">
        <f t="shared" si="0"/>
        <v>21600</v>
      </c>
      <c r="K52" s="5">
        <v>339059.52</v>
      </c>
      <c r="M52" s="36">
        <f t="shared" si="1"/>
        <v>339059.52</v>
      </c>
    </row>
    <row r="53" spans="1:13" outlineLevel="2" x14ac:dyDescent="0.25">
      <c r="A53" s="31">
        <v>40949</v>
      </c>
      <c r="B53" s="30">
        <v>8551</v>
      </c>
      <c r="C53" s="30">
        <v>8523</v>
      </c>
      <c r="D53" s="30" t="s">
        <v>58</v>
      </c>
      <c r="E53" s="32" t="s">
        <v>23</v>
      </c>
      <c r="F53" s="30" t="s">
        <v>78</v>
      </c>
      <c r="G53" s="30">
        <v>15.7</v>
      </c>
      <c r="H53" s="30"/>
      <c r="I53" s="30">
        <v>250</v>
      </c>
      <c r="J53" s="23">
        <f t="shared" si="0"/>
        <v>21350</v>
      </c>
      <c r="L53" s="1">
        <v>3924.3</v>
      </c>
      <c r="M53" s="36">
        <f t="shared" si="1"/>
        <v>335135.22000000003</v>
      </c>
    </row>
    <row r="54" spans="1:13" outlineLevel="2" x14ac:dyDescent="0.25">
      <c r="A54" s="31">
        <v>40949</v>
      </c>
      <c r="B54" s="30">
        <v>8551</v>
      </c>
      <c r="C54" s="30">
        <v>8524</v>
      </c>
      <c r="D54" s="30" t="s">
        <v>58</v>
      </c>
      <c r="E54" s="32" t="s">
        <v>23</v>
      </c>
      <c r="F54" s="30" t="s">
        <v>78</v>
      </c>
      <c r="G54" s="30">
        <v>15.7</v>
      </c>
      <c r="H54" s="30"/>
      <c r="I54" s="30">
        <v>400</v>
      </c>
      <c r="J54" s="23">
        <f t="shared" si="0"/>
        <v>20950</v>
      </c>
      <c r="L54" s="1">
        <v>6278.88</v>
      </c>
      <c r="M54" s="36">
        <f t="shared" si="1"/>
        <v>328856.34000000003</v>
      </c>
    </row>
    <row r="55" spans="1:13" outlineLevel="2" x14ac:dyDescent="0.25">
      <c r="A55" s="31">
        <v>40952</v>
      </c>
      <c r="B55" s="30">
        <v>8551</v>
      </c>
      <c r="C55" s="30">
        <v>8539</v>
      </c>
      <c r="D55" s="30" t="s">
        <v>58</v>
      </c>
      <c r="E55" s="32" t="s">
        <v>23</v>
      </c>
      <c r="F55" s="30" t="s">
        <v>78</v>
      </c>
      <c r="G55" s="30">
        <v>15.7</v>
      </c>
      <c r="H55" s="30"/>
      <c r="I55" s="30">
        <v>11500</v>
      </c>
      <c r="J55" s="23">
        <f t="shared" si="0"/>
        <v>9450</v>
      </c>
      <c r="L55" s="1">
        <v>180517.8</v>
      </c>
      <c r="M55" s="36">
        <f t="shared" si="1"/>
        <v>148338.54000000004</v>
      </c>
    </row>
    <row r="56" spans="1:13" outlineLevel="1" x14ac:dyDescent="0.25">
      <c r="A56" s="31"/>
      <c r="B56" s="33" t="s">
        <v>183</v>
      </c>
      <c r="E56" s="32"/>
      <c r="G56" s="30"/>
      <c r="H56" s="30">
        <f>SUBTOTAL(9,H52:H55)</f>
        <v>21600</v>
      </c>
      <c r="I56" s="30">
        <f>SUBTOTAL(9,I52:I55)</f>
        <v>12150</v>
      </c>
      <c r="J56" s="23">
        <f t="shared" si="0"/>
        <v>9450</v>
      </c>
      <c r="K56" s="5">
        <f>SUBTOTAL(9,K52:K55)</f>
        <v>339059.52</v>
      </c>
      <c r="L56" s="1">
        <f>SUBTOTAL(9,L52:L55)</f>
        <v>190720.97999999998</v>
      </c>
      <c r="M56" s="36">
        <f t="shared" si="1"/>
        <v>148338.54000000004</v>
      </c>
    </row>
    <row r="57" spans="1:13" outlineLevel="2" x14ac:dyDescent="0.25">
      <c r="A57" s="24">
        <v>40931</v>
      </c>
      <c r="B57" s="25">
        <v>8552</v>
      </c>
      <c r="C57" s="25"/>
      <c r="D57" s="25" t="s">
        <v>54</v>
      </c>
      <c r="E57" s="26" t="s">
        <v>23</v>
      </c>
      <c r="F57" s="25" t="s">
        <v>24</v>
      </c>
      <c r="G57" s="25">
        <v>15.7</v>
      </c>
      <c r="H57" s="25">
        <v>21600</v>
      </c>
      <c r="I57" s="25"/>
      <c r="J57" s="23">
        <f t="shared" si="0"/>
        <v>21600</v>
      </c>
      <c r="K57" s="5">
        <v>339059.52</v>
      </c>
      <c r="M57" s="36">
        <f t="shared" si="1"/>
        <v>339059.52</v>
      </c>
    </row>
    <row r="58" spans="1:13" outlineLevel="2" x14ac:dyDescent="0.25">
      <c r="A58" s="31">
        <v>40934</v>
      </c>
      <c r="B58" s="30">
        <v>8552</v>
      </c>
      <c r="C58" s="30">
        <v>8448</v>
      </c>
      <c r="D58" s="30" t="s">
        <v>58</v>
      </c>
      <c r="E58" s="32" t="s">
        <v>23</v>
      </c>
      <c r="F58" s="30" t="s">
        <v>74</v>
      </c>
      <c r="G58" s="30">
        <v>15.7</v>
      </c>
      <c r="H58" s="30"/>
      <c r="I58" s="30">
        <v>1625</v>
      </c>
      <c r="J58" s="23">
        <f t="shared" si="0"/>
        <v>19975</v>
      </c>
      <c r="L58" s="1">
        <v>25507.95</v>
      </c>
      <c r="M58" s="36">
        <f t="shared" si="1"/>
        <v>313551.57</v>
      </c>
    </row>
    <row r="59" spans="1:13" outlineLevel="2" x14ac:dyDescent="0.25">
      <c r="A59" s="31">
        <v>40935</v>
      </c>
      <c r="B59" s="30">
        <v>8552</v>
      </c>
      <c r="C59" s="30">
        <v>8459</v>
      </c>
      <c r="D59" s="30" t="s">
        <v>58</v>
      </c>
      <c r="E59" s="32" t="s">
        <v>23</v>
      </c>
      <c r="F59" s="30" t="s">
        <v>74</v>
      </c>
      <c r="G59" s="30">
        <v>15.7</v>
      </c>
      <c r="H59" s="30"/>
      <c r="I59" s="30">
        <v>325</v>
      </c>
      <c r="J59" s="23">
        <f t="shared" si="0"/>
        <v>19650</v>
      </c>
      <c r="L59" s="1">
        <v>5101.59</v>
      </c>
      <c r="M59" s="36">
        <f t="shared" si="1"/>
        <v>308449.98</v>
      </c>
    </row>
    <row r="60" spans="1:13" outlineLevel="2" x14ac:dyDescent="0.25">
      <c r="A60" s="31">
        <v>40938</v>
      </c>
      <c r="B60" s="30">
        <v>8552</v>
      </c>
      <c r="C60" s="30">
        <v>8464</v>
      </c>
      <c r="D60" s="30" t="s">
        <v>58</v>
      </c>
      <c r="E60" s="32" t="s">
        <v>23</v>
      </c>
      <c r="F60" s="30" t="s">
        <v>74</v>
      </c>
      <c r="G60" s="30">
        <v>15.7</v>
      </c>
      <c r="H60" s="30"/>
      <c r="I60" s="30">
        <v>1575</v>
      </c>
      <c r="J60" s="23">
        <f t="shared" si="0"/>
        <v>18075</v>
      </c>
      <c r="L60" s="1">
        <v>24723.09</v>
      </c>
      <c r="M60" s="36">
        <f t="shared" si="1"/>
        <v>283726.88999999996</v>
      </c>
    </row>
    <row r="61" spans="1:13" outlineLevel="2" x14ac:dyDescent="0.25">
      <c r="A61" s="31">
        <v>40938</v>
      </c>
      <c r="B61" s="30">
        <v>8552</v>
      </c>
      <c r="C61" s="30">
        <v>8465</v>
      </c>
      <c r="D61" s="30" t="s">
        <v>58</v>
      </c>
      <c r="E61" s="32" t="s">
        <v>23</v>
      </c>
      <c r="F61" s="30" t="s">
        <v>74</v>
      </c>
      <c r="G61" s="30">
        <v>15.7</v>
      </c>
      <c r="H61" s="30"/>
      <c r="I61" s="30">
        <v>375</v>
      </c>
      <c r="J61" s="23">
        <f t="shared" si="0"/>
        <v>17700</v>
      </c>
      <c r="L61" s="1">
        <v>5886.45</v>
      </c>
      <c r="M61" s="36">
        <f t="shared" si="1"/>
        <v>277840.43999999994</v>
      </c>
    </row>
    <row r="62" spans="1:13" outlineLevel="2" x14ac:dyDescent="0.25">
      <c r="A62" s="31">
        <v>40938</v>
      </c>
      <c r="B62" s="30">
        <v>8552</v>
      </c>
      <c r="C62" s="30">
        <v>8466</v>
      </c>
      <c r="D62" s="30" t="s">
        <v>58</v>
      </c>
      <c r="E62" s="32" t="s">
        <v>23</v>
      </c>
      <c r="F62" s="30" t="s">
        <v>74</v>
      </c>
      <c r="G62" s="30">
        <v>15.7</v>
      </c>
      <c r="H62" s="30"/>
      <c r="I62" s="30">
        <v>50</v>
      </c>
      <c r="J62" s="23">
        <f t="shared" si="0"/>
        <v>17650</v>
      </c>
      <c r="L62" s="1">
        <v>784.86</v>
      </c>
      <c r="M62" s="36">
        <f t="shared" si="1"/>
        <v>277055.57999999996</v>
      </c>
    </row>
    <row r="63" spans="1:13" outlineLevel="2" x14ac:dyDescent="0.25">
      <c r="A63" s="31">
        <v>40939</v>
      </c>
      <c r="B63" s="30">
        <v>8552</v>
      </c>
      <c r="C63" s="30">
        <v>8472</v>
      </c>
      <c r="D63" s="30" t="s">
        <v>58</v>
      </c>
      <c r="E63" s="32" t="s">
        <v>23</v>
      </c>
      <c r="F63" s="30" t="s">
        <v>74</v>
      </c>
      <c r="G63" s="30">
        <v>15.7</v>
      </c>
      <c r="H63" s="30"/>
      <c r="I63" s="30">
        <v>275</v>
      </c>
      <c r="J63" s="23">
        <f t="shared" si="0"/>
        <v>17375</v>
      </c>
      <c r="L63" s="1">
        <v>4316.7299999999996</v>
      </c>
      <c r="M63" s="36">
        <f t="shared" si="1"/>
        <v>272738.84999999998</v>
      </c>
    </row>
    <row r="64" spans="1:13" outlineLevel="2" x14ac:dyDescent="0.25">
      <c r="A64" s="31">
        <v>40940</v>
      </c>
      <c r="B64" s="30">
        <v>8552</v>
      </c>
      <c r="C64" s="30">
        <v>8476</v>
      </c>
      <c r="D64" s="30" t="s">
        <v>58</v>
      </c>
      <c r="E64" s="32" t="s">
        <v>23</v>
      </c>
      <c r="F64" s="30" t="s">
        <v>74</v>
      </c>
      <c r="G64" s="30">
        <v>15.7</v>
      </c>
      <c r="H64" s="30"/>
      <c r="I64" s="30">
        <v>25</v>
      </c>
      <c r="J64" s="23">
        <f t="shared" si="0"/>
        <v>17350</v>
      </c>
      <c r="L64" s="1">
        <v>392.43</v>
      </c>
      <c r="M64" s="36">
        <f t="shared" si="1"/>
        <v>272346.42</v>
      </c>
    </row>
    <row r="65" spans="1:13" outlineLevel="2" x14ac:dyDescent="0.25">
      <c r="A65" s="31">
        <v>40940</v>
      </c>
      <c r="B65" s="30">
        <v>8552</v>
      </c>
      <c r="C65" s="30">
        <v>8477</v>
      </c>
      <c r="D65" s="30" t="s">
        <v>58</v>
      </c>
      <c r="E65" s="32" t="s">
        <v>23</v>
      </c>
      <c r="F65" s="30" t="s">
        <v>74</v>
      </c>
      <c r="G65" s="30">
        <v>15.7</v>
      </c>
      <c r="H65" s="30"/>
      <c r="I65" s="30">
        <v>175</v>
      </c>
      <c r="J65" s="23">
        <f t="shared" si="0"/>
        <v>17175</v>
      </c>
      <c r="L65" s="1">
        <v>2747.01</v>
      </c>
      <c r="M65" s="36">
        <f t="shared" si="1"/>
        <v>269599.40999999997</v>
      </c>
    </row>
    <row r="66" spans="1:13" outlineLevel="2" x14ac:dyDescent="0.25">
      <c r="A66" s="31">
        <v>40940</v>
      </c>
      <c r="B66" s="30">
        <v>8552</v>
      </c>
      <c r="C66" s="30">
        <v>8478</v>
      </c>
      <c r="D66" s="30" t="s">
        <v>58</v>
      </c>
      <c r="E66" s="32" t="s">
        <v>23</v>
      </c>
      <c r="F66" s="30" t="s">
        <v>74</v>
      </c>
      <c r="G66" s="30">
        <v>15.7</v>
      </c>
      <c r="H66" s="30"/>
      <c r="I66" s="30">
        <v>1550</v>
      </c>
      <c r="J66" s="23">
        <f t="shared" si="0"/>
        <v>15625</v>
      </c>
      <c r="L66" s="1">
        <v>24330.66</v>
      </c>
      <c r="M66" s="36">
        <f t="shared" si="1"/>
        <v>245268.74999999997</v>
      </c>
    </row>
    <row r="67" spans="1:13" outlineLevel="2" x14ac:dyDescent="0.25">
      <c r="A67" s="31">
        <v>40941</v>
      </c>
      <c r="B67" s="30">
        <v>8552</v>
      </c>
      <c r="C67" s="30">
        <v>8493</v>
      </c>
      <c r="D67" s="30" t="s">
        <v>58</v>
      </c>
      <c r="E67" s="32" t="s">
        <v>23</v>
      </c>
      <c r="F67" s="30" t="s">
        <v>74</v>
      </c>
      <c r="G67" s="30">
        <v>15.7</v>
      </c>
      <c r="H67" s="30"/>
      <c r="I67" s="30">
        <v>100</v>
      </c>
      <c r="J67" s="23">
        <f t="shared" si="0"/>
        <v>15525</v>
      </c>
      <c r="L67" s="1">
        <v>1569.72</v>
      </c>
      <c r="M67" s="36">
        <f t="shared" si="1"/>
        <v>243699.02999999997</v>
      </c>
    </row>
    <row r="68" spans="1:13" outlineLevel="2" x14ac:dyDescent="0.25">
      <c r="A68" s="31">
        <v>40941</v>
      </c>
      <c r="B68" s="30">
        <v>8552</v>
      </c>
      <c r="C68" s="30">
        <v>8494</v>
      </c>
      <c r="D68" s="30" t="s">
        <v>58</v>
      </c>
      <c r="E68" s="32" t="s">
        <v>23</v>
      </c>
      <c r="F68" s="30" t="s">
        <v>74</v>
      </c>
      <c r="G68" s="30">
        <v>15.7</v>
      </c>
      <c r="H68" s="30"/>
      <c r="I68" s="30">
        <v>250</v>
      </c>
      <c r="J68" s="23">
        <f t="shared" si="0"/>
        <v>15275</v>
      </c>
      <c r="L68" s="1">
        <v>3924.3</v>
      </c>
      <c r="M68" s="36">
        <f t="shared" si="1"/>
        <v>239774.72999999998</v>
      </c>
    </row>
    <row r="69" spans="1:13" outlineLevel="2" x14ac:dyDescent="0.25">
      <c r="A69" s="31">
        <v>40941</v>
      </c>
      <c r="B69" s="30">
        <v>8552</v>
      </c>
      <c r="C69" s="30">
        <v>8495</v>
      </c>
      <c r="D69" s="30" t="s">
        <v>58</v>
      </c>
      <c r="E69" s="32" t="s">
        <v>23</v>
      </c>
      <c r="F69" s="30" t="s">
        <v>74</v>
      </c>
      <c r="G69" s="30">
        <v>15.7</v>
      </c>
      <c r="H69" s="30"/>
      <c r="I69" s="30">
        <v>150</v>
      </c>
      <c r="J69" s="23">
        <f t="shared" si="0"/>
        <v>15125</v>
      </c>
      <c r="L69" s="1">
        <v>2354.58</v>
      </c>
      <c r="M69" s="36">
        <f t="shared" si="1"/>
        <v>237420.15</v>
      </c>
    </row>
    <row r="70" spans="1:13" outlineLevel="2" x14ac:dyDescent="0.25">
      <c r="A70" s="31">
        <v>40942</v>
      </c>
      <c r="B70" s="30">
        <v>8552</v>
      </c>
      <c r="C70" s="30">
        <v>8496</v>
      </c>
      <c r="D70" s="30" t="s">
        <v>58</v>
      </c>
      <c r="E70" s="32" t="s">
        <v>23</v>
      </c>
      <c r="F70" s="30" t="s">
        <v>74</v>
      </c>
      <c r="G70" s="30">
        <v>15.7</v>
      </c>
      <c r="H70" s="30"/>
      <c r="I70" s="30">
        <v>50</v>
      </c>
      <c r="J70" s="23">
        <f t="shared" si="0"/>
        <v>15075</v>
      </c>
      <c r="L70" s="1">
        <v>784.86</v>
      </c>
      <c r="M70" s="36">
        <f t="shared" si="1"/>
        <v>236635.29</v>
      </c>
    </row>
    <row r="71" spans="1:13" outlineLevel="2" x14ac:dyDescent="0.25">
      <c r="A71" s="31">
        <v>40942</v>
      </c>
      <c r="B71" s="30">
        <v>8552</v>
      </c>
      <c r="C71" s="30">
        <v>8497</v>
      </c>
      <c r="D71" s="30" t="s">
        <v>58</v>
      </c>
      <c r="E71" s="32" t="s">
        <v>23</v>
      </c>
      <c r="F71" s="30" t="s">
        <v>74</v>
      </c>
      <c r="G71" s="30">
        <v>15.7</v>
      </c>
      <c r="H71" s="30"/>
      <c r="I71" s="30">
        <v>25</v>
      </c>
      <c r="J71" s="23">
        <f t="shared" ref="J71:J134" si="2">IF(H71&gt;0,H71-I71,IF($E71=$E70,J70+H71-I71,H71))</f>
        <v>15050</v>
      </c>
      <c r="L71" s="1">
        <v>392.43</v>
      </c>
      <c r="M71" s="36">
        <f t="shared" ref="M71:M134" si="3">IF(K71&gt;0,K71-L71,IF($E71=$E70,M70+K71-L71,K71))</f>
        <v>236242.86000000002</v>
      </c>
    </row>
    <row r="72" spans="1:13" outlineLevel="2" x14ac:dyDescent="0.25">
      <c r="A72" s="31">
        <v>40942</v>
      </c>
      <c r="B72" s="30">
        <v>8552</v>
      </c>
      <c r="C72" s="30">
        <v>8498</v>
      </c>
      <c r="D72" s="30" t="s">
        <v>58</v>
      </c>
      <c r="E72" s="32" t="s">
        <v>23</v>
      </c>
      <c r="F72" s="30" t="s">
        <v>74</v>
      </c>
      <c r="G72" s="30">
        <v>15.7</v>
      </c>
      <c r="H72" s="30"/>
      <c r="I72" s="30">
        <v>500</v>
      </c>
      <c r="J72" s="23">
        <f t="shared" si="2"/>
        <v>14550</v>
      </c>
      <c r="L72" s="1">
        <v>7848.6</v>
      </c>
      <c r="M72" s="36">
        <f t="shared" si="3"/>
        <v>228394.26</v>
      </c>
    </row>
    <row r="73" spans="1:13" outlineLevel="2" x14ac:dyDescent="0.25">
      <c r="A73" s="31">
        <v>40942</v>
      </c>
      <c r="B73" s="30">
        <v>8552</v>
      </c>
      <c r="C73" s="30">
        <v>8501</v>
      </c>
      <c r="D73" s="30" t="s">
        <v>58</v>
      </c>
      <c r="E73" s="32" t="s">
        <v>23</v>
      </c>
      <c r="F73" s="30" t="s">
        <v>74</v>
      </c>
      <c r="G73" s="30">
        <v>15.7</v>
      </c>
      <c r="H73" s="30"/>
      <c r="I73" s="30">
        <v>12000</v>
      </c>
      <c r="J73" s="23">
        <f t="shared" si="2"/>
        <v>2550</v>
      </c>
      <c r="L73" s="1">
        <v>188366.4</v>
      </c>
      <c r="M73" s="36">
        <f t="shared" si="3"/>
        <v>40027.860000000015</v>
      </c>
    </row>
    <row r="74" spans="1:13" outlineLevel="2" x14ac:dyDescent="0.25">
      <c r="A74" s="31">
        <v>40942</v>
      </c>
      <c r="B74" s="30">
        <v>8552</v>
      </c>
      <c r="C74" s="30">
        <v>8502</v>
      </c>
      <c r="D74" s="30" t="s">
        <v>58</v>
      </c>
      <c r="E74" s="32" t="s">
        <v>23</v>
      </c>
      <c r="F74" s="30" t="s">
        <v>74</v>
      </c>
      <c r="G74" s="30">
        <v>15.7</v>
      </c>
      <c r="H74" s="30"/>
      <c r="I74" s="30">
        <v>75</v>
      </c>
      <c r="J74" s="23">
        <f t="shared" si="2"/>
        <v>2475</v>
      </c>
      <c r="L74" s="1">
        <v>1177.29</v>
      </c>
      <c r="M74" s="36">
        <f t="shared" si="3"/>
        <v>38850.570000000014</v>
      </c>
    </row>
    <row r="75" spans="1:13" outlineLevel="2" x14ac:dyDescent="0.25">
      <c r="A75" s="31">
        <v>40945</v>
      </c>
      <c r="B75" s="30">
        <v>8552</v>
      </c>
      <c r="C75" s="30">
        <v>8511</v>
      </c>
      <c r="D75" s="30" t="s">
        <v>58</v>
      </c>
      <c r="E75" s="32" t="s">
        <v>23</v>
      </c>
      <c r="F75" s="30" t="s">
        <v>74</v>
      </c>
      <c r="G75" s="30">
        <v>15.7</v>
      </c>
      <c r="H75" s="30"/>
      <c r="I75" s="30">
        <v>275</v>
      </c>
      <c r="J75" s="23">
        <f t="shared" si="2"/>
        <v>2200</v>
      </c>
      <c r="L75" s="1">
        <v>4316.7299999999996</v>
      </c>
      <c r="M75" s="36">
        <f t="shared" si="3"/>
        <v>34533.840000000011</v>
      </c>
    </row>
    <row r="76" spans="1:13" outlineLevel="2" x14ac:dyDescent="0.25">
      <c r="A76" s="31">
        <v>40946</v>
      </c>
      <c r="B76" s="30">
        <v>8552</v>
      </c>
      <c r="C76" s="30">
        <v>8513</v>
      </c>
      <c r="D76" s="30" t="s">
        <v>58</v>
      </c>
      <c r="E76" s="32" t="s">
        <v>23</v>
      </c>
      <c r="F76" s="30" t="s">
        <v>74</v>
      </c>
      <c r="G76" s="30">
        <v>15.7</v>
      </c>
      <c r="H76" s="30"/>
      <c r="I76" s="30">
        <v>325</v>
      </c>
      <c r="J76" s="23">
        <f t="shared" si="2"/>
        <v>1875</v>
      </c>
      <c r="L76" s="1">
        <v>5101.59</v>
      </c>
      <c r="M76" s="36">
        <f t="shared" si="3"/>
        <v>29432.250000000011</v>
      </c>
    </row>
    <row r="77" spans="1:13" outlineLevel="2" x14ac:dyDescent="0.25">
      <c r="A77" s="31">
        <v>40947</v>
      </c>
      <c r="B77" s="30">
        <v>8552</v>
      </c>
      <c r="C77" s="30">
        <v>8522</v>
      </c>
      <c r="D77" s="30" t="s">
        <v>58</v>
      </c>
      <c r="E77" s="32" t="s">
        <v>23</v>
      </c>
      <c r="F77" s="30" t="s">
        <v>74</v>
      </c>
      <c r="G77" s="30">
        <v>15.7</v>
      </c>
      <c r="H77" s="30"/>
      <c r="I77" s="30">
        <v>1050</v>
      </c>
      <c r="J77" s="23">
        <f t="shared" si="2"/>
        <v>825</v>
      </c>
      <c r="L77" s="1">
        <v>16482.060000000001</v>
      </c>
      <c r="M77" s="36">
        <f t="shared" si="3"/>
        <v>12950.19000000001</v>
      </c>
    </row>
    <row r="78" spans="1:13" outlineLevel="1" x14ac:dyDescent="0.25">
      <c r="A78" s="31"/>
      <c r="B78" s="33" t="s">
        <v>184</v>
      </c>
      <c r="E78" s="32"/>
      <c r="G78" s="30"/>
      <c r="H78" s="30">
        <f>SUBTOTAL(9,H57:H77)</f>
        <v>21600</v>
      </c>
      <c r="I78" s="30">
        <f>SUBTOTAL(9,I57:I77)</f>
        <v>20775</v>
      </c>
      <c r="J78" s="23">
        <f t="shared" si="2"/>
        <v>825</v>
      </c>
      <c r="K78" s="5">
        <f>SUBTOTAL(9,K57:K77)</f>
        <v>339059.52</v>
      </c>
      <c r="L78" s="1">
        <f>SUBTOTAL(9,L57:L77)</f>
        <v>326109.32999999996</v>
      </c>
      <c r="M78" s="36">
        <f t="shared" si="3"/>
        <v>12950.190000000061</v>
      </c>
    </row>
    <row r="79" spans="1:13" outlineLevel="2" x14ac:dyDescent="0.25">
      <c r="A79" s="24">
        <v>40932</v>
      </c>
      <c r="B79" s="25">
        <v>8562</v>
      </c>
      <c r="C79" s="25"/>
      <c r="D79" s="25" t="s">
        <v>54</v>
      </c>
      <c r="E79" s="26" t="s">
        <v>23</v>
      </c>
      <c r="F79" s="25" t="s">
        <v>24</v>
      </c>
      <c r="G79" s="25">
        <v>15.48</v>
      </c>
      <c r="H79" s="25">
        <v>18000</v>
      </c>
      <c r="I79" s="25"/>
      <c r="J79" s="23">
        <f t="shared" si="2"/>
        <v>18000</v>
      </c>
      <c r="K79" s="5">
        <v>278559</v>
      </c>
      <c r="M79" s="36">
        <f t="shared" si="3"/>
        <v>278559</v>
      </c>
    </row>
    <row r="80" spans="1:13" outlineLevel="2" x14ac:dyDescent="0.25">
      <c r="A80" s="31">
        <v>40963</v>
      </c>
      <c r="B80" s="30">
        <v>8562</v>
      </c>
      <c r="C80" s="30">
        <v>8616</v>
      </c>
      <c r="D80" s="30" t="s">
        <v>58</v>
      </c>
      <c r="E80" s="32" t="s">
        <v>23</v>
      </c>
      <c r="F80" s="30" t="s">
        <v>87</v>
      </c>
      <c r="G80" s="30">
        <v>15.48</v>
      </c>
      <c r="H80" s="30"/>
      <c r="I80" s="30">
        <v>125</v>
      </c>
      <c r="J80" s="23">
        <f t="shared" si="2"/>
        <v>17875</v>
      </c>
      <c r="L80" s="1">
        <v>1934.44</v>
      </c>
      <c r="M80" s="36">
        <f t="shared" si="3"/>
        <v>276624.56</v>
      </c>
    </row>
    <row r="81" spans="1:13" outlineLevel="2" x14ac:dyDescent="0.25">
      <c r="A81" s="31">
        <v>40963</v>
      </c>
      <c r="B81" s="30">
        <v>8562</v>
      </c>
      <c r="C81" s="30">
        <v>8617</v>
      </c>
      <c r="D81" s="30" t="s">
        <v>58</v>
      </c>
      <c r="E81" s="32" t="s">
        <v>23</v>
      </c>
      <c r="F81" s="30" t="s">
        <v>87</v>
      </c>
      <c r="G81" s="30">
        <v>15.48</v>
      </c>
      <c r="H81" s="30"/>
      <c r="I81" s="30">
        <v>4100</v>
      </c>
      <c r="J81" s="23">
        <f t="shared" si="2"/>
        <v>13775</v>
      </c>
      <c r="L81" s="1">
        <v>63449.55</v>
      </c>
      <c r="M81" s="36">
        <f t="shared" si="3"/>
        <v>213175.01</v>
      </c>
    </row>
    <row r="82" spans="1:13" outlineLevel="2" x14ac:dyDescent="0.25">
      <c r="A82" s="31">
        <v>40964</v>
      </c>
      <c r="B82" s="30">
        <v>8562</v>
      </c>
      <c r="C82" s="30">
        <v>8628</v>
      </c>
      <c r="D82" s="30" t="s">
        <v>58</v>
      </c>
      <c r="E82" s="32" t="s">
        <v>23</v>
      </c>
      <c r="F82" s="30" t="s">
        <v>87</v>
      </c>
      <c r="G82" s="30">
        <v>15.48</v>
      </c>
      <c r="H82" s="30"/>
      <c r="I82" s="30">
        <v>12250</v>
      </c>
      <c r="J82" s="23">
        <f t="shared" si="2"/>
        <v>1525</v>
      </c>
      <c r="L82" s="1">
        <v>189574.88</v>
      </c>
      <c r="M82" s="36">
        <f t="shared" si="3"/>
        <v>23600.130000000005</v>
      </c>
    </row>
    <row r="83" spans="1:13" outlineLevel="2" x14ac:dyDescent="0.25">
      <c r="A83" s="31">
        <v>40967</v>
      </c>
      <c r="B83" s="30">
        <v>8562</v>
      </c>
      <c r="C83" s="30">
        <v>8636</v>
      </c>
      <c r="D83" s="30" t="s">
        <v>58</v>
      </c>
      <c r="E83" s="32" t="s">
        <v>23</v>
      </c>
      <c r="F83" s="30" t="s">
        <v>87</v>
      </c>
      <c r="G83" s="30">
        <v>15.48</v>
      </c>
      <c r="H83" s="30"/>
      <c r="I83" s="30">
        <v>350</v>
      </c>
      <c r="J83" s="23">
        <f t="shared" si="2"/>
        <v>1175</v>
      </c>
      <c r="L83" s="1">
        <v>5416.43</v>
      </c>
      <c r="M83" s="36">
        <f t="shared" si="3"/>
        <v>18183.700000000004</v>
      </c>
    </row>
    <row r="84" spans="1:13" outlineLevel="2" x14ac:dyDescent="0.25">
      <c r="A84" s="31">
        <v>40967</v>
      </c>
      <c r="B84" s="30">
        <v>8562</v>
      </c>
      <c r="C84" s="30">
        <v>8637</v>
      </c>
      <c r="D84" s="30" t="s">
        <v>58</v>
      </c>
      <c r="E84" s="32" t="s">
        <v>23</v>
      </c>
      <c r="F84" s="30" t="s">
        <v>87</v>
      </c>
      <c r="G84" s="30">
        <v>15.48</v>
      </c>
      <c r="H84" s="30"/>
      <c r="I84" s="30">
        <v>50</v>
      </c>
      <c r="J84" s="23">
        <f t="shared" si="2"/>
        <v>1125</v>
      </c>
      <c r="L84" s="1">
        <v>773.78</v>
      </c>
      <c r="M84" s="36">
        <f t="shared" si="3"/>
        <v>17409.920000000006</v>
      </c>
    </row>
    <row r="85" spans="1:13" outlineLevel="2" x14ac:dyDescent="0.25">
      <c r="A85" s="31">
        <v>40973</v>
      </c>
      <c r="B85" s="30">
        <v>8562</v>
      </c>
      <c r="C85" s="30">
        <v>8648</v>
      </c>
      <c r="D85" s="30" t="s">
        <v>58</v>
      </c>
      <c r="E85" s="32" t="s">
        <v>23</v>
      </c>
      <c r="F85" s="30" t="s">
        <v>87</v>
      </c>
      <c r="G85" s="30">
        <v>15.48</v>
      </c>
      <c r="H85" s="30"/>
      <c r="I85" s="30">
        <v>375</v>
      </c>
      <c r="J85" s="23">
        <f t="shared" si="2"/>
        <v>750</v>
      </c>
      <c r="L85" s="1">
        <v>5803.31</v>
      </c>
      <c r="M85" s="36">
        <f t="shared" si="3"/>
        <v>11606.610000000004</v>
      </c>
    </row>
    <row r="86" spans="1:13" outlineLevel="2" x14ac:dyDescent="0.25">
      <c r="A86" s="31">
        <v>40973</v>
      </c>
      <c r="B86" s="30">
        <v>8562</v>
      </c>
      <c r="C86" s="30">
        <v>8653</v>
      </c>
      <c r="D86" s="30" t="s">
        <v>58</v>
      </c>
      <c r="E86" s="32" t="s">
        <v>23</v>
      </c>
      <c r="F86" s="30" t="s">
        <v>87</v>
      </c>
      <c r="G86" s="30">
        <v>15.48</v>
      </c>
      <c r="H86" s="30"/>
      <c r="I86" s="30">
        <v>625</v>
      </c>
      <c r="J86" s="23">
        <f t="shared" si="2"/>
        <v>125</v>
      </c>
      <c r="L86" s="1">
        <v>9672.19</v>
      </c>
      <c r="M86" s="36">
        <f t="shared" si="3"/>
        <v>1934.4200000000037</v>
      </c>
    </row>
    <row r="87" spans="1:13" outlineLevel="2" x14ac:dyDescent="0.25">
      <c r="A87" s="31">
        <v>40973</v>
      </c>
      <c r="B87" s="30">
        <v>8562</v>
      </c>
      <c r="C87" s="30">
        <v>8654</v>
      </c>
      <c r="D87" s="30" t="s">
        <v>58</v>
      </c>
      <c r="E87" s="32" t="s">
        <v>23</v>
      </c>
      <c r="F87" s="30" t="s">
        <v>87</v>
      </c>
      <c r="G87" s="30">
        <v>15.48</v>
      </c>
      <c r="H87" s="30"/>
      <c r="I87" s="30">
        <v>125</v>
      </c>
      <c r="J87" s="23">
        <f t="shared" si="2"/>
        <v>0</v>
      </c>
      <c r="L87" s="1">
        <v>1934.44</v>
      </c>
      <c r="M87" s="36">
        <f t="shared" si="3"/>
        <v>-1.9999999996343831E-2</v>
      </c>
    </row>
    <row r="88" spans="1:13" outlineLevel="1" x14ac:dyDescent="0.25">
      <c r="A88" s="31"/>
      <c r="B88" s="33" t="s">
        <v>185</v>
      </c>
      <c r="E88" s="32"/>
      <c r="G88" s="30"/>
      <c r="H88" s="30">
        <f>SUBTOTAL(9,H79:H87)</f>
        <v>18000</v>
      </c>
      <c r="I88" s="30">
        <f>SUBTOTAL(9,I79:I87)</f>
        <v>18000</v>
      </c>
      <c r="J88" s="23">
        <f t="shared" si="2"/>
        <v>0</v>
      </c>
      <c r="K88" s="5">
        <f>SUBTOTAL(9,K79:K87)</f>
        <v>278559</v>
      </c>
      <c r="L88" s="1">
        <f>SUBTOTAL(9,L79:L87)</f>
        <v>278559.02</v>
      </c>
      <c r="M88" s="36">
        <f t="shared" si="3"/>
        <v>-2.0000000018626451E-2</v>
      </c>
    </row>
    <row r="89" spans="1:13" outlineLevel="2" x14ac:dyDescent="0.25">
      <c r="A89" s="24">
        <v>40932</v>
      </c>
      <c r="B89" s="25">
        <v>8563</v>
      </c>
      <c r="C89" s="25"/>
      <c r="D89" s="25" t="s">
        <v>54</v>
      </c>
      <c r="E89" s="26" t="s">
        <v>23</v>
      </c>
      <c r="F89" s="25" t="s">
        <v>24</v>
      </c>
      <c r="G89" s="25">
        <v>15.48</v>
      </c>
      <c r="H89" s="25">
        <v>16900</v>
      </c>
      <c r="I89" s="25"/>
      <c r="J89" s="23">
        <f t="shared" si="2"/>
        <v>16900</v>
      </c>
      <c r="K89" s="5">
        <v>261535.95</v>
      </c>
      <c r="M89" s="36">
        <f t="shared" si="3"/>
        <v>261535.95</v>
      </c>
    </row>
    <row r="90" spans="1:13" outlineLevel="2" x14ac:dyDescent="0.25">
      <c r="A90" s="31">
        <v>40973</v>
      </c>
      <c r="B90" s="30">
        <v>8563</v>
      </c>
      <c r="C90" s="30">
        <v>8654</v>
      </c>
      <c r="D90" s="30" t="s">
        <v>58</v>
      </c>
      <c r="E90" s="32" t="s">
        <v>23</v>
      </c>
      <c r="F90" s="30" t="s">
        <v>91</v>
      </c>
      <c r="G90" s="30">
        <v>15.48</v>
      </c>
      <c r="H90" s="30"/>
      <c r="I90" s="30">
        <v>1400</v>
      </c>
      <c r="J90" s="23">
        <f t="shared" si="2"/>
        <v>15500</v>
      </c>
      <c r="L90" s="1">
        <v>21665.7</v>
      </c>
      <c r="M90" s="36">
        <f t="shared" si="3"/>
        <v>239870.25</v>
      </c>
    </row>
    <row r="91" spans="1:13" outlineLevel="2" x14ac:dyDescent="0.25">
      <c r="A91" s="31">
        <v>40973</v>
      </c>
      <c r="B91" s="30">
        <v>8563</v>
      </c>
      <c r="C91" s="30">
        <v>8663</v>
      </c>
      <c r="D91" s="30" t="s">
        <v>58</v>
      </c>
      <c r="E91" s="32" t="s">
        <v>23</v>
      </c>
      <c r="F91" s="30" t="s">
        <v>91</v>
      </c>
      <c r="G91" s="30">
        <v>15.48</v>
      </c>
      <c r="H91" s="30"/>
      <c r="I91" s="30">
        <v>25</v>
      </c>
      <c r="J91" s="23">
        <f t="shared" si="2"/>
        <v>15475</v>
      </c>
      <c r="L91" s="1">
        <v>386.89</v>
      </c>
      <c r="M91" s="36">
        <f t="shared" si="3"/>
        <v>239483.36</v>
      </c>
    </row>
    <row r="92" spans="1:13" outlineLevel="2" x14ac:dyDescent="0.25">
      <c r="A92" s="31">
        <v>40973</v>
      </c>
      <c r="B92" s="30">
        <v>8563</v>
      </c>
      <c r="C92" s="30">
        <v>8670</v>
      </c>
      <c r="D92" s="30" t="s">
        <v>58</v>
      </c>
      <c r="E92" s="32" t="s">
        <v>23</v>
      </c>
      <c r="F92" s="30" t="s">
        <v>91</v>
      </c>
      <c r="G92" s="30">
        <v>15.48</v>
      </c>
      <c r="H92" s="30"/>
      <c r="I92" s="30">
        <v>150</v>
      </c>
      <c r="J92" s="23">
        <f t="shared" si="2"/>
        <v>15325</v>
      </c>
      <c r="L92" s="1">
        <v>2321.33</v>
      </c>
      <c r="M92" s="36">
        <f t="shared" si="3"/>
        <v>237162.03</v>
      </c>
    </row>
    <row r="93" spans="1:13" outlineLevel="2" x14ac:dyDescent="0.25">
      <c r="A93" s="31">
        <v>40973</v>
      </c>
      <c r="B93" s="30">
        <v>8563</v>
      </c>
      <c r="C93" s="30">
        <v>8671</v>
      </c>
      <c r="D93" s="30" t="s">
        <v>58</v>
      </c>
      <c r="E93" s="32" t="s">
        <v>23</v>
      </c>
      <c r="F93" s="30" t="s">
        <v>91</v>
      </c>
      <c r="G93" s="30">
        <v>15.48</v>
      </c>
      <c r="H93" s="30"/>
      <c r="I93" s="30">
        <v>50</v>
      </c>
      <c r="J93" s="23">
        <f t="shared" si="2"/>
        <v>15275</v>
      </c>
      <c r="L93" s="1">
        <v>773.78</v>
      </c>
      <c r="M93" s="36">
        <f t="shared" si="3"/>
        <v>236388.25</v>
      </c>
    </row>
    <row r="94" spans="1:13" outlineLevel="2" x14ac:dyDescent="0.25">
      <c r="A94" s="31">
        <v>40976</v>
      </c>
      <c r="B94" s="30">
        <v>8563</v>
      </c>
      <c r="C94" s="30">
        <v>8696</v>
      </c>
      <c r="D94" s="30" t="s">
        <v>58</v>
      </c>
      <c r="E94" s="32" t="s">
        <v>23</v>
      </c>
      <c r="F94" s="30" t="s">
        <v>91</v>
      </c>
      <c r="G94" s="30">
        <v>15.48</v>
      </c>
      <c r="H94" s="30"/>
      <c r="I94" s="30">
        <v>250</v>
      </c>
      <c r="J94" s="23">
        <f t="shared" si="2"/>
        <v>15025</v>
      </c>
      <c r="L94" s="1">
        <v>3868.88</v>
      </c>
      <c r="M94" s="36">
        <f t="shared" si="3"/>
        <v>232519.37</v>
      </c>
    </row>
    <row r="95" spans="1:13" outlineLevel="2" x14ac:dyDescent="0.25">
      <c r="A95" s="31">
        <v>40976</v>
      </c>
      <c r="B95" s="30">
        <v>8563</v>
      </c>
      <c r="C95" s="30">
        <v>8697</v>
      </c>
      <c r="D95" s="30" t="s">
        <v>58</v>
      </c>
      <c r="E95" s="32" t="s">
        <v>23</v>
      </c>
      <c r="F95" s="30" t="s">
        <v>91</v>
      </c>
      <c r="G95" s="30">
        <v>15.48</v>
      </c>
      <c r="H95" s="30"/>
      <c r="I95" s="30">
        <v>225</v>
      </c>
      <c r="J95" s="23">
        <f t="shared" si="2"/>
        <v>14800</v>
      </c>
      <c r="L95" s="1">
        <v>3481.99</v>
      </c>
      <c r="M95" s="36">
        <f t="shared" si="3"/>
        <v>229037.38</v>
      </c>
    </row>
    <row r="96" spans="1:13" outlineLevel="2" x14ac:dyDescent="0.25">
      <c r="A96" s="31">
        <v>40976</v>
      </c>
      <c r="B96" s="30">
        <v>8563</v>
      </c>
      <c r="C96" s="30">
        <v>8698</v>
      </c>
      <c r="D96" s="30" t="s">
        <v>58</v>
      </c>
      <c r="E96" s="32" t="s">
        <v>23</v>
      </c>
      <c r="F96" s="30" t="s">
        <v>91</v>
      </c>
      <c r="G96" s="30">
        <v>15.48</v>
      </c>
      <c r="H96" s="30"/>
      <c r="I96" s="30">
        <v>500</v>
      </c>
      <c r="J96" s="23">
        <f t="shared" si="2"/>
        <v>14300</v>
      </c>
      <c r="L96" s="1">
        <v>7737.75</v>
      </c>
      <c r="M96" s="36">
        <f t="shared" si="3"/>
        <v>221299.63</v>
      </c>
    </row>
    <row r="97" spans="1:13" outlineLevel="2" x14ac:dyDescent="0.25">
      <c r="A97" s="31">
        <v>40976</v>
      </c>
      <c r="B97" s="30">
        <v>8563</v>
      </c>
      <c r="C97" s="30">
        <v>8699</v>
      </c>
      <c r="D97" s="30" t="s">
        <v>58</v>
      </c>
      <c r="E97" s="32" t="s">
        <v>23</v>
      </c>
      <c r="F97" s="30" t="s">
        <v>91</v>
      </c>
      <c r="G97" s="30">
        <v>15.48</v>
      </c>
      <c r="H97" s="30"/>
      <c r="I97" s="30">
        <v>1100</v>
      </c>
      <c r="J97" s="23">
        <f t="shared" si="2"/>
        <v>13200</v>
      </c>
      <c r="L97" s="1">
        <v>17023.05</v>
      </c>
      <c r="M97" s="36">
        <f t="shared" si="3"/>
        <v>204276.58000000002</v>
      </c>
    </row>
    <row r="98" spans="1:13" outlineLevel="2" x14ac:dyDescent="0.25">
      <c r="A98" s="31">
        <v>40976</v>
      </c>
      <c r="B98" s="30">
        <v>8563</v>
      </c>
      <c r="C98" s="30">
        <v>8701</v>
      </c>
      <c r="D98" s="30" t="s">
        <v>58</v>
      </c>
      <c r="E98" s="32" t="s">
        <v>23</v>
      </c>
      <c r="F98" s="30" t="s">
        <v>91</v>
      </c>
      <c r="G98" s="30">
        <v>15.48</v>
      </c>
      <c r="H98" s="30"/>
      <c r="I98" s="30">
        <v>200</v>
      </c>
      <c r="J98" s="23">
        <f t="shared" si="2"/>
        <v>13000</v>
      </c>
      <c r="L98" s="1">
        <v>3095.1</v>
      </c>
      <c r="M98" s="36">
        <f t="shared" si="3"/>
        <v>201181.48</v>
      </c>
    </row>
    <row r="99" spans="1:13" outlineLevel="2" x14ac:dyDescent="0.25">
      <c r="A99" s="31">
        <v>40977</v>
      </c>
      <c r="B99" s="30">
        <v>8563</v>
      </c>
      <c r="C99" s="30">
        <v>8715</v>
      </c>
      <c r="D99" s="30" t="s">
        <v>58</v>
      </c>
      <c r="E99" s="32" t="s">
        <v>23</v>
      </c>
      <c r="F99" s="30" t="s">
        <v>91</v>
      </c>
      <c r="G99" s="30">
        <v>15.48</v>
      </c>
      <c r="H99" s="30"/>
      <c r="I99" s="30">
        <v>250</v>
      </c>
      <c r="J99" s="23">
        <f t="shared" si="2"/>
        <v>12750</v>
      </c>
      <c r="L99" s="1">
        <v>3868.88</v>
      </c>
      <c r="M99" s="36">
        <f t="shared" si="3"/>
        <v>197312.6</v>
      </c>
    </row>
    <row r="100" spans="1:13" outlineLevel="2" x14ac:dyDescent="0.25">
      <c r="A100" s="31">
        <v>40977</v>
      </c>
      <c r="B100" s="30">
        <v>8563</v>
      </c>
      <c r="C100" s="30">
        <v>8716</v>
      </c>
      <c r="D100" s="30" t="s">
        <v>58</v>
      </c>
      <c r="E100" s="32" t="s">
        <v>23</v>
      </c>
      <c r="F100" s="30" t="s">
        <v>91</v>
      </c>
      <c r="G100" s="30">
        <v>15.48</v>
      </c>
      <c r="H100" s="30"/>
      <c r="I100" s="30">
        <v>250</v>
      </c>
      <c r="J100" s="23">
        <f t="shared" si="2"/>
        <v>12500</v>
      </c>
      <c r="L100" s="1">
        <v>3868.88</v>
      </c>
      <c r="M100" s="36">
        <f t="shared" si="3"/>
        <v>193443.72</v>
      </c>
    </row>
    <row r="101" spans="1:13" outlineLevel="2" x14ac:dyDescent="0.25">
      <c r="A101" s="31">
        <v>40980</v>
      </c>
      <c r="B101" s="30">
        <v>8563</v>
      </c>
      <c r="C101" s="30">
        <v>8731</v>
      </c>
      <c r="D101" s="30" t="s">
        <v>58</v>
      </c>
      <c r="E101" s="32" t="s">
        <v>23</v>
      </c>
      <c r="F101" s="30" t="s">
        <v>91</v>
      </c>
      <c r="G101" s="30">
        <v>15.48</v>
      </c>
      <c r="H101" s="30"/>
      <c r="I101" s="30">
        <v>575</v>
      </c>
      <c r="J101" s="23">
        <f t="shared" si="2"/>
        <v>11925</v>
      </c>
      <c r="L101" s="1">
        <v>8898.41</v>
      </c>
      <c r="M101" s="36">
        <f t="shared" si="3"/>
        <v>184545.31</v>
      </c>
    </row>
    <row r="102" spans="1:13" outlineLevel="2" x14ac:dyDescent="0.25">
      <c r="A102" s="31">
        <v>40981</v>
      </c>
      <c r="B102" s="30">
        <v>8563</v>
      </c>
      <c r="C102" s="30">
        <v>8742</v>
      </c>
      <c r="D102" s="30" t="s">
        <v>58</v>
      </c>
      <c r="E102" s="32" t="s">
        <v>23</v>
      </c>
      <c r="F102" s="30" t="s">
        <v>91</v>
      </c>
      <c r="G102" s="30">
        <v>15.48</v>
      </c>
      <c r="H102" s="30"/>
      <c r="I102" s="30">
        <v>250</v>
      </c>
      <c r="J102" s="23">
        <f t="shared" si="2"/>
        <v>11675</v>
      </c>
      <c r="L102" s="1">
        <v>3868.88</v>
      </c>
      <c r="M102" s="36">
        <f t="shared" si="3"/>
        <v>180676.43</v>
      </c>
    </row>
    <row r="103" spans="1:13" outlineLevel="2" x14ac:dyDescent="0.25">
      <c r="A103" s="31">
        <v>40981</v>
      </c>
      <c r="B103" s="30">
        <v>8563</v>
      </c>
      <c r="C103" s="30">
        <v>8743</v>
      </c>
      <c r="D103" s="30" t="s">
        <v>58</v>
      </c>
      <c r="E103" s="32" t="s">
        <v>23</v>
      </c>
      <c r="F103" s="30" t="s">
        <v>91</v>
      </c>
      <c r="G103" s="30">
        <v>15.48</v>
      </c>
      <c r="H103" s="30"/>
      <c r="I103" s="30">
        <v>50</v>
      </c>
      <c r="J103" s="23">
        <f t="shared" si="2"/>
        <v>11625</v>
      </c>
      <c r="L103" s="1">
        <v>773.78</v>
      </c>
      <c r="M103" s="36">
        <f t="shared" si="3"/>
        <v>179902.65</v>
      </c>
    </row>
    <row r="104" spans="1:13" outlineLevel="2" x14ac:dyDescent="0.25">
      <c r="A104" s="31">
        <v>40982</v>
      </c>
      <c r="B104" s="30">
        <v>8563</v>
      </c>
      <c r="C104" s="30">
        <v>8754</v>
      </c>
      <c r="D104" s="30" t="s">
        <v>58</v>
      </c>
      <c r="E104" s="32" t="s">
        <v>23</v>
      </c>
      <c r="F104" s="30" t="s">
        <v>91</v>
      </c>
      <c r="G104" s="30">
        <v>15.48</v>
      </c>
      <c r="H104" s="30"/>
      <c r="I104" s="30">
        <v>150</v>
      </c>
      <c r="J104" s="23">
        <f t="shared" si="2"/>
        <v>11475</v>
      </c>
      <c r="L104" s="1">
        <v>2321.33</v>
      </c>
      <c r="M104" s="36">
        <f t="shared" si="3"/>
        <v>177581.32</v>
      </c>
    </row>
    <row r="105" spans="1:13" outlineLevel="2" x14ac:dyDescent="0.25">
      <c r="A105" s="31">
        <v>40983</v>
      </c>
      <c r="B105" s="30">
        <v>8563</v>
      </c>
      <c r="C105" s="30">
        <v>8766</v>
      </c>
      <c r="D105" s="30" t="s">
        <v>58</v>
      </c>
      <c r="E105" s="32" t="s">
        <v>23</v>
      </c>
      <c r="F105" s="30" t="s">
        <v>91</v>
      </c>
      <c r="G105" s="30">
        <v>15.48</v>
      </c>
      <c r="H105" s="30"/>
      <c r="I105" s="30">
        <v>4100</v>
      </c>
      <c r="J105" s="23">
        <f t="shared" si="2"/>
        <v>7375</v>
      </c>
      <c r="L105" s="1">
        <v>63449.55</v>
      </c>
      <c r="M105" s="36">
        <f t="shared" si="3"/>
        <v>114131.77</v>
      </c>
    </row>
    <row r="106" spans="1:13" outlineLevel="2" x14ac:dyDescent="0.25">
      <c r="A106" s="31">
        <v>40983</v>
      </c>
      <c r="B106" s="30">
        <v>8563</v>
      </c>
      <c r="C106" s="30">
        <v>8767</v>
      </c>
      <c r="D106" s="30" t="s">
        <v>58</v>
      </c>
      <c r="E106" s="32" t="s">
        <v>23</v>
      </c>
      <c r="F106" s="30" t="s">
        <v>91</v>
      </c>
      <c r="G106" s="30">
        <v>15.48</v>
      </c>
      <c r="H106" s="30"/>
      <c r="I106" s="30">
        <v>275</v>
      </c>
      <c r="J106" s="23">
        <f t="shared" si="2"/>
        <v>7100</v>
      </c>
      <c r="L106" s="1">
        <v>4255.76</v>
      </c>
      <c r="M106" s="36">
        <f t="shared" si="3"/>
        <v>109876.01000000001</v>
      </c>
    </row>
    <row r="107" spans="1:13" outlineLevel="2" x14ac:dyDescent="0.25">
      <c r="A107" s="31">
        <v>40984</v>
      </c>
      <c r="B107" s="30">
        <v>8563</v>
      </c>
      <c r="C107" s="30">
        <v>8778</v>
      </c>
      <c r="D107" s="30" t="s">
        <v>58</v>
      </c>
      <c r="E107" s="32" t="s">
        <v>23</v>
      </c>
      <c r="F107" s="30" t="s">
        <v>91</v>
      </c>
      <c r="G107" s="30">
        <v>15.48</v>
      </c>
      <c r="H107" s="30"/>
      <c r="I107" s="30">
        <v>750</v>
      </c>
      <c r="J107" s="23">
        <f t="shared" si="2"/>
        <v>6350</v>
      </c>
      <c r="L107" s="1">
        <v>11606.63</v>
      </c>
      <c r="M107" s="36">
        <f t="shared" si="3"/>
        <v>98269.38</v>
      </c>
    </row>
    <row r="108" spans="1:13" outlineLevel="2" x14ac:dyDescent="0.25">
      <c r="A108" s="31">
        <v>40987</v>
      </c>
      <c r="B108" s="30">
        <v>8563</v>
      </c>
      <c r="C108" s="30">
        <v>8788</v>
      </c>
      <c r="D108" s="30" t="s">
        <v>58</v>
      </c>
      <c r="E108" s="32" t="s">
        <v>23</v>
      </c>
      <c r="F108" s="30" t="s">
        <v>91</v>
      </c>
      <c r="G108" s="30">
        <v>15.48</v>
      </c>
      <c r="H108" s="30"/>
      <c r="I108" s="30">
        <v>1750</v>
      </c>
      <c r="J108" s="23">
        <f t="shared" si="2"/>
        <v>4600</v>
      </c>
      <c r="L108" s="1">
        <v>27082.13</v>
      </c>
      <c r="M108" s="36">
        <f t="shared" si="3"/>
        <v>71187.25</v>
      </c>
    </row>
    <row r="109" spans="1:13" outlineLevel="2" x14ac:dyDescent="0.25">
      <c r="A109" s="31">
        <v>40988</v>
      </c>
      <c r="B109" s="30">
        <v>8563</v>
      </c>
      <c r="C109" s="30">
        <v>8800</v>
      </c>
      <c r="D109" s="30" t="s">
        <v>58</v>
      </c>
      <c r="E109" s="32" t="s">
        <v>23</v>
      </c>
      <c r="F109" s="30" t="s">
        <v>91</v>
      </c>
      <c r="G109" s="30">
        <v>15.48</v>
      </c>
      <c r="H109" s="30"/>
      <c r="I109" s="30">
        <v>1150</v>
      </c>
      <c r="J109" s="23">
        <f t="shared" si="2"/>
        <v>3450</v>
      </c>
      <c r="L109" s="1">
        <v>17796.830000000002</v>
      </c>
      <c r="M109" s="36">
        <f t="shared" si="3"/>
        <v>53390.42</v>
      </c>
    </row>
    <row r="110" spans="1:13" outlineLevel="2" x14ac:dyDescent="0.25">
      <c r="A110" s="31">
        <v>40988</v>
      </c>
      <c r="B110" s="30">
        <v>8563</v>
      </c>
      <c r="C110" s="30">
        <v>8801</v>
      </c>
      <c r="D110" s="30" t="s">
        <v>58</v>
      </c>
      <c r="E110" s="32" t="s">
        <v>23</v>
      </c>
      <c r="F110" s="30" t="s">
        <v>91</v>
      </c>
      <c r="G110" s="30">
        <v>15.48</v>
      </c>
      <c r="H110" s="30"/>
      <c r="I110" s="30">
        <v>500</v>
      </c>
      <c r="J110" s="23">
        <f t="shared" si="2"/>
        <v>2950</v>
      </c>
      <c r="L110" s="1">
        <v>7737.75</v>
      </c>
      <c r="M110" s="36">
        <f t="shared" si="3"/>
        <v>45652.67</v>
      </c>
    </row>
    <row r="111" spans="1:13" outlineLevel="2" x14ac:dyDescent="0.25">
      <c r="A111" s="31">
        <v>40989</v>
      </c>
      <c r="B111" s="30">
        <v>8563</v>
      </c>
      <c r="C111" s="30">
        <v>8811</v>
      </c>
      <c r="D111" s="30" t="s">
        <v>58</v>
      </c>
      <c r="E111" s="32" t="s">
        <v>23</v>
      </c>
      <c r="F111" s="30" t="s">
        <v>91</v>
      </c>
      <c r="G111" s="30">
        <v>15.48</v>
      </c>
      <c r="H111" s="30"/>
      <c r="I111" s="30">
        <v>600</v>
      </c>
      <c r="J111" s="23">
        <f t="shared" si="2"/>
        <v>2350</v>
      </c>
      <c r="L111" s="1">
        <v>9285.2999999999993</v>
      </c>
      <c r="M111" s="36">
        <f t="shared" si="3"/>
        <v>36367.369999999995</v>
      </c>
    </row>
    <row r="112" spans="1:13" outlineLevel="2" x14ac:dyDescent="0.25">
      <c r="A112" s="31">
        <v>40989</v>
      </c>
      <c r="B112" s="30">
        <v>8563</v>
      </c>
      <c r="C112" s="30">
        <v>8812</v>
      </c>
      <c r="D112" s="30" t="s">
        <v>58</v>
      </c>
      <c r="E112" s="32" t="s">
        <v>23</v>
      </c>
      <c r="F112" s="30" t="s">
        <v>91</v>
      </c>
      <c r="G112" s="30">
        <v>15.48</v>
      </c>
      <c r="H112" s="30"/>
      <c r="I112" s="30">
        <v>150</v>
      </c>
      <c r="J112" s="23">
        <f t="shared" si="2"/>
        <v>2200</v>
      </c>
      <c r="L112" s="1">
        <v>2321.33</v>
      </c>
      <c r="M112" s="36">
        <f t="shared" si="3"/>
        <v>34046.039999999994</v>
      </c>
    </row>
    <row r="113" spans="1:13" outlineLevel="2" x14ac:dyDescent="0.25">
      <c r="A113" s="31">
        <v>40990</v>
      </c>
      <c r="B113" s="30">
        <v>8563</v>
      </c>
      <c r="C113" s="30">
        <v>8817</v>
      </c>
      <c r="D113" s="30" t="s">
        <v>58</v>
      </c>
      <c r="E113" s="32" t="s">
        <v>23</v>
      </c>
      <c r="F113" s="30" t="s">
        <v>91</v>
      </c>
      <c r="G113" s="30">
        <v>15.48</v>
      </c>
      <c r="H113" s="30"/>
      <c r="I113" s="30">
        <v>1000</v>
      </c>
      <c r="J113" s="23">
        <f t="shared" si="2"/>
        <v>1200</v>
      </c>
      <c r="L113" s="1">
        <v>15475.5</v>
      </c>
      <c r="M113" s="36">
        <f t="shared" si="3"/>
        <v>18570.539999999994</v>
      </c>
    </row>
    <row r="114" spans="1:13" outlineLevel="2" x14ac:dyDescent="0.25">
      <c r="A114" s="31">
        <v>40990</v>
      </c>
      <c r="B114" s="30">
        <v>8563</v>
      </c>
      <c r="C114" s="30">
        <v>8818</v>
      </c>
      <c r="D114" s="30" t="s">
        <v>58</v>
      </c>
      <c r="E114" s="32" t="s">
        <v>23</v>
      </c>
      <c r="F114" s="30" t="s">
        <v>91</v>
      </c>
      <c r="G114" s="30">
        <v>15.48</v>
      </c>
      <c r="H114" s="30"/>
      <c r="I114" s="30">
        <v>300</v>
      </c>
      <c r="J114" s="23">
        <f t="shared" si="2"/>
        <v>900</v>
      </c>
      <c r="L114" s="1">
        <v>4642.6499999999996</v>
      </c>
      <c r="M114" s="36">
        <f t="shared" si="3"/>
        <v>13927.889999999994</v>
      </c>
    </row>
    <row r="115" spans="1:13" outlineLevel="2" x14ac:dyDescent="0.25">
      <c r="A115" s="31">
        <v>40991</v>
      </c>
      <c r="B115" s="30">
        <v>8563</v>
      </c>
      <c r="C115" s="30">
        <v>8828</v>
      </c>
      <c r="D115" s="30" t="s">
        <v>58</v>
      </c>
      <c r="E115" s="32" t="s">
        <v>23</v>
      </c>
      <c r="F115" s="30" t="s">
        <v>91</v>
      </c>
      <c r="G115" s="30">
        <v>15.48</v>
      </c>
      <c r="H115" s="30"/>
      <c r="I115" s="30">
        <v>50</v>
      </c>
      <c r="J115" s="23">
        <f t="shared" si="2"/>
        <v>850</v>
      </c>
      <c r="L115" s="1">
        <v>773.78</v>
      </c>
      <c r="M115" s="36">
        <f t="shared" si="3"/>
        <v>13154.109999999993</v>
      </c>
    </row>
    <row r="116" spans="1:13" outlineLevel="2" x14ac:dyDescent="0.25">
      <c r="A116" s="31">
        <v>40994</v>
      </c>
      <c r="B116" s="30">
        <v>8563</v>
      </c>
      <c r="C116" s="30">
        <v>8841</v>
      </c>
      <c r="D116" s="30" t="s">
        <v>58</v>
      </c>
      <c r="E116" s="32" t="s">
        <v>23</v>
      </c>
      <c r="F116" s="30" t="s">
        <v>91</v>
      </c>
      <c r="G116" s="30">
        <v>15.48</v>
      </c>
      <c r="H116" s="30"/>
      <c r="I116" s="30">
        <v>200</v>
      </c>
      <c r="J116" s="23">
        <f t="shared" si="2"/>
        <v>650</v>
      </c>
      <c r="L116" s="1">
        <v>3095.1</v>
      </c>
      <c r="M116" s="36">
        <f t="shared" si="3"/>
        <v>10059.009999999993</v>
      </c>
    </row>
    <row r="117" spans="1:13" outlineLevel="2" x14ac:dyDescent="0.25">
      <c r="A117" s="31">
        <v>40994</v>
      </c>
      <c r="B117" s="30">
        <v>8563</v>
      </c>
      <c r="C117" s="30">
        <v>8842</v>
      </c>
      <c r="D117" s="30" t="s">
        <v>58</v>
      </c>
      <c r="E117" s="32" t="s">
        <v>23</v>
      </c>
      <c r="F117" s="30" t="s">
        <v>91</v>
      </c>
      <c r="G117" s="30">
        <v>15.48</v>
      </c>
      <c r="H117" s="30"/>
      <c r="I117" s="30">
        <v>100</v>
      </c>
      <c r="J117" s="23">
        <f t="shared" si="2"/>
        <v>550</v>
      </c>
      <c r="L117" s="1">
        <v>1547.55</v>
      </c>
      <c r="M117" s="36">
        <f t="shared" si="3"/>
        <v>8511.4599999999937</v>
      </c>
    </row>
    <row r="118" spans="1:13" outlineLevel="2" x14ac:dyDescent="0.25">
      <c r="A118" s="31">
        <v>40995</v>
      </c>
      <c r="B118" s="30">
        <v>8563</v>
      </c>
      <c r="C118" s="30">
        <v>8853</v>
      </c>
      <c r="D118" s="30" t="s">
        <v>58</v>
      </c>
      <c r="E118" s="32" t="s">
        <v>23</v>
      </c>
      <c r="F118" s="30" t="s">
        <v>91</v>
      </c>
      <c r="G118" s="30">
        <v>15.48</v>
      </c>
      <c r="H118" s="30"/>
      <c r="I118" s="30">
        <v>75</v>
      </c>
      <c r="J118" s="23">
        <f t="shared" si="2"/>
        <v>475</v>
      </c>
      <c r="L118" s="1">
        <v>1160.6600000000001</v>
      </c>
      <c r="M118" s="36">
        <f t="shared" si="3"/>
        <v>7350.7999999999938</v>
      </c>
    </row>
    <row r="119" spans="1:13" outlineLevel="2" x14ac:dyDescent="0.25">
      <c r="A119" s="31">
        <v>40995</v>
      </c>
      <c r="B119" s="30">
        <v>8563</v>
      </c>
      <c r="C119" s="30">
        <v>8854</v>
      </c>
      <c r="D119" s="30" t="s">
        <v>58</v>
      </c>
      <c r="E119" s="32" t="s">
        <v>23</v>
      </c>
      <c r="F119" s="30" t="s">
        <v>91</v>
      </c>
      <c r="G119" s="30">
        <v>15.48</v>
      </c>
      <c r="H119" s="30"/>
      <c r="I119" s="30">
        <v>250</v>
      </c>
      <c r="J119" s="23">
        <f t="shared" si="2"/>
        <v>225</v>
      </c>
      <c r="L119" s="1">
        <v>3868.88</v>
      </c>
      <c r="M119" s="36">
        <f t="shared" si="3"/>
        <v>3481.9199999999937</v>
      </c>
    </row>
    <row r="120" spans="1:13" outlineLevel="2" x14ac:dyDescent="0.25">
      <c r="A120" s="31">
        <v>40996</v>
      </c>
      <c r="B120" s="30">
        <v>8563</v>
      </c>
      <c r="C120" s="30">
        <v>8861</v>
      </c>
      <c r="D120" s="30" t="s">
        <v>58</v>
      </c>
      <c r="E120" s="32" t="s">
        <v>23</v>
      </c>
      <c r="F120" s="30" t="s">
        <v>91</v>
      </c>
      <c r="G120" s="30">
        <v>15.48</v>
      </c>
      <c r="H120" s="30"/>
      <c r="I120" s="30">
        <v>225</v>
      </c>
      <c r="J120" s="23">
        <f t="shared" si="2"/>
        <v>0</v>
      </c>
      <c r="L120" s="1">
        <v>3481.99</v>
      </c>
      <c r="M120" s="36">
        <f t="shared" si="3"/>
        <v>-7.0000000006075425E-2</v>
      </c>
    </row>
    <row r="121" spans="1:13" outlineLevel="1" x14ac:dyDescent="0.25">
      <c r="A121" s="31"/>
      <c r="B121" s="33" t="s">
        <v>186</v>
      </c>
      <c r="E121" s="32"/>
      <c r="G121" s="30"/>
      <c r="H121" s="30">
        <f>SUBTOTAL(9,H89:H120)</f>
        <v>16900</v>
      </c>
      <c r="I121" s="30">
        <f>SUBTOTAL(9,I89:I120)</f>
        <v>16900</v>
      </c>
      <c r="J121" s="23">
        <f t="shared" si="2"/>
        <v>0</v>
      </c>
      <c r="K121" s="5">
        <f>SUBTOTAL(9,K89:K120)</f>
        <v>261535.95</v>
      </c>
      <c r="L121" s="1">
        <f>SUBTOTAL(9,L89:L120)</f>
        <v>261536.02</v>
      </c>
      <c r="M121" s="36">
        <f t="shared" si="3"/>
        <v>-6.9999999977881089E-2</v>
      </c>
    </row>
    <row r="122" spans="1:13" outlineLevel="2" x14ac:dyDescent="0.25">
      <c r="A122" s="24">
        <v>40934</v>
      </c>
      <c r="B122" s="25">
        <v>8567</v>
      </c>
      <c r="C122" s="25"/>
      <c r="D122" s="25" t="s">
        <v>54</v>
      </c>
      <c r="E122" s="26" t="s">
        <v>23</v>
      </c>
      <c r="F122" s="25" t="s">
        <v>24</v>
      </c>
      <c r="G122" s="25">
        <v>15.39</v>
      </c>
      <c r="H122" s="25">
        <v>21600</v>
      </c>
      <c r="I122" s="25"/>
      <c r="J122" s="23">
        <f t="shared" si="2"/>
        <v>21600</v>
      </c>
      <c r="K122" s="5">
        <v>332426.15999999997</v>
      </c>
      <c r="M122" s="36">
        <f t="shared" si="3"/>
        <v>332426.15999999997</v>
      </c>
    </row>
    <row r="123" spans="1:13" outlineLevel="2" x14ac:dyDescent="0.25">
      <c r="A123" s="31">
        <v>40997</v>
      </c>
      <c r="B123" s="30">
        <v>8567</v>
      </c>
      <c r="C123" s="30">
        <v>8873</v>
      </c>
      <c r="D123" s="30" t="s">
        <v>58</v>
      </c>
      <c r="E123" s="32" t="s">
        <v>23</v>
      </c>
      <c r="F123" s="30" t="s">
        <v>104</v>
      </c>
      <c r="G123" s="30">
        <v>15.39</v>
      </c>
      <c r="H123" s="30"/>
      <c r="I123" s="30">
        <v>1050</v>
      </c>
      <c r="J123" s="23">
        <f t="shared" si="2"/>
        <v>20550</v>
      </c>
      <c r="L123" s="1">
        <v>16159.61</v>
      </c>
      <c r="M123" s="36">
        <f t="shared" si="3"/>
        <v>316266.55</v>
      </c>
    </row>
    <row r="124" spans="1:13" outlineLevel="2" x14ac:dyDescent="0.25">
      <c r="A124" s="31">
        <v>40997</v>
      </c>
      <c r="B124" s="30">
        <v>8567</v>
      </c>
      <c r="C124" s="30">
        <v>8874</v>
      </c>
      <c r="D124" s="30" t="s">
        <v>58</v>
      </c>
      <c r="E124" s="32" t="s">
        <v>23</v>
      </c>
      <c r="F124" s="30" t="s">
        <v>104</v>
      </c>
      <c r="G124" s="30">
        <v>15.39</v>
      </c>
      <c r="H124" s="30"/>
      <c r="I124" s="30">
        <v>3150</v>
      </c>
      <c r="J124" s="23">
        <f t="shared" si="2"/>
        <v>17400</v>
      </c>
      <c r="L124" s="1">
        <v>48478.82</v>
      </c>
      <c r="M124" s="36">
        <f t="shared" si="3"/>
        <v>267787.73</v>
      </c>
    </row>
    <row r="125" spans="1:13" outlineLevel="2" x14ac:dyDescent="0.25">
      <c r="A125" s="31">
        <v>40997</v>
      </c>
      <c r="B125" s="30">
        <v>8567</v>
      </c>
      <c r="C125" s="30">
        <v>8875</v>
      </c>
      <c r="D125" s="30" t="s">
        <v>58</v>
      </c>
      <c r="E125" s="32" t="s">
        <v>23</v>
      </c>
      <c r="F125" s="30" t="s">
        <v>104</v>
      </c>
      <c r="G125" s="30">
        <v>15.39</v>
      </c>
      <c r="H125" s="30"/>
      <c r="I125" s="30">
        <v>25</v>
      </c>
      <c r="J125" s="23">
        <f t="shared" si="2"/>
        <v>17375</v>
      </c>
      <c r="L125" s="1">
        <v>384.75</v>
      </c>
      <c r="M125" s="36">
        <f t="shared" si="3"/>
        <v>267402.98</v>
      </c>
    </row>
    <row r="126" spans="1:13" outlineLevel="2" x14ac:dyDescent="0.25">
      <c r="A126" s="31">
        <v>40998</v>
      </c>
      <c r="B126" s="30">
        <v>8567</v>
      </c>
      <c r="C126" s="30">
        <v>8882</v>
      </c>
      <c r="D126" s="30" t="s">
        <v>58</v>
      </c>
      <c r="E126" s="32" t="s">
        <v>23</v>
      </c>
      <c r="F126" s="30" t="s">
        <v>104</v>
      </c>
      <c r="G126" s="30">
        <v>15.39</v>
      </c>
      <c r="H126" s="30"/>
      <c r="I126" s="30">
        <v>300</v>
      </c>
      <c r="J126" s="23">
        <f t="shared" si="2"/>
        <v>17075</v>
      </c>
      <c r="L126" s="1">
        <v>4617.03</v>
      </c>
      <c r="M126" s="36">
        <f t="shared" si="3"/>
        <v>262785.94999999995</v>
      </c>
    </row>
    <row r="127" spans="1:13" outlineLevel="2" x14ac:dyDescent="0.25">
      <c r="A127" s="31">
        <v>41001</v>
      </c>
      <c r="B127" s="30">
        <v>8567</v>
      </c>
      <c r="C127" s="30">
        <v>8892</v>
      </c>
      <c r="D127" s="30" t="s">
        <v>58</v>
      </c>
      <c r="E127" s="32" t="s">
        <v>23</v>
      </c>
      <c r="F127" s="30" t="s">
        <v>104</v>
      </c>
      <c r="G127" s="30">
        <v>15.39</v>
      </c>
      <c r="H127" s="30"/>
      <c r="I127" s="30">
        <v>25</v>
      </c>
      <c r="J127" s="23">
        <f t="shared" si="2"/>
        <v>17050</v>
      </c>
      <c r="L127" s="1">
        <v>384.75</v>
      </c>
      <c r="M127" s="36">
        <f t="shared" si="3"/>
        <v>262401.19999999995</v>
      </c>
    </row>
    <row r="128" spans="1:13" outlineLevel="2" x14ac:dyDescent="0.25">
      <c r="A128" s="31">
        <v>41001</v>
      </c>
      <c r="B128" s="30">
        <v>8567</v>
      </c>
      <c r="C128" s="30">
        <v>8893</v>
      </c>
      <c r="D128" s="30" t="s">
        <v>58</v>
      </c>
      <c r="E128" s="32" t="s">
        <v>23</v>
      </c>
      <c r="F128" s="30" t="s">
        <v>104</v>
      </c>
      <c r="G128" s="30">
        <v>15.39</v>
      </c>
      <c r="H128" s="30"/>
      <c r="I128" s="30">
        <v>2200</v>
      </c>
      <c r="J128" s="23">
        <f t="shared" si="2"/>
        <v>14850</v>
      </c>
      <c r="L128" s="1">
        <v>33858.22</v>
      </c>
      <c r="M128" s="36">
        <f t="shared" si="3"/>
        <v>228542.97999999995</v>
      </c>
    </row>
    <row r="129" spans="1:13" outlineLevel="2" x14ac:dyDescent="0.25">
      <c r="A129" s="31">
        <v>41003</v>
      </c>
      <c r="B129" s="30">
        <v>8567</v>
      </c>
      <c r="C129" s="30">
        <v>8894</v>
      </c>
      <c r="D129" s="30" t="s">
        <v>58</v>
      </c>
      <c r="E129" s="32" t="s">
        <v>23</v>
      </c>
      <c r="F129" s="30" t="s">
        <v>104</v>
      </c>
      <c r="G129" s="30">
        <v>15.39</v>
      </c>
      <c r="H129" s="30"/>
      <c r="I129" s="30">
        <v>1000</v>
      </c>
      <c r="J129" s="23">
        <f t="shared" si="2"/>
        <v>13850</v>
      </c>
      <c r="L129" s="1">
        <v>15390.1</v>
      </c>
      <c r="M129" s="36">
        <f t="shared" si="3"/>
        <v>213152.87999999995</v>
      </c>
    </row>
    <row r="130" spans="1:13" outlineLevel="2" x14ac:dyDescent="0.25">
      <c r="A130" s="31">
        <v>41003</v>
      </c>
      <c r="B130" s="30">
        <v>8567</v>
      </c>
      <c r="C130" s="30">
        <v>8895</v>
      </c>
      <c r="D130" s="30" t="s">
        <v>58</v>
      </c>
      <c r="E130" s="32" t="s">
        <v>23</v>
      </c>
      <c r="F130" s="30" t="s">
        <v>104</v>
      </c>
      <c r="G130" s="30">
        <v>15.39</v>
      </c>
      <c r="H130" s="30"/>
      <c r="I130" s="30">
        <v>50</v>
      </c>
      <c r="J130" s="23">
        <f t="shared" si="2"/>
        <v>13800</v>
      </c>
      <c r="L130" s="1">
        <v>769.51</v>
      </c>
      <c r="M130" s="36">
        <f t="shared" si="3"/>
        <v>212383.36999999994</v>
      </c>
    </row>
    <row r="131" spans="1:13" outlineLevel="2" x14ac:dyDescent="0.25">
      <c r="A131" s="31">
        <v>41012</v>
      </c>
      <c r="B131" s="30">
        <v>8567</v>
      </c>
      <c r="C131" s="30">
        <v>8899</v>
      </c>
      <c r="D131" s="30" t="s">
        <v>58</v>
      </c>
      <c r="E131" s="32" t="s">
        <v>23</v>
      </c>
      <c r="F131" s="30" t="s">
        <v>104</v>
      </c>
      <c r="G131" s="30">
        <v>15.39</v>
      </c>
      <c r="H131" s="30"/>
      <c r="I131" s="30">
        <v>100</v>
      </c>
      <c r="J131" s="23">
        <f t="shared" si="2"/>
        <v>13700</v>
      </c>
      <c r="L131" s="1">
        <v>1539.01</v>
      </c>
      <c r="M131" s="36">
        <f t="shared" si="3"/>
        <v>210844.35999999993</v>
      </c>
    </row>
    <row r="132" spans="1:13" outlineLevel="2" x14ac:dyDescent="0.25">
      <c r="A132" s="31">
        <v>41012</v>
      </c>
      <c r="B132" s="30">
        <v>8567</v>
      </c>
      <c r="C132" s="30">
        <v>8900</v>
      </c>
      <c r="D132" s="30" t="s">
        <v>58</v>
      </c>
      <c r="E132" s="32" t="s">
        <v>23</v>
      </c>
      <c r="F132" s="30" t="s">
        <v>104</v>
      </c>
      <c r="G132" s="30">
        <v>15.39</v>
      </c>
      <c r="H132" s="30"/>
      <c r="I132" s="30">
        <v>875</v>
      </c>
      <c r="J132" s="23">
        <f t="shared" si="2"/>
        <v>12825</v>
      </c>
      <c r="L132" s="1">
        <v>13466.34</v>
      </c>
      <c r="M132" s="36">
        <f t="shared" si="3"/>
        <v>197378.01999999993</v>
      </c>
    </row>
    <row r="133" spans="1:13" outlineLevel="2" x14ac:dyDescent="0.25">
      <c r="A133" s="31">
        <v>41012</v>
      </c>
      <c r="B133" s="30">
        <v>8567</v>
      </c>
      <c r="C133" s="30">
        <v>8901</v>
      </c>
      <c r="D133" s="30" t="s">
        <v>58</v>
      </c>
      <c r="E133" s="32" t="s">
        <v>23</v>
      </c>
      <c r="F133" s="30" t="s">
        <v>104</v>
      </c>
      <c r="G133" s="30">
        <v>15.39</v>
      </c>
      <c r="H133" s="30"/>
      <c r="I133" s="30">
        <v>50</v>
      </c>
      <c r="J133" s="23">
        <f t="shared" si="2"/>
        <v>12775</v>
      </c>
      <c r="L133" s="1">
        <v>769.51</v>
      </c>
      <c r="M133" s="36">
        <f t="shared" si="3"/>
        <v>196608.50999999992</v>
      </c>
    </row>
    <row r="134" spans="1:13" outlineLevel="2" x14ac:dyDescent="0.25">
      <c r="A134" s="31">
        <v>41012</v>
      </c>
      <c r="B134" s="30">
        <v>8567</v>
      </c>
      <c r="C134" s="30">
        <v>8902</v>
      </c>
      <c r="D134" s="30" t="s">
        <v>58</v>
      </c>
      <c r="E134" s="32" t="s">
        <v>23</v>
      </c>
      <c r="F134" s="30" t="s">
        <v>104</v>
      </c>
      <c r="G134" s="30">
        <v>15.39</v>
      </c>
      <c r="H134" s="30"/>
      <c r="I134" s="30">
        <v>3200</v>
      </c>
      <c r="J134" s="23">
        <f t="shared" si="2"/>
        <v>9575</v>
      </c>
      <c r="L134" s="1">
        <v>49248.32</v>
      </c>
      <c r="M134" s="36">
        <f t="shared" si="3"/>
        <v>147360.18999999992</v>
      </c>
    </row>
    <row r="135" spans="1:13" outlineLevel="2" x14ac:dyDescent="0.25">
      <c r="A135" s="31">
        <v>41012</v>
      </c>
      <c r="B135" s="30">
        <v>8567</v>
      </c>
      <c r="C135" s="30">
        <v>8903</v>
      </c>
      <c r="D135" s="30" t="s">
        <v>58</v>
      </c>
      <c r="E135" s="32" t="s">
        <v>23</v>
      </c>
      <c r="F135" s="30" t="s">
        <v>104</v>
      </c>
      <c r="G135" s="30">
        <v>15.39</v>
      </c>
      <c r="H135" s="30"/>
      <c r="I135" s="30">
        <v>625</v>
      </c>
      <c r="J135" s="23">
        <f t="shared" ref="J135:J198" si="4">IF(H135&gt;0,H135-I135,IF($E135=$E134,J134+H135-I135,H135))</f>
        <v>8950</v>
      </c>
      <c r="L135" s="1">
        <v>9618.81</v>
      </c>
      <c r="M135" s="36">
        <f t="shared" ref="M135:M198" si="5">IF(K135&gt;0,K135-L135,IF($E135=$E134,M134+K135-L135,K135))</f>
        <v>137741.37999999992</v>
      </c>
    </row>
    <row r="136" spans="1:13" outlineLevel="2" x14ac:dyDescent="0.25">
      <c r="A136" s="31">
        <v>41012</v>
      </c>
      <c r="B136" s="30">
        <v>8567</v>
      </c>
      <c r="C136" s="30">
        <v>8904</v>
      </c>
      <c r="D136" s="30" t="s">
        <v>58</v>
      </c>
      <c r="E136" s="32" t="s">
        <v>23</v>
      </c>
      <c r="F136" s="30" t="s">
        <v>104</v>
      </c>
      <c r="G136" s="30">
        <v>15.39</v>
      </c>
      <c r="H136" s="30"/>
      <c r="I136" s="30">
        <v>575</v>
      </c>
      <c r="J136" s="23">
        <f t="shared" si="4"/>
        <v>8375</v>
      </c>
      <c r="L136" s="1">
        <v>8849.31</v>
      </c>
      <c r="M136" s="36">
        <f t="shared" si="5"/>
        <v>128892.06999999992</v>
      </c>
    </row>
    <row r="137" spans="1:13" outlineLevel="2" x14ac:dyDescent="0.25">
      <c r="A137" s="31">
        <v>41012</v>
      </c>
      <c r="B137" s="30">
        <v>8567</v>
      </c>
      <c r="C137" s="30">
        <v>8906</v>
      </c>
      <c r="D137" s="30" t="s">
        <v>58</v>
      </c>
      <c r="E137" s="32" t="s">
        <v>23</v>
      </c>
      <c r="F137" s="30" t="s">
        <v>104</v>
      </c>
      <c r="G137" s="30">
        <v>15.39</v>
      </c>
      <c r="H137" s="30"/>
      <c r="I137" s="30">
        <v>375</v>
      </c>
      <c r="J137" s="23">
        <f t="shared" si="4"/>
        <v>8000</v>
      </c>
      <c r="L137" s="1">
        <v>5771.29</v>
      </c>
      <c r="M137" s="36">
        <f t="shared" si="5"/>
        <v>123120.77999999993</v>
      </c>
    </row>
    <row r="138" spans="1:13" outlineLevel="2" x14ac:dyDescent="0.25">
      <c r="A138" s="31">
        <v>41012</v>
      </c>
      <c r="B138" s="30">
        <v>8567</v>
      </c>
      <c r="C138" s="30">
        <v>8907</v>
      </c>
      <c r="D138" s="30" t="s">
        <v>58</v>
      </c>
      <c r="E138" s="32" t="s">
        <v>23</v>
      </c>
      <c r="F138" s="30" t="s">
        <v>104</v>
      </c>
      <c r="G138" s="30">
        <v>15.39</v>
      </c>
      <c r="H138" s="30"/>
      <c r="I138" s="30">
        <v>1150</v>
      </c>
      <c r="J138" s="23">
        <f t="shared" si="4"/>
        <v>6850</v>
      </c>
      <c r="L138" s="1">
        <v>17698.62</v>
      </c>
      <c r="M138" s="36">
        <f t="shared" si="5"/>
        <v>105422.15999999993</v>
      </c>
    </row>
    <row r="139" spans="1:13" outlineLevel="2" x14ac:dyDescent="0.25">
      <c r="A139" s="31">
        <v>41012</v>
      </c>
      <c r="B139" s="30">
        <v>8567</v>
      </c>
      <c r="C139" s="30">
        <v>8909</v>
      </c>
      <c r="D139" s="30" t="s">
        <v>58</v>
      </c>
      <c r="E139" s="32" t="s">
        <v>23</v>
      </c>
      <c r="F139" s="30" t="s">
        <v>104</v>
      </c>
      <c r="G139" s="30">
        <v>15.39</v>
      </c>
      <c r="H139" s="30"/>
      <c r="I139" s="30">
        <v>1050</v>
      </c>
      <c r="J139" s="23">
        <f t="shared" si="4"/>
        <v>5800</v>
      </c>
      <c r="L139" s="1">
        <v>16159.61</v>
      </c>
      <c r="M139" s="36">
        <f t="shared" si="5"/>
        <v>89262.54999999993</v>
      </c>
    </row>
    <row r="140" spans="1:13" outlineLevel="2" x14ac:dyDescent="0.25">
      <c r="A140" s="31">
        <v>41012</v>
      </c>
      <c r="B140" s="30">
        <v>8567</v>
      </c>
      <c r="C140" s="30">
        <v>8910</v>
      </c>
      <c r="D140" s="30" t="s">
        <v>58</v>
      </c>
      <c r="E140" s="32" t="s">
        <v>23</v>
      </c>
      <c r="F140" s="30" t="s">
        <v>104</v>
      </c>
      <c r="G140" s="30">
        <v>15.39</v>
      </c>
      <c r="H140" s="30"/>
      <c r="I140" s="30">
        <v>50</v>
      </c>
      <c r="J140" s="23">
        <f t="shared" si="4"/>
        <v>5750</v>
      </c>
      <c r="L140" s="1">
        <v>769.51</v>
      </c>
      <c r="M140" s="36">
        <f t="shared" si="5"/>
        <v>88493.039999999935</v>
      </c>
    </row>
    <row r="141" spans="1:13" outlineLevel="2" x14ac:dyDescent="0.25">
      <c r="A141" s="31">
        <v>41012</v>
      </c>
      <c r="B141" s="30">
        <v>8567</v>
      </c>
      <c r="C141" s="30">
        <v>8911</v>
      </c>
      <c r="D141" s="30" t="s">
        <v>58</v>
      </c>
      <c r="E141" s="32" t="s">
        <v>23</v>
      </c>
      <c r="F141" s="30" t="s">
        <v>104</v>
      </c>
      <c r="G141" s="30">
        <v>15.39</v>
      </c>
      <c r="H141" s="30"/>
      <c r="I141" s="30">
        <v>150</v>
      </c>
      <c r="J141" s="23">
        <f t="shared" si="4"/>
        <v>5600</v>
      </c>
      <c r="L141" s="1">
        <v>2308.52</v>
      </c>
      <c r="M141" s="36">
        <f t="shared" si="5"/>
        <v>86184.519999999931</v>
      </c>
    </row>
    <row r="142" spans="1:13" outlineLevel="2" x14ac:dyDescent="0.25">
      <c r="A142" s="31">
        <v>41013</v>
      </c>
      <c r="B142" s="30">
        <v>8567</v>
      </c>
      <c r="C142" s="30">
        <v>8931</v>
      </c>
      <c r="D142" s="30" t="s">
        <v>58</v>
      </c>
      <c r="E142" s="32" t="s">
        <v>23</v>
      </c>
      <c r="F142" s="30" t="s">
        <v>104</v>
      </c>
      <c r="G142" s="30">
        <v>15.39</v>
      </c>
      <c r="H142" s="30"/>
      <c r="I142" s="30">
        <v>100</v>
      </c>
      <c r="J142" s="23">
        <f t="shared" si="4"/>
        <v>5500</v>
      </c>
      <c r="L142" s="1">
        <v>1539.01</v>
      </c>
      <c r="M142" s="36">
        <f t="shared" si="5"/>
        <v>84645.509999999937</v>
      </c>
    </row>
    <row r="143" spans="1:13" outlineLevel="2" x14ac:dyDescent="0.25">
      <c r="A143" s="31">
        <v>41013</v>
      </c>
      <c r="B143" s="30">
        <v>8567</v>
      </c>
      <c r="C143" s="30">
        <v>8932</v>
      </c>
      <c r="D143" s="30" t="s">
        <v>58</v>
      </c>
      <c r="E143" s="32" t="s">
        <v>23</v>
      </c>
      <c r="F143" s="30" t="s">
        <v>104</v>
      </c>
      <c r="G143" s="30">
        <v>15.39</v>
      </c>
      <c r="H143" s="30"/>
      <c r="I143" s="30">
        <v>175</v>
      </c>
      <c r="J143" s="23">
        <f t="shared" si="4"/>
        <v>5325</v>
      </c>
      <c r="L143" s="1">
        <v>2693.27</v>
      </c>
      <c r="M143" s="36">
        <f t="shared" si="5"/>
        <v>81952.239999999932</v>
      </c>
    </row>
    <row r="144" spans="1:13" outlineLevel="2" x14ac:dyDescent="0.25">
      <c r="A144" s="31">
        <v>41016</v>
      </c>
      <c r="B144" s="30">
        <v>8567</v>
      </c>
      <c r="C144" s="30">
        <v>8946</v>
      </c>
      <c r="D144" s="30" t="s">
        <v>58</v>
      </c>
      <c r="E144" s="32" t="s">
        <v>23</v>
      </c>
      <c r="F144" s="30" t="s">
        <v>104</v>
      </c>
      <c r="G144" s="30">
        <v>15.39</v>
      </c>
      <c r="H144" s="30"/>
      <c r="I144" s="30">
        <v>100</v>
      </c>
      <c r="J144" s="23">
        <f t="shared" si="4"/>
        <v>5225</v>
      </c>
      <c r="L144" s="1">
        <v>1539.01</v>
      </c>
      <c r="M144" s="36">
        <f t="shared" si="5"/>
        <v>80413.229999999938</v>
      </c>
    </row>
    <row r="145" spans="1:13" outlineLevel="2" x14ac:dyDescent="0.25">
      <c r="A145" s="31">
        <v>41016</v>
      </c>
      <c r="B145" s="30">
        <v>8567</v>
      </c>
      <c r="C145" s="30">
        <v>8949</v>
      </c>
      <c r="D145" s="30" t="s">
        <v>58</v>
      </c>
      <c r="E145" s="32" t="s">
        <v>23</v>
      </c>
      <c r="F145" s="30" t="s">
        <v>104</v>
      </c>
      <c r="G145" s="30">
        <v>15.39</v>
      </c>
      <c r="H145" s="30"/>
      <c r="I145" s="30">
        <v>2525</v>
      </c>
      <c r="J145" s="23">
        <f t="shared" si="4"/>
        <v>2700</v>
      </c>
      <c r="L145" s="1">
        <v>38860</v>
      </c>
      <c r="M145" s="36">
        <f t="shared" si="5"/>
        <v>41553.229999999938</v>
      </c>
    </row>
    <row r="146" spans="1:13" outlineLevel="2" x14ac:dyDescent="0.25">
      <c r="A146" s="31">
        <v>41016</v>
      </c>
      <c r="B146" s="30">
        <v>8567</v>
      </c>
      <c r="C146" s="30">
        <v>8950</v>
      </c>
      <c r="D146" s="30" t="s">
        <v>58</v>
      </c>
      <c r="E146" s="32" t="s">
        <v>23</v>
      </c>
      <c r="F146" s="30" t="s">
        <v>104</v>
      </c>
      <c r="G146" s="30">
        <v>15.39</v>
      </c>
      <c r="H146" s="30"/>
      <c r="I146" s="30">
        <v>175</v>
      </c>
      <c r="J146" s="23">
        <f t="shared" si="4"/>
        <v>2525</v>
      </c>
      <c r="L146" s="1">
        <v>2693.27</v>
      </c>
      <c r="M146" s="36">
        <f t="shared" si="5"/>
        <v>38859.959999999941</v>
      </c>
    </row>
    <row r="147" spans="1:13" outlineLevel="2" x14ac:dyDescent="0.25">
      <c r="A147" s="31">
        <v>41061</v>
      </c>
      <c r="B147" s="30">
        <v>8567</v>
      </c>
      <c r="C147" s="30">
        <v>9233</v>
      </c>
      <c r="D147" s="30" t="s">
        <v>58</v>
      </c>
      <c r="E147" s="32" t="s">
        <v>23</v>
      </c>
      <c r="F147" s="30" t="s">
        <v>104</v>
      </c>
      <c r="G147" s="30">
        <v>15.39</v>
      </c>
      <c r="H147" s="30"/>
      <c r="I147" s="30">
        <v>125</v>
      </c>
      <c r="J147" s="23">
        <f t="shared" si="4"/>
        <v>2400</v>
      </c>
      <c r="L147" s="1">
        <v>1923.76</v>
      </c>
      <c r="M147" s="36">
        <f t="shared" si="5"/>
        <v>36936.199999999939</v>
      </c>
    </row>
    <row r="148" spans="1:13" outlineLevel="2" x14ac:dyDescent="0.25">
      <c r="A148" s="31">
        <v>41061</v>
      </c>
      <c r="B148" s="30">
        <v>8567</v>
      </c>
      <c r="C148" s="30">
        <v>9234</v>
      </c>
      <c r="D148" s="30" t="s">
        <v>58</v>
      </c>
      <c r="E148" s="32" t="s">
        <v>23</v>
      </c>
      <c r="F148" s="30" t="s">
        <v>104</v>
      </c>
      <c r="G148" s="30">
        <v>15.39</v>
      </c>
      <c r="H148" s="30"/>
      <c r="I148" s="30">
        <v>225</v>
      </c>
      <c r="J148" s="23">
        <f t="shared" si="4"/>
        <v>2175</v>
      </c>
      <c r="L148" s="1">
        <v>3462.77</v>
      </c>
      <c r="M148" s="36">
        <f t="shared" si="5"/>
        <v>33473.429999999942</v>
      </c>
    </row>
    <row r="149" spans="1:13" outlineLevel="2" x14ac:dyDescent="0.25">
      <c r="A149" s="31">
        <v>41061</v>
      </c>
      <c r="B149" s="30">
        <v>8567</v>
      </c>
      <c r="C149" s="30">
        <v>9235</v>
      </c>
      <c r="D149" s="30" t="s">
        <v>58</v>
      </c>
      <c r="E149" s="32" t="s">
        <v>23</v>
      </c>
      <c r="F149" s="30" t="s">
        <v>104</v>
      </c>
      <c r="G149" s="30">
        <v>15.39</v>
      </c>
      <c r="H149" s="30"/>
      <c r="I149" s="30">
        <v>325</v>
      </c>
      <c r="J149" s="23">
        <f t="shared" si="4"/>
        <v>1850</v>
      </c>
      <c r="L149" s="1">
        <v>5001.78</v>
      </c>
      <c r="M149" s="36">
        <f t="shared" si="5"/>
        <v>28471.649999999943</v>
      </c>
    </row>
    <row r="150" spans="1:13" outlineLevel="2" x14ac:dyDescent="0.25">
      <c r="A150" s="31">
        <v>41061</v>
      </c>
      <c r="B150" s="30">
        <v>8567</v>
      </c>
      <c r="C150" s="30">
        <v>9236</v>
      </c>
      <c r="D150" s="30" t="s">
        <v>58</v>
      </c>
      <c r="E150" s="32" t="s">
        <v>23</v>
      </c>
      <c r="F150" s="30" t="s">
        <v>104</v>
      </c>
      <c r="G150" s="30">
        <v>15.39</v>
      </c>
      <c r="H150" s="30"/>
      <c r="I150" s="30">
        <v>250</v>
      </c>
      <c r="J150" s="23">
        <f t="shared" si="4"/>
        <v>1600</v>
      </c>
      <c r="L150" s="1">
        <v>3847.53</v>
      </c>
      <c r="M150" s="36">
        <f t="shared" si="5"/>
        <v>24624.119999999944</v>
      </c>
    </row>
    <row r="151" spans="1:13" outlineLevel="2" x14ac:dyDescent="0.25">
      <c r="A151" s="31">
        <v>41061</v>
      </c>
      <c r="B151" s="30">
        <v>8567</v>
      </c>
      <c r="C151" s="30">
        <v>9237</v>
      </c>
      <c r="D151" s="30" t="s">
        <v>58</v>
      </c>
      <c r="E151" s="32" t="s">
        <v>23</v>
      </c>
      <c r="F151" s="30" t="s">
        <v>104</v>
      </c>
      <c r="G151" s="30">
        <v>15.39</v>
      </c>
      <c r="H151" s="30"/>
      <c r="I151" s="30">
        <v>1600</v>
      </c>
      <c r="J151" s="23">
        <f t="shared" si="4"/>
        <v>0</v>
      </c>
      <c r="L151" s="1">
        <v>24624.16</v>
      </c>
      <c r="M151" s="36">
        <f t="shared" si="5"/>
        <v>-4.0000000055442797E-2</v>
      </c>
    </row>
    <row r="152" spans="1:13" outlineLevel="1" x14ac:dyDescent="0.25">
      <c r="A152" s="31"/>
      <c r="B152" s="33" t="s">
        <v>190</v>
      </c>
      <c r="E152" s="32"/>
      <c r="G152" s="30"/>
      <c r="H152" s="30">
        <f>SUBTOTAL(9,H122:H151)</f>
        <v>21600</v>
      </c>
      <c r="I152" s="30">
        <f>SUBTOTAL(9,I122:I151)</f>
        <v>21600</v>
      </c>
      <c r="J152" s="23">
        <f t="shared" si="4"/>
        <v>0</v>
      </c>
      <c r="K152" s="5">
        <f>SUBTOTAL(9,K122:K151)</f>
        <v>332426.15999999997</v>
      </c>
      <c r="L152" s="1">
        <f>SUBTOTAL(9,L122:L151)</f>
        <v>332426.20000000013</v>
      </c>
      <c r="M152" s="36">
        <f t="shared" si="5"/>
        <v>-4.0000000153668225E-2</v>
      </c>
    </row>
    <row r="153" spans="1:13" outlineLevel="2" x14ac:dyDescent="0.25">
      <c r="A153" s="24">
        <v>40934</v>
      </c>
      <c r="B153" s="25">
        <v>8568</v>
      </c>
      <c r="C153" s="25"/>
      <c r="D153" s="25" t="s">
        <v>54</v>
      </c>
      <c r="E153" s="26" t="s">
        <v>23</v>
      </c>
      <c r="F153" s="25" t="s">
        <v>24</v>
      </c>
      <c r="G153" s="25">
        <v>15.39</v>
      </c>
      <c r="H153" s="25">
        <v>21600</v>
      </c>
      <c r="I153" s="25"/>
      <c r="J153" s="23">
        <f t="shared" si="4"/>
        <v>21600</v>
      </c>
      <c r="K153" s="5">
        <v>332426.15999999997</v>
      </c>
      <c r="M153" s="36">
        <f t="shared" si="5"/>
        <v>332426.15999999997</v>
      </c>
    </row>
    <row r="154" spans="1:13" outlineLevel="2" x14ac:dyDescent="0.25">
      <c r="A154" s="31">
        <v>41016</v>
      </c>
      <c r="B154" s="30">
        <v>8568</v>
      </c>
      <c r="C154" s="30">
        <v>8950</v>
      </c>
      <c r="D154" s="30" t="s">
        <v>58</v>
      </c>
      <c r="E154" s="32" t="s">
        <v>23</v>
      </c>
      <c r="F154" s="30" t="s">
        <v>113</v>
      </c>
      <c r="G154" s="30">
        <v>15.39</v>
      </c>
      <c r="H154" s="30"/>
      <c r="I154" s="30">
        <v>7050</v>
      </c>
      <c r="J154" s="23">
        <f t="shared" si="4"/>
        <v>14550</v>
      </c>
      <c r="L154" s="1">
        <v>108500.21</v>
      </c>
      <c r="M154" s="36">
        <f t="shared" si="5"/>
        <v>223925.94999999995</v>
      </c>
    </row>
    <row r="155" spans="1:13" outlineLevel="2" x14ac:dyDescent="0.25">
      <c r="A155" s="31">
        <v>41061</v>
      </c>
      <c r="B155" s="30">
        <v>8568</v>
      </c>
      <c r="C155" s="30">
        <v>9237</v>
      </c>
      <c r="D155" s="30" t="s">
        <v>58</v>
      </c>
      <c r="E155" s="32" t="s">
        <v>23</v>
      </c>
      <c r="F155" s="30" t="s">
        <v>113</v>
      </c>
      <c r="G155" s="30">
        <v>15.39</v>
      </c>
      <c r="H155" s="30"/>
      <c r="I155" s="30">
        <v>10550</v>
      </c>
      <c r="J155" s="23">
        <f t="shared" si="4"/>
        <v>4000</v>
      </c>
      <c r="L155" s="1">
        <v>162365.56</v>
      </c>
      <c r="M155" s="36">
        <f t="shared" si="5"/>
        <v>61560.389999999956</v>
      </c>
    </row>
    <row r="156" spans="1:13" outlineLevel="2" x14ac:dyDescent="0.25">
      <c r="A156" s="31">
        <v>41061</v>
      </c>
      <c r="B156" s="30">
        <v>8568</v>
      </c>
      <c r="C156" s="30">
        <v>9238</v>
      </c>
      <c r="D156" s="30" t="s">
        <v>58</v>
      </c>
      <c r="E156" s="32" t="s">
        <v>23</v>
      </c>
      <c r="F156" s="30" t="s">
        <v>113</v>
      </c>
      <c r="G156" s="30">
        <v>15.39</v>
      </c>
      <c r="H156" s="30"/>
      <c r="I156" s="30">
        <v>25</v>
      </c>
      <c r="J156" s="23">
        <f t="shared" si="4"/>
        <v>3975</v>
      </c>
      <c r="L156" s="1">
        <v>384.75</v>
      </c>
      <c r="M156" s="36">
        <f t="shared" si="5"/>
        <v>61175.639999999956</v>
      </c>
    </row>
    <row r="157" spans="1:13" outlineLevel="2" x14ac:dyDescent="0.25">
      <c r="A157" s="31">
        <v>41071</v>
      </c>
      <c r="B157" s="30">
        <v>8568</v>
      </c>
      <c r="C157" s="30">
        <v>9272</v>
      </c>
      <c r="D157" s="30" t="s">
        <v>58</v>
      </c>
      <c r="E157" s="32" t="s">
        <v>23</v>
      </c>
      <c r="F157" s="30" t="s">
        <v>113</v>
      </c>
      <c r="G157" s="30">
        <v>15.39</v>
      </c>
      <c r="H157" s="30"/>
      <c r="I157" s="30">
        <v>550</v>
      </c>
      <c r="J157" s="23">
        <f t="shared" si="4"/>
        <v>3425</v>
      </c>
      <c r="L157" s="1">
        <v>8464.56</v>
      </c>
      <c r="M157" s="36">
        <f t="shared" si="5"/>
        <v>52711.079999999958</v>
      </c>
    </row>
    <row r="158" spans="1:13" outlineLevel="2" x14ac:dyDescent="0.25">
      <c r="A158" s="31">
        <v>41071</v>
      </c>
      <c r="B158" s="30">
        <v>8568</v>
      </c>
      <c r="C158" s="30">
        <v>9273</v>
      </c>
      <c r="D158" s="30" t="s">
        <v>58</v>
      </c>
      <c r="E158" s="32" t="s">
        <v>23</v>
      </c>
      <c r="F158" s="30" t="s">
        <v>113</v>
      </c>
      <c r="G158" s="30">
        <v>15.39</v>
      </c>
      <c r="H158" s="30"/>
      <c r="I158" s="30">
        <v>700</v>
      </c>
      <c r="J158" s="23">
        <f t="shared" si="4"/>
        <v>2725</v>
      </c>
      <c r="L158" s="1">
        <v>10773.07</v>
      </c>
      <c r="M158" s="36">
        <f t="shared" si="5"/>
        <v>41938.009999999958</v>
      </c>
    </row>
    <row r="159" spans="1:13" outlineLevel="2" x14ac:dyDescent="0.25">
      <c r="A159" s="31">
        <v>41071</v>
      </c>
      <c r="B159" s="30">
        <v>8568</v>
      </c>
      <c r="C159" s="30">
        <v>9274</v>
      </c>
      <c r="D159" s="30" t="s">
        <v>58</v>
      </c>
      <c r="E159" s="32" t="s">
        <v>23</v>
      </c>
      <c r="F159" s="30" t="s">
        <v>113</v>
      </c>
      <c r="G159" s="30">
        <v>15.39</v>
      </c>
      <c r="H159" s="30"/>
      <c r="I159" s="30">
        <v>275</v>
      </c>
      <c r="J159" s="23">
        <f t="shared" si="4"/>
        <v>2450</v>
      </c>
      <c r="L159" s="1">
        <v>4232.28</v>
      </c>
      <c r="M159" s="36">
        <f t="shared" si="5"/>
        <v>37705.72999999996</v>
      </c>
    </row>
    <row r="160" spans="1:13" outlineLevel="2" x14ac:dyDescent="0.25">
      <c r="A160" s="31">
        <v>41071</v>
      </c>
      <c r="B160" s="30">
        <v>8568</v>
      </c>
      <c r="C160" s="30">
        <v>9275</v>
      </c>
      <c r="D160" s="30" t="s">
        <v>58</v>
      </c>
      <c r="E160" s="32" t="s">
        <v>23</v>
      </c>
      <c r="F160" s="30" t="s">
        <v>113</v>
      </c>
      <c r="G160" s="30">
        <v>15.39</v>
      </c>
      <c r="H160" s="30"/>
      <c r="I160" s="30">
        <v>600</v>
      </c>
      <c r="J160" s="23">
        <f t="shared" si="4"/>
        <v>1850</v>
      </c>
      <c r="L160" s="1">
        <v>9234.06</v>
      </c>
      <c r="M160" s="36">
        <f t="shared" si="5"/>
        <v>28471.669999999962</v>
      </c>
    </row>
    <row r="161" spans="1:13" outlineLevel="2" x14ac:dyDescent="0.25">
      <c r="A161" s="31">
        <v>41071</v>
      </c>
      <c r="B161" s="30">
        <v>8568</v>
      </c>
      <c r="C161" s="30">
        <v>9276</v>
      </c>
      <c r="D161" s="30" t="s">
        <v>58</v>
      </c>
      <c r="E161" s="32" t="s">
        <v>23</v>
      </c>
      <c r="F161" s="30" t="s">
        <v>113</v>
      </c>
      <c r="G161" s="30">
        <v>15.39</v>
      </c>
      <c r="H161" s="30"/>
      <c r="I161" s="30">
        <v>1850</v>
      </c>
      <c r="J161" s="23">
        <f t="shared" si="4"/>
        <v>0</v>
      </c>
      <c r="L161" s="1">
        <v>28471.69</v>
      </c>
      <c r="M161" s="36">
        <f t="shared" si="5"/>
        <v>-2.0000000036816346E-2</v>
      </c>
    </row>
    <row r="162" spans="1:13" outlineLevel="1" x14ac:dyDescent="0.25">
      <c r="A162" s="31"/>
      <c r="B162" s="33" t="s">
        <v>191</v>
      </c>
      <c r="E162" s="32"/>
      <c r="G162" s="30"/>
      <c r="H162" s="30">
        <f>SUBTOTAL(9,H153:H161)</f>
        <v>21600</v>
      </c>
      <c r="I162" s="30">
        <f>SUBTOTAL(9,I153:I161)</f>
        <v>21600</v>
      </c>
      <c r="J162" s="23">
        <f t="shared" si="4"/>
        <v>0</v>
      </c>
      <c r="K162" s="5">
        <f>SUBTOTAL(9,K153:K161)</f>
        <v>332426.15999999997</v>
      </c>
      <c r="L162" s="1">
        <f>SUBTOTAL(9,L153:L161)</f>
        <v>332426.18000000005</v>
      </c>
      <c r="M162" s="36">
        <f t="shared" si="5"/>
        <v>-2.0000000076834112E-2</v>
      </c>
    </row>
    <row r="163" spans="1:13" outlineLevel="2" x14ac:dyDescent="0.25">
      <c r="A163" s="24">
        <v>40932</v>
      </c>
      <c r="B163" s="25">
        <v>8569</v>
      </c>
      <c r="C163" s="25"/>
      <c r="D163" s="25" t="s">
        <v>54</v>
      </c>
      <c r="E163" s="26" t="s">
        <v>23</v>
      </c>
      <c r="F163" s="25" t="s">
        <v>24</v>
      </c>
      <c r="G163" s="25">
        <v>15.39</v>
      </c>
      <c r="H163" s="25">
        <v>18000</v>
      </c>
      <c r="I163" s="25"/>
      <c r="J163" s="23">
        <f t="shared" si="4"/>
        <v>18000</v>
      </c>
      <c r="K163" s="5">
        <v>277021.8</v>
      </c>
      <c r="M163" s="36">
        <f t="shared" si="5"/>
        <v>277021.8</v>
      </c>
    </row>
    <row r="164" spans="1:13" outlineLevel="2" x14ac:dyDescent="0.25">
      <c r="A164" s="31">
        <v>40952</v>
      </c>
      <c r="B164" s="30">
        <v>8569</v>
      </c>
      <c r="C164" s="30">
        <v>8540</v>
      </c>
      <c r="D164" s="30" t="s">
        <v>58</v>
      </c>
      <c r="E164" s="32" t="s">
        <v>23</v>
      </c>
      <c r="F164" s="30" t="s">
        <v>85</v>
      </c>
      <c r="G164" s="30">
        <v>15.39</v>
      </c>
      <c r="H164" s="30"/>
      <c r="I164" s="30">
        <v>4825</v>
      </c>
      <c r="J164" s="23">
        <f t="shared" si="4"/>
        <v>13175</v>
      </c>
      <c r="L164" s="1">
        <v>74257.23</v>
      </c>
      <c r="M164" s="36">
        <f t="shared" si="5"/>
        <v>202764.57</v>
      </c>
    </row>
    <row r="165" spans="1:13" outlineLevel="2" x14ac:dyDescent="0.25">
      <c r="A165" s="31">
        <v>40953</v>
      </c>
      <c r="B165" s="30">
        <v>8569</v>
      </c>
      <c r="C165" s="30">
        <v>8549</v>
      </c>
      <c r="D165" s="30" t="s">
        <v>58</v>
      </c>
      <c r="E165" s="32" t="s">
        <v>23</v>
      </c>
      <c r="F165" s="30" t="s">
        <v>85</v>
      </c>
      <c r="G165" s="30">
        <v>15.39</v>
      </c>
      <c r="H165" s="30"/>
      <c r="I165" s="30">
        <v>250</v>
      </c>
      <c r="J165" s="23">
        <f t="shared" si="4"/>
        <v>12925</v>
      </c>
      <c r="L165" s="1">
        <v>3847.53</v>
      </c>
      <c r="M165" s="36">
        <f t="shared" si="5"/>
        <v>198917.04</v>
      </c>
    </row>
    <row r="166" spans="1:13" outlineLevel="2" x14ac:dyDescent="0.25">
      <c r="A166" s="31">
        <v>40956</v>
      </c>
      <c r="B166" s="30">
        <v>8569</v>
      </c>
      <c r="C166" s="30">
        <v>8559</v>
      </c>
      <c r="D166" s="30" t="s">
        <v>58</v>
      </c>
      <c r="E166" s="32" t="s">
        <v>23</v>
      </c>
      <c r="F166" s="30" t="s">
        <v>85</v>
      </c>
      <c r="G166" s="30">
        <v>15.39</v>
      </c>
      <c r="H166" s="30"/>
      <c r="I166" s="30">
        <v>250</v>
      </c>
      <c r="J166" s="23">
        <f t="shared" si="4"/>
        <v>12675</v>
      </c>
      <c r="L166" s="1">
        <v>3847.53</v>
      </c>
      <c r="M166" s="36">
        <f t="shared" si="5"/>
        <v>195069.51</v>
      </c>
    </row>
    <row r="167" spans="1:13" outlineLevel="2" x14ac:dyDescent="0.25">
      <c r="A167" s="31">
        <v>40956</v>
      </c>
      <c r="B167" s="30">
        <v>8569</v>
      </c>
      <c r="C167" s="30">
        <v>8560</v>
      </c>
      <c r="D167" s="30" t="s">
        <v>58</v>
      </c>
      <c r="E167" s="32" t="s">
        <v>23</v>
      </c>
      <c r="F167" s="30" t="s">
        <v>85</v>
      </c>
      <c r="G167" s="30">
        <v>15.39</v>
      </c>
      <c r="H167" s="30"/>
      <c r="I167" s="30">
        <v>850</v>
      </c>
      <c r="J167" s="23">
        <f t="shared" si="4"/>
        <v>11825</v>
      </c>
      <c r="L167" s="1">
        <v>13081.59</v>
      </c>
      <c r="M167" s="36">
        <f t="shared" si="5"/>
        <v>181987.92</v>
      </c>
    </row>
    <row r="168" spans="1:13" outlineLevel="2" x14ac:dyDescent="0.25">
      <c r="A168" s="31">
        <v>40956</v>
      </c>
      <c r="B168" s="30">
        <v>8569</v>
      </c>
      <c r="C168" s="30">
        <v>8561</v>
      </c>
      <c r="D168" s="30" t="s">
        <v>58</v>
      </c>
      <c r="E168" s="32" t="s">
        <v>23</v>
      </c>
      <c r="F168" s="30" t="s">
        <v>85</v>
      </c>
      <c r="G168" s="30">
        <v>15.39</v>
      </c>
      <c r="H168" s="30"/>
      <c r="I168" s="30">
        <v>500</v>
      </c>
      <c r="J168" s="23">
        <f t="shared" si="4"/>
        <v>11325</v>
      </c>
      <c r="L168" s="1">
        <v>7695.05</v>
      </c>
      <c r="M168" s="36">
        <f t="shared" si="5"/>
        <v>174292.87000000002</v>
      </c>
    </row>
    <row r="169" spans="1:13" outlineLevel="2" x14ac:dyDescent="0.25">
      <c r="A169" s="31">
        <v>40956</v>
      </c>
      <c r="B169" s="30">
        <v>8569</v>
      </c>
      <c r="C169" s="30">
        <v>8571</v>
      </c>
      <c r="D169" s="30" t="s">
        <v>58</v>
      </c>
      <c r="E169" s="32" t="s">
        <v>23</v>
      </c>
      <c r="F169" s="30" t="s">
        <v>85</v>
      </c>
      <c r="G169" s="30">
        <v>15.39</v>
      </c>
      <c r="H169" s="30"/>
      <c r="I169" s="30">
        <v>500</v>
      </c>
      <c r="J169" s="23">
        <f t="shared" si="4"/>
        <v>10825</v>
      </c>
      <c r="L169" s="1">
        <v>7695.05</v>
      </c>
      <c r="M169" s="36">
        <f t="shared" si="5"/>
        <v>166597.82000000004</v>
      </c>
    </row>
    <row r="170" spans="1:13" outlineLevel="2" x14ac:dyDescent="0.25">
      <c r="A170" s="31">
        <v>40956</v>
      </c>
      <c r="B170" s="30">
        <v>8569</v>
      </c>
      <c r="C170" s="30">
        <v>8572</v>
      </c>
      <c r="D170" s="30" t="s">
        <v>58</v>
      </c>
      <c r="E170" s="32" t="s">
        <v>23</v>
      </c>
      <c r="F170" s="30" t="s">
        <v>85</v>
      </c>
      <c r="G170" s="30">
        <v>15.39</v>
      </c>
      <c r="H170" s="30"/>
      <c r="I170" s="30">
        <v>625</v>
      </c>
      <c r="J170" s="23">
        <f t="shared" si="4"/>
        <v>10200</v>
      </c>
      <c r="L170" s="1">
        <v>9618.81</v>
      </c>
      <c r="M170" s="36">
        <f t="shared" si="5"/>
        <v>156979.01000000004</v>
      </c>
    </row>
    <row r="171" spans="1:13" outlineLevel="2" x14ac:dyDescent="0.25">
      <c r="A171" s="31">
        <v>40956</v>
      </c>
      <c r="B171" s="30">
        <v>8569</v>
      </c>
      <c r="C171" s="30">
        <v>8573</v>
      </c>
      <c r="D171" s="30" t="s">
        <v>58</v>
      </c>
      <c r="E171" s="32" t="s">
        <v>23</v>
      </c>
      <c r="F171" s="30" t="s">
        <v>85</v>
      </c>
      <c r="G171" s="30">
        <v>15.39</v>
      </c>
      <c r="H171" s="30"/>
      <c r="I171" s="30">
        <v>1050</v>
      </c>
      <c r="J171" s="23">
        <f t="shared" si="4"/>
        <v>9150</v>
      </c>
      <c r="L171" s="1">
        <v>16159.61</v>
      </c>
      <c r="M171" s="36">
        <f t="shared" si="5"/>
        <v>140819.40000000002</v>
      </c>
    </row>
    <row r="172" spans="1:13" outlineLevel="2" x14ac:dyDescent="0.25">
      <c r="A172" s="31">
        <v>40956</v>
      </c>
      <c r="B172" s="30">
        <v>8569</v>
      </c>
      <c r="C172" s="30">
        <v>8584</v>
      </c>
      <c r="D172" s="30" t="s">
        <v>58</v>
      </c>
      <c r="E172" s="32" t="s">
        <v>23</v>
      </c>
      <c r="F172" s="30" t="s">
        <v>85</v>
      </c>
      <c r="G172" s="30">
        <v>15.39</v>
      </c>
      <c r="H172" s="30"/>
      <c r="I172" s="30">
        <v>3500</v>
      </c>
      <c r="J172" s="23">
        <f t="shared" si="4"/>
        <v>5650</v>
      </c>
      <c r="L172" s="1">
        <v>53865.35</v>
      </c>
      <c r="M172" s="36">
        <f t="shared" si="5"/>
        <v>86954.050000000017</v>
      </c>
    </row>
    <row r="173" spans="1:13" outlineLevel="2" x14ac:dyDescent="0.25">
      <c r="A173" s="31">
        <v>40956</v>
      </c>
      <c r="B173" s="30">
        <v>8569</v>
      </c>
      <c r="C173" s="30">
        <v>8585</v>
      </c>
      <c r="D173" s="30" t="s">
        <v>58</v>
      </c>
      <c r="E173" s="32" t="s">
        <v>23</v>
      </c>
      <c r="F173" s="30" t="s">
        <v>85</v>
      </c>
      <c r="G173" s="30">
        <v>15.39</v>
      </c>
      <c r="H173" s="30"/>
      <c r="I173" s="30">
        <v>325</v>
      </c>
      <c r="J173" s="23">
        <f t="shared" si="4"/>
        <v>5325</v>
      </c>
      <c r="L173" s="1">
        <v>5001.78</v>
      </c>
      <c r="M173" s="36">
        <f t="shared" si="5"/>
        <v>81952.270000000019</v>
      </c>
    </row>
    <row r="174" spans="1:13" outlineLevel="2" x14ac:dyDescent="0.25">
      <c r="A174" s="31">
        <v>40959</v>
      </c>
      <c r="B174" s="30">
        <v>8569</v>
      </c>
      <c r="C174" s="30">
        <v>8594</v>
      </c>
      <c r="D174" s="30" t="s">
        <v>58</v>
      </c>
      <c r="E174" s="32" t="s">
        <v>23</v>
      </c>
      <c r="F174" s="30" t="s">
        <v>85</v>
      </c>
      <c r="G174" s="30">
        <v>15.39</v>
      </c>
      <c r="H174" s="30"/>
      <c r="I174" s="30">
        <v>50</v>
      </c>
      <c r="J174" s="23">
        <f t="shared" si="4"/>
        <v>5275</v>
      </c>
      <c r="L174" s="1">
        <v>769.51</v>
      </c>
      <c r="M174" s="36">
        <f t="shared" si="5"/>
        <v>81182.760000000024</v>
      </c>
    </row>
    <row r="175" spans="1:13" outlineLevel="2" x14ac:dyDescent="0.25">
      <c r="A175" s="31">
        <v>40961</v>
      </c>
      <c r="B175" s="30">
        <v>8569</v>
      </c>
      <c r="C175" s="30">
        <v>8607</v>
      </c>
      <c r="D175" s="30" t="s">
        <v>58</v>
      </c>
      <c r="E175" s="32" t="s">
        <v>23</v>
      </c>
      <c r="F175" s="30" t="s">
        <v>85</v>
      </c>
      <c r="G175" s="30">
        <v>15.39</v>
      </c>
      <c r="H175" s="30"/>
      <c r="I175" s="30">
        <v>4050</v>
      </c>
      <c r="J175" s="23">
        <f t="shared" si="4"/>
        <v>1225</v>
      </c>
      <c r="L175" s="1">
        <v>62329.91</v>
      </c>
      <c r="M175" s="36">
        <f t="shared" si="5"/>
        <v>18852.85000000002</v>
      </c>
    </row>
    <row r="176" spans="1:13" outlineLevel="2" x14ac:dyDescent="0.25">
      <c r="A176" s="31">
        <v>40963</v>
      </c>
      <c r="B176" s="30">
        <v>8569</v>
      </c>
      <c r="C176" s="30">
        <v>8616</v>
      </c>
      <c r="D176" s="30" t="s">
        <v>58</v>
      </c>
      <c r="E176" s="32" t="s">
        <v>23</v>
      </c>
      <c r="F176" s="30" t="s">
        <v>85</v>
      </c>
      <c r="G176" s="30">
        <v>15.39</v>
      </c>
      <c r="H176" s="30"/>
      <c r="I176" s="30">
        <v>1225</v>
      </c>
      <c r="J176" s="23">
        <f t="shared" si="4"/>
        <v>0</v>
      </c>
      <c r="L176" s="1">
        <v>18852.87</v>
      </c>
      <c r="M176" s="36">
        <f t="shared" si="5"/>
        <v>-1.9999999978608685E-2</v>
      </c>
    </row>
    <row r="177" spans="1:13" outlineLevel="1" x14ac:dyDescent="0.25">
      <c r="A177" s="31"/>
      <c r="B177" s="33" t="s">
        <v>192</v>
      </c>
      <c r="E177" s="32"/>
      <c r="G177" s="30"/>
      <c r="H177" s="30">
        <f>SUBTOTAL(9,H163:H176)</f>
        <v>18000</v>
      </c>
      <c r="I177" s="30">
        <f>SUBTOTAL(9,I163:I176)</f>
        <v>18000</v>
      </c>
      <c r="J177" s="23">
        <f t="shared" si="4"/>
        <v>0</v>
      </c>
      <c r="K177" s="5">
        <f>SUBTOTAL(9,K163:K176)</f>
        <v>277021.8</v>
      </c>
      <c r="L177" s="1">
        <f>SUBTOTAL(9,L163:L176)</f>
        <v>277021.82</v>
      </c>
      <c r="M177" s="36">
        <f t="shared" si="5"/>
        <v>-2.0000000018626451E-2</v>
      </c>
    </row>
    <row r="178" spans="1:13" outlineLevel="2" x14ac:dyDescent="0.25">
      <c r="A178" s="24">
        <v>40932</v>
      </c>
      <c r="B178" s="25">
        <v>8575</v>
      </c>
      <c r="C178" s="25"/>
      <c r="D178" s="25" t="s">
        <v>54</v>
      </c>
      <c r="E178" s="26" t="s">
        <v>23</v>
      </c>
      <c r="F178" s="25" t="s">
        <v>24</v>
      </c>
      <c r="G178" s="25">
        <v>15.39</v>
      </c>
      <c r="H178" s="25">
        <v>1000</v>
      </c>
      <c r="I178" s="25"/>
      <c r="J178" s="23">
        <f t="shared" si="4"/>
        <v>1000</v>
      </c>
      <c r="K178" s="5">
        <v>15390.1</v>
      </c>
      <c r="M178" s="36">
        <f t="shared" si="5"/>
        <v>15390.1</v>
      </c>
    </row>
    <row r="179" spans="1:13" outlineLevel="2" x14ac:dyDescent="0.25">
      <c r="A179" s="31">
        <v>40996</v>
      </c>
      <c r="B179" s="30">
        <v>8575</v>
      </c>
      <c r="C179" s="30">
        <v>8861</v>
      </c>
      <c r="D179" s="30" t="s">
        <v>58</v>
      </c>
      <c r="E179" s="32" t="s">
        <v>23</v>
      </c>
      <c r="F179" s="30" t="s">
        <v>103</v>
      </c>
      <c r="G179" s="30">
        <v>15.39</v>
      </c>
      <c r="H179" s="30"/>
      <c r="I179" s="30">
        <v>175</v>
      </c>
      <c r="J179" s="23">
        <f t="shared" si="4"/>
        <v>825</v>
      </c>
      <c r="L179" s="1">
        <v>2693.27</v>
      </c>
      <c r="M179" s="36">
        <f t="shared" si="5"/>
        <v>12696.83</v>
      </c>
    </row>
    <row r="180" spans="1:13" outlineLevel="2" x14ac:dyDescent="0.25">
      <c r="A180" s="31">
        <v>40996</v>
      </c>
      <c r="B180" s="30">
        <v>8575</v>
      </c>
      <c r="C180" s="30">
        <v>8862</v>
      </c>
      <c r="D180" s="30" t="s">
        <v>58</v>
      </c>
      <c r="E180" s="32" t="s">
        <v>23</v>
      </c>
      <c r="F180" s="30" t="s">
        <v>103</v>
      </c>
      <c r="G180" s="30">
        <v>15.39</v>
      </c>
      <c r="H180" s="30"/>
      <c r="I180" s="30">
        <v>300</v>
      </c>
      <c r="J180" s="23">
        <f t="shared" si="4"/>
        <v>525</v>
      </c>
      <c r="L180" s="1">
        <v>4617.03</v>
      </c>
      <c r="M180" s="36">
        <f t="shared" si="5"/>
        <v>8079.8</v>
      </c>
    </row>
    <row r="181" spans="1:13" outlineLevel="2" x14ac:dyDescent="0.25">
      <c r="A181" s="31">
        <v>40997</v>
      </c>
      <c r="B181" s="30">
        <v>8575</v>
      </c>
      <c r="C181" s="30">
        <v>8873</v>
      </c>
      <c r="D181" s="30" t="s">
        <v>58</v>
      </c>
      <c r="E181" s="32" t="s">
        <v>23</v>
      </c>
      <c r="F181" s="30" t="s">
        <v>103</v>
      </c>
      <c r="G181" s="30">
        <v>15.39</v>
      </c>
      <c r="H181" s="30"/>
      <c r="I181" s="30">
        <v>525</v>
      </c>
      <c r="J181" s="23">
        <f t="shared" si="4"/>
        <v>0</v>
      </c>
      <c r="L181" s="1">
        <v>8079.8</v>
      </c>
      <c r="M181" s="36">
        <f t="shared" si="5"/>
        <v>0</v>
      </c>
    </row>
    <row r="182" spans="1:13" outlineLevel="1" x14ac:dyDescent="0.25">
      <c r="A182" s="31"/>
      <c r="B182" s="33" t="s">
        <v>193</v>
      </c>
      <c r="E182" s="32"/>
      <c r="G182" s="30"/>
      <c r="H182" s="30">
        <f>SUBTOTAL(9,H178:H181)</f>
        <v>1000</v>
      </c>
      <c r="I182" s="30">
        <f>SUBTOTAL(9,I178:I181)</f>
        <v>1000</v>
      </c>
      <c r="J182" s="23">
        <f t="shared" si="4"/>
        <v>0</v>
      </c>
      <c r="K182" s="5">
        <f>SUBTOTAL(9,K178:K181)</f>
        <v>15390.1</v>
      </c>
      <c r="L182" s="1">
        <f>SUBTOTAL(9,L178:L181)</f>
        <v>15390.099999999999</v>
      </c>
      <c r="M182" s="36">
        <f t="shared" si="5"/>
        <v>1.8189894035458565E-12</v>
      </c>
    </row>
    <row r="183" spans="1:13" outlineLevel="2" x14ac:dyDescent="0.25">
      <c r="A183" s="24">
        <v>40935</v>
      </c>
      <c r="B183" s="25">
        <v>8588</v>
      </c>
      <c r="C183" s="25"/>
      <c r="D183" s="25" t="s">
        <v>54</v>
      </c>
      <c r="E183" s="26" t="s">
        <v>23</v>
      </c>
      <c r="F183" s="25" t="s">
        <v>24</v>
      </c>
      <c r="G183" s="25">
        <v>15.25</v>
      </c>
      <c r="H183" s="25">
        <v>18000</v>
      </c>
      <c r="I183" s="25"/>
      <c r="J183" s="23">
        <f t="shared" si="4"/>
        <v>18000</v>
      </c>
      <c r="K183" s="5">
        <v>274460.40000000002</v>
      </c>
      <c r="M183" s="36">
        <f t="shared" si="5"/>
        <v>274460.40000000002</v>
      </c>
    </row>
    <row r="184" spans="1:13" outlineLevel="2" x14ac:dyDescent="0.25">
      <c r="A184" s="31">
        <v>41017</v>
      </c>
      <c r="B184" s="30">
        <v>8588</v>
      </c>
      <c r="C184" s="30">
        <v>8966</v>
      </c>
      <c r="D184" s="30" t="s">
        <v>58</v>
      </c>
      <c r="E184" s="32" t="s">
        <v>23</v>
      </c>
      <c r="F184" s="30" t="s">
        <v>114</v>
      </c>
      <c r="G184" s="30">
        <v>15.25</v>
      </c>
      <c r="H184" s="30"/>
      <c r="I184" s="30">
        <v>2125</v>
      </c>
      <c r="J184" s="23">
        <f t="shared" si="4"/>
        <v>15875</v>
      </c>
      <c r="L184" s="1">
        <v>32401.57</v>
      </c>
      <c r="M184" s="36">
        <f t="shared" si="5"/>
        <v>242058.83000000002</v>
      </c>
    </row>
    <row r="185" spans="1:13" outlineLevel="2" x14ac:dyDescent="0.25">
      <c r="A185" s="31">
        <v>41017</v>
      </c>
      <c r="B185" s="30">
        <v>8588</v>
      </c>
      <c r="C185" s="30">
        <v>8967</v>
      </c>
      <c r="D185" s="30" t="s">
        <v>58</v>
      </c>
      <c r="E185" s="32" t="s">
        <v>23</v>
      </c>
      <c r="F185" s="30" t="s">
        <v>114</v>
      </c>
      <c r="G185" s="30">
        <v>15.25</v>
      </c>
      <c r="H185" s="30"/>
      <c r="I185" s="30">
        <v>50</v>
      </c>
      <c r="J185" s="23">
        <f t="shared" si="4"/>
        <v>15825</v>
      </c>
      <c r="L185" s="1">
        <v>762.39</v>
      </c>
      <c r="M185" s="36">
        <f t="shared" si="5"/>
        <v>241296.44</v>
      </c>
    </row>
    <row r="186" spans="1:13" outlineLevel="2" x14ac:dyDescent="0.25">
      <c r="A186" s="31">
        <v>41019</v>
      </c>
      <c r="B186" s="30">
        <v>8588</v>
      </c>
      <c r="C186" s="30">
        <v>8984</v>
      </c>
      <c r="D186" s="30" t="s">
        <v>58</v>
      </c>
      <c r="E186" s="32" t="s">
        <v>23</v>
      </c>
      <c r="F186" s="30" t="s">
        <v>114</v>
      </c>
      <c r="G186" s="30">
        <v>15.25</v>
      </c>
      <c r="H186" s="30"/>
      <c r="I186" s="30">
        <v>350</v>
      </c>
      <c r="J186" s="23">
        <f t="shared" si="4"/>
        <v>15475</v>
      </c>
      <c r="L186" s="1">
        <v>5336.73</v>
      </c>
      <c r="M186" s="36">
        <f t="shared" si="5"/>
        <v>235959.71</v>
      </c>
    </row>
    <row r="187" spans="1:13" outlineLevel="2" x14ac:dyDescent="0.25">
      <c r="A187" s="31">
        <v>41019</v>
      </c>
      <c r="B187" s="30">
        <v>8588</v>
      </c>
      <c r="C187" s="30">
        <v>8985</v>
      </c>
      <c r="D187" s="30" t="s">
        <v>58</v>
      </c>
      <c r="E187" s="32" t="s">
        <v>23</v>
      </c>
      <c r="F187" s="30" t="s">
        <v>114</v>
      </c>
      <c r="G187" s="30">
        <v>15.25</v>
      </c>
      <c r="H187" s="30"/>
      <c r="I187" s="30">
        <v>25</v>
      </c>
      <c r="J187" s="23">
        <f t="shared" si="4"/>
        <v>15450</v>
      </c>
      <c r="L187" s="1">
        <v>381.19</v>
      </c>
      <c r="M187" s="36">
        <f t="shared" si="5"/>
        <v>235578.52</v>
      </c>
    </row>
    <row r="188" spans="1:13" outlineLevel="2" x14ac:dyDescent="0.25">
      <c r="A188" s="31">
        <v>41019</v>
      </c>
      <c r="B188" s="30">
        <v>8588</v>
      </c>
      <c r="C188" s="30">
        <v>8986</v>
      </c>
      <c r="D188" s="30" t="s">
        <v>58</v>
      </c>
      <c r="E188" s="32" t="s">
        <v>23</v>
      </c>
      <c r="F188" s="30" t="s">
        <v>114</v>
      </c>
      <c r="G188" s="30">
        <v>15.25</v>
      </c>
      <c r="H188" s="30"/>
      <c r="I188" s="30">
        <v>150</v>
      </c>
      <c r="J188" s="23">
        <f t="shared" si="4"/>
        <v>15300</v>
      </c>
      <c r="L188" s="1">
        <v>2287.17</v>
      </c>
      <c r="M188" s="36">
        <f t="shared" si="5"/>
        <v>233291.34999999998</v>
      </c>
    </row>
    <row r="189" spans="1:13" outlineLevel="2" x14ac:dyDescent="0.25">
      <c r="A189" s="31">
        <v>41023</v>
      </c>
      <c r="B189" s="30">
        <v>8588</v>
      </c>
      <c r="C189" s="30">
        <v>9011</v>
      </c>
      <c r="D189" s="30" t="s">
        <v>58</v>
      </c>
      <c r="E189" s="32" t="s">
        <v>23</v>
      </c>
      <c r="F189" s="30" t="s">
        <v>114</v>
      </c>
      <c r="G189" s="30">
        <v>15.25</v>
      </c>
      <c r="H189" s="30"/>
      <c r="I189" s="30">
        <v>3525</v>
      </c>
      <c r="J189" s="23">
        <f t="shared" si="4"/>
        <v>11775</v>
      </c>
      <c r="L189" s="1">
        <v>53748.49</v>
      </c>
      <c r="M189" s="36">
        <f t="shared" si="5"/>
        <v>179542.86</v>
      </c>
    </row>
    <row r="190" spans="1:13" outlineLevel="2" x14ac:dyDescent="0.25">
      <c r="A190" s="31">
        <v>41045</v>
      </c>
      <c r="B190" s="30">
        <v>8588</v>
      </c>
      <c r="C190" s="30">
        <v>9136</v>
      </c>
      <c r="D190" s="30" t="s">
        <v>58</v>
      </c>
      <c r="E190" s="32" t="s">
        <v>23</v>
      </c>
      <c r="F190" s="30" t="s">
        <v>114</v>
      </c>
      <c r="G190" s="30">
        <v>15.25</v>
      </c>
      <c r="H190" s="30"/>
      <c r="I190" s="30">
        <v>1800</v>
      </c>
      <c r="J190" s="23">
        <f t="shared" si="4"/>
        <v>9975</v>
      </c>
      <c r="L190" s="1">
        <v>27446.04</v>
      </c>
      <c r="M190" s="36">
        <f t="shared" si="5"/>
        <v>152096.81999999998</v>
      </c>
    </row>
    <row r="191" spans="1:13" outlineLevel="2" x14ac:dyDescent="0.25">
      <c r="A191" s="31">
        <v>41045</v>
      </c>
      <c r="B191" s="30">
        <v>8588</v>
      </c>
      <c r="C191" s="30">
        <v>9137</v>
      </c>
      <c r="D191" s="30" t="s">
        <v>58</v>
      </c>
      <c r="E191" s="32" t="s">
        <v>23</v>
      </c>
      <c r="F191" s="30" t="s">
        <v>114</v>
      </c>
      <c r="G191" s="30">
        <v>15.25</v>
      </c>
      <c r="H191" s="30"/>
      <c r="I191" s="30">
        <v>250</v>
      </c>
      <c r="J191" s="23">
        <f t="shared" si="4"/>
        <v>9725</v>
      </c>
      <c r="L191" s="1">
        <v>3811.95</v>
      </c>
      <c r="M191" s="36">
        <f t="shared" si="5"/>
        <v>148284.86999999997</v>
      </c>
    </row>
    <row r="192" spans="1:13" outlineLevel="2" x14ac:dyDescent="0.25">
      <c r="A192" s="31">
        <v>41045</v>
      </c>
      <c r="B192" s="30">
        <v>8588</v>
      </c>
      <c r="C192" s="30">
        <v>9138</v>
      </c>
      <c r="D192" s="30" t="s">
        <v>58</v>
      </c>
      <c r="E192" s="32" t="s">
        <v>23</v>
      </c>
      <c r="F192" s="30" t="s">
        <v>114</v>
      </c>
      <c r="G192" s="30">
        <v>15.25</v>
      </c>
      <c r="H192" s="30"/>
      <c r="I192" s="30">
        <v>650</v>
      </c>
      <c r="J192" s="23">
        <f t="shared" si="4"/>
        <v>9075</v>
      </c>
      <c r="L192" s="1">
        <v>9911.07</v>
      </c>
      <c r="M192" s="36">
        <f t="shared" si="5"/>
        <v>138373.79999999996</v>
      </c>
    </row>
    <row r="193" spans="1:13" outlineLevel="2" x14ac:dyDescent="0.25">
      <c r="A193" s="31">
        <v>41050</v>
      </c>
      <c r="B193" s="30">
        <v>8588</v>
      </c>
      <c r="C193" s="30">
        <v>9178</v>
      </c>
      <c r="D193" s="30" t="s">
        <v>58</v>
      </c>
      <c r="E193" s="32" t="s">
        <v>23</v>
      </c>
      <c r="F193" s="30" t="s">
        <v>114</v>
      </c>
      <c r="G193" s="30">
        <v>15.25</v>
      </c>
      <c r="H193" s="30"/>
      <c r="I193" s="30">
        <v>275</v>
      </c>
      <c r="J193" s="23">
        <f t="shared" si="4"/>
        <v>8800</v>
      </c>
      <c r="L193" s="1">
        <v>4193.1400000000003</v>
      </c>
      <c r="M193" s="36">
        <f t="shared" si="5"/>
        <v>134180.65999999995</v>
      </c>
    </row>
    <row r="194" spans="1:13" outlineLevel="2" x14ac:dyDescent="0.25">
      <c r="A194" s="31">
        <v>41050</v>
      </c>
      <c r="B194" s="30">
        <v>8588</v>
      </c>
      <c r="C194" s="30">
        <v>9180</v>
      </c>
      <c r="D194" s="30" t="s">
        <v>58</v>
      </c>
      <c r="E194" s="32" t="s">
        <v>23</v>
      </c>
      <c r="F194" s="30" t="s">
        <v>114</v>
      </c>
      <c r="G194" s="30">
        <v>15.25</v>
      </c>
      <c r="H194" s="30"/>
      <c r="I194" s="30">
        <v>3500</v>
      </c>
      <c r="J194" s="23">
        <f t="shared" si="4"/>
        <v>5300</v>
      </c>
      <c r="L194" s="1">
        <v>53367.3</v>
      </c>
      <c r="M194" s="36">
        <f t="shared" si="5"/>
        <v>80813.359999999942</v>
      </c>
    </row>
    <row r="195" spans="1:13" outlineLevel="2" x14ac:dyDescent="0.25">
      <c r="A195" s="31">
        <v>41050</v>
      </c>
      <c r="B195" s="30">
        <v>8588</v>
      </c>
      <c r="C195" s="30">
        <v>9181</v>
      </c>
      <c r="D195" s="30" t="s">
        <v>58</v>
      </c>
      <c r="E195" s="32" t="s">
        <v>23</v>
      </c>
      <c r="F195" s="30" t="s">
        <v>114</v>
      </c>
      <c r="G195" s="30">
        <v>15.25</v>
      </c>
      <c r="H195" s="30"/>
      <c r="I195" s="30">
        <v>325</v>
      </c>
      <c r="J195" s="23">
        <f t="shared" si="4"/>
        <v>4975</v>
      </c>
      <c r="L195" s="1">
        <v>4955.53</v>
      </c>
      <c r="M195" s="36">
        <f t="shared" si="5"/>
        <v>75857.829999999944</v>
      </c>
    </row>
    <row r="196" spans="1:13" outlineLevel="2" x14ac:dyDescent="0.25">
      <c r="A196" s="31">
        <v>41050</v>
      </c>
      <c r="B196" s="30">
        <v>8588</v>
      </c>
      <c r="C196" s="30">
        <v>9182</v>
      </c>
      <c r="D196" s="30" t="s">
        <v>58</v>
      </c>
      <c r="E196" s="32" t="s">
        <v>23</v>
      </c>
      <c r="F196" s="30" t="s">
        <v>114</v>
      </c>
      <c r="G196" s="30">
        <v>15.25</v>
      </c>
      <c r="H196" s="30"/>
      <c r="I196" s="30">
        <v>2000</v>
      </c>
      <c r="J196" s="23">
        <f t="shared" si="4"/>
        <v>2975</v>
      </c>
      <c r="L196" s="1">
        <v>30495.599999999999</v>
      </c>
      <c r="M196" s="36">
        <f t="shared" si="5"/>
        <v>45362.229999999945</v>
      </c>
    </row>
    <row r="197" spans="1:13" outlineLevel="2" x14ac:dyDescent="0.25">
      <c r="A197" s="31">
        <v>41050</v>
      </c>
      <c r="B197" s="30">
        <v>8588</v>
      </c>
      <c r="C197" s="30">
        <v>9183</v>
      </c>
      <c r="D197" s="30" t="s">
        <v>58</v>
      </c>
      <c r="E197" s="32" t="s">
        <v>23</v>
      </c>
      <c r="F197" s="30" t="s">
        <v>114</v>
      </c>
      <c r="G197" s="30">
        <v>15.25</v>
      </c>
      <c r="H197" s="30"/>
      <c r="I197" s="30">
        <v>9200</v>
      </c>
      <c r="J197" s="23">
        <f t="shared" si="4"/>
        <v>-6225</v>
      </c>
      <c r="L197" s="1">
        <v>140279.76</v>
      </c>
      <c r="M197" s="36">
        <f t="shared" si="5"/>
        <v>-94917.530000000057</v>
      </c>
    </row>
    <row r="198" spans="1:13" outlineLevel="1" x14ac:dyDescent="0.25">
      <c r="A198" s="31"/>
      <c r="B198" s="33" t="s">
        <v>194</v>
      </c>
      <c r="E198" s="32"/>
      <c r="G198" s="30"/>
      <c r="H198" s="30">
        <f>SUBTOTAL(9,H183:H197)</f>
        <v>18000</v>
      </c>
      <c r="I198" s="30">
        <f>SUBTOTAL(9,I183:I197)</f>
        <v>24225</v>
      </c>
      <c r="J198" s="23">
        <f t="shared" si="4"/>
        <v>-6225</v>
      </c>
      <c r="K198" s="5">
        <f>SUBTOTAL(9,K183:K197)</f>
        <v>274460.40000000002</v>
      </c>
      <c r="L198" s="1">
        <f>SUBTOTAL(9,L183:L197)</f>
        <v>369377.93000000005</v>
      </c>
      <c r="M198" s="36">
        <f t="shared" si="5"/>
        <v>-94917.530000000028</v>
      </c>
    </row>
    <row r="199" spans="1:13" outlineLevel="2" x14ac:dyDescent="0.25">
      <c r="A199" s="24">
        <v>40935</v>
      </c>
      <c r="B199" s="25">
        <v>8589</v>
      </c>
      <c r="C199" s="25"/>
      <c r="D199" s="25" t="s">
        <v>54</v>
      </c>
      <c r="E199" s="26" t="s">
        <v>23</v>
      </c>
      <c r="F199" s="25" t="s">
        <v>24</v>
      </c>
      <c r="G199" s="25">
        <v>15.25</v>
      </c>
      <c r="H199" s="25">
        <v>18000</v>
      </c>
      <c r="I199" s="25"/>
      <c r="J199" s="23">
        <f t="shared" ref="J199:J258" si="6">IF(H199&gt;0,H199-I199,IF($E199=$E198,J198+H199-I199,H199))</f>
        <v>18000</v>
      </c>
      <c r="K199" s="5">
        <v>274460.40000000002</v>
      </c>
      <c r="M199" s="36">
        <f t="shared" ref="M199:M258" si="7">IF(K199&gt;0,K199-L199,IF($E199=$E198,M198+K199-L199,K199))</f>
        <v>274460.40000000002</v>
      </c>
    </row>
    <row r="200" spans="1:13" outlineLevel="2" x14ac:dyDescent="0.25">
      <c r="A200" s="31">
        <v>41071</v>
      </c>
      <c r="B200" s="30">
        <v>8589</v>
      </c>
      <c r="C200" s="30">
        <v>9276</v>
      </c>
      <c r="D200" s="30" t="s">
        <v>58</v>
      </c>
      <c r="E200" s="32" t="s">
        <v>23</v>
      </c>
      <c r="F200" s="30" t="s">
        <v>136</v>
      </c>
      <c r="G200" s="30">
        <v>15.25</v>
      </c>
      <c r="H200" s="30"/>
      <c r="I200" s="30">
        <v>250</v>
      </c>
      <c r="J200" s="23">
        <f t="shared" si="6"/>
        <v>17750</v>
      </c>
      <c r="L200" s="1">
        <v>3811.95</v>
      </c>
      <c r="M200" s="36">
        <f t="shared" si="7"/>
        <v>270648.45</v>
      </c>
    </row>
    <row r="201" spans="1:13" outlineLevel="2" x14ac:dyDescent="0.25">
      <c r="A201" s="31">
        <v>41071</v>
      </c>
      <c r="B201" s="30">
        <v>8589</v>
      </c>
      <c r="C201" s="30">
        <v>9277</v>
      </c>
      <c r="D201" s="30" t="s">
        <v>58</v>
      </c>
      <c r="E201" s="32" t="s">
        <v>23</v>
      </c>
      <c r="F201" s="30" t="s">
        <v>136</v>
      </c>
      <c r="G201" s="30">
        <v>15.25</v>
      </c>
      <c r="H201" s="30"/>
      <c r="I201" s="30">
        <v>100</v>
      </c>
      <c r="J201" s="23">
        <f t="shared" si="6"/>
        <v>17650</v>
      </c>
      <c r="L201" s="1">
        <v>1524.78</v>
      </c>
      <c r="M201" s="36">
        <f t="shared" si="7"/>
        <v>269123.67</v>
      </c>
    </row>
    <row r="202" spans="1:13" outlineLevel="2" x14ac:dyDescent="0.25">
      <c r="A202" s="31">
        <v>41071</v>
      </c>
      <c r="B202" s="30">
        <v>8589</v>
      </c>
      <c r="C202" s="30">
        <v>9278</v>
      </c>
      <c r="D202" s="30" t="s">
        <v>58</v>
      </c>
      <c r="E202" s="32" t="s">
        <v>23</v>
      </c>
      <c r="F202" s="30" t="s">
        <v>136</v>
      </c>
      <c r="G202" s="30">
        <v>15.25</v>
      </c>
      <c r="H202" s="30"/>
      <c r="I202" s="30">
        <v>500</v>
      </c>
      <c r="J202" s="23">
        <f t="shared" si="6"/>
        <v>17150</v>
      </c>
      <c r="L202" s="1">
        <v>7623.9</v>
      </c>
      <c r="M202" s="36">
        <f t="shared" si="7"/>
        <v>261499.77</v>
      </c>
    </row>
    <row r="203" spans="1:13" outlineLevel="2" x14ac:dyDescent="0.25">
      <c r="A203" s="31">
        <v>41071</v>
      </c>
      <c r="B203" s="30">
        <v>8589</v>
      </c>
      <c r="C203" s="30">
        <v>9279</v>
      </c>
      <c r="D203" s="30" t="s">
        <v>58</v>
      </c>
      <c r="E203" s="32" t="s">
        <v>23</v>
      </c>
      <c r="F203" s="30" t="s">
        <v>136</v>
      </c>
      <c r="G203" s="30">
        <v>15.25</v>
      </c>
      <c r="H203" s="30"/>
      <c r="I203" s="30">
        <v>250</v>
      </c>
      <c r="J203" s="23">
        <f t="shared" si="6"/>
        <v>16900</v>
      </c>
      <c r="L203" s="1">
        <v>3811.95</v>
      </c>
      <c r="M203" s="36">
        <f t="shared" si="7"/>
        <v>257687.81999999998</v>
      </c>
    </row>
    <row r="204" spans="1:13" outlineLevel="2" x14ac:dyDescent="0.25">
      <c r="A204" s="31">
        <v>41074</v>
      </c>
      <c r="B204" s="30">
        <v>8589</v>
      </c>
      <c r="C204" s="30">
        <v>9299</v>
      </c>
      <c r="D204" s="30" t="s">
        <v>58</v>
      </c>
      <c r="E204" s="32" t="s">
        <v>23</v>
      </c>
      <c r="F204" s="30" t="s">
        <v>136</v>
      </c>
      <c r="G204" s="30">
        <v>15.25</v>
      </c>
      <c r="H204" s="30"/>
      <c r="I204" s="30">
        <v>475</v>
      </c>
      <c r="J204" s="23">
        <f t="shared" si="6"/>
        <v>16425</v>
      </c>
      <c r="L204" s="1">
        <v>7242.7</v>
      </c>
      <c r="M204" s="36">
        <f t="shared" si="7"/>
        <v>250445.11999999997</v>
      </c>
    </row>
    <row r="205" spans="1:13" outlineLevel="2" x14ac:dyDescent="0.25">
      <c r="A205" s="31">
        <v>41074</v>
      </c>
      <c r="B205" s="30">
        <v>8589</v>
      </c>
      <c r="C205" s="30">
        <v>9300</v>
      </c>
      <c r="D205" s="30" t="s">
        <v>58</v>
      </c>
      <c r="E205" s="32" t="s">
        <v>23</v>
      </c>
      <c r="F205" s="30" t="s">
        <v>136</v>
      </c>
      <c r="G205" s="30">
        <v>15.25</v>
      </c>
      <c r="H205" s="30"/>
      <c r="I205" s="30">
        <v>100</v>
      </c>
      <c r="J205" s="23">
        <f t="shared" si="6"/>
        <v>16325</v>
      </c>
      <c r="L205" s="1">
        <v>1524.78</v>
      </c>
      <c r="M205" s="36">
        <f t="shared" si="7"/>
        <v>248920.33999999997</v>
      </c>
    </row>
    <row r="206" spans="1:13" outlineLevel="2" x14ac:dyDescent="0.25">
      <c r="A206" s="31">
        <v>41074</v>
      </c>
      <c r="B206" s="30">
        <v>8589</v>
      </c>
      <c r="C206" s="30">
        <v>9304</v>
      </c>
      <c r="D206" s="30" t="s">
        <v>58</v>
      </c>
      <c r="E206" s="32" t="s">
        <v>23</v>
      </c>
      <c r="F206" s="30" t="s">
        <v>136</v>
      </c>
      <c r="G206" s="30">
        <v>15.25</v>
      </c>
      <c r="H206" s="30"/>
      <c r="I206" s="30">
        <v>500</v>
      </c>
      <c r="J206" s="23">
        <f t="shared" si="6"/>
        <v>15825</v>
      </c>
      <c r="L206" s="1">
        <v>7623.9</v>
      </c>
      <c r="M206" s="36">
        <f t="shared" si="7"/>
        <v>241296.43999999997</v>
      </c>
    </row>
    <row r="207" spans="1:13" outlineLevel="2" x14ac:dyDescent="0.25">
      <c r="A207" s="31">
        <v>41079</v>
      </c>
      <c r="B207" s="30">
        <v>8589</v>
      </c>
      <c r="C207" s="30">
        <v>9319</v>
      </c>
      <c r="D207" s="30" t="s">
        <v>58</v>
      </c>
      <c r="E207" s="32" t="s">
        <v>23</v>
      </c>
      <c r="F207" s="30" t="s">
        <v>136</v>
      </c>
      <c r="G207" s="30">
        <v>15.25</v>
      </c>
      <c r="H207" s="30"/>
      <c r="I207" s="30">
        <v>25</v>
      </c>
      <c r="J207" s="23">
        <f t="shared" si="6"/>
        <v>15800</v>
      </c>
      <c r="L207" s="1">
        <v>381.19</v>
      </c>
      <c r="M207" s="36">
        <f t="shared" si="7"/>
        <v>240915.24999999997</v>
      </c>
    </row>
    <row r="208" spans="1:13" outlineLevel="2" x14ac:dyDescent="0.25">
      <c r="A208" s="31">
        <v>41079</v>
      </c>
      <c r="B208" s="30">
        <v>8589</v>
      </c>
      <c r="C208" s="30">
        <v>9321</v>
      </c>
      <c r="D208" s="30" t="s">
        <v>58</v>
      </c>
      <c r="E208" s="32" t="s">
        <v>23</v>
      </c>
      <c r="F208" s="30" t="s">
        <v>136</v>
      </c>
      <c r="G208" s="30">
        <v>15.25</v>
      </c>
      <c r="H208" s="30"/>
      <c r="I208" s="30">
        <v>150</v>
      </c>
      <c r="J208" s="23">
        <f t="shared" si="6"/>
        <v>15650</v>
      </c>
      <c r="L208" s="1">
        <v>2287.17</v>
      </c>
      <c r="M208" s="36">
        <f t="shared" si="7"/>
        <v>238628.07999999996</v>
      </c>
    </row>
    <row r="209" spans="1:13" outlineLevel="2" x14ac:dyDescent="0.25">
      <c r="A209" s="31">
        <v>41086</v>
      </c>
      <c r="B209" s="30">
        <v>8589</v>
      </c>
      <c r="C209" s="30">
        <v>9361</v>
      </c>
      <c r="D209" s="30" t="s">
        <v>58</v>
      </c>
      <c r="E209" s="32" t="s">
        <v>23</v>
      </c>
      <c r="F209" s="30" t="s">
        <v>136</v>
      </c>
      <c r="G209" s="30">
        <v>15.25</v>
      </c>
      <c r="H209" s="30"/>
      <c r="I209" s="30">
        <v>900</v>
      </c>
      <c r="J209" s="23">
        <f t="shared" si="6"/>
        <v>14750</v>
      </c>
      <c r="L209" s="1">
        <v>13723.02</v>
      </c>
      <c r="M209" s="36">
        <f t="shared" si="7"/>
        <v>224905.05999999997</v>
      </c>
    </row>
    <row r="210" spans="1:13" outlineLevel="2" x14ac:dyDescent="0.25">
      <c r="A210" s="31">
        <v>41086</v>
      </c>
      <c r="B210" s="30">
        <v>8589</v>
      </c>
      <c r="C210" s="30">
        <v>9363</v>
      </c>
      <c r="D210" s="30" t="s">
        <v>58</v>
      </c>
      <c r="E210" s="32" t="s">
        <v>23</v>
      </c>
      <c r="F210" s="30" t="s">
        <v>136</v>
      </c>
      <c r="G210" s="30">
        <v>15.25</v>
      </c>
      <c r="H210" s="30"/>
      <c r="I210" s="30">
        <v>75</v>
      </c>
      <c r="J210" s="23">
        <f t="shared" si="6"/>
        <v>14675</v>
      </c>
      <c r="L210" s="1">
        <v>1143.58</v>
      </c>
      <c r="M210" s="36">
        <f t="shared" si="7"/>
        <v>223761.47999999998</v>
      </c>
    </row>
    <row r="211" spans="1:13" outlineLevel="2" x14ac:dyDescent="0.25">
      <c r="A211" s="31">
        <v>41100</v>
      </c>
      <c r="B211" s="30">
        <v>8589</v>
      </c>
      <c r="C211" s="30">
        <v>9429</v>
      </c>
      <c r="D211" s="30" t="s">
        <v>58</v>
      </c>
      <c r="E211" s="32" t="s">
        <v>23</v>
      </c>
      <c r="F211" s="30" t="s">
        <v>136</v>
      </c>
      <c r="G211" s="30">
        <v>15.25</v>
      </c>
      <c r="H211" s="30"/>
      <c r="I211" s="30">
        <v>75</v>
      </c>
      <c r="J211" s="23">
        <f t="shared" si="6"/>
        <v>14600</v>
      </c>
      <c r="L211" s="1">
        <v>1143.58</v>
      </c>
      <c r="M211" s="36">
        <f t="shared" si="7"/>
        <v>222617.9</v>
      </c>
    </row>
    <row r="212" spans="1:13" outlineLevel="2" x14ac:dyDescent="0.25">
      <c r="A212" s="31">
        <v>41100</v>
      </c>
      <c r="B212" s="30">
        <v>8589</v>
      </c>
      <c r="C212" s="30">
        <v>9430</v>
      </c>
      <c r="D212" s="30" t="s">
        <v>58</v>
      </c>
      <c r="E212" s="32" t="s">
        <v>23</v>
      </c>
      <c r="F212" s="30" t="s">
        <v>136</v>
      </c>
      <c r="G212" s="30">
        <v>15.25</v>
      </c>
      <c r="H212" s="30"/>
      <c r="I212" s="30">
        <v>3500</v>
      </c>
      <c r="J212" s="23">
        <f t="shared" si="6"/>
        <v>11100</v>
      </c>
      <c r="L212" s="1">
        <v>53367.3</v>
      </c>
      <c r="M212" s="36">
        <f t="shared" si="7"/>
        <v>169250.59999999998</v>
      </c>
    </row>
    <row r="213" spans="1:13" outlineLevel="2" x14ac:dyDescent="0.25">
      <c r="A213" s="31">
        <v>41113</v>
      </c>
      <c r="B213" s="30">
        <v>8589</v>
      </c>
      <c r="C213" s="30">
        <v>9534</v>
      </c>
      <c r="D213" s="30" t="s">
        <v>58</v>
      </c>
      <c r="E213" s="32" t="s">
        <v>23</v>
      </c>
      <c r="F213" s="30" t="s">
        <v>136</v>
      </c>
      <c r="G213" s="30">
        <v>15.25</v>
      </c>
      <c r="H213" s="30"/>
      <c r="I213" s="30">
        <v>50</v>
      </c>
      <c r="J213" s="23">
        <f t="shared" si="6"/>
        <v>11050</v>
      </c>
      <c r="L213" s="1">
        <v>762.39</v>
      </c>
      <c r="M213" s="36">
        <f t="shared" si="7"/>
        <v>168488.20999999996</v>
      </c>
    </row>
    <row r="214" spans="1:13" outlineLevel="1" x14ac:dyDescent="0.25">
      <c r="A214" s="31"/>
      <c r="B214" s="33" t="s">
        <v>195</v>
      </c>
      <c r="E214" s="32"/>
      <c r="G214" s="30"/>
      <c r="H214" s="30">
        <f>SUBTOTAL(9,H199:H213)</f>
        <v>18000</v>
      </c>
      <c r="I214" s="30">
        <f>SUBTOTAL(9,I199:I213)</f>
        <v>6950</v>
      </c>
      <c r="J214" s="23">
        <f t="shared" si="6"/>
        <v>11050</v>
      </c>
      <c r="K214" s="5">
        <f>SUBTOTAL(9,K199:K213)</f>
        <v>274460.40000000002</v>
      </c>
      <c r="L214" s="1">
        <f>SUBTOTAL(9,L199:L213)</f>
        <v>105972.19</v>
      </c>
      <c r="M214" s="36">
        <f t="shared" si="7"/>
        <v>168488.21000000002</v>
      </c>
    </row>
    <row r="215" spans="1:13" outlineLevel="2" x14ac:dyDescent="0.25">
      <c r="A215" s="24">
        <v>40935</v>
      </c>
      <c r="B215" s="25">
        <v>8590</v>
      </c>
      <c r="C215" s="25"/>
      <c r="D215" s="25" t="s">
        <v>54</v>
      </c>
      <c r="E215" s="26" t="s">
        <v>23</v>
      </c>
      <c r="F215" s="25" t="s">
        <v>24</v>
      </c>
      <c r="G215" s="25">
        <v>15.25</v>
      </c>
      <c r="H215" s="25">
        <v>18000</v>
      </c>
      <c r="I215" s="25"/>
      <c r="J215" s="23">
        <f t="shared" si="6"/>
        <v>18000</v>
      </c>
      <c r="K215" s="5">
        <v>274460.40000000002</v>
      </c>
      <c r="M215" s="36">
        <f t="shared" si="7"/>
        <v>274460.40000000002</v>
      </c>
    </row>
    <row r="216" spans="1:13" outlineLevel="2" x14ac:dyDescent="0.25">
      <c r="A216" s="31">
        <v>41023</v>
      </c>
      <c r="B216" s="30">
        <v>8590</v>
      </c>
      <c r="C216" s="30">
        <v>9011</v>
      </c>
      <c r="D216" s="30" t="s">
        <v>58</v>
      </c>
      <c r="E216" s="32" t="s">
        <v>23</v>
      </c>
      <c r="F216" s="30" t="s">
        <v>118</v>
      </c>
      <c r="G216" s="30">
        <v>15.25</v>
      </c>
      <c r="H216" s="30"/>
      <c r="I216" s="30">
        <v>8475</v>
      </c>
      <c r="J216" s="23">
        <f t="shared" si="6"/>
        <v>9525</v>
      </c>
      <c r="L216" s="1">
        <v>129225.1</v>
      </c>
      <c r="M216" s="36">
        <f t="shared" si="7"/>
        <v>145235.30000000002</v>
      </c>
    </row>
    <row r="217" spans="1:13" outlineLevel="2" x14ac:dyDescent="0.25">
      <c r="A217" s="31">
        <v>41023</v>
      </c>
      <c r="B217" s="30">
        <v>8590</v>
      </c>
      <c r="C217" s="30">
        <v>9012</v>
      </c>
      <c r="D217" s="30" t="s">
        <v>58</v>
      </c>
      <c r="E217" s="32" t="s">
        <v>23</v>
      </c>
      <c r="F217" s="30" t="s">
        <v>118</v>
      </c>
      <c r="G217" s="30">
        <v>15.25</v>
      </c>
      <c r="H217" s="30"/>
      <c r="I217" s="30">
        <v>550</v>
      </c>
      <c r="J217" s="23">
        <f t="shared" si="6"/>
        <v>8975</v>
      </c>
      <c r="L217" s="1">
        <v>8386.2900000000009</v>
      </c>
      <c r="M217" s="36">
        <f t="shared" si="7"/>
        <v>136849.01</v>
      </c>
    </row>
    <row r="218" spans="1:13" outlineLevel="2" x14ac:dyDescent="0.25">
      <c r="A218" s="31">
        <v>41023</v>
      </c>
      <c r="B218" s="30">
        <v>8590</v>
      </c>
      <c r="C218" s="30">
        <v>9013</v>
      </c>
      <c r="D218" s="30" t="s">
        <v>58</v>
      </c>
      <c r="E218" s="32" t="s">
        <v>23</v>
      </c>
      <c r="F218" s="30" t="s">
        <v>118</v>
      </c>
      <c r="G218" s="30">
        <v>15.25</v>
      </c>
      <c r="H218" s="30"/>
      <c r="I218" s="30">
        <v>375</v>
      </c>
      <c r="J218" s="23">
        <f t="shared" si="6"/>
        <v>8600</v>
      </c>
      <c r="L218" s="1">
        <v>5717.92</v>
      </c>
      <c r="M218" s="36">
        <f t="shared" si="7"/>
        <v>131131.09</v>
      </c>
    </row>
    <row r="219" spans="1:13" outlineLevel="2" x14ac:dyDescent="0.25">
      <c r="A219" s="31">
        <v>41024</v>
      </c>
      <c r="B219" s="30">
        <v>8590</v>
      </c>
      <c r="C219" s="30">
        <v>9026</v>
      </c>
      <c r="D219" s="30" t="s">
        <v>58</v>
      </c>
      <c r="E219" s="32" t="s">
        <v>23</v>
      </c>
      <c r="F219" s="30" t="s">
        <v>118</v>
      </c>
      <c r="G219" s="30">
        <v>15.25</v>
      </c>
      <c r="H219" s="30"/>
      <c r="I219" s="30">
        <v>50</v>
      </c>
      <c r="J219" s="23">
        <f t="shared" si="6"/>
        <v>8550</v>
      </c>
      <c r="L219" s="1">
        <v>762.39</v>
      </c>
      <c r="M219" s="36">
        <f t="shared" si="7"/>
        <v>130368.7</v>
      </c>
    </row>
    <row r="220" spans="1:13" outlineLevel="2" x14ac:dyDescent="0.25">
      <c r="A220" s="31">
        <v>41025</v>
      </c>
      <c r="B220" s="30">
        <v>8590</v>
      </c>
      <c r="C220" s="30">
        <v>9035</v>
      </c>
      <c r="D220" s="30" t="s">
        <v>58</v>
      </c>
      <c r="E220" s="32" t="s">
        <v>23</v>
      </c>
      <c r="F220" s="30" t="s">
        <v>118</v>
      </c>
      <c r="G220" s="30">
        <v>15.25</v>
      </c>
      <c r="H220" s="30"/>
      <c r="I220" s="30">
        <v>50</v>
      </c>
      <c r="J220" s="23">
        <f t="shared" si="6"/>
        <v>8500</v>
      </c>
      <c r="L220" s="1">
        <v>762.39</v>
      </c>
      <c r="M220" s="36">
        <f t="shared" si="7"/>
        <v>129606.31</v>
      </c>
    </row>
    <row r="221" spans="1:13" outlineLevel="2" x14ac:dyDescent="0.25">
      <c r="A221" s="31">
        <v>41025</v>
      </c>
      <c r="B221" s="30">
        <v>8590</v>
      </c>
      <c r="C221" s="30">
        <v>9036</v>
      </c>
      <c r="D221" s="30" t="s">
        <v>58</v>
      </c>
      <c r="E221" s="32" t="s">
        <v>23</v>
      </c>
      <c r="F221" s="30" t="s">
        <v>118</v>
      </c>
      <c r="G221" s="30">
        <v>15.25</v>
      </c>
      <c r="H221" s="30"/>
      <c r="I221" s="30">
        <v>250</v>
      </c>
      <c r="J221" s="23">
        <f t="shared" si="6"/>
        <v>8250</v>
      </c>
      <c r="L221" s="1">
        <v>3811.95</v>
      </c>
      <c r="M221" s="36">
        <f t="shared" si="7"/>
        <v>125794.36</v>
      </c>
    </row>
    <row r="222" spans="1:13" outlineLevel="2" x14ac:dyDescent="0.25">
      <c r="A222" s="31">
        <v>41029</v>
      </c>
      <c r="B222" s="30">
        <v>8590</v>
      </c>
      <c r="C222" s="30">
        <v>9061</v>
      </c>
      <c r="D222" s="30" t="s">
        <v>58</v>
      </c>
      <c r="E222" s="32" t="s">
        <v>23</v>
      </c>
      <c r="F222" s="30" t="s">
        <v>118</v>
      </c>
      <c r="G222" s="30">
        <v>15.25</v>
      </c>
      <c r="H222" s="30"/>
      <c r="I222" s="30">
        <v>8250</v>
      </c>
      <c r="J222" s="23">
        <f t="shared" si="6"/>
        <v>0</v>
      </c>
      <c r="L222" s="1">
        <v>125794.35</v>
      </c>
      <c r="M222" s="36">
        <f t="shared" si="7"/>
        <v>9.9999999947613105E-3</v>
      </c>
    </row>
    <row r="223" spans="1:13" outlineLevel="2" x14ac:dyDescent="0.25">
      <c r="A223" s="31">
        <v>41050</v>
      </c>
      <c r="B223" s="30">
        <v>8590</v>
      </c>
      <c r="C223" s="30">
        <v>9183</v>
      </c>
      <c r="D223" s="30" t="s">
        <v>58</v>
      </c>
      <c r="E223" s="32" t="s">
        <v>23</v>
      </c>
      <c r="F223" s="30" t="s">
        <v>118</v>
      </c>
      <c r="G223" s="30">
        <v>15.25</v>
      </c>
      <c r="H223" s="30"/>
      <c r="I223" s="30">
        <v>5800</v>
      </c>
      <c r="J223" s="23">
        <f t="shared" si="6"/>
        <v>-5800</v>
      </c>
      <c r="L223" s="1">
        <v>88437.24</v>
      </c>
      <c r="M223" s="36">
        <f t="shared" si="7"/>
        <v>-88437.23000000001</v>
      </c>
    </row>
    <row r="224" spans="1:13" outlineLevel="2" x14ac:dyDescent="0.25">
      <c r="A224" s="31">
        <v>41053</v>
      </c>
      <c r="B224" s="30">
        <v>8590</v>
      </c>
      <c r="C224" s="30">
        <v>9190</v>
      </c>
      <c r="D224" s="30" t="s">
        <v>58</v>
      </c>
      <c r="E224" s="32" t="s">
        <v>23</v>
      </c>
      <c r="F224" s="30" t="s">
        <v>118</v>
      </c>
      <c r="G224" s="30">
        <v>15.25</v>
      </c>
      <c r="H224" s="30"/>
      <c r="I224" s="30">
        <v>550</v>
      </c>
      <c r="J224" s="23">
        <f t="shared" si="6"/>
        <v>-6350</v>
      </c>
      <c r="L224" s="1">
        <v>8386.2900000000009</v>
      </c>
      <c r="M224" s="36">
        <f t="shared" si="7"/>
        <v>-96823.520000000019</v>
      </c>
    </row>
    <row r="225" spans="1:13" outlineLevel="2" x14ac:dyDescent="0.25">
      <c r="A225" s="31">
        <v>41053</v>
      </c>
      <c r="B225" s="30">
        <v>8590</v>
      </c>
      <c r="C225" s="30">
        <v>9192</v>
      </c>
      <c r="D225" s="30" t="s">
        <v>58</v>
      </c>
      <c r="E225" s="32" t="s">
        <v>23</v>
      </c>
      <c r="F225" s="30" t="s">
        <v>118</v>
      </c>
      <c r="G225" s="30">
        <v>15.25</v>
      </c>
      <c r="H225" s="30"/>
      <c r="I225" s="30">
        <v>25</v>
      </c>
      <c r="J225" s="23">
        <f t="shared" si="6"/>
        <v>-6375</v>
      </c>
      <c r="L225" s="1">
        <v>381.19</v>
      </c>
      <c r="M225" s="36">
        <f t="shared" si="7"/>
        <v>-97204.710000000021</v>
      </c>
    </row>
    <row r="226" spans="1:13" outlineLevel="2" x14ac:dyDescent="0.25">
      <c r="A226" s="31">
        <v>41053</v>
      </c>
      <c r="B226" s="30">
        <v>8590</v>
      </c>
      <c r="C226" s="30">
        <v>9193</v>
      </c>
      <c r="D226" s="30" t="s">
        <v>58</v>
      </c>
      <c r="E226" s="32" t="s">
        <v>23</v>
      </c>
      <c r="F226" s="30" t="s">
        <v>118</v>
      </c>
      <c r="G226" s="30">
        <v>15.25</v>
      </c>
      <c r="H226" s="30"/>
      <c r="I226" s="30">
        <v>250</v>
      </c>
      <c r="J226" s="23">
        <f t="shared" si="6"/>
        <v>-6625</v>
      </c>
      <c r="L226" s="1">
        <v>3811.95</v>
      </c>
      <c r="M226" s="36">
        <f t="shared" si="7"/>
        <v>-101016.66000000002</v>
      </c>
    </row>
    <row r="227" spans="1:13" outlineLevel="2" x14ac:dyDescent="0.25">
      <c r="A227" s="31">
        <v>41053</v>
      </c>
      <c r="B227" s="30">
        <v>8590</v>
      </c>
      <c r="C227" s="30">
        <v>9194</v>
      </c>
      <c r="D227" s="30" t="s">
        <v>58</v>
      </c>
      <c r="E227" s="32" t="s">
        <v>23</v>
      </c>
      <c r="F227" s="30" t="s">
        <v>118</v>
      </c>
      <c r="G227" s="30">
        <v>15.25</v>
      </c>
      <c r="H227" s="30"/>
      <c r="I227" s="30">
        <v>450</v>
      </c>
      <c r="J227" s="23">
        <f t="shared" si="6"/>
        <v>-7075</v>
      </c>
      <c r="L227" s="1">
        <v>6861.51</v>
      </c>
      <c r="M227" s="36">
        <f t="shared" si="7"/>
        <v>-107878.17000000001</v>
      </c>
    </row>
    <row r="228" spans="1:13" outlineLevel="2" x14ac:dyDescent="0.25">
      <c r="A228" s="31">
        <v>41057</v>
      </c>
      <c r="B228" s="30">
        <v>8590</v>
      </c>
      <c r="C228" s="30">
        <v>9198</v>
      </c>
      <c r="D228" s="30" t="s">
        <v>58</v>
      </c>
      <c r="E228" s="32" t="s">
        <v>23</v>
      </c>
      <c r="F228" s="30" t="s">
        <v>118</v>
      </c>
      <c r="G228" s="30">
        <v>15.25</v>
      </c>
      <c r="H228" s="30"/>
      <c r="I228" s="30">
        <v>775</v>
      </c>
      <c r="J228" s="23">
        <f t="shared" si="6"/>
        <v>-7850</v>
      </c>
      <c r="L228" s="1">
        <v>11817.04</v>
      </c>
      <c r="M228" s="36">
        <f t="shared" si="7"/>
        <v>-119695.21000000002</v>
      </c>
    </row>
    <row r="229" spans="1:13" outlineLevel="2" x14ac:dyDescent="0.25">
      <c r="A229" s="31">
        <v>41057</v>
      </c>
      <c r="B229" s="30">
        <v>8590</v>
      </c>
      <c r="C229" s="30">
        <v>9199</v>
      </c>
      <c r="D229" s="30" t="s">
        <v>58</v>
      </c>
      <c r="E229" s="32" t="s">
        <v>23</v>
      </c>
      <c r="F229" s="30" t="s">
        <v>118</v>
      </c>
      <c r="G229" s="30">
        <v>15.25</v>
      </c>
      <c r="H229" s="30"/>
      <c r="I229" s="30">
        <v>75</v>
      </c>
      <c r="J229" s="23">
        <f t="shared" si="6"/>
        <v>-7925</v>
      </c>
      <c r="L229" s="1">
        <v>1143.58</v>
      </c>
      <c r="M229" s="36">
        <f t="shared" si="7"/>
        <v>-120838.79000000002</v>
      </c>
    </row>
    <row r="230" spans="1:13" outlineLevel="2" x14ac:dyDescent="0.25">
      <c r="A230" s="31">
        <v>41057</v>
      </c>
      <c r="B230" s="30">
        <v>8590</v>
      </c>
      <c r="C230" s="30">
        <v>9200</v>
      </c>
      <c r="D230" s="30" t="s">
        <v>58</v>
      </c>
      <c r="E230" s="32" t="s">
        <v>23</v>
      </c>
      <c r="F230" s="30" t="s">
        <v>118</v>
      </c>
      <c r="G230" s="30">
        <v>15.25</v>
      </c>
      <c r="H230" s="30"/>
      <c r="I230" s="30">
        <v>25</v>
      </c>
      <c r="J230" s="23">
        <f t="shared" si="6"/>
        <v>-7950</v>
      </c>
      <c r="L230" s="1">
        <v>381.19</v>
      </c>
      <c r="M230" s="36">
        <f t="shared" si="7"/>
        <v>-121219.98000000003</v>
      </c>
    </row>
    <row r="231" spans="1:13" outlineLevel="2" x14ac:dyDescent="0.25">
      <c r="A231" s="31">
        <v>41057</v>
      </c>
      <c r="B231" s="30">
        <v>8590</v>
      </c>
      <c r="C231" s="30">
        <v>9201</v>
      </c>
      <c r="D231" s="30" t="s">
        <v>58</v>
      </c>
      <c r="E231" s="32" t="s">
        <v>23</v>
      </c>
      <c r="F231" s="30" t="s">
        <v>118</v>
      </c>
      <c r="G231" s="30">
        <v>15.25</v>
      </c>
      <c r="H231" s="30"/>
      <c r="I231" s="30">
        <v>10050</v>
      </c>
      <c r="J231" s="23">
        <f t="shared" si="6"/>
        <v>-18000</v>
      </c>
      <c r="L231" s="1">
        <v>153240.39000000001</v>
      </c>
      <c r="M231" s="36">
        <f t="shared" si="7"/>
        <v>-274460.37000000005</v>
      </c>
    </row>
    <row r="232" spans="1:13" outlineLevel="1" x14ac:dyDescent="0.25">
      <c r="A232" s="31"/>
      <c r="B232" s="33" t="s">
        <v>196</v>
      </c>
      <c r="E232" s="32"/>
      <c r="G232" s="30"/>
      <c r="H232" s="30">
        <f>SUBTOTAL(9,H215:H231)</f>
        <v>18000</v>
      </c>
      <c r="I232" s="30">
        <f>SUBTOTAL(9,I215:I231)</f>
        <v>36000</v>
      </c>
      <c r="J232" s="23">
        <f t="shared" si="6"/>
        <v>-18000</v>
      </c>
      <c r="K232" s="5">
        <f>SUBTOTAL(9,K215:K231)</f>
        <v>274460.40000000002</v>
      </c>
      <c r="L232" s="1">
        <f>SUBTOTAL(9,L215:L231)</f>
        <v>548920.77</v>
      </c>
      <c r="M232" s="36">
        <f t="shared" si="7"/>
        <v>-274460.37</v>
      </c>
    </row>
    <row r="233" spans="1:13" outlineLevel="2" x14ac:dyDescent="0.25">
      <c r="A233" s="24">
        <v>40963</v>
      </c>
      <c r="B233" s="25">
        <v>8733</v>
      </c>
      <c r="C233" s="25"/>
      <c r="D233" s="25" t="s">
        <v>54</v>
      </c>
      <c r="E233" s="26" t="s">
        <v>23</v>
      </c>
      <c r="F233" s="25" t="s">
        <v>24</v>
      </c>
      <c r="G233" s="25">
        <v>15.08</v>
      </c>
      <c r="H233" s="25">
        <v>17950</v>
      </c>
      <c r="I233" s="25"/>
      <c r="J233" s="23">
        <f t="shared" si="6"/>
        <v>17950</v>
      </c>
      <c r="K233" s="5">
        <v>270641.13</v>
      </c>
      <c r="M233" s="36">
        <f t="shared" si="7"/>
        <v>270641.13</v>
      </c>
    </row>
    <row r="234" spans="1:13" outlineLevel="2" x14ac:dyDescent="0.25">
      <c r="A234" s="31">
        <v>41029</v>
      </c>
      <c r="B234" s="30">
        <v>8733</v>
      </c>
      <c r="C234" s="30">
        <v>9061</v>
      </c>
      <c r="D234" s="30" t="s">
        <v>58</v>
      </c>
      <c r="E234" s="32" t="s">
        <v>23</v>
      </c>
      <c r="F234" s="30" t="s">
        <v>122</v>
      </c>
      <c r="G234" s="30">
        <v>15.08</v>
      </c>
      <c r="H234" s="30"/>
      <c r="I234" s="30">
        <v>4275</v>
      </c>
      <c r="J234" s="23">
        <f t="shared" si="6"/>
        <v>13675</v>
      </c>
      <c r="L234" s="1">
        <v>64456.31</v>
      </c>
      <c r="M234" s="36">
        <f t="shared" si="7"/>
        <v>206184.82</v>
      </c>
    </row>
    <row r="235" spans="1:13" outlineLevel="2" x14ac:dyDescent="0.25">
      <c r="A235" s="31">
        <v>41029</v>
      </c>
      <c r="B235" s="30">
        <v>8733</v>
      </c>
      <c r="C235" s="30">
        <v>9062</v>
      </c>
      <c r="D235" s="30" t="s">
        <v>58</v>
      </c>
      <c r="E235" s="32" t="s">
        <v>23</v>
      </c>
      <c r="F235" s="30" t="s">
        <v>122</v>
      </c>
      <c r="G235" s="30">
        <v>15.08</v>
      </c>
      <c r="H235" s="30"/>
      <c r="I235" s="30">
        <v>200</v>
      </c>
      <c r="J235" s="23">
        <f t="shared" si="6"/>
        <v>13475</v>
      </c>
      <c r="L235" s="1">
        <v>3015.5</v>
      </c>
      <c r="M235" s="36">
        <f t="shared" si="7"/>
        <v>203169.32</v>
      </c>
    </row>
    <row r="236" spans="1:13" outlineLevel="2" x14ac:dyDescent="0.25">
      <c r="A236" s="31">
        <v>41029</v>
      </c>
      <c r="B236" s="30">
        <v>8733</v>
      </c>
      <c r="C236" s="30">
        <v>9063</v>
      </c>
      <c r="D236" s="30" t="s">
        <v>58</v>
      </c>
      <c r="E236" s="32" t="s">
        <v>23</v>
      </c>
      <c r="F236" s="30" t="s">
        <v>122</v>
      </c>
      <c r="G236" s="30">
        <v>15.08</v>
      </c>
      <c r="H236" s="30"/>
      <c r="I236" s="30">
        <v>600</v>
      </c>
      <c r="J236" s="23">
        <f t="shared" si="6"/>
        <v>12875</v>
      </c>
      <c r="L236" s="1">
        <v>9046.5</v>
      </c>
      <c r="M236" s="36">
        <f t="shared" si="7"/>
        <v>194122.82</v>
      </c>
    </row>
    <row r="237" spans="1:13" outlineLevel="2" x14ac:dyDescent="0.25">
      <c r="A237" s="31">
        <v>41037</v>
      </c>
      <c r="B237" s="30">
        <v>8733</v>
      </c>
      <c r="C237" s="30">
        <v>9068</v>
      </c>
      <c r="D237" s="30" t="s">
        <v>58</v>
      </c>
      <c r="E237" s="32" t="s">
        <v>23</v>
      </c>
      <c r="F237" s="30" t="s">
        <v>122</v>
      </c>
      <c r="G237" s="30">
        <v>15.08</v>
      </c>
      <c r="H237" s="30"/>
      <c r="I237" s="30">
        <v>1925</v>
      </c>
      <c r="J237" s="23">
        <f t="shared" si="6"/>
        <v>10950</v>
      </c>
      <c r="L237" s="1">
        <v>29024.19</v>
      </c>
      <c r="M237" s="36">
        <f t="shared" si="7"/>
        <v>165098.63</v>
      </c>
    </row>
    <row r="238" spans="1:13" outlineLevel="2" x14ac:dyDescent="0.25">
      <c r="A238" s="31">
        <v>41037</v>
      </c>
      <c r="B238" s="30">
        <v>8733</v>
      </c>
      <c r="C238" s="30">
        <v>9069</v>
      </c>
      <c r="D238" s="30" t="s">
        <v>58</v>
      </c>
      <c r="E238" s="32" t="s">
        <v>23</v>
      </c>
      <c r="F238" s="30" t="s">
        <v>122</v>
      </c>
      <c r="G238" s="30">
        <v>15.08</v>
      </c>
      <c r="H238" s="30"/>
      <c r="I238" s="30">
        <v>225</v>
      </c>
      <c r="J238" s="23">
        <f t="shared" si="6"/>
        <v>10725</v>
      </c>
      <c r="L238" s="1">
        <v>3392.44</v>
      </c>
      <c r="M238" s="36">
        <f t="shared" si="7"/>
        <v>161706.19</v>
      </c>
    </row>
    <row r="239" spans="1:13" outlineLevel="2" x14ac:dyDescent="0.25">
      <c r="A239" s="31">
        <v>41037</v>
      </c>
      <c r="B239" s="30">
        <v>8733</v>
      </c>
      <c r="C239" s="30">
        <v>9070</v>
      </c>
      <c r="D239" s="30" t="s">
        <v>58</v>
      </c>
      <c r="E239" s="32" t="s">
        <v>23</v>
      </c>
      <c r="F239" s="30" t="s">
        <v>122</v>
      </c>
      <c r="G239" s="30">
        <v>15.08</v>
      </c>
      <c r="H239" s="30"/>
      <c r="I239" s="30">
        <v>575</v>
      </c>
      <c r="J239" s="23">
        <f t="shared" si="6"/>
        <v>10150</v>
      </c>
      <c r="L239" s="1">
        <v>8669.56</v>
      </c>
      <c r="M239" s="36">
        <f t="shared" si="7"/>
        <v>153036.63</v>
      </c>
    </row>
    <row r="240" spans="1:13" outlineLevel="2" x14ac:dyDescent="0.25">
      <c r="A240" s="31">
        <v>41037</v>
      </c>
      <c r="B240" s="30">
        <v>8733</v>
      </c>
      <c r="C240" s="30">
        <v>9071</v>
      </c>
      <c r="D240" s="30" t="s">
        <v>58</v>
      </c>
      <c r="E240" s="32" t="s">
        <v>23</v>
      </c>
      <c r="F240" s="30" t="s">
        <v>122</v>
      </c>
      <c r="G240" s="30">
        <v>15.08</v>
      </c>
      <c r="H240" s="30"/>
      <c r="I240" s="30">
        <v>475</v>
      </c>
      <c r="J240" s="23">
        <f t="shared" si="6"/>
        <v>9675</v>
      </c>
      <c r="L240" s="1">
        <v>7161.81</v>
      </c>
      <c r="M240" s="36">
        <f t="shared" si="7"/>
        <v>145874.82</v>
      </c>
    </row>
    <row r="241" spans="1:13" outlineLevel="2" x14ac:dyDescent="0.25">
      <c r="A241" s="31">
        <v>41037</v>
      </c>
      <c r="B241" s="30">
        <v>8733</v>
      </c>
      <c r="C241" s="30">
        <v>9072</v>
      </c>
      <c r="D241" s="30" t="s">
        <v>58</v>
      </c>
      <c r="E241" s="32" t="s">
        <v>23</v>
      </c>
      <c r="F241" s="30" t="s">
        <v>122</v>
      </c>
      <c r="G241" s="30">
        <v>15.08</v>
      </c>
      <c r="H241" s="30"/>
      <c r="I241" s="30">
        <v>150</v>
      </c>
      <c r="J241" s="23">
        <f t="shared" si="6"/>
        <v>9525</v>
      </c>
      <c r="L241" s="1">
        <v>2261.63</v>
      </c>
      <c r="M241" s="36">
        <f t="shared" si="7"/>
        <v>143613.19</v>
      </c>
    </row>
    <row r="242" spans="1:13" outlineLevel="2" x14ac:dyDescent="0.25">
      <c r="A242" s="31">
        <v>41037</v>
      </c>
      <c r="B242" s="30">
        <v>8733</v>
      </c>
      <c r="C242" s="30">
        <v>9073</v>
      </c>
      <c r="D242" s="30" t="s">
        <v>58</v>
      </c>
      <c r="E242" s="32" t="s">
        <v>23</v>
      </c>
      <c r="F242" s="30" t="s">
        <v>122</v>
      </c>
      <c r="G242" s="30">
        <v>15.08</v>
      </c>
      <c r="H242" s="30"/>
      <c r="I242" s="30">
        <v>250</v>
      </c>
      <c r="J242" s="23">
        <f t="shared" si="6"/>
        <v>9275</v>
      </c>
      <c r="L242" s="1">
        <v>3769.38</v>
      </c>
      <c r="M242" s="36">
        <f t="shared" si="7"/>
        <v>139843.81</v>
      </c>
    </row>
    <row r="243" spans="1:13" outlineLevel="2" x14ac:dyDescent="0.25">
      <c r="A243" s="31">
        <v>41037</v>
      </c>
      <c r="B243" s="30">
        <v>8733</v>
      </c>
      <c r="C243" s="30">
        <v>9075</v>
      </c>
      <c r="D243" s="30" t="s">
        <v>58</v>
      </c>
      <c r="E243" s="32" t="s">
        <v>23</v>
      </c>
      <c r="F243" s="30" t="s">
        <v>122</v>
      </c>
      <c r="G243" s="30">
        <v>15.08</v>
      </c>
      <c r="H243" s="30"/>
      <c r="I243" s="30">
        <v>100</v>
      </c>
      <c r="J243" s="23">
        <f t="shared" si="6"/>
        <v>9175</v>
      </c>
      <c r="L243" s="1">
        <v>1507.75</v>
      </c>
      <c r="M243" s="36">
        <f t="shared" si="7"/>
        <v>138336.06</v>
      </c>
    </row>
    <row r="244" spans="1:13" outlineLevel="2" x14ac:dyDescent="0.25">
      <c r="A244" s="31">
        <v>41040</v>
      </c>
      <c r="B244" s="30">
        <v>8733</v>
      </c>
      <c r="C244" s="30">
        <v>9119</v>
      </c>
      <c r="D244" s="30" t="s">
        <v>58</v>
      </c>
      <c r="E244" s="32" t="s">
        <v>23</v>
      </c>
      <c r="F244" s="30" t="s">
        <v>122</v>
      </c>
      <c r="G244" s="30">
        <v>15.08</v>
      </c>
      <c r="H244" s="30"/>
      <c r="I244" s="30">
        <v>25</v>
      </c>
      <c r="J244" s="23">
        <f t="shared" si="6"/>
        <v>9150</v>
      </c>
      <c r="L244" s="1">
        <v>376.94</v>
      </c>
      <c r="M244" s="36">
        <f t="shared" si="7"/>
        <v>137959.12</v>
      </c>
    </row>
    <row r="245" spans="1:13" outlineLevel="2" x14ac:dyDescent="0.25">
      <c r="A245" s="31">
        <v>41040</v>
      </c>
      <c r="B245" s="30">
        <v>8733</v>
      </c>
      <c r="C245" s="30">
        <v>9120</v>
      </c>
      <c r="D245" s="30" t="s">
        <v>58</v>
      </c>
      <c r="E245" s="32" t="s">
        <v>23</v>
      </c>
      <c r="F245" s="30" t="s">
        <v>122</v>
      </c>
      <c r="G245" s="30">
        <v>15.08</v>
      </c>
      <c r="H245" s="30"/>
      <c r="I245" s="30">
        <v>200</v>
      </c>
      <c r="J245" s="23">
        <f t="shared" si="6"/>
        <v>8950</v>
      </c>
      <c r="L245" s="1">
        <v>3015.5</v>
      </c>
      <c r="M245" s="36">
        <f t="shared" si="7"/>
        <v>134943.62</v>
      </c>
    </row>
    <row r="246" spans="1:13" outlineLevel="2" x14ac:dyDescent="0.25">
      <c r="A246" s="31">
        <v>41040</v>
      </c>
      <c r="B246" s="30">
        <v>8733</v>
      </c>
      <c r="C246" s="30">
        <v>9121</v>
      </c>
      <c r="D246" s="30" t="s">
        <v>58</v>
      </c>
      <c r="E246" s="32" t="s">
        <v>23</v>
      </c>
      <c r="F246" s="30" t="s">
        <v>122</v>
      </c>
      <c r="G246" s="30">
        <v>15.08</v>
      </c>
      <c r="H246" s="30"/>
      <c r="I246" s="30">
        <v>200</v>
      </c>
      <c r="J246" s="23">
        <f t="shared" si="6"/>
        <v>8750</v>
      </c>
      <c r="L246" s="1">
        <v>3015.5</v>
      </c>
      <c r="M246" s="36">
        <f t="shared" si="7"/>
        <v>131928.12</v>
      </c>
    </row>
    <row r="247" spans="1:13" outlineLevel="2" x14ac:dyDescent="0.25">
      <c r="A247" s="31">
        <v>41040</v>
      </c>
      <c r="B247" s="30">
        <v>8733</v>
      </c>
      <c r="C247" s="30">
        <v>9122</v>
      </c>
      <c r="D247" s="30" t="s">
        <v>58</v>
      </c>
      <c r="E247" s="32" t="s">
        <v>23</v>
      </c>
      <c r="F247" s="30" t="s">
        <v>122</v>
      </c>
      <c r="G247" s="30">
        <v>15.08</v>
      </c>
      <c r="H247" s="30"/>
      <c r="I247" s="30">
        <v>325</v>
      </c>
      <c r="J247" s="23">
        <f t="shared" si="6"/>
        <v>8425</v>
      </c>
      <c r="L247" s="1">
        <v>4900.1899999999996</v>
      </c>
      <c r="M247" s="36">
        <f t="shared" si="7"/>
        <v>127027.93</v>
      </c>
    </row>
    <row r="248" spans="1:13" outlineLevel="2" x14ac:dyDescent="0.25">
      <c r="A248" s="31">
        <v>41040</v>
      </c>
      <c r="B248" s="30">
        <v>8733</v>
      </c>
      <c r="C248" s="30">
        <v>9123</v>
      </c>
      <c r="D248" s="30" t="s">
        <v>58</v>
      </c>
      <c r="E248" s="32" t="s">
        <v>23</v>
      </c>
      <c r="F248" s="30" t="s">
        <v>122</v>
      </c>
      <c r="G248" s="30">
        <v>15.08</v>
      </c>
      <c r="H248" s="30"/>
      <c r="I248" s="30">
        <v>150</v>
      </c>
      <c r="J248" s="23">
        <f t="shared" si="6"/>
        <v>8275</v>
      </c>
      <c r="L248" s="1">
        <v>2261.63</v>
      </c>
      <c r="M248" s="36">
        <f t="shared" si="7"/>
        <v>124766.29999999999</v>
      </c>
    </row>
    <row r="249" spans="1:13" outlineLevel="2" x14ac:dyDescent="0.25">
      <c r="A249" s="31">
        <v>41040</v>
      </c>
      <c r="B249" s="30">
        <v>8733</v>
      </c>
      <c r="C249" s="30">
        <v>9124</v>
      </c>
      <c r="D249" s="30" t="s">
        <v>58</v>
      </c>
      <c r="E249" s="32" t="s">
        <v>23</v>
      </c>
      <c r="F249" s="30" t="s">
        <v>122</v>
      </c>
      <c r="G249" s="30">
        <v>15.08</v>
      </c>
      <c r="H249" s="30"/>
      <c r="I249" s="30">
        <v>400</v>
      </c>
      <c r="J249" s="23">
        <f t="shared" si="6"/>
        <v>7875</v>
      </c>
      <c r="L249" s="1">
        <v>6031</v>
      </c>
      <c r="M249" s="36">
        <f t="shared" si="7"/>
        <v>118735.29999999999</v>
      </c>
    </row>
    <row r="250" spans="1:13" outlineLevel="2" x14ac:dyDescent="0.25">
      <c r="A250" s="31">
        <v>41040</v>
      </c>
      <c r="B250" s="30">
        <v>8733</v>
      </c>
      <c r="C250" s="30">
        <v>9126</v>
      </c>
      <c r="D250" s="30" t="s">
        <v>58</v>
      </c>
      <c r="E250" s="32" t="s">
        <v>23</v>
      </c>
      <c r="F250" s="30" t="s">
        <v>122</v>
      </c>
      <c r="G250" s="30">
        <v>15.08</v>
      </c>
      <c r="H250" s="30"/>
      <c r="I250" s="30">
        <v>12000</v>
      </c>
      <c r="J250" s="23">
        <f t="shared" si="6"/>
        <v>-4125</v>
      </c>
      <c r="L250" s="1">
        <v>180930</v>
      </c>
      <c r="M250" s="36">
        <f t="shared" si="7"/>
        <v>-62194.700000000012</v>
      </c>
    </row>
    <row r="251" spans="1:13" outlineLevel="2" x14ac:dyDescent="0.25">
      <c r="A251" s="31">
        <v>41057</v>
      </c>
      <c r="B251" s="30">
        <v>8733</v>
      </c>
      <c r="C251" s="30">
        <v>9201</v>
      </c>
      <c r="D251" s="30" t="s">
        <v>58</v>
      </c>
      <c r="E251" s="32" t="s">
        <v>23</v>
      </c>
      <c r="F251" s="30" t="s">
        <v>122</v>
      </c>
      <c r="G251" s="30">
        <v>15.08</v>
      </c>
      <c r="H251" s="30"/>
      <c r="I251" s="30">
        <v>1950</v>
      </c>
      <c r="J251" s="23">
        <f t="shared" si="6"/>
        <v>-6075</v>
      </c>
      <c r="L251" s="1">
        <v>29401.13</v>
      </c>
      <c r="M251" s="36">
        <f t="shared" si="7"/>
        <v>-91595.830000000016</v>
      </c>
    </row>
    <row r="252" spans="1:13" outlineLevel="2" x14ac:dyDescent="0.25">
      <c r="A252" s="31">
        <v>41058</v>
      </c>
      <c r="B252" s="30">
        <v>8733</v>
      </c>
      <c r="C252" s="30">
        <v>9217</v>
      </c>
      <c r="D252" s="30" t="s">
        <v>58</v>
      </c>
      <c r="E252" s="32" t="s">
        <v>23</v>
      </c>
      <c r="F252" s="30" t="s">
        <v>122</v>
      </c>
      <c r="G252" s="30">
        <v>15.08</v>
      </c>
      <c r="H252" s="30"/>
      <c r="I252" s="30">
        <v>2000</v>
      </c>
      <c r="J252" s="23">
        <f t="shared" si="6"/>
        <v>-8075</v>
      </c>
      <c r="L252" s="1">
        <v>30155</v>
      </c>
      <c r="M252" s="36">
        <f t="shared" si="7"/>
        <v>-121750.83000000002</v>
      </c>
    </row>
    <row r="253" spans="1:13" outlineLevel="1" x14ac:dyDescent="0.25">
      <c r="A253" s="31"/>
      <c r="B253" s="33" t="s">
        <v>202</v>
      </c>
      <c r="E253" s="32"/>
      <c r="G253" s="30"/>
      <c r="H253" s="30">
        <f>SUBTOTAL(9,H233:H252)</f>
        <v>17950</v>
      </c>
      <c r="I253" s="30">
        <f>SUBTOTAL(9,I233:I252)</f>
        <v>26025</v>
      </c>
      <c r="J253" s="23">
        <f t="shared" si="6"/>
        <v>-8075</v>
      </c>
      <c r="K253" s="5">
        <f>SUBTOTAL(9,K233:K252)</f>
        <v>270641.13</v>
      </c>
      <c r="L253" s="1">
        <f>SUBTOTAL(9,L233:L252)</f>
        <v>392391.96</v>
      </c>
      <c r="M253" s="36">
        <f t="shared" si="7"/>
        <v>-121750.83000000002</v>
      </c>
    </row>
    <row r="254" spans="1:13" outlineLevel="2" x14ac:dyDescent="0.25">
      <c r="A254" s="24">
        <v>41040</v>
      </c>
      <c r="B254" s="25">
        <v>9275</v>
      </c>
      <c r="C254" s="25"/>
      <c r="D254" s="25" t="s">
        <v>54</v>
      </c>
      <c r="E254" s="26" t="s">
        <v>23</v>
      </c>
      <c r="F254" s="25" t="s">
        <v>24</v>
      </c>
      <c r="G254" s="25">
        <v>15.08</v>
      </c>
      <c r="H254" s="25">
        <v>25</v>
      </c>
      <c r="I254" s="25"/>
      <c r="J254" s="23">
        <f t="shared" si="6"/>
        <v>25</v>
      </c>
      <c r="K254" s="5">
        <v>376.94</v>
      </c>
      <c r="M254" s="36">
        <f t="shared" si="7"/>
        <v>376.94</v>
      </c>
    </row>
    <row r="255" spans="1:13" outlineLevel="1" x14ac:dyDescent="0.25">
      <c r="A255" s="24"/>
      <c r="B255" s="35" t="s">
        <v>217</v>
      </c>
      <c r="C255" s="25"/>
      <c r="D255" s="25"/>
      <c r="E255" s="26"/>
      <c r="F255" s="25"/>
      <c r="G255" s="25"/>
      <c r="H255" s="25">
        <f>SUBTOTAL(9,H254:H254)</f>
        <v>25</v>
      </c>
      <c r="I255" s="25">
        <f>SUBTOTAL(9,I254:I254)</f>
        <v>0</v>
      </c>
      <c r="J255" s="23">
        <f t="shared" si="6"/>
        <v>25</v>
      </c>
      <c r="K255" s="5">
        <f>SUBTOTAL(9,K254:K254)</f>
        <v>376.94</v>
      </c>
      <c r="L255" s="1">
        <f>SUBTOTAL(9,L254:L254)</f>
        <v>0</v>
      </c>
      <c r="M255" s="36">
        <f t="shared" si="7"/>
        <v>376.94</v>
      </c>
    </row>
    <row r="256" spans="1:13" outlineLevel="2" x14ac:dyDescent="0.25">
      <c r="A256" s="24">
        <v>41086</v>
      </c>
      <c r="B256" s="25">
        <v>9572</v>
      </c>
      <c r="C256" s="25"/>
      <c r="D256" s="25" t="s">
        <v>54</v>
      </c>
      <c r="E256" s="26" t="s">
        <v>23</v>
      </c>
      <c r="F256" s="25" t="s">
        <v>24</v>
      </c>
      <c r="G256" s="25">
        <v>15.08</v>
      </c>
      <c r="H256" s="25">
        <v>75</v>
      </c>
      <c r="I256" s="25"/>
      <c r="J256" s="23">
        <f t="shared" si="6"/>
        <v>75</v>
      </c>
      <c r="K256" s="5">
        <v>1130.81</v>
      </c>
      <c r="M256" s="36">
        <f t="shared" si="7"/>
        <v>1130.81</v>
      </c>
    </row>
    <row r="257" spans="1:13" outlineLevel="1" x14ac:dyDescent="0.25">
      <c r="A257" s="24"/>
      <c r="B257" s="35" t="s">
        <v>229</v>
      </c>
      <c r="C257" s="25"/>
      <c r="D257" s="25"/>
      <c r="E257" s="26"/>
      <c r="F257" s="25"/>
      <c r="G257" s="25"/>
      <c r="H257" s="25">
        <f>SUBTOTAL(9,H256:H256)</f>
        <v>75</v>
      </c>
      <c r="I257" s="25">
        <f>SUBTOTAL(9,I256:I256)</f>
        <v>0</v>
      </c>
      <c r="J257" s="23">
        <f t="shared" si="6"/>
        <v>75</v>
      </c>
      <c r="K257" s="5">
        <f>SUBTOTAL(9,K256:K256)</f>
        <v>1130.81</v>
      </c>
      <c r="L257" s="1">
        <f>SUBTOTAL(9,L256:L256)</f>
        <v>0</v>
      </c>
      <c r="M257" s="36">
        <f t="shared" si="7"/>
        <v>1130.81</v>
      </c>
    </row>
    <row r="258" spans="1:13" x14ac:dyDescent="0.25">
      <c r="A258" s="24"/>
      <c r="B258" s="35" t="s">
        <v>235</v>
      </c>
      <c r="C258" s="25"/>
      <c r="D258" s="25"/>
      <c r="E258" s="26"/>
      <c r="F258" s="25"/>
      <c r="G258" s="25"/>
      <c r="H258" s="25">
        <f>SUBTOTAL(9,H5:H256)</f>
        <v>287950</v>
      </c>
      <c r="I258" s="25">
        <f>SUBTOTAL(9,I5:I256)</f>
        <v>298825</v>
      </c>
      <c r="J258" s="23">
        <f t="shared" si="6"/>
        <v>-10875</v>
      </c>
      <c r="K258" s="5">
        <f>SUBTOTAL(9,K5:K256)</f>
        <v>4416061.01</v>
      </c>
      <c r="L258" s="1">
        <f>SUBTOTAL(9,L5:L256)</f>
        <v>4575905.2699999968</v>
      </c>
      <c r="M258" s="36">
        <f t="shared" si="7"/>
        <v>-159844.25999999698</v>
      </c>
    </row>
  </sheetData>
  <sortState ref="A5:M239">
    <sortCondition ref="B5:B239"/>
    <sortCondition ref="E5:E239"/>
    <sortCondition ref="D5:D239"/>
  </sortState>
  <mergeCells count="2">
    <mergeCell ref="H3:J3"/>
    <mergeCell ref="K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8"/>
  <sheetViews>
    <sheetView workbookViewId="0">
      <pane ySplit="4" topLeftCell="A182" activePane="bottomLeft" state="frozen"/>
      <selection pane="bottomLeft" activeCell="C319" sqref="C319"/>
    </sheetView>
  </sheetViews>
  <sheetFormatPr defaultRowHeight="15" x14ac:dyDescent="0.25"/>
  <cols>
    <col min="1" max="1" width="11.7109375" style="18" customWidth="1"/>
    <col min="2" max="2" width="11.7109375" style="16" customWidth="1"/>
  </cols>
  <sheetData>
    <row r="1" spans="1:2" ht="19.5" x14ac:dyDescent="0.3">
      <c r="A1" s="3"/>
      <c r="B1" s="13"/>
    </row>
    <row r="2" spans="1:2" x14ac:dyDescent="0.25">
      <c r="B2" s="14" t="s">
        <v>14</v>
      </c>
    </row>
    <row r="3" spans="1:2" x14ac:dyDescent="0.25">
      <c r="A3" s="6"/>
      <c r="B3" s="14" t="s">
        <v>15</v>
      </c>
    </row>
    <row r="4" spans="1:2" x14ac:dyDescent="0.25">
      <c r="A4" s="7" t="s">
        <v>13</v>
      </c>
      <c r="B4" s="15" t="s">
        <v>0</v>
      </c>
    </row>
    <row r="5" spans="1:2" x14ac:dyDescent="0.25">
      <c r="A5" s="12">
        <v>457</v>
      </c>
      <c r="B5" s="17">
        <v>40560</v>
      </c>
    </row>
    <row r="6" spans="1:2" x14ac:dyDescent="0.25">
      <c r="A6" s="12">
        <v>458</v>
      </c>
      <c r="B6" s="17">
        <v>40560</v>
      </c>
    </row>
    <row r="7" spans="1:2" x14ac:dyDescent="0.25">
      <c r="A7" s="12">
        <v>459</v>
      </c>
      <c r="B7" s="17">
        <v>40560</v>
      </c>
    </row>
    <row r="8" spans="1:2" x14ac:dyDescent="0.25">
      <c r="A8" s="12">
        <v>460</v>
      </c>
      <c r="B8" s="17">
        <v>40560</v>
      </c>
    </row>
    <row r="9" spans="1:2" x14ac:dyDescent="0.25">
      <c r="A9" s="12">
        <v>461</v>
      </c>
      <c r="B9" s="17">
        <v>40560</v>
      </c>
    </row>
    <row r="10" spans="1:2" x14ac:dyDescent="0.25">
      <c r="A10" s="12">
        <v>462</v>
      </c>
      <c r="B10" s="17">
        <v>40560</v>
      </c>
    </row>
    <row r="11" spans="1:2" x14ac:dyDescent="0.25">
      <c r="A11" s="12">
        <v>463</v>
      </c>
      <c r="B11" s="17">
        <v>40560</v>
      </c>
    </row>
    <row r="12" spans="1:2" x14ac:dyDescent="0.25">
      <c r="A12" s="12">
        <v>464</v>
      </c>
      <c r="B12" s="17">
        <v>40560</v>
      </c>
    </row>
    <row r="13" spans="1:2" x14ac:dyDescent="0.25">
      <c r="A13" s="12">
        <v>465</v>
      </c>
      <c r="B13" s="17">
        <v>40560</v>
      </c>
    </row>
    <row r="14" spans="1:2" x14ac:dyDescent="0.25">
      <c r="A14" s="12">
        <v>466</v>
      </c>
      <c r="B14" s="17">
        <v>40560</v>
      </c>
    </row>
    <row r="15" spans="1:2" x14ac:dyDescent="0.25">
      <c r="A15" s="12">
        <v>467</v>
      </c>
      <c r="B15" s="17">
        <v>40560</v>
      </c>
    </row>
    <row r="16" spans="1:2" x14ac:dyDescent="0.25">
      <c r="A16" s="12">
        <v>468</v>
      </c>
      <c r="B16" s="17">
        <v>40560</v>
      </c>
    </row>
    <row r="17" spans="1:2" x14ac:dyDescent="0.25">
      <c r="A17" s="12">
        <v>469</v>
      </c>
      <c r="B17" s="17">
        <v>40560</v>
      </c>
    </row>
    <row r="18" spans="1:2" x14ac:dyDescent="0.25">
      <c r="A18" s="12">
        <v>470</v>
      </c>
      <c r="B18" s="17">
        <v>40560</v>
      </c>
    </row>
    <row r="19" spans="1:2" x14ac:dyDescent="0.25">
      <c r="A19" s="12">
        <v>471</v>
      </c>
      <c r="B19" s="17">
        <v>40560</v>
      </c>
    </row>
    <row r="20" spans="1:2" x14ac:dyDescent="0.25">
      <c r="A20" s="12">
        <v>472</v>
      </c>
      <c r="B20" s="17">
        <v>40560</v>
      </c>
    </row>
    <row r="21" spans="1:2" x14ac:dyDescent="0.25">
      <c r="A21" s="12">
        <v>473</v>
      </c>
      <c r="B21" s="17">
        <v>40560</v>
      </c>
    </row>
    <row r="22" spans="1:2" x14ac:dyDescent="0.25">
      <c r="A22" s="12">
        <v>474</v>
      </c>
      <c r="B22" s="17">
        <v>40560</v>
      </c>
    </row>
    <row r="23" spans="1:2" x14ac:dyDescent="0.25">
      <c r="A23" s="12">
        <v>511</v>
      </c>
      <c r="B23" s="17">
        <v>40563</v>
      </c>
    </row>
    <row r="24" spans="1:2" x14ac:dyDescent="0.25">
      <c r="A24" s="12">
        <v>512</v>
      </c>
      <c r="B24" s="17">
        <v>40563</v>
      </c>
    </row>
    <row r="25" spans="1:2" x14ac:dyDescent="0.25">
      <c r="A25" s="12">
        <v>513</v>
      </c>
      <c r="B25" s="17">
        <v>40563</v>
      </c>
    </row>
    <row r="26" spans="1:2" x14ac:dyDescent="0.25">
      <c r="A26" s="12">
        <v>514</v>
      </c>
      <c r="B26" s="17">
        <v>40563</v>
      </c>
    </row>
    <row r="27" spans="1:2" x14ac:dyDescent="0.25">
      <c r="A27" s="12">
        <v>515</v>
      </c>
      <c r="B27" s="17">
        <v>40563</v>
      </c>
    </row>
    <row r="28" spans="1:2" x14ac:dyDescent="0.25">
      <c r="A28" s="12">
        <v>531</v>
      </c>
      <c r="B28" s="17">
        <v>40564</v>
      </c>
    </row>
    <row r="29" spans="1:2" x14ac:dyDescent="0.25">
      <c r="A29" s="12">
        <v>632</v>
      </c>
      <c r="B29" s="17">
        <v>40570</v>
      </c>
    </row>
    <row r="30" spans="1:2" x14ac:dyDescent="0.25">
      <c r="A30" s="12">
        <v>633</v>
      </c>
      <c r="B30" s="17">
        <v>40570</v>
      </c>
    </row>
    <row r="31" spans="1:2" x14ac:dyDescent="0.25">
      <c r="A31" s="12">
        <v>634</v>
      </c>
      <c r="B31" s="17">
        <v>40570</v>
      </c>
    </row>
    <row r="32" spans="1:2" x14ac:dyDescent="0.25">
      <c r="A32" s="12">
        <v>635</v>
      </c>
      <c r="B32" s="17">
        <v>40570</v>
      </c>
    </row>
    <row r="33" spans="1:2" x14ac:dyDescent="0.25">
      <c r="A33" s="12">
        <v>636</v>
      </c>
      <c r="B33" s="17">
        <v>40570</v>
      </c>
    </row>
    <row r="34" spans="1:2" x14ac:dyDescent="0.25">
      <c r="A34" s="12">
        <v>637</v>
      </c>
      <c r="B34" s="17">
        <v>40570</v>
      </c>
    </row>
    <row r="35" spans="1:2" x14ac:dyDescent="0.25">
      <c r="A35" s="12">
        <v>638</v>
      </c>
      <c r="B35" s="17">
        <v>40570</v>
      </c>
    </row>
    <row r="36" spans="1:2" x14ac:dyDescent="0.25">
      <c r="A36" s="12">
        <v>746</v>
      </c>
      <c r="B36" s="17">
        <v>40578</v>
      </c>
    </row>
    <row r="37" spans="1:2" x14ac:dyDescent="0.25">
      <c r="A37" s="12">
        <v>747</v>
      </c>
      <c r="B37" s="17">
        <v>40578</v>
      </c>
    </row>
    <row r="38" spans="1:2" x14ac:dyDescent="0.25">
      <c r="A38" s="12">
        <v>748</v>
      </c>
      <c r="B38" s="17">
        <v>40578</v>
      </c>
    </row>
    <row r="39" spans="1:2" x14ac:dyDescent="0.25">
      <c r="A39" s="12">
        <v>749</v>
      </c>
      <c r="B39" s="17">
        <v>40578</v>
      </c>
    </row>
    <row r="40" spans="1:2" x14ac:dyDescent="0.25">
      <c r="A40" s="12">
        <v>821</v>
      </c>
      <c r="B40" s="17">
        <v>40585</v>
      </c>
    </row>
    <row r="41" spans="1:2" x14ac:dyDescent="0.25">
      <c r="A41" s="12">
        <v>822</v>
      </c>
      <c r="B41" s="17">
        <v>40585</v>
      </c>
    </row>
    <row r="42" spans="1:2" x14ac:dyDescent="0.25">
      <c r="A42" s="12">
        <v>823</v>
      </c>
      <c r="B42" s="17">
        <v>40585</v>
      </c>
    </row>
    <row r="43" spans="1:2" x14ac:dyDescent="0.25">
      <c r="A43" s="12">
        <v>824</v>
      </c>
      <c r="B43" s="17">
        <v>40585</v>
      </c>
    </row>
    <row r="44" spans="1:2" x14ac:dyDescent="0.25">
      <c r="A44" s="12">
        <v>855</v>
      </c>
      <c r="B44" s="17">
        <v>40588</v>
      </c>
    </row>
    <row r="45" spans="1:2" x14ac:dyDescent="0.25">
      <c r="A45" s="12">
        <v>875</v>
      </c>
      <c r="B45" s="17">
        <v>40589</v>
      </c>
    </row>
    <row r="46" spans="1:2" x14ac:dyDescent="0.25">
      <c r="A46" s="12">
        <v>888</v>
      </c>
      <c r="B46" s="17">
        <v>40590</v>
      </c>
    </row>
    <row r="47" spans="1:2" x14ac:dyDescent="0.25">
      <c r="A47" s="12">
        <v>903</v>
      </c>
      <c r="B47" s="17">
        <v>40591</v>
      </c>
    </row>
    <row r="48" spans="1:2" x14ac:dyDescent="0.25">
      <c r="A48" s="12">
        <v>959</v>
      </c>
      <c r="B48" s="17">
        <v>40597</v>
      </c>
    </row>
    <row r="49" spans="1:2" x14ac:dyDescent="0.25">
      <c r="A49" s="12">
        <v>960</v>
      </c>
      <c r="B49" s="17">
        <v>40597</v>
      </c>
    </row>
    <row r="50" spans="1:2" x14ac:dyDescent="0.25">
      <c r="A50" s="12">
        <v>961</v>
      </c>
      <c r="B50" s="17">
        <v>40597</v>
      </c>
    </row>
    <row r="51" spans="1:2" x14ac:dyDescent="0.25">
      <c r="A51" s="12">
        <v>986</v>
      </c>
      <c r="B51" s="17">
        <v>40598</v>
      </c>
    </row>
    <row r="52" spans="1:2" x14ac:dyDescent="0.25">
      <c r="A52" s="12">
        <v>1095</v>
      </c>
      <c r="B52" s="17">
        <v>40611</v>
      </c>
    </row>
    <row r="53" spans="1:2" x14ac:dyDescent="0.25">
      <c r="A53" s="12">
        <v>1096</v>
      </c>
      <c r="B53" s="17">
        <v>40611</v>
      </c>
    </row>
    <row r="54" spans="1:2" x14ac:dyDescent="0.25">
      <c r="A54" s="12">
        <v>1097</v>
      </c>
      <c r="B54" s="17">
        <v>40611</v>
      </c>
    </row>
    <row r="55" spans="1:2" x14ac:dyDescent="0.25">
      <c r="A55" s="12">
        <v>1098</v>
      </c>
      <c r="B55" s="17">
        <v>40611</v>
      </c>
    </row>
    <row r="56" spans="1:2" x14ac:dyDescent="0.25">
      <c r="A56" s="12">
        <v>1099</v>
      </c>
      <c r="B56" s="17">
        <v>40611</v>
      </c>
    </row>
    <row r="57" spans="1:2" x14ac:dyDescent="0.25">
      <c r="A57" s="12">
        <v>1100</v>
      </c>
      <c r="B57" s="17">
        <v>40611</v>
      </c>
    </row>
    <row r="58" spans="1:2" x14ac:dyDescent="0.25">
      <c r="A58" s="12">
        <v>1101</v>
      </c>
      <c r="B58" s="17">
        <v>40611</v>
      </c>
    </row>
    <row r="59" spans="1:2" x14ac:dyDescent="0.25">
      <c r="A59" s="12">
        <v>1102</v>
      </c>
      <c r="B59" s="17">
        <v>40611</v>
      </c>
    </row>
    <row r="60" spans="1:2" x14ac:dyDescent="0.25">
      <c r="A60" s="12">
        <v>1124</v>
      </c>
      <c r="B60" s="17">
        <v>40612</v>
      </c>
    </row>
    <row r="61" spans="1:2" x14ac:dyDescent="0.25">
      <c r="A61" s="12">
        <v>1165</v>
      </c>
      <c r="B61" s="17">
        <v>40616</v>
      </c>
    </row>
    <row r="62" spans="1:2" x14ac:dyDescent="0.25">
      <c r="A62" s="12">
        <v>1232</v>
      </c>
      <c r="B62" s="17">
        <v>40621</v>
      </c>
    </row>
    <row r="63" spans="1:2" x14ac:dyDescent="0.25">
      <c r="A63" s="12">
        <v>1233</v>
      </c>
      <c r="B63" s="17">
        <v>40621</v>
      </c>
    </row>
    <row r="64" spans="1:2" x14ac:dyDescent="0.25">
      <c r="A64" s="12">
        <v>1234</v>
      </c>
      <c r="B64" s="17">
        <v>40621</v>
      </c>
    </row>
    <row r="65" spans="1:2" x14ac:dyDescent="0.25">
      <c r="A65" s="12">
        <v>1235</v>
      </c>
      <c r="B65" s="17">
        <v>40621</v>
      </c>
    </row>
    <row r="66" spans="1:2" x14ac:dyDescent="0.25">
      <c r="A66" s="12">
        <v>1236</v>
      </c>
      <c r="B66" s="17">
        <v>40621</v>
      </c>
    </row>
    <row r="67" spans="1:2" x14ac:dyDescent="0.25">
      <c r="A67" s="12">
        <v>1237</v>
      </c>
      <c r="B67" s="17">
        <v>40621</v>
      </c>
    </row>
    <row r="68" spans="1:2" x14ac:dyDescent="0.25">
      <c r="A68" s="12">
        <v>1476</v>
      </c>
      <c r="B68" s="17">
        <v>40646</v>
      </c>
    </row>
    <row r="69" spans="1:2" x14ac:dyDescent="0.25">
      <c r="A69" s="12">
        <v>1477</v>
      </c>
      <c r="B69" s="17">
        <v>40646</v>
      </c>
    </row>
    <row r="70" spans="1:2" x14ac:dyDescent="0.25">
      <c r="A70" s="12">
        <v>1478</v>
      </c>
      <c r="B70" s="17">
        <v>40646</v>
      </c>
    </row>
    <row r="71" spans="1:2" x14ac:dyDescent="0.25">
      <c r="A71" s="12">
        <v>1479</v>
      </c>
      <c r="B71" s="17">
        <v>40646</v>
      </c>
    </row>
    <row r="72" spans="1:2" x14ac:dyDescent="0.25">
      <c r="A72" s="12">
        <v>1480</v>
      </c>
      <c r="B72" s="17">
        <v>40646</v>
      </c>
    </row>
    <row r="73" spans="1:2" x14ac:dyDescent="0.25">
      <c r="A73" s="12">
        <v>1567</v>
      </c>
      <c r="B73" s="17">
        <v>40659</v>
      </c>
    </row>
    <row r="74" spans="1:2" x14ac:dyDescent="0.25">
      <c r="A74" s="12">
        <v>1606</v>
      </c>
      <c r="B74" s="17">
        <v>40661</v>
      </c>
    </row>
    <row r="75" spans="1:2" x14ac:dyDescent="0.25">
      <c r="A75" s="12">
        <v>1607</v>
      </c>
      <c r="B75" s="17">
        <v>40661</v>
      </c>
    </row>
    <row r="76" spans="1:2" x14ac:dyDescent="0.25">
      <c r="A76" s="12">
        <v>1608</v>
      </c>
      <c r="B76" s="17">
        <v>40661</v>
      </c>
    </row>
    <row r="77" spans="1:2" x14ac:dyDescent="0.25">
      <c r="A77" s="12">
        <v>1609</v>
      </c>
      <c r="B77" s="17">
        <v>40661</v>
      </c>
    </row>
    <row r="78" spans="1:2" x14ac:dyDescent="0.25">
      <c r="A78" s="12">
        <v>1610</v>
      </c>
      <c r="B78" s="17">
        <v>40661</v>
      </c>
    </row>
    <row r="79" spans="1:2" x14ac:dyDescent="0.25">
      <c r="A79" s="12">
        <v>1611</v>
      </c>
      <c r="B79" s="17">
        <v>40661</v>
      </c>
    </row>
    <row r="80" spans="1:2" x14ac:dyDescent="0.25">
      <c r="A80" s="12">
        <v>1612</v>
      </c>
      <c r="B80" s="17">
        <v>40661</v>
      </c>
    </row>
    <row r="81" spans="1:2" x14ac:dyDescent="0.25">
      <c r="A81" s="12">
        <v>1613</v>
      </c>
      <c r="B81" s="17">
        <v>40661</v>
      </c>
    </row>
    <row r="82" spans="1:2" x14ac:dyDescent="0.25">
      <c r="A82" s="12">
        <v>1614</v>
      </c>
      <c r="B82" s="17">
        <v>40661</v>
      </c>
    </row>
    <row r="83" spans="1:2" x14ac:dyDescent="0.25">
      <c r="A83" s="12">
        <v>1615</v>
      </c>
      <c r="B83" s="17">
        <v>40661</v>
      </c>
    </row>
    <row r="84" spans="1:2" x14ac:dyDescent="0.25">
      <c r="A84" s="12">
        <v>1616</v>
      </c>
      <c r="B84" s="17">
        <v>40661</v>
      </c>
    </row>
    <row r="85" spans="1:2" x14ac:dyDescent="0.25">
      <c r="A85" s="12">
        <v>2002</v>
      </c>
      <c r="B85" s="17">
        <v>40690</v>
      </c>
    </row>
    <row r="86" spans="1:2" x14ac:dyDescent="0.25">
      <c r="A86" s="12">
        <v>2004</v>
      </c>
      <c r="B86" s="17">
        <v>40690</v>
      </c>
    </row>
    <row r="87" spans="1:2" x14ac:dyDescent="0.25">
      <c r="A87" s="12">
        <v>2005</v>
      </c>
      <c r="B87" s="17">
        <v>40690</v>
      </c>
    </row>
    <row r="88" spans="1:2" x14ac:dyDescent="0.25">
      <c r="A88" s="12">
        <v>2007</v>
      </c>
      <c r="B88" s="17">
        <v>40690</v>
      </c>
    </row>
    <row r="89" spans="1:2" x14ac:dyDescent="0.25">
      <c r="A89" s="12">
        <v>2008</v>
      </c>
      <c r="B89" s="17">
        <v>40690</v>
      </c>
    </row>
    <row r="90" spans="1:2" x14ac:dyDescent="0.25">
      <c r="A90" s="12">
        <v>2010</v>
      </c>
      <c r="B90" s="17">
        <v>40690</v>
      </c>
    </row>
    <row r="91" spans="1:2" x14ac:dyDescent="0.25">
      <c r="A91" s="12">
        <v>2011</v>
      </c>
      <c r="B91" s="17">
        <v>40690</v>
      </c>
    </row>
    <row r="92" spans="1:2" x14ac:dyDescent="0.25">
      <c r="A92" s="12">
        <v>2013</v>
      </c>
      <c r="B92" s="17">
        <v>40690</v>
      </c>
    </row>
    <row r="93" spans="1:2" x14ac:dyDescent="0.25">
      <c r="A93" s="12">
        <v>2014</v>
      </c>
      <c r="B93" s="17">
        <v>40690</v>
      </c>
    </row>
    <row r="94" spans="1:2" x14ac:dyDescent="0.25">
      <c r="A94" s="12">
        <v>2015</v>
      </c>
      <c r="B94" s="17">
        <v>40690</v>
      </c>
    </row>
    <row r="95" spans="1:2" x14ac:dyDescent="0.25">
      <c r="A95" s="12">
        <v>2016</v>
      </c>
      <c r="B95" s="17">
        <v>40690</v>
      </c>
    </row>
    <row r="96" spans="1:2" x14ac:dyDescent="0.25">
      <c r="A96" s="12">
        <v>2018</v>
      </c>
      <c r="B96" s="17">
        <v>40690</v>
      </c>
    </row>
    <row r="97" spans="1:2" x14ac:dyDescent="0.25">
      <c r="A97" s="12">
        <v>2019</v>
      </c>
      <c r="B97" s="17">
        <v>40690</v>
      </c>
    </row>
    <row r="98" spans="1:2" x14ac:dyDescent="0.25">
      <c r="A98" s="12">
        <v>2320</v>
      </c>
      <c r="B98" s="17">
        <v>40715</v>
      </c>
    </row>
    <row r="99" spans="1:2" x14ac:dyDescent="0.25">
      <c r="A99" s="12">
        <v>2323</v>
      </c>
      <c r="B99" s="17">
        <v>40715</v>
      </c>
    </row>
    <row r="100" spans="1:2" x14ac:dyDescent="0.25">
      <c r="A100" s="12">
        <v>2324</v>
      </c>
      <c r="B100" s="17">
        <v>40715</v>
      </c>
    </row>
    <row r="101" spans="1:2" x14ac:dyDescent="0.25">
      <c r="A101" s="12">
        <v>2325</v>
      </c>
      <c r="B101" s="17">
        <v>40715</v>
      </c>
    </row>
    <row r="102" spans="1:2" x14ac:dyDescent="0.25">
      <c r="A102" s="12">
        <v>2326</v>
      </c>
      <c r="B102" s="17">
        <v>40715</v>
      </c>
    </row>
    <row r="103" spans="1:2" x14ac:dyDescent="0.25">
      <c r="A103" s="12">
        <v>2327</v>
      </c>
      <c r="B103" s="17">
        <v>40715</v>
      </c>
    </row>
    <row r="104" spans="1:2" x14ac:dyDescent="0.25">
      <c r="A104" s="12">
        <v>2328</v>
      </c>
      <c r="B104" s="17">
        <v>40715</v>
      </c>
    </row>
    <row r="105" spans="1:2" x14ac:dyDescent="0.25">
      <c r="A105" s="12">
        <v>2334</v>
      </c>
      <c r="B105" s="17">
        <v>40715</v>
      </c>
    </row>
    <row r="106" spans="1:2" x14ac:dyDescent="0.25">
      <c r="A106" s="12">
        <v>2335</v>
      </c>
      <c r="B106" s="17">
        <v>40715</v>
      </c>
    </row>
    <row r="107" spans="1:2" x14ac:dyDescent="0.25">
      <c r="A107" s="12">
        <v>2336</v>
      </c>
      <c r="B107" s="17">
        <v>40715</v>
      </c>
    </row>
    <row r="108" spans="1:2" x14ac:dyDescent="0.25">
      <c r="A108" s="12">
        <v>2337</v>
      </c>
      <c r="B108" s="17">
        <v>40715</v>
      </c>
    </row>
    <row r="109" spans="1:2" x14ac:dyDescent="0.25">
      <c r="A109" s="12">
        <v>2338</v>
      </c>
      <c r="B109" s="17">
        <v>40715</v>
      </c>
    </row>
    <row r="110" spans="1:2" x14ac:dyDescent="0.25">
      <c r="A110" s="12">
        <v>2339</v>
      </c>
      <c r="B110" s="17">
        <v>40715</v>
      </c>
    </row>
    <row r="111" spans="1:2" x14ac:dyDescent="0.25">
      <c r="A111" s="12">
        <v>2340</v>
      </c>
      <c r="B111" s="17">
        <v>40715</v>
      </c>
    </row>
    <row r="112" spans="1:2" x14ac:dyDescent="0.25">
      <c r="A112" s="12">
        <v>2341</v>
      </c>
      <c r="B112" s="17">
        <v>40715</v>
      </c>
    </row>
    <row r="113" spans="1:2" x14ac:dyDescent="0.25">
      <c r="A113" s="12">
        <v>2342</v>
      </c>
      <c r="B113" s="17">
        <v>40715</v>
      </c>
    </row>
    <row r="114" spans="1:2" x14ac:dyDescent="0.25">
      <c r="A114" s="12">
        <v>2343</v>
      </c>
      <c r="B114" s="17">
        <v>40715</v>
      </c>
    </row>
    <row r="115" spans="1:2" x14ac:dyDescent="0.25">
      <c r="A115" s="12">
        <v>2344</v>
      </c>
      <c r="B115" s="17">
        <v>40715</v>
      </c>
    </row>
    <row r="116" spans="1:2" x14ac:dyDescent="0.25">
      <c r="A116" s="12">
        <v>2345</v>
      </c>
      <c r="B116" s="17">
        <v>40715</v>
      </c>
    </row>
    <row r="117" spans="1:2" x14ac:dyDescent="0.25">
      <c r="A117" s="12">
        <v>2347</v>
      </c>
      <c r="B117" s="17">
        <v>40715</v>
      </c>
    </row>
    <row r="118" spans="1:2" x14ac:dyDescent="0.25">
      <c r="A118" s="12">
        <v>2351</v>
      </c>
      <c r="B118" s="17">
        <v>40715</v>
      </c>
    </row>
    <row r="119" spans="1:2" x14ac:dyDescent="0.25">
      <c r="A119" s="12">
        <v>2352</v>
      </c>
      <c r="B119" s="17">
        <v>40715</v>
      </c>
    </row>
    <row r="120" spans="1:2" x14ac:dyDescent="0.25">
      <c r="A120" s="12">
        <v>2353</v>
      </c>
      <c r="B120" s="17">
        <v>40715</v>
      </c>
    </row>
    <row r="121" spans="1:2" x14ac:dyDescent="0.25">
      <c r="A121" s="12">
        <v>2355</v>
      </c>
      <c r="B121" s="17">
        <v>40715</v>
      </c>
    </row>
    <row r="122" spans="1:2" x14ac:dyDescent="0.25">
      <c r="A122" s="12">
        <v>2356</v>
      </c>
      <c r="B122" s="17">
        <v>40715</v>
      </c>
    </row>
    <row r="123" spans="1:2" x14ac:dyDescent="0.25">
      <c r="A123" s="12">
        <v>2357</v>
      </c>
      <c r="B123" s="17">
        <v>40715</v>
      </c>
    </row>
    <row r="124" spans="1:2" x14ac:dyDescent="0.25">
      <c r="A124" s="12">
        <v>2358</v>
      </c>
      <c r="B124" s="17">
        <v>40715</v>
      </c>
    </row>
    <row r="125" spans="1:2" x14ac:dyDescent="0.25">
      <c r="A125" s="12">
        <v>2362</v>
      </c>
      <c r="B125" s="17">
        <v>40715</v>
      </c>
    </row>
    <row r="126" spans="1:2" x14ac:dyDescent="0.25">
      <c r="A126" s="12">
        <v>2363</v>
      </c>
      <c r="B126" s="17">
        <v>40715</v>
      </c>
    </row>
    <row r="127" spans="1:2" x14ac:dyDescent="0.25">
      <c r="A127" s="12">
        <v>2364</v>
      </c>
      <c r="B127" s="17">
        <v>40715</v>
      </c>
    </row>
    <row r="128" spans="1:2" x14ac:dyDescent="0.25">
      <c r="A128" s="12">
        <v>2367</v>
      </c>
      <c r="B128" s="17">
        <v>40715</v>
      </c>
    </row>
    <row r="129" spans="1:2" x14ac:dyDescent="0.25">
      <c r="A129" s="12">
        <v>2370</v>
      </c>
      <c r="B129" s="17">
        <v>40715</v>
      </c>
    </row>
    <row r="130" spans="1:2" x14ac:dyDescent="0.25">
      <c r="A130" s="12">
        <v>2371</v>
      </c>
      <c r="B130" s="17">
        <v>40715</v>
      </c>
    </row>
    <row r="131" spans="1:2" x14ac:dyDescent="0.25">
      <c r="A131" s="12">
        <v>2372</v>
      </c>
      <c r="B131" s="17">
        <v>40715</v>
      </c>
    </row>
    <row r="132" spans="1:2" x14ac:dyDescent="0.25">
      <c r="A132" s="12">
        <v>2373</v>
      </c>
      <c r="B132" s="17">
        <v>40715</v>
      </c>
    </row>
    <row r="133" spans="1:2" x14ac:dyDescent="0.25">
      <c r="A133" s="12">
        <v>2374</v>
      </c>
      <c r="B133" s="17">
        <v>40715</v>
      </c>
    </row>
    <row r="134" spans="1:2" x14ac:dyDescent="0.25">
      <c r="A134" s="12">
        <v>2375</v>
      </c>
      <c r="B134" s="17">
        <v>40715</v>
      </c>
    </row>
    <row r="135" spans="1:2" x14ac:dyDescent="0.25">
      <c r="A135" s="12">
        <v>2376</v>
      </c>
      <c r="B135" s="17">
        <v>40715</v>
      </c>
    </row>
    <row r="136" spans="1:2" x14ac:dyDescent="0.25">
      <c r="A136" s="12">
        <v>2377</v>
      </c>
      <c r="B136" s="17">
        <v>40715</v>
      </c>
    </row>
    <row r="137" spans="1:2" x14ac:dyDescent="0.25">
      <c r="A137" s="12">
        <v>2380</v>
      </c>
      <c r="B137" s="17">
        <v>40715</v>
      </c>
    </row>
    <row r="138" spans="1:2" x14ac:dyDescent="0.25">
      <c r="A138" s="12">
        <v>2382</v>
      </c>
      <c r="B138" s="17">
        <v>40715</v>
      </c>
    </row>
    <row r="139" spans="1:2" x14ac:dyDescent="0.25">
      <c r="A139" s="12">
        <v>2384</v>
      </c>
      <c r="B139" s="17">
        <v>40715</v>
      </c>
    </row>
    <row r="140" spans="1:2" x14ac:dyDescent="0.25">
      <c r="A140" s="12">
        <v>2386</v>
      </c>
      <c r="B140" s="17">
        <v>40715</v>
      </c>
    </row>
    <row r="141" spans="1:2" x14ac:dyDescent="0.25">
      <c r="A141" s="12">
        <v>2390</v>
      </c>
      <c r="B141" s="17">
        <v>40715</v>
      </c>
    </row>
    <row r="142" spans="1:2" x14ac:dyDescent="0.25">
      <c r="A142" s="12">
        <v>2391</v>
      </c>
      <c r="B142" s="17">
        <v>40715</v>
      </c>
    </row>
    <row r="143" spans="1:2" x14ac:dyDescent="0.25">
      <c r="A143" s="12">
        <v>2392</v>
      </c>
      <c r="B143" s="17">
        <v>40715</v>
      </c>
    </row>
    <row r="144" spans="1:2" x14ac:dyDescent="0.25">
      <c r="A144" s="12">
        <v>2396</v>
      </c>
      <c r="B144" s="17">
        <v>40715</v>
      </c>
    </row>
    <row r="145" spans="1:3" x14ac:dyDescent="0.25">
      <c r="A145" s="12">
        <v>2397</v>
      </c>
      <c r="B145" s="17">
        <v>40715</v>
      </c>
    </row>
    <row r="146" spans="1:3" x14ac:dyDescent="0.25">
      <c r="A146" s="12">
        <v>2402</v>
      </c>
      <c r="B146" s="17">
        <v>40715</v>
      </c>
    </row>
    <row r="147" spans="1:3" x14ac:dyDescent="0.25">
      <c r="A147" s="12">
        <v>2403</v>
      </c>
      <c r="B147" s="17">
        <v>40715</v>
      </c>
    </row>
    <row r="148" spans="1:3" x14ac:dyDescent="0.25">
      <c r="A148" s="12">
        <v>2405</v>
      </c>
      <c r="B148" s="17">
        <v>40715</v>
      </c>
    </row>
    <row r="149" spans="1:3" x14ac:dyDescent="0.25">
      <c r="A149" s="12">
        <v>2406</v>
      </c>
      <c r="B149" s="17">
        <v>40715</v>
      </c>
    </row>
    <row r="150" spans="1:3" x14ac:dyDescent="0.25">
      <c r="A150" s="12">
        <v>2407</v>
      </c>
      <c r="B150" s="17">
        <v>40715</v>
      </c>
    </row>
    <row r="151" spans="1:3" x14ac:dyDescent="0.25">
      <c r="A151" s="12">
        <v>2409</v>
      </c>
      <c r="B151" s="17">
        <v>40715</v>
      </c>
    </row>
    <row r="152" spans="1:3" x14ac:dyDescent="0.25">
      <c r="A152" s="12">
        <v>2412</v>
      </c>
      <c r="B152" s="17">
        <v>40715</v>
      </c>
    </row>
    <row r="153" spans="1:3" x14ac:dyDescent="0.25">
      <c r="A153" s="12">
        <v>2413</v>
      </c>
      <c r="B153" s="17">
        <v>40715</v>
      </c>
    </row>
    <row r="154" spans="1:3" x14ac:dyDescent="0.25">
      <c r="A154" s="12">
        <v>2414</v>
      </c>
      <c r="B154" s="17">
        <v>40715</v>
      </c>
    </row>
    <row r="155" spans="1:3" x14ac:dyDescent="0.25">
      <c r="A155" s="12">
        <v>2416</v>
      </c>
      <c r="B155" s="17">
        <v>40715</v>
      </c>
    </row>
    <row r="156" spans="1:3" x14ac:dyDescent="0.25">
      <c r="A156" s="19">
        <v>2419</v>
      </c>
      <c r="B156" s="17">
        <v>40715</v>
      </c>
      <c r="C156" s="18" t="s">
        <v>16</v>
      </c>
    </row>
    <row r="157" spans="1:3" x14ac:dyDescent="0.25">
      <c r="A157" s="19">
        <v>2421</v>
      </c>
      <c r="B157" s="17">
        <v>40715</v>
      </c>
    </row>
    <row r="158" spans="1:3" x14ac:dyDescent="0.25">
      <c r="A158" s="19">
        <v>2427</v>
      </c>
      <c r="B158" s="17">
        <v>40715</v>
      </c>
    </row>
    <row r="159" spans="1:3" x14ac:dyDescent="0.25">
      <c r="A159" s="19">
        <v>2433</v>
      </c>
      <c r="B159" s="17">
        <v>40715</v>
      </c>
    </row>
    <row r="160" spans="1:3" x14ac:dyDescent="0.25">
      <c r="A160" s="19">
        <v>2434</v>
      </c>
      <c r="B160" s="17">
        <v>40715</v>
      </c>
    </row>
    <row r="161" spans="1:2" x14ac:dyDescent="0.25">
      <c r="A161" s="19">
        <v>2436</v>
      </c>
      <c r="B161" s="17">
        <v>40715</v>
      </c>
    </row>
    <row r="162" spans="1:2" x14ac:dyDescent="0.25">
      <c r="A162" s="19">
        <v>2440</v>
      </c>
      <c r="B162" s="17">
        <v>40715</v>
      </c>
    </row>
    <row r="163" spans="1:2" x14ac:dyDescent="0.25">
      <c r="A163" s="12">
        <v>2749</v>
      </c>
      <c r="B163" s="17">
        <v>40732</v>
      </c>
    </row>
    <row r="164" spans="1:2" x14ac:dyDescent="0.25">
      <c r="A164" s="12">
        <v>2752</v>
      </c>
      <c r="B164" s="17">
        <v>40732</v>
      </c>
    </row>
    <row r="165" spans="1:2" x14ac:dyDescent="0.25">
      <c r="A165" s="12">
        <v>2754</v>
      </c>
      <c r="B165" s="17">
        <v>40732</v>
      </c>
    </row>
    <row r="166" spans="1:2" x14ac:dyDescent="0.25">
      <c r="A166" s="12">
        <v>2759</v>
      </c>
      <c r="B166" s="17">
        <v>40732</v>
      </c>
    </row>
    <row r="167" spans="1:2" x14ac:dyDescent="0.25">
      <c r="A167" s="12">
        <v>2760</v>
      </c>
      <c r="B167" s="17">
        <v>40732</v>
      </c>
    </row>
    <row r="168" spans="1:2" x14ac:dyDescent="0.25">
      <c r="A168" s="12">
        <v>2761</v>
      </c>
      <c r="B168" s="17">
        <v>40732</v>
      </c>
    </row>
    <row r="169" spans="1:2" x14ac:dyDescent="0.25">
      <c r="A169" s="12">
        <v>2767</v>
      </c>
      <c r="B169" s="17">
        <v>40732</v>
      </c>
    </row>
    <row r="170" spans="1:2" x14ac:dyDescent="0.25">
      <c r="A170" s="12">
        <v>2770</v>
      </c>
      <c r="B170" s="17">
        <v>40732</v>
      </c>
    </row>
    <row r="171" spans="1:2" x14ac:dyDescent="0.25">
      <c r="A171" s="12">
        <v>2773</v>
      </c>
      <c r="B171" s="17">
        <v>40732</v>
      </c>
    </row>
    <row r="172" spans="1:2" x14ac:dyDescent="0.25">
      <c r="A172" s="12">
        <v>2775</v>
      </c>
      <c r="B172" s="17">
        <v>40732</v>
      </c>
    </row>
    <row r="173" spans="1:2" x14ac:dyDescent="0.25">
      <c r="A173" s="12">
        <v>2780</v>
      </c>
      <c r="B173" s="17">
        <v>40732</v>
      </c>
    </row>
    <row r="174" spans="1:2" x14ac:dyDescent="0.25">
      <c r="A174" s="12">
        <v>2781</v>
      </c>
      <c r="B174" s="17">
        <v>40732</v>
      </c>
    </row>
    <row r="175" spans="1:2" x14ac:dyDescent="0.25">
      <c r="A175" s="12">
        <v>2782</v>
      </c>
      <c r="B175" s="17">
        <v>40732</v>
      </c>
    </row>
    <row r="176" spans="1:2" x14ac:dyDescent="0.25">
      <c r="A176" s="12">
        <v>2791</v>
      </c>
      <c r="B176" s="17">
        <v>40732</v>
      </c>
    </row>
    <row r="177" spans="1:2" x14ac:dyDescent="0.25">
      <c r="A177" s="12">
        <v>2796</v>
      </c>
      <c r="B177" s="17">
        <v>40732</v>
      </c>
    </row>
    <row r="178" spans="1:2" x14ac:dyDescent="0.25">
      <c r="A178" s="12">
        <v>2797</v>
      </c>
      <c r="B178" s="17">
        <v>40732</v>
      </c>
    </row>
    <row r="179" spans="1:2" x14ac:dyDescent="0.25">
      <c r="A179" s="12">
        <v>2802</v>
      </c>
      <c r="B179" s="17">
        <v>40732</v>
      </c>
    </row>
    <row r="180" spans="1:2" x14ac:dyDescent="0.25">
      <c r="A180" s="12">
        <v>2806</v>
      </c>
      <c r="B180" s="17">
        <v>40732</v>
      </c>
    </row>
    <row r="181" spans="1:2" x14ac:dyDescent="0.25">
      <c r="A181" s="12">
        <v>2807</v>
      </c>
      <c r="B181" s="17">
        <v>40732</v>
      </c>
    </row>
    <row r="182" spans="1:2" x14ac:dyDescent="0.25">
      <c r="A182" s="12">
        <v>2808</v>
      </c>
      <c r="B182" s="17">
        <v>40732</v>
      </c>
    </row>
    <row r="183" spans="1:2" x14ac:dyDescent="0.25">
      <c r="A183" s="12">
        <v>2811</v>
      </c>
      <c r="B183" s="17">
        <v>40732</v>
      </c>
    </row>
    <row r="184" spans="1:2" x14ac:dyDescent="0.25">
      <c r="A184" s="12">
        <v>2816</v>
      </c>
      <c r="B184" s="17">
        <v>40732</v>
      </c>
    </row>
    <row r="185" spans="1:2" x14ac:dyDescent="0.25">
      <c r="A185" s="12">
        <v>2821</v>
      </c>
      <c r="B185" s="17">
        <v>40732</v>
      </c>
    </row>
    <row r="186" spans="1:2" x14ac:dyDescent="0.25">
      <c r="A186" s="12">
        <v>2822</v>
      </c>
      <c r="B186" s="17">
        <v>40732</v>
      </c>
    </row>
    <row r="187" spans="1:2" x14ac:dyDescent="0.25">
      <c r="A187" s="12">
        <v>2825</v>
      </c>
      <c r="B187" s="17">
        <v>40732</v>
      </c>
    </row>
    <row r="188" spans="1:2" x14ac:dyDescent="0.25">
      <c r="A188" s="12">
        <v>2826</v>
      </c>
      <c r="B188" s="17">
        <v>40732</v>
      </c>
    </row>
    <row r="189" spans="1:2" x14ac:dyDescent="0.25">
      <c r="A189" s="12">
        <v>2828</v>
      </c>
      <c r="B189" s="17">
        <v>40732</v>
      </c>
    </row>
    <row r="190" spans="1:2" x14ac:dyDescent="0.25">
      <c r="A190" s="12">
        <v>2829</v>
      </c>
      <c r="B190" s="17">
        <v>40732</v>
      </c>
    </row>
    <row r="191" spans="1:2" x14ac:dyDescent="0.25">
      <c r="A191" s="12">
        <v>2969</v>
      </c>
      <c r="B191" s="17">
        <v>40742</v>
      </c>
    </row>
    <row r="192" spans="1:2" x14ac:dyDescent="0.25">
      <c r="A192" s="12">
        <v>2972</v>
      </c>
      <c r="B192" s="17">
        <v>40742</v>
      </c>
    </row>
    <row r="193" spans="1:2" x14ac:dyDescent="0.25">
      <c r="A193" s="12">
        <v>2973</v>
      </c>
      <c r="B193" s="17">
        <v>40742</v>
      </c>
    </row>
    <row r="194" spans="1:2" x14ac:dyDescent="0.25">
      <c r="A194" s="12">
        <v>2981</v>
      </c>
      <c r="B194" s="17">
        <v>40742</v>
      </c>
    </row>
    <row r="195" spans="1:2" x14ac:dyDescent="0.25">
      <c r="A195" s="12">
        <v>2982</v>
      </c>
      <c r="B195" s="17">
        <v>40742</v>
      </c>
    </row>
    <row r="196" spans="1:2" x14ac:dyDescent="0.25">
      <c r="A196" s="12">
        <v>2984</v>
      </c>
      <c r="B196" s="17">
        <v>40742</v>
      </c>
    </row>
    <row r="197" spans="1:2" x14ac:dyDescent="0.25">
      <c r="A197" s="12">
        <v>2987</v>
      </c>
      <c r="B197" s="17">
        <v>40742</v>
      </c>
    </row>
    <row r="198" spans="1:2" x14ac:dyDescent="0.25">
      <c r="A198" s="12">
        <v>2994</v>
      </c>
      <c r="B198" s="17">
        <v>40742</v>
      </c>
    </row>
    <row r="199" spans="1:2" x14ac:dyDescent="0.25">
      <c r="A199" s="12">
        <v>2996</v>
      </c>
      <c r="B199" s="17">
        <v>40742</v>
      </c>
    </row>
    <row r="200" spans="1:2" x14ac:dyDescent="0.25">
      <c r="A200" s="12">
        <v>2997</v>
      </c>
      <c r="B200" s="17">
        <v>40742</v>
      </c>
    </row>
    <row r="201" spans="1:2" x14ac:dyDescent="0.25">
      <c r="A201" s="12">
        <v>2998</v>
      </c>
      <c r="B201" s="17">
        <v>40742</v>
      </c>
    </row>
    <row r="202" spans="1:2" x14ac:dyDescent="0.25">
      <c r="A202" s="12">
        <v>3001</v>
      </c>
      <c r="B202" s="17">
        <v>40742</v>
      </c>
    </row>
    <row r="203" spans="1:2" x14ac:dyDescent="0.25">
      <c r="A203" s="12">
        <v>3002</v>
      </c>
      <c r="B203" s="17">
        <v>40742</v>
      </c>
    </row>
    <row r="204" spans="1:2" x14ac:dyDescent="0.25">
      <c r="A204" s="12">
        <v>3003</v>
      </c>
      <c r="B204" s="17">
        <v>40742</v>
      </c>
    </row>
    <row r="205" spans="1:2" x14ac:dyDescent="0.25">
      <c r="A205" s="12">
        <v>3005</v>
      </c>
      <c r="B205" s="17">
        <v>40742</v>
      </c>
    </row>
    <row r="206" spans="1:2" x14ac:dyDescent="0.25">
      <c r="A206" s="12">
        <v>3006</v>
      </c>
      <c r="B206" s="17">
        <v>40742</v>
      </c>
    </row>
    <row r="207" spans="1:2" x14ac:dyDescent="0.25">
      <c r="A207" s="12">
        <v>3009</v>
      </c>
      <c r="B207" s="17">
        <v>40742</v>
      </c>
    </row>
    <row r="208" spans="1:2" x14ac:dyDescent="0.25">
      <c r="A208" s="12">
        <v>3013</v>
      </c>
      <c r="B208" s="17">
        <v>40742</v>
      </c>
    </row>
    <row r="209" spans="1:2" x14ac:dyDescent="0.25">
      <c r="A209" s="12">
        <v>3015</v>
      </c>
      <c r="B209" s="17">
        <v>40742</v>
      </c>
    </row>
    <row r="210" spans="1:2" x14ac:dyDescent="0.25">
      <c r="A210" s="12">
        <v>3137</v>
      </c>
      <c r="B210" s="17">
        <v>40749</v>
      </c>
    </row>
    <row r="211" spans="1:2" x14ac:dyDescent="0.25">
      <c r="A211" s="12">
        <v>3142</v>
      </c>
      <c r="B211" s="17">
        <v>40749</v>
      </c>
    </row>
    <row r="212" spans="1:2" x14ac:dyDescent="0.25">
      <c r="A212" s="12">
        <v>3149</v>
      </c>
      <c r="B212" s="17">
        <v>40749</v>
      </c>
    </row>
    <row r="213" spans="1:2" x14ac:dyDescent="0.25">
      <c r="A213" s="12">
        <v>3153</v>
      </c>
      <c r="B213" s="17">
        <v>40749</v>
      </c>
    </row>
    <row r="214" spans="1:2" x14ac:dyDescent="0.25">
      <c r="A214" s="12">
        <v>3160</v>
      </c>
      <c r="B214" s="17">
        <v>40749</v>
      </c>
    </row>
    <row r="215" spans="1:2" x14ac:dyDescent="0.25">
      <c r="A215" s="12">
        <v>3174</v>
      </c>
      <c r="B215" s="17">
        <v>40749</v>
      </c>
    </row>
    <row r="216" spans="1:2" x14ac:dyDescent="0.25">
      <c r="A216" s="12">
        <v>3175</v>
      </c>
      <c r="B216" s="17">
        <v>40749</v>
      </c>
    </row>
    <row r="217" spans="1:2" x14ac:dyDescent="0.25">
      <c r="A217" s="12">
        <v>3179</v>
      </c>
      <c r="B217" s="17">
        <v>40749</v>
      </c>
    </row>
    <row r="218" spans="1:2" x14ac:dyDescent="0.25">
      <c r="A218" s="12">
        <v>3180</v>
      </c>
      <c r="B218" s="17">
        <v>40749</v>
      </c>
    </row>
    <row r="219" spans="1:2" x14ac:dyDescent="0.25">
      <c r="A219" s="12">
        <v>3182</v>
      </c>
      <c r="B219" s="17">
        <v>40749</v>
      </c>
    </row>
    <row r="220" spans="1:2" x14ac:dyDescent="0.25">
      <c r="A220" s="12">
        <v>3185</v>
      </c>
      <c r="B220" s="17">
        <v>40749</v>
      </c>
    </row>
    <row r="221" spans="1:2" x14ac:dyDescent="0.25">
      <c r="A221" s="12">
        <v>3190</v>
      </c>
      <c r="B221" s="17">
        <v>40749</v>
      </c>
    </row>
    <row r="222" spans="1:2" x14ac:dyDescent="0.25">
      <c r="A222" s="12">
        <v>3407</v>
      </c>
      <c r="B222" s="17">
        <v>40761</v>
      </c>
    </row>
    <row r="223" spans="1:2" x14ac:dyDescent="0.25">
      <c r="A223" s="12">
        <v>3408</v>
      </c>
      <c r="B223" s="17">
        <v>40761</v>
      </c>
    </row>
    <row r="224" spans="1:2" x14ac:dyDescent="0.25">
      <c r="A224" s="12">
        <v>3420</v>
      </c>
      <c r="B224" s="17">
        <v>40761</v>
      </c>
    </row>
    <row r="225" spans="1:3" x14ac:dyDescent="0.25">
      <c r="A225" s="12">
        <v>3425</v>
      </c>
      <c r="B225" s="17">
        <v>40761</v>
      </c>
    </row>
    <row r="226" spans="1:3" x14ac:dyDescent="0.25">
      <c r="A226" s="12">
        <v>3428</v>
      </c>
      <c r="B226" s="17">
        <v>40761</v>
      </c>
    </row>
    <row r="227" spans="1:3" x14ac:dyDescent="0.25">
      <c r="A227" s="12">
        <v>3438</v>
      </c>
      <c r="B227" s="17">
        <v>40761</v>
      </c>
    </row>
    <row r="228" spans="1:3" x14ac:dyDescent="0.25">
      <c r="A228" s="12">
        <v>3443</v>
      </c>
      <c r="B228" s="17">
        <v>40761</v>
      </c>
    </row>
    <row r="229" spans="1:3" x14ac:dyDescent="0.25">
      <c r="A229" s="12">
        <v>3449</v>
      </c>
      <c r="B229" s="17">
        <v>40761</v>
      </c>
    </row>
    <row r="230" spans="1:3" x14ac:dyDescent="0.25">
      <c r="A230" s="12">
        <v>3456</v>
      </c>
      <c r="B230" s="17">
        <v>40761</v>
      </c>
      <c r="C230" s="18" t="s">
        <v>17</v>
      </c>
    </row>
    <row r="231" spans="1:3" x14ac:dyDescent="0.25">
      <c r="A231" s="12">
        <v>3457</v>
      </c>
      <c r="B231" s="17">
        <v>40761</v>
      </c>
    </row>
    <row r="232" spans="1:3" x14ac:dyDescent="0.25">
      <c r="A232" s="12">
        <v>3458</v>
      </c>
      <c r="B232" s="17">
        <v>40761</v>
      </c>
    </row>
    <row r="233" spans="1:3" x14ac:dyDescent="0.25">
      <c r="A233" s="12">
        <v>3460</v>
      </c>
      <c r="B233" s="17">
        <v>40761</v>
      </c>
    </row>
    <row r="234" spans="1:3" x14ac:dyDescent="0.25">
      <c r="A234" s="12">
        <v>3465</v>
      </c>
      <c r="B234" s="17">
        <v>40761</v>
      </c>
    </row>
    <row r="235" spans="1:3" x14ac:dyDescent="0.25">
      <c r="A235" s="12">
        <v>3467</v>
      </c>
      <c r="B235" s="17">
        <v>40761</v>
      </c>
    </row>
    <row r="236" spans="1:3" x14ac:dyDescent="0.25">
      <c r="A236" s="12">
        <v>3468</v>
      </c>
      <c r="B236" s="17">
        <v>40761</v>
      </c>
    </row>
    <row r="237" spans="1:3" x14ac:dyDescent="0.25">
      <c r="A237" s="12">
        <v>3472</v>
      </c>
      <c r="B237" s="17">
        <v>40761</v>
      </c>
    </row>
    <row r="238" spans="1:3" x14ac:dyDescent="0.25">
      <c r="A238" s="12">
        <v>3479</v>
      </c>
      <c r="B238" s="17">
        <v>40761</v>
      </c>
    </row>
    <row r="239" spans="1:3" x14ac:dyDescent="0.25">
      <c r="A239" s="12">
        <v>3482</v>
      </c>
      <c r="B239" s="17">
        <v>40761</v>
      </c>
      <c r="C239" s="18" t="s">
        <v>18</v>
      </c>
    </row>
    <row r="240" spans="1:3" x14ac:dyDescent="0.25">
      <c r="A240" s="19">
        <v>3545</v>
      </c>
      <c r="B240" s="17">
        <v>40765</v>
      </c>
    </row>
    <row r="241" spans="1:3" x14ac:dyDescent="0.25">
      <c r="A241" s="12">
        <v>3546</v>
      </c>
      <c r="B241" s="17">
        <v>40765</v>
      </c>
    </row>
    <row r="242" spans="1:3" x14ac:dyDescent="0.25">
      <c r="A242" s="12">
        <v>3549</v>
      </c>
      <c r="B242" s="17">
        <v>40765</v>
      </c>
    </row>
    <row r="243" spans="1:3" x14ac:dyDescent="0.25">
      <c r="A243" s="12">
        <v>3550</v>
      </c>
      <c r="B243" s="17">
        <v>40765</v>
      </c>
      <c r="C243" s="18" t="s">
        <v>17</v>
      </c>
    </row>
    <row r="244" spans="1:3" x14ac:dyDescent="0.25">
      <c r="A244" s="12">
        <v>3603</v>
      </c>
      <c r="B244" s="17">
        <v>40770</v>
      </c>
      <c r="C244" s="18" t="s">
        <v>17</v>
      </c>
    </row>
    <row r="245" spans="1:3" x14ac:dyDescent="0.25">
      <c r="A245" s="12">
        <v>3710</v>
      </c>
      <c r="B245" s="17">
        <v>40778</v>
      </c>
    </row>
    <row r="246" spans="1:3" x14ac:dyDescent="0.25">
      <c r="A246" s="12">
        <v>3714</v>
      </c>
      <c r="B246" s="17">
        <v>40778</v>
      </c>
    </row>
    <row r="247" spans="1:3" x14ac:dyDescent="0.25">
      <c r="A247" s="12">
        <v>3716</v>
      </c>
      <c r="B247" s="17">
        <v>40778</v>
      </c>
    </row>
    <row r="248" spans="1:3" x14ac:dyDescent="0.25">
      <c r="A248" s="12">
        <v>3717</v>
      </c>
      <c r="B248" s="17">
        <v>40778</v>
      </c>
    </row>
    <row r="249" spans="1:3" x14ac:dyDescent="0.25">
      <c r="A249" s="12">
        <v>3721</v>
      </c>
      <c r="B249" s="17">
        <v>40778</v>
      </c>
    </row>
    <row r="250" spans="1:3" x14ac:dyDescent="0.25">
      <c r="A250" s="12">
        <v>3722</v>
      </c>
      <c r="B250" s="17">
        <v>40778</v>
      </c>
    </row>
    <row r="251" spans="1:3" x14ac:dyDescent="0.25">
      <c r="A251" s="12">
        <v>3723</v>
      </c>
      <c r="B251" s="17">
        <v>40778</v>
      </c>
    </row>
    <row r="252" spans="1:3" x14ac:dyDescent="0.25">
      <c r="A252" s="12">
        <v>3724</v>
      </c>
      <c r="B252" s="17">
        <v>40778</v>
      </c>
    </row>
    <row r="253" spans="1:3" x14ac:dyDescent="0.25">
      <c r="A253" s="12">
        <v>3725</v>
      </c>
      <c r="B253" s="17">
        <v>40778</v>
      </c>
      <c r="C253" s="18" t="s">
        <v>17</v>
      </c>
    </row>
    <row r="254" spans="1:3" x14ac:dyDescent="0.25">
      <c r="A254" s="12">
        <v>3728</v>
      </c>
      <c r="B254" s="17">
        <v>40778</v>
      </c>
    </row>
    <row r="255" spans="1:3" x14ac:dyDescent="0.25">
      <c r="A255" s="12">
        <v>3730</v>
      </c>
      <c r="B255" s="17">
        <v>40778</v>
      </c>
    </row>
    <row r="256" spans="1:3" x14ac:dyDescent="0.25">
      <c r="A256" s="12">
        <v>3739</v>
      </c>
      <c r="B256" s="17">
        <v>40778</v>
      </c>
      <c r="C256" s="18" t="s">
        <v>17</v>
      </c>
    </row>
    <row r="257" spans="1:3" x14ac:dyDescent="0.25">
      <c r="A257" s="12">
        <v>3769</v>
      </c>
      <c r="B257" s="17">
        <v>40779</v>
      </c>
    </row>
    <row r="258" spans="1:3" x14ac:dyDescent="0.25">
      <c r="A258" s="12">
        <v>3774</v>
      </c>
      <c r="B258" s="17">
        <v>40779</v>
      </c>
    </row>
    <row r="259" spans="1:3" x14ac:dyDescent="0.25">
      <c r="A259" s="12">
        <v>3777</v>
      </c>
      <c r="B259" s="17">
        <v>40779</v>
      </c>
    </row>
    <row r="260" spans="1:3" x14ac:dyDescent="0.25">
      <c r="A260" s="12">
        <v>3798</v>
      </c>
      <c r="B260" s="17">
        <v>40780</v>
      </c>
      <c r="C260" s="18" t="s">
        <v>17</v>
      </c>
    </row>
    <row r="261" spans="1:3" x14ac:dyDescent="0.25">
      <c r="A261" s="12">
        <v>3865</v>
      </c>
      <c r="B261" s="17">
        <v>40785</v>
      </c>
      <c r="C261" s="18" t="s">
        <v>17</v>
      </c>
    </row>
    <row r="262" spans="1:3" x14ac:dyDescent="0.25">
      <c r="A262" s="12">
        <v>3923</v>
      </c>
      <c r="B262" s="17">
        <v>40791</v>
      </c>
    </row>
    <row r="263" spans="1:3" x14ac:dyDescent="0.25">
      <c r="A263" s="12">
        <v>3924</v>
      </c>
      <c r="B263" s="17">
        <v>40791</v>
      </c>
      <c r="C263" s="18" t="s">
        <v>17</v>
      </c>
    </row>
    <row r="264" spans="1:3" x14ac:dyDescent="0.25">
      <c r="A264" s="12">
        <v>3926</v>
      </c>
      <c r="B264" s="17">
        <v>40791</v>
      </c>
      <c r="C264" s="18" t="s">
        <v>17</v>
      </c>
    </row>
    <row r="265" spans="1:3" x14ac:dyDescent="0.25">
      <c r="A265" s="12">
        <v>3929</v>
      </c>
      <c r="B265" s="17">
        <v>40791</v>
      </c>
    </row>
    <row r="266" spans="1:3" x14ac:dyDescent="0.25">
      <c r="A266" s="12">
        <v>3931</v>
      </c>
      <c r="B266" s="17">
        <v>40791</v>
      </c>
    </row>
    <row r="267" spans="1:3" x14ac:dyDescent="0.25">
      <c r="A267" s="12">
        <v>3937</v>
      </c>
      <c r="B267" s="17">
        <v>40791</v>
      </c>
    </row>
    <row r="268" spans="1:3" x14ac:dyDescent="0.25">
      <c r="A268" s="12">
        <v>3938</v>
      </c>
      <c r="B268" s="17">
        <v>40791</v>
      </c>
      <c r="C268" s="18" t="s">
        <v>17</v>
      </c>
    </row>
    <row r="269" spans="1:3" x14ac:dyDescent="0.25">
      <c r="A269" s="12">
        <v>3977</v>
      </c>
      <c r="B269" s="17">
        <v>40794</v>
      </c>
    </row>
    <row r="270" spans="1:3" x14ac:dyDescent="0.25">
      <c r="A270" s="12">
        <v>3999</v>
      </c>
      <c r="B270" s="17">
        <v>40795</v>
      </c>
    </row>
    <row r="271" spans="1:3" x14ac:dyDescent="0.25">
      <c r="A271" s="12">
        <v>4032</v>
      </c>
      <c r="B271" s="17">
        <v>40799</v>
      </c>
    </row>
    <row r="272" spans="1:3" x14ac:dyDescent="0.25">
      <c r="A272" s="12">
        <v>4039</v>
      </c>
      <c r="B272" s="17">
        <v>40799</v>
      </c>
      <c r="C272" s="18" t="s">
        <v>17</v>
      </c>
    </row>
    <row r="273" spans="1:3" x14ac:dyDescent="0.25">
      <c r="A273" s="12">
        <v>4054</v>
      </c>
      <c r="B273" s="17">
        <v>40800</v>
      </c>
    </row>
    <row r="274" spans="1:3" x14ac:dyDescent="0.25">
      <c r="A274" s="12">
        <v>4060</v>
      </c>
      <c r="B274" s="17">
        <v>40800</v>
      </c>
    </row>
    <row r="275" spans="1:3" x14ac:dyDescent="0.25">
      <c r="A275" s="12">
        <v>4061</v>
      </c>
      <c r="B275" s="17">
        <v>40800</v>
      </c>
    </row>
    <row r="276" spans="1:3" x14ac:dyDescent="0.25">
      <c r="A276" s="12">
        <v>4062</v>
      </c>
      <c r="B276" s="17">
        <v>40800</v>
      </c>
      <c r="C276" s="18" t="s">
        <v>17</v>
      </c>
    </row>
    <row r="277" spans="1:3" x14ac:dyDescent="0.25">
      <c r="A277" s="12">
        <v>4102</v>
      </c>
      <c r="B277" s="17">
        <v>40802</v>
      </c>
    </row>
    <row r="278" spans="1:3" x14ac:dyDescent="0.25">
      <c r="A278" s="12">
        <v>4126</v>
      </c>
      <c r="B278" s="17">
        <v>40805</v>
      </c>
    </row>
    <row r="279" spans="1:3" x14ac:dyDescent="0.25">
      <c r="A279" s="12">
        <v>4127</v>
      </c>
      <c r="B279" s="17">
        <v>40805</v>
      </c>
      <c r="C279" s="18" t="s">
        <v>17</v>
      </c>
    </row>
    <row r="280" spans="1:3" x14ac:dyDescent="0.25">
      <c r="A280" s="12">
        <v>4322</v>
      </c>
      <c r="B280" s="17">
        <v>40815</v>
      </c>
      <c r="C280" s="18" t="s">
        <v>17</v>
      </c>
    </row>
    <row r="281" spans="1:3" x14ac:dyDescent="0.25">
      <c r="A281" s="19">
        <v>4355</v>
      </c>
      <c r="B281" s="17">
        <v>40816</v>
      </c>
    </row>
    <row r="282" spans="1:3" x14ac:dyDescent="0.25">
      <c r="A282" s="12">
        <v>4442</v>
      </c>
      <c r="B282" s="17">
        <v>40821</v>
      </c>
    </row>
    <row r="283" spans="1:3" x14ac:dyDescent="0.25">
      <c r="A283" s="12">
        <v>4444</v>
      </c>
      <c r="B283" s="17">
        <v>40821</v>
      </c>
    </row>
    <row r="284" spans="1:3" x14ac:dyDescent="0.25">
      <c r="A284" s="12">
        <v>4451</v>
      </c>
      <c r="B284" s="17">
        <v>40821</v>
      </c>
    </row>
    <row r="285" spans="1:3" x14ac:dyDescent="0.25">
      <c r="A285" s="12">
        <v>4481</v>
      </c>
      <c r="B285" s="17">
        <v>40822</v>
      </c>
    </row>
    <row r="286" spans="1:3" x14ac:dyDescent="0.25">
      <c r="A286" s="12">
        <v>4485</v>
      </c>
      <c r="B286" s="17">
        <v>40822</v>
      </c>
    </row>
    <row r="287" spans="1:3" x14ac:dyDescent="0.25">
      <c r="A287" s="12">
        <v>4517</v>
      </c>
      <c r="B287" s="17">
        <v>40822</v>
      </c>
    </row>
    <row r="288" spans="1:3" x14ac:dyDescent="0.25">
      <c r="A288" s="12">
        <v>4631</v>
      </c>
      <c r="B288" s="17">
        <v>40827</v>
      </c>
      <c r="C288" s="18" t="s">
        <v>17</v>
      </c>
    </row>
    <row r="289" spans="1:3" x14ac:dyDescent="0.25">
      <c r="A289" s="12">
        <v>4685</v>
      </c>
      <c r="B289" s="17">
        <v>40829</v>
      </c>
    </row>
    <row r="290" spans="1:3" x14ac:dyDescent="0.25">
      <c r="A290" s="12">
        <v>4754</v>
      </c>
      <c r="B290" s="17">
        <v>40830</v>
      </c>
      <c r="C290" s="18" t="s">
        <v>17</v>
      </c>
    </row>
    <row r="291" spans="1:3" x14ac:dyDescent="0.25">
      <c r="A291" s="12">
        <v>4849</v>
      </c>
      <c r="B291" s="17">
        <v>40834</v>
      </c>
    </row>
    <row r="292" spans="1:3" x14ac:dyDescent="0.25">
      <c r="A292" s="12">
        <v>4858</v>
      </c>
      <c r="B292" s="17">
        <v>40834</v>
      </c>
    </row>
    <row r="293" spans="1:3" x14ac:dyDescent="0.25">
      <c r="A293" s="12">
        <v>4959</v>
      </c>
      <c r="B293" s="17">
        <v>40836</v>
      </c>
    </row>
    <row r="294" spans="1:3" x14ac:dyDescent="0.25">
      <c r="A294" s="12">
        <v>5199</v>
      </c>
      <c r="B294" s="17">
        <v>40841</v>
      </c>
      <c r="C294" s="18" t="s">
        <v>17</v>
      </c>
    </row>
    <row r="295" spans="1:3" x14ac:dyDescent="0.25">
      <c r="A295" s="12">
        <v>5235</v>
      </c>
      <c r="B295" s="17">
        <v>40842</v>
      </c>
    </row>
    <row r="296" spans="1:3" x14ac:dyDescent="0.25">
      <c r="A296" s="12">
        <v>5249</v>
      </c>
      <c r="B296" s="17">
        <v>40842</v>
      </c>
    </row>
    <row r="297" spans="1:3" x14ac:dyDescent="0.25">
      <c r="A297" s="12">
        <v>5329</v>
      </c>
      <c r="B297" s="17">
        <v>40843</v>
      </c>
    </row>
    <row r="298" spans="1:3" x14ac:dyDescent="0.25">
      <c r="A298" s="12">
        <v>5331</v>
      </c>
      <c r="B298" s="17">
        <v>40843</v>
      </c>
    </row>
    <row r="299" spans="1:3" x14ac:dyDescent="0.25">
      <c r="A299" s="12">
        <v>5528</v>
      </c>
      <c r="B299" s="17">
        <v>40847</v>
      </c>
      <c r="C299" s="18" t="s">
        <v>17</v>
      </c>
    </row>
    <row r="300" spans="1:3" x14ac:dyDescent="0.25">
      <c r="A300" s="12">
        <v>5615</v>
      </c>
      <c r="B300" s="17">
        <v>40848</v>
      </c>
    </row>
    <row r="301" spans="1:3" x14ac:dyDescent="0.25">
      <c r="A301" s="12">
        <v>5655</v>
      </c>
      <c r="B301" s="17">
        <v>40850</v>
      </c>
    </row>
    <row r="302" spans="1:3" x14ac:dyDescent="0.25">
      <c r="A302" s="12">
        <v>5656</v>
      </c>
      <c r="B302" s="17">
        <v>40850</v>
      </c>
      <c r="C302" s="18" t="s">
        <v>17</v>
      </c>
    </row>
    <row r="303" spans="1:3" x14ac:dyDescent="0.25">
      <c r="A303" s="12">
        <v>5856</v>
      </c>
      <c r="B303" s="17">
        <v>40855</v>
      </c>
    </row>
    <row r="304" spans="1:3" x14ac:dyDescent="0.25">
      <c r="A304" s="12">
        <v>6199</v>
      </c>
      <c r="B304" s="17">
        <v>40864</v>
      </c>
    </row>
    <row r="305" spans="1:3" x14ac:dyDescent="0.25">
      <c r="A305" s="12">
        <v>6323</v>
      </c>
      <c r="B305" s="17">
        <v>40866</v>
      </c>
    </row>
    <row r="306" spans="1:3" x14ac:dyDescent="0.25">
      <c r="A306" s="12">
        <v>6351</v>
      </c>
      <c r="B306" s="17">
        <v>40866</v>
      </c>
      <c r="C306" s="18" t="s">
        <v>17</v>
      </c>
    </row>
    <row r="307" spans="1:3" x14ac:dyDescent="0.25">
      <c r="A307" s="12">
        <v>6551</v>
      </c>
      <c r="B307" s="17">
        <v>40871</v>
      </c>
    </row>
    <row r="308" spans="1:3" x14ac:dyDescent="0.25">
      <c r="A308" s="12">
        <v>6718</v>
      </c>
      <c r="B308" s="17">
        <v>40876</v>
      </c>
      <c r="C308" s="18" t="s">
        <v>17</v>
      </c>
    </row>
    <row r="309" spans="1:3" x14ac:dyDescent="0.25">
      <c r="A309" s="12">
        <v>6861</v>
      </c>
      <c r="B309" s="17">
        <v>40878</v>
      </c>
    </row>
    <row r="310" spans="1:3" x14ac:dyDescent="0.25">
      <c r="A310" s="12">
        <v>7293</v>
      </c>
      <c r="B310" s="17">
        <v>40886</v>
      </c>
    </row>
    <row r="311" spans="1:3" x14ac:dyDescent="0.25">
      <c r="A311" s="12">
        <v>7394</v>
      </c>
      <c r="B311" s="17">
        <v>40890</v>
      </c>
    </row>
    <row r="312" spans="1:3" x14ac:dyDescent="0.25">
      <c r="A312"/>
      <c r="B312"/>
    </row>
    <row r="313" spans="1:3" x14ac:dyDescent="0.25">
      <c r="A313"/>
      <c r="B313"/>
    </row>
    <row r="314" spans="1:3" x14ac:dyDescent="0.25">
      <c r="A314"/>
      <c r="B314"/>
    </row>
    <row r="315" spans="1:3" x14ac:dyDescent="0.25">
      <c r="A315"/>
      <c r="B315"/>
    </row>
    <row r="316" spans="1:3" x14ac:dyDescent="0.25">
      <c r="A316"/>
      <c r="B316"/>
    </row>
    <row r="317" spans="1:3" x14ac:dyDescent="0.25">
      <c r="A317"/>
      <c r="B317"/>
    </row>
    <row r="318" spans="1:3" x14ac:dyDescent="0.25">
      <c r="A318"/>
      <c r="B318"/>
    </row>
    <row r="319" spans="1:3" x14ac:dyDescent="0.25">
      <c r="A319"/>
      <c r="B319"/>
    </row>
    <row r="320" spans="1:3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</sheetData>
  <sortState ref="A5:B12442">
    <sortCondition ref="A5:A1244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19</v>
      </c>
    </row>
    <row r="2" spans="1:2" x14ac:dyDescent="0.25">
      <c r="A2" s="18" t="s">
        <v>20</v>
      </c>
      <c r="B2" s="18" t="s">
        <v>11</v>
      </c>
    </row>
    <row r="3" spans="1:2" x14ac:dyDescent="0.25">
      <c r="A3">
        <v>0</v>
      </c>
      <c r="B3" s="1">
        <v>0</v>
      </c>
    </row>
    <row r="4" spans="1:2" x14ac:dyDescent="0.25">
      <c r="A4">
        <v>2528</v>
      </c>
      <c r="B4" s="1">
        <v>27224.32</v>
      </c>
    </row>
    <row r="5" spans="1:2" x14ac:dyDescent="0.25">
      <c r="A5">
        <v>2865</v>
      </c>
      <c r="B5" s="1">
        <v>36557.800000000003</v>
      </c>
    </row>
    <row r="6" spans="1:2" x14ac:dyDescent="0.25">
      <c r="A6">
        <v>3241</v>
      </c>
      <c r="B6" s="1">
        <v>180.74</v>
      </c>
    </row>
    <row r="7" spans="1:2" x14ac:dyDescent="0.25">
      <c r="A7">
        <v>3476</v>
      </c>
      <c r="B7" s="1">
        <v>40242.400000000001</v>
      </c>
    </row>
    <row r="8" spans="1:2" x14ac:dyDescent="0.25">
      <c r="A8">
        <v>3477</v>
      </c>
      <c r="B8" s="1">
        <v>40242.400000000001</v>
      </c>
    </row>
    <row r="9" spans="1:2" x14ac:dyDescent="0.25">
      <c r="A9">
        <v>4010</v>
      </c>
      <c r="B9" s="1">
        <v>7434</v>
      </c>
    </row>
    <row r="10" spans="1:2" x14ac:dyDescent="0.25">
      <c r="A10">
        <v>4200</v>
      </c>
      <c r="B10" s="1">
        <v>20180</v>
      </c>
    </row>
    <row r="11" spans="1:2" x14ac:dyDescent="0.25">
      <c r="A11">
        <v>4273</v>
      </c>
      <c r="B11" s="1">
        <v>38880</v>
      </c>
    </row>
    <row r="12" spans="1:2" x14ac:dyDescent="0.25">
      <c r="A12">
        <v>4274</v>
      </c>
      <c r="B12" s="1">
        <v>6819</v>
      </c>
    </row>
    <row r="13" spans="1:2" x14ac:dyDescent="0.25">
      <c r="A13">
        <v>4633</v>
      </c>
      <c r="B13" s="1">
        <v>14060.91</v>
      </c>
    </row>
    <row r="14" spans="1:2" x14ac:dyDescent="0.25">
      <c r="A14">
        <v>4769</v>
      </c>
      <c r="B14" s="1">
        <v>114480</v>
      </c>
    </row>
    <row r="15" spans="1:2" x14ac:dyDescent="0.25">
      <c r="A15">
        <v>7841</v>
      </c>
      <c r="B15" s="1">
        <v>18186.84</v>
      </c>
    </row>
    <row r="16" spans="1:2" x14ac:dyDescent="0.25">
      <c r="A16">
        <v>24499</v>
      </c>
      <c r="B16" s="1">
        <v>4356.8</v>
      </c>
    </row>
    <row r="17" spans="1:2" x14ac:dyDescent="0.25">
      <c r="A17" t="s">
        <v>5</v>
      </c>
      <c r="B17" s="1">
        <v>378</v>
      </c>
    </row>
    <row r="18" spans="1:2" x14ac:dyDescent="0.25">
      <c r="A18" t="s">
        <v>6</v>
      </c>
      <c r="B18" s="1">
        <v>840</v>
      </c>
    </row>
    <row r="19" spans="1:2" x14ac:dyDescent="0.25">
      <c r="B19" s="1">
        <v>370063.21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62"/>
  <sheetViews>
    <sheetView zoomScale="80" zoomScaleNormal="8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R27" sqref="R27"/>
    </sheetView>
  </sheetViews>
  <sheetFormatPr defaultRowHeight="15" x14ac:dyDescent="0.25"/>
  <cols>
    <col min="1" max="1" width="11.7109375" style="16" customWidth="1"/>
    <col min="2" max="2" width="10.42578125" style="30" customWidth="1"/>
    <col min="3" max="3" width="11.7109375" style="30" customWidth="1"/>
    <col min="4" max="4" width="5" style="30" bestFit="1" customWidth="1"/>
    <col min="5" max="5" width="13.85546875" style="30" bestFit="1" customWidth="1"/>
    <col min="6" max="6" width="26" style="30" customWidth="1"/>
    <col min="7" max="7" width="10.140625" style="1" bestFit="1" customWidth="1"/>
    <col min="8" max="8" width="9.28515625" style="4" customWidth="1"/>
    <col min="9" max="9" width="9.85546875" style="8" customWidth="1"/>
    <col min="10" max="10" width="9" style="30" customWidth="1"/>
    <col min="11" max="11" width="14.28515625" style="5" customWidth="1"/>
    <col min="12" max="13" width="14.28515625" style="1" customWidth="1"/>
    <col min="14" max="16" width="9.140625" style="30"/>
    <col min="17" max="17" width="11.5703125" style="30" bestFit="1" customWidth="1"/>
    <col min="18" max="18" width="9.140625" style="30"/>
    <col min="19" max="19" width="9.140625" style="30" customWidth="1"/>
    <col min="20" max="20" width="13.85546875" style="30" hidden="1" customWidth="1"/>
    <col min="21" max="21" width="3.42578125" style="30" hidden="1" customWidth="1"/>
    <col min="22" max="22" width="9.140625" style="8"/>
    <col min="23" max="23" width="9.140625" style="30"/>
    <col min="24" max="24" width="9.28515625" style="1" bestFit="1" customWidth="1"/>
    <col min="25" max="25" width="12.42578125" style="1" bestFit="1" customWidth="1"/>
    <col min="26" max="26" width="9.140625" style="30"/>
    <col min="27" max="28" width="9.140625" style="45"/>
    <col min="29" max="16384" width="9.140625" style="30"/>
  </cols>
  <sheetData>
    <row r="1" spans="1:30" ht="19.5" x14ac:dyDescent="0.3">
      <c r="A1" s="13"/>
      <c r="C1" s="3"/>
      <c r="D1" s="3"/>
      <c r="E1" s="3"/>
      <c r="F1" s="3"/>
      <c r="I1" s="9"/>
      <c r="J1" s="3"/>
      <c r="Q1" s="64" t="s">
        <v>241</v>
      </c>
      <c r="R1" s="65"/>
      <c r="S1" s="65"/>
      <c r="T1" s="65"/>
      <c r="U1" s="65"/>
      <c r="V1" s="65"/>
      <c r="W1" s="65"/>
      <c r="Z1" s="45"/>
    </row>
    <row r="2" spans="1:30" x14ac:dyDescent="0.25">
      <c r="A2" s="14" t="s">
        <v>14</v>
      </c>
      <c r="B2" s="30" t="s">
        <v>236</v>
      </c>
    </row>
    <row r="3" spans="1:30" s="33" customFormat="1" x14ac:dyDescent="0.25">
      <c r="A3" s="14" t="s">
        <v>237</v>
      </c>
      <c r="C3" s="6"/>
      <c r="D3" s="6"/>
      <c r="E3" s="6"/>
      <c r="F3" s="6"/>
      <c r="G3" s="2"/>
      <c r="H3" s="61" t="s">
        <v>10</v>
      </c>
      <c r="I3" s="61"/>
      <c r="J3" s="61"/>
      <c r="K3" s="62" t="s">
        <v>11</v>
      </c>
      <c r="L3" s="62"/>
      <c r="M3" s="62"/>
      <c r="Q3" s="66" t="s">
        <v>242</v>
      </c>
      <c r="R3" s="65"/>
      <c r="S3" s="65"/>
      <c r="T3" s="65"/>
      <c r="U3" s="65"/>
      <c r="V3" s="65"/>
      <c r="W3" s="65"/>
      <c r="X3" s="1"/>
      <c r="Y3" s="1"/>
      <c r="Z3" s="45"/>
      <c r="AA3" s="45"/>
      <c r="AB3" s="45"/>
    </row>
    <row r="4" spans="1:30" s="33" customFormat="1" x14ac:dyDescent="0.25">
      <c r="A4" s="20" t="s">
        <v>0</v>
      </c>
      <c r="B4" s="21" t="s">
        <v>4</v>
      </c>
      <c r="C4" s="22" t="s">
        <v>13</v>
      </c>
      <c r="D4" s="22" t="s">
        <v>3</v>
      </c>
      <c r="E4" s="22" t="s">
        <v>1</v>
      </c>
      <c r="F4" s="22" t="s">
        <v>2</v>
      </c>
      <c r="G4" s="11" t="s">
        <v>7</v>
      </c>
      <c r="H4" s="10" t="s">
        <v>8</v>
      </c>
      <c r="I4" s="10" t="s">
        <v>9</v>
      </c>
      <c r="J4" s="22" t="s">
        <v>12</v>
      </c>
      <c r="K4" s="11" t="s">
        <v>8</v>
      </c>
      <c r="L4" s="11" t="s">
        <v>9</v>
      </c>
      <c r="M4" s="11" t="s">
        <v>12</v>
      </c>
      <c r="N4" s="44" t="s">
        <v>240</v>
      </c>
      <c r="Q4" s="46" t="s">
        <v>0</v>
      </c>
      <c r="R4" s="46" t="s">
        <v>243</v>
      </c>
      <c r="S4" s="46" t="s">
        <v>244</v>
      </c>
      <c r="T4" s="46" t="s">
        <v>1</v>
      </c>
      <c r="U4" s="46" t="s">
        <v>2</v>
      </c>
      <c r="V4" s="52" t="s">
        <v>245</v>
      </c>
      <c r="W4" s="46" t="s">
        <v>246</v>
      </c>
      <c r="X4" s="54" t="s">
        <v>247</v>
      </c>
      <c r="Y4" s="54" t="s">
        <v>248</v>
      </c>
      <c r="Z4" s="45" t="s">
        <v>13</v>
      </c>
      <c r="AA4" s="45"/>
      <c r="AB4" s="45"/>
    </row>
    <row r="5" spans="1:30" x14ac:dyDescent="0.25">
      <c r="A5" s="24">
        <v>40914</v>
      </c>
      <c r="B5" s="25">
        <v>8427</v>
      </c>
      <c r="C5" s="25"/>
      <c r="D5" s="25" t="s">
        <v>54</v>
      </c>
      <c r="E5" s="26" t="s">
        <v>23</v>
      </c>
      <c r="F5" s="25" t="s">
        <v>24</v>
      </c>
      <c r="G5" s="25">
        <v>15.13</v>
      </c>
      <c r="H5" s="25">
        <v>18000</v>
      </c>
      <c r="I5" s="25"/>
      <c r="J5" s="23">
        <f t="shared" ref="J5:J68" si="0">IF(H5&gt;0,H5-I5,IF($E5=$E4,J4+H5-I5,H5))</f>
        <v>18000</v>
      </c>
      <c r="K5" s="25">
        <v>272340</v>
      </c>
      <c r="M5" s="23">
        <f t="shared" ref="M5:M68" si="1">IF(K5&gt;0,K5-L5,IF($E5=$E4,M4+K5-L5,K5))</f>
        <v>272340</v>
      </c>
      <c r="Q5" s="49">
        <v>40918</v>
      </c>
      <c r="R5" s="50">
        <v>8434</v>
      </c>
      <c r="S5" s="50" t="s">
        <v>249</v>
      </c>
      <c r="T5" s="51" t="s">
        <v>23</v>
      </c>
      <c r="U5" s="50" t="s">
        <v>24</v>
      </c>
      <c r="V5" s="53">
        <v>25</v>
      </c>
      <c r="W5" s="50">
        <v>25</v>
      </c>
      <c r="X5" s="55">
        <v>16.91</v>
      </c>
      <c r="Y5" s="55">
        <v>422.75</v>
      </c>
      <c r="Z5" s="45">
        <v>8352</v>
      </c>
      <c r="AD5" s="45"/>
    </row>
    <row r="6" spans="1:30" x14ac:dyDescent="0.25">
      <c r="A6" s="31">
        <v>40924</v>
      </c>
      <c r="B6" s="30">
        <v>8427</v>
      </c>
      <c r="C6" s="30">
        <v>8351</v>
      </c>
      <c r="D6" s="30" t="s">
        <v>58</v>
      </c>
      <c r="E6" s="32" t="s">
        <v>23</v>
      </c>
      <c r="F6" s="30" t="s">
        <v>59</v>
      </c>
      <c r="G6" s="30">
        <v>15.13</v>
      </c>
      <c r="H6" s="30"/>
      <c r="I6" s="30">
        <v>1000</v>
      </c>
      <c r="J6" s="23">
        <f t="shared" si="0"/>
        <v>17000</v>
      </c>
      <c r="L6" s="30">
        <v>15130</v>
      </c>
      <c r="M6" s="23">
        <f t="shared" si="1"/>
        <v>257210</v>
      </c>
      <c r="Q6" s="56">
        <v>40918</v>
      </c>
      <c r="R6" s="57">
        <v>8435</v>
      </c>
      <c r="S6" s="57">
        <v>40</v>
      </c>
      <c r="T6" s="58" t="s">
        <v>23</v>
      </c>
      <c r="U6" s="57" t="s">
        <v>24</v>
      </c>
      <c r="V6" s="59">
        <v>25</v>
      </c>
      <c r="W6" s="57"/>
      <c r="X6" s="60"/>
      <c r="Y6" s="60"/>
      <c r="Z6" s="30">
        <v>8351</v>
      </c>
      <c r="AD6" s="45"/>
    </row>
    <row r="7" spans="1:30" x14ac:dyDescent="0.25">
      <c r="A7" s="31">
        <v>40924</v>
      </c>
      <c r="B7" s="30">
        <v>8427</v>
      </c>
      <c r="C7" s="30">
        <v>8352</v>
      </c>
      <c r="D7" s="30" t="s">
        <v>58</v>
      </c>
      <c r="E7" s="32" t="s">
        <v>23</v>
      </c>
      <c r="F7" s="30" t="s">
        <v>59</v>
      </c>
      <c r="G7" s="30">
        <v>15.13</v>
      </c>
      <c r="H7" s="30"/>
      <c r="I7" s="30">
        <v>725</v>
      </c>
      <c r="J7" s="23">
        <f t="shared" si="0"/>
        <v>16275</v>
      </c>
      <c r="L7" s="30">
        <v>10969.25</v>
      </c>
      <c r="M7" s="23">
        <f t="shared" si="1"/>
        <v>246240.75</v>
      </c>
      <c r="Q7" s="49">
        <v>40918</v>
      </c>
      <c r="R7" s="50">
        <v>8440</v>
      </c>
      <c r="S7" s="50" t="s">
        <v>251</v>
      </c>
      <c r="T7" s="51" t="s">
        <v>23</v>
      </c>
      <c r="U7" s="50" t="s">
        <v>24</v>
      </c>
      <c r="V7" s="53">
        <v>25</v>
      </c>
      <c r="W7" s="50">
        <v>25</v>
      </c>
      <c r="X7" s="55">
        <v>16.91</v>
      </c>
      <c r="Y7" s="55">
        <v>422.75</v>
      </c>
      <c r="Z7" s="45">
        <v>8352</v>
      </c>
      <c r="AD7" s="45"/>
    </row>
    <row r="8" spans="1:30" x14ac:dyDescent="0.25">
      <c r="A8" s="31">
        <v>40924</v>
      </c>
      <c r="B8" s="30">
        <v>8427</v>
      </c>
      <c r="C8" s="30">
        <v>8353</v>
      </c>
      <c r="D8" s="30" t="s">
        <v>58</v>
      </c>
      <c r="E8" s="32" t="s">
        <v>23</v>
      </c>
      <c r="F8" s="30" t="s">
        <v>59</v>
      </c>
      <c r="G8" s="30">
        <v>15.13</v>
      </c>
      <c r="H8" s="30"/>
      <c r="I8" s="30">
        <v>850</v>
      </c>
      <c r="J8" s="23">
        <f t="shared" si="0"/>
        <v>15425</v>
      </c>
      <c r="L8" s="30">
        <v>12860.5</v>
      </c>
      <c r="M8" s="23">
        <f t="shared" si="1"/>
        <v>233380.25</v>
      </c>
      <c r="Q8" s="49">
        <v>40918</v>
      </c>
      <c r="R8" s="50">
        <v>8441</v>
      </c>
      <c r="S8" s="50" t="s">
        <v>252</v>
      </c>
      <c r="T8" s="51" t="s">
        <v>23</v>
      </c>
      <c r="U8" s="50" t="s">
        <v>24</v>
      </c>
      <c r="V8" s="53">
        <v>375</v>
      </c>
      <c r="W8" s="50">
        <v>375</v>
      </c>
      <c r="X8" s="55">
        <v>16</v>
      </c>
      <c r="Y8" s="55">
        <v>6000</v>
      </c>
      <c r="Z8" s="45">
        <v>8352</v>
      </c>
      <c r="AD8" s="45"/>
    </row>
    <row r="9" spans="1:30" x14ac:dyDescent="0.25">
      <c r="A9" s="31">
        <v>40924</v>
      </c>
      <c r="B9" s="30">
        <v>8427</v>
      </c>
      <c r="C9" s="30">
        <v>8354</v>
      </c>
      <c r="D9" s="30" t="s">
        <v>58</v>
      </c>
      <c r="E9" s="32" t="s">
        <v>23</v>
      </c>
      <c r="F9" s="30" t="s">
        <v>59</v>
      </c>
      <c r="G9" s="30">
        <v>15.13</v>
      </c>
      <c r="H9" s="30"/>
      <c r="I9" s="30">
        <v>800</v>
      </c>
      <c r="J9" s="23">
        <f t="shared" si="0"/>
        <v>14625</v>
      </c>
      <c r="L9" s="30">
        <v>12104</v>
      </c>
      <c r="M9" s="23">
        <f t="shared" si="1"/>
        <v>221276.25</v>
      </c>
      <c r="Q9" s="49">
        <v>40918</v>
      </c>
      <c r="R9" s="50">
        <v>8442</v>
      </c>
      <c r="S9" s="50" t="s">
        <v>253</v>
      </c>
      <c r="T9" s="51" t="s">
        <v>23</v>
      </c>
      <c r="U9" s="50" t="s">
        <v>24</v>
      </c>
      <c r="V9" s="53">
        <v>50</v>
      </c>
      <c r="W9" s="50">
        <v>50</v>
      </c>
      <c r="X9" s="55">
        <v>18.149999999999999</v>
      </c>
      <c r="Y9" s="55">
        <v>907.5</v>
      </c>
      <c r="Z9" s="45">
        <v>8352</v>
      </c>
      <c r="AD9" s="45"/>
    </row>
    <row r="10" spans="1:30" x14ac:dyDescent="0.25">
      <c r="A10" s="31">
        <v>40924</v>
      </c>
      <c r="B10" s="30">
        <v>8427</v>
      </c>
      <c r="C10" s="30">
        <v>8355</v>
      </c>
      <c r="D10" s="30" t="s">
        <v>58</v>
      </c>
      <c r="E10" s="32" t="s">
        <v>23</v>
      </c>
      <c r="F10" s="30" t="s">
        <v>59</v>
      </c>
      <c r="G10" s="30">
        <v>15.13</v>
      </c>
      <c r="H10" s="30"/>
      <c r="I10" s="30">
        <v>100</v>
      </c>
      <c r="J10" s="23">
        <f t="shared" si="0"/>
        <v>14525</v>
      </c>
      <c r="L10" s="30">
        <v>1513</v>
      </c>
      <c r="M10" s="23">
        <f t="shared" si="1"/>
        <v>219763.25</v>
      </c>
      <c r="Q10" s="49">
        <v>40918</v>
      </c>
      <c r="R10" s="50">
        <v>8443</v>
      </c>
      <c r="S10" s="50" t="s">
        <v>254</v>
      </c>
      <c r="T10" s="51" t="s">
        <v>23</v>
      </c>
      <c r="U10" s="50" t="s">
        <v>24</v>
      </c>
      <c r="V10" s="53">
        <v>250</v>
      </c>
      <c r="W10" s="50">
        <v>250</v>
      </c>
      <c r="X10" s="55">
        <v>16.91</v>
      </c>
      <c r="Y10" s="55">
        <v>4227.5</v>
      </c>
      <c r="Z10" s="45">
        <v>8352</v>
      </c>
      <c r="AD10" s="45"/>
    </row>
    <row r="11" spans="1:30" x14ac:dyDescent="0.25">
      <c r="A11" s="31">
        <v>40924</v>
      </c>
      <c r="B11" s="30">
        <v>8427</v>
      </c>
      <c r="C11" s="30">
        <v>8356</v>
      </c>
      <c r="D11" s="30" t="s">
        <v>58</v>
      </c>
      <c r="E11" s="32" t="s">
        <v>23</v>
      </c>
      <c r="F11" s="30" t="s">
        <v>59</v>
      </c>
      <c r="G11" s="30">
        <v>15.13</v>
      </c>
      <c r="H11" s="30"/>
      <c r="I11" s="30">
        <v>800</v>
      </c>
      <c r="J11" s="23">
        <f t="shared" si="0"/>
        <v>13725</v>
      </c>
      <c r="L11" s="30">
        <v>12104</v>
      </c>
      <c r="M11" s="23">
        <f t="shared" si="1"/>
        <v>207659.25</v>
      </c>
      <c r="Q11" s="49">
        <v>40917</v>
      </c>
      <c r="R11" s="50">
        <v>8444</v>
      </c>
      <c r="S11" s="50" t="s">
        <v>255</v>
      </c>
      <c r="T11" s="51" t="s">
        <v>23</v>
      </c>
      <c r="U11" s="50" t="s">
        <v>24</v>
      </c>
      <c r="V11" s="53">
        <v>375</v>
      </c>
      <c r="W11" s="50">
        <v>375</v>
      </c>
      <c r="X11" s="55">
        <v>16.91</v>
      </c>
      <c r="Y11" s="55">
        <v>6341.25</v>
      </c>
      <c r="Z11" s="45">
        <v>8351</v>
      </c>
      <c r="AD11" s="45"/>
    </row>
    <row r="12" spans="1:30" x14ac:dyDescent="0.25">
      <c r="A12" s="31">
        <v>40924</v>
      </c>
      <c r="B12" s="30">
        <v>8427</v>
      </c>
      <c r="C12" s="30">
        <v>8357</v>
      </c>
      <c r="D12" s="30" t="s">
        <v>58</v>
      </c>
      <c r="E12" s="32" t="s">
        <v>23</v>
      </c>
      <c r="F12" s="30" t="s">
        <v>59</v>
      </c>
      <c r="G12" s="30">
        <v>15.13</v>
      </c>
      <c r="H12" s="30"/>
      <c r="I12" s="30">
        <v>150</v>
      </c>
      <c r="J12" s="23">
        <f t="shared" si="0"/>
        <v>13575</v>
      </c>
      <c r="L12" s="30">
        <v>2269.5</v>
      </c>
      <c r="M12" s="23">
        <f t="shared" si="1"/>
        <v>205389.75</v>
      </c>
      <c r="Q12" s="49">
        <v>40917</v>
      </c>
      <c r="R12" s="50">
        <v>8445</v>
      </c>
      <c r="S12" s="50" t="s">
        <v>256</v>
      </c>
      <c r="T12" s="51" t="s">
        <v>23</v>
      </c>
      <c r="U12" s="50" t="s">
        <v>24</v>
      </c>
      <c r="V12" s="53">
        <v>500</v>
      </c>
      <c r="W12" s="50">
        <v>500</v>
      </c>
      <c r="X12" s="55">
        <v>16.91</v>
      </c>
      <c r="Y12" s="55">
        <v>8455</v>
      </c>
      <c r="Z12" s="45">
        <v>8351</v>
      </c>
      <c r="AD12" s="45"/>
    </row>
    <row r="13" spans="1:30" x14ac:dyDescent="0.25">
      <c r="A13" s="31">
        <v>40924</v>
      </c>
      <c r="B13" s="30">
        <v>8427</v>
      </c>
      <c r="C13" s="30">
        <v>8358</v>
      </c>
      <c r="D13" s="30" t="s">
        <v>58</v>
      </c>
      <c r="E13" s="32" t="s">
        <v>23</v>
      </c>
      <c r="F13" s="30" t="s">
        <v>59</v>
      </c>
      <c r="G13" s="30">
        <v>15.13</v>
      </c>
      <c r="H13" s="30"/>
      <c r="I13" s="30">
        <v>625</v>
      </c>
      <c r="J13" s="23">
        <f t="shared" si="0"/>
        <v>12950</v>
      </c>
      <c r="L13" s="30">
        <v>9456.25</v>
      </c>
      <c r="M13" s="23">
        <f t="shared" si="1"/>
        <v>195933.5</v>
      </c>
      <c r="Q13" s="49">
        <v>40917</v>
      </c>
      <c r="R13" s="50">
        <v>8446</v>
      </c>
      <c r="S13" s="50" t="s">
        <v>257</v>
      </c>
      <c r="T13" s="51" t="s">
        <v>23</v>
      </c>
      <c r="U13" s="50" t="s">
        <v>24</v>
      </c>
      <c r="V13" s="53">
        <v>100</v>
      </c>
      <c r="W13" s="50">
        <v>100</v>
      </c>
      <c r="X13" s="55">
        <v>16.91</v>
      </c>
      <c r="Y13" s="55">
        <v>1691</v>
      </c>
      <c r="Z13" s="45">
        <v>8351</v>
      </c>
      <c r="AD13" s="45"/>
    </row>
    <row r="14" spans="1:30" x14ac:dyDescent="0.25">
      <c r="A14" s="31">
        <v>40924</v>
      </c>
      <c r="B14" s="30">
        <v>8427</v>
      </c>
      <c r="C14" s="30">
        <v>8359</v>
      </c>
      <c r="D14" s="30" t="s">
        <v>58</v>
      </c>
      <c r="E14" s="32" t="s">
        <v>23</v>
      </c>
      <c r="F14" s="30" t="s">
        <v>59</v>
      </c>
      <c r="G14" s="30">
        <v>15.13</v>
      </c>
      <c r="H14" s="30"/>
      <c r="I14" s="30">
        <v>300</v>
      </c>
      <c r="J14" s="23">
        <f t="shared" si="0"/>
        <v>12650</v>
      </c>
      <c r="L14" s="30">
        <v>4539</v>
      </c>
      <c r="M14" s="23">
        <f t="shared" si="1"/>
        <v>191394.5</v>
      </c>
      <c r="Q14" s="49">
        <v>40918</v>
      </c>
      <c r="R14" s="50">
        <v>8447</v>
      </c>
      <c r="S14" s="50" t="s">
        <v>258</v>
      </c>
      <c r="T14" s="51" t="s">
        <v>23</v>
      </c>
      <c r="U14" s="50" t="s">
        <v>24</v>
      </c>
      <c r="V14" s="53">
        <v>150</v>
      </c>
      <c r="W14" s="50">
        <v>150</v>
      </c>
      <c r="X14" s="55">
        <v>16.91</v>
      </c>
      <c r="Y14" s="55">
        <v>2536.5</v>
      </c>
      <c r="Z14" s="45">
        <v>8353</v>
      </c>
      <c r="AD14" s="45"/>
    </row>
    <row r="15" spans="1:30" x14ac:dyDescent="0.25">
      <c r="A15" s="31">
        <v>40924</v>
      </c>
      <c r="B15" s="30">
        <v>8427</v>
      </c>
      <c r="C15" s="30">
        <v>8360</v>
      </c>
      <c r="D15" s="30" t="s">
        <v>58</v>
      </c>
      <c r="E15" s="32" t="s">
        <v>23</v>
      </c>
      <c r="F15" s="30" t="s">
        <v>59</v>
      </c>
      <c r="G15" s="30">
        <v>15.13</v>
      </c>
      <c r="H15" s="30"/>
      <c r="I15" s="30">
        <v>25</v>
      </c>
      <c r="J15" s="23">
        <f t="shared" si="0"/>
        <v>12625</v>
      </c>
      <c r="L15" s="30">
        <v>378.25</v>
      </c>
      <c r="M15" s="23">
        <f t="shared" si="1"/>
        <v>191016.25</v>
      </c>
      <c r="Q15" s="49">
        <v>40918</v>
      </c>
      <c r="R15" s="50">
        <v>8448</v>
      </c>
      <c r="S15" s="50" t="s">
        <v>259</v>
      </c>
      <c r="T15" s="51" t="s">
        <v>23</v>
      </c>
      <c r="U15" s="50" t="s">
        <v>24</v>
      </c>
      <c r="V15" s="53">
        <v>500</v>
      </c>
      <c r="W15" s="50">
        <v>500</v>
      </c>
      <c r="X15" s="55">
        <v>15.68</v>
      </c>
      <c r="Y15" s="55">
        <v>7840</v>
      </c>
      <c r="Z15" s="45">
        <v>8353</v>
      </c>
      <c r="AD15" s="45"/>
    </row>
    <row r="16" spans="1:30" x14ac:dyDescent="0.25">
      <c r="A16" s="31">
        <v>40924</v>
      </c>
      <c r="B16" s="30">
        <v>8427</v>
      </c>
      <c r="C16" s="30">
        <v>8361</v>
      </c>
      <c r="D16" s="30" t="s">
        <v>58</v>
      </c>
      <c r="E16" s="32" t="s">
        <v>23</v>
      </c>
      <c r="F16" s="30" t="s">
        <v>59</v>
      </c>
      <c r="G16" s="30">
        <v>15.13</v>
      </c>
      <c r="H16" s="30"/>
      <c r="I16" s="30">
        <v>100</v>
      </c>
      <c r="J16" s="23">
        <f t="shared" si="0"/>
        <v>12525</v>
      </c>
      <c r="L16" s="30">
        <v>1513</v>
      </c>
      <c r="M16" s="23">
        <f t="shared" si="1"/>
        <v>189503.25</v>
      </c>
      <c r="Q16" s="49">
        <v>40918</v>
      </c>
      <c r="R16" s="50">
        <v>8449</v>
      </c>
      <c r="S16" s="50" t="s">
        <v>260</v>
      </c>
      <c r="T16" s="51" t="s">
        <v>23</v>
      </c>
      <c r="U16" s="50" t="s">
        <v>24</v>
      </c>
      <c r="V16" s="53">
        <v>200</v>
      </c>
      <c r="W16" s="50">
        <v>200</v>
      </c>
      <c r="X16" s="55">
        <v>16.57</v>
      </c>
      <c r="Y16" s="55">
        <v>3314</v>
      </c>
      <c r="Z16" s="45">
        <v>8353</v>
      </c>
      <c r="AD16" s="45"/>
    </row>
    <row r="17" spans="1:30" x14ac:dyDescent="0.25">
      <c r="A17" s="31">
        <v>40924</v>
      </c>
      <c r="B17" s="30">
        <v>8427</v>
      </c>
      <c r="C17" s="30">
        <v>8362</v>
      </c>
      <c r="D17" s="30" t="s">
        <v>58</v>
      </c>
      <c r="E17" s="32" t="s">
        <v>23</v>
      </c>
      <c r="F17" s="30" t="s">
        <v>59</v>
      </c>
      <c r="G17" s="30">
        <v>15.13</v>
      </c>
      <c r="H17" s="30"/>
      <c r="I17" s="30">
        <v>675</v>
      </c>
      <c r="J17" s="23">
        <f t="shared" si="0"/>
        <v>11850</v>
      </c>
      <c r="L17" s="30">
        <v>10212.75</v>
      </c>
      <c r="M17" s="23">
        <f t="shared" si="1"/>
        <v>179290.5</v>
      </c>
      <c r="Q17" s="49">
        <v>40919</v>
      </c>
      <c r="R17" s="50">
        <v>8453</v>
      </c>
      <c r="S17" s="50" t="s">
        <v>261</v>
      </c>
      <c r="T17" s="51" t="s">
        <v>23</v>
      </c>
      <c r="U17" s="50" t="s">
        <v>24</v>
      </c>
      <c r="V17" s="53">
        <v>50</v>
      </c>
      <c r="W17" s="50">
        <v>50</v>
      </c>
      <c r="X17" s="55">
        <v>18.149999999999999</v>
      </c>
      <c r="Y17" s="55">
        <v>907.5</v>
      </c>
      <c r="Z17" s="45">
        <v>8355</v>
      </c>
      <c r="AD17" s="45"/>
    </row>
    <row r="18" spans="1:30" x14ac:dyDescent="0.25">
      <c r="A18" s="31">
        <v>40924</v>
      </c>
      <c r="B18" s="30">
        <v>8427</v>
      </c>
      <c r="C18" s="30">
        <v>8363</v>
      </c>
      <c r="D18" s="30" t="s">
        <v>58</v>
      </c>
      <c r="E18" s="32" t="s">
        <v>23</v>
      </c>
      <c r="F18" s="30" t="s">
        <v>59</v>
      </c>
      <c r="G18" s="30">
        <v>15.13</v>
      </c>
      <c r="H18" s="30"/>
      <c r="I18" s="30">
        <v>1500</v>
      </c>
      <c r="J18" s="23">
        <f t="shared" si="0"/>
        <v>10350</v>
      </c>
      <c r="L18" s="30">
        <v>22695</v>
      </c>
      <c r="M18" s="23">
        <f t="shared" si="1"/>
        <v>156595.5</v>
      </c>
      <c r="Q18" s="49">
        <v>40919</v>
      </c>
      <c r="R18" s="50">
        <v>8454</v>
      </c>
      <c r="S18" s="50" t="s">
        <v>262</v>
      </c>
      <c r="T18" s="51" t="s">
        <v>23</v>
      </c>
      <c r="U18" s="50" t="s">
        <v>24</v>
      </c>
      <c r="V18" s="53">
        <v>750</v>
      </c>
      <c r="W18" s="50">
        <v>750</v>
      </c>
      <c r="X18" s="55">
        <v>16</v>
      </c>
      <c r="Y18" s="55">
        <v>12000</v>
      </c>
      <c r="Z18" s="30">
        <v>8356</v>
      </c>
      <c r="AD18" s="45"/>
    </row>
    <row r="19" spans="1:30" x14ac:dyDescent="0.25">
      <c r="A19" s="31">
        <v>40924</v>
      </c>
      <c r="B19" s="30">
        <v>8427</v>
      </c>
      <c r="C19" s="30">
        <v>8364</v>
      </c>
      <c r="D19" s="30" t="s">
        <v>58</v>
      </c>
      <c r="E19" s="32" t="s">
        <v>23</v>
      </c>
      <c r="F19" s="30" t="s">
        <v>59</v>
      </c>
      <c r="G19" s="30">
        <v>15.13</v>
      </c>
      <c r="H19" s="30"/>
      <c r="I19" s="30">
        <v>300</v>
      </c>
      <c r="J19" s="23">
        <f t="shared" si="0"/>
        <v>10050</v>
      </c>
      <c r="L19" s="30">
        <v>4539</v>
      </c>
      <c r="M19" s="23">
        <f t="shared" si="1"/>
        <v>152056.5</v>
      </c>
      <c r="Q19" s="49">
        <v>40920</v>
      </c>
      <c r="R19" s="50">
        <v>8455</v>
      </c>
      <c r="S19" s="50" t="s">
        <v>263</v>
      </c>
      <c r="T19" s="51" t="s">
        <v>23</v>
      </c>
      <c r="U19" s="50" t="s">
        <v>24</v>
      </c>
      <c r="V19" s="53">
        <v>50</v>
      </c>
      <c r="W19" s="50">
        <v>50</v>
      </c>
      <c r="X19" s="55">
        <v>16.91</v>
      </c>
      <c r="Y19" s="55">
        <v>845.5</v>
      </c>
      <c r="Z19" s="30">
        <v>8361</v>
      </c>
      <c r="AD19" s="45"/>
    </row>
    <row r="20" spans="1:30" x14ac:dyDescent="0.25">
      <c r="A20" s="31">
        <v>40925</v>
      </c>
      <c r="B20" s="30">
        <v>8427</v>
      </c>
      <c r="C20" s="30">
        <v>8373</v>
      </c>
      <c r="D20" s="30" t="s">
        <v>58</v>
      </c>
      <c r="E20" s="32" t="s">
        <v>23</v>
      </c>
      <c r="F20" s="30" t="s">
        <v>59</v>
      </c>
      <c r="G20" s="30">
        <v>15.13</v>
      </c>
      <c r="H20" s="30"/>
      <c r="I20" s="30">
        <v>10050</v>
      </c>
      <c r="J20" s="23">
        <f t="shared" si="0"/>
        <v>0</v>
      </c>
      <c r="L20" s="30">
        <v>152056.5</v>
      </c>
      <c r="M20" s="23">
        <f t="shared" si="1"/>
        <v>0</v>
      </c>
      <c r="Q20" s="49">
        <v>40919</v>
      </c>
      <c r="R20" s="50">
        <v>8456</v>
      </c>
      <c r="S20" s="50" t="s">
        <v>264</v>
      </c>
      <c r="T20" s="51" t="s">
        <v>23</v>
      </c>
      <c r="U20" s="50" t="s">
        <v>24</v>
      </c>
      <c r="V20" s="53">
        <v>25</v>
      </c>
      <c r="W20" s="50">
        <v>25</v>
      </c>
      <c r="X20" s="55">
        <v>18.149999999999999</v>
      </c>
      <c r="Y20" s="55">
        <v>453.75</v>
      </c>
      <c r="Z20" s="30">
        <v>8355</v>
      </c>
      <c r="AD20" s="45"/>
    </row>
    <row r="21" spans="1:30" x14ac:dyDescent="0.25">
      <c r="A21" s="24">
        <v>40919</v>
      </c>
      <c r="B21" s="25">
        <v>8438</v>
      </c>
      <c r="C21" s="25"/>
      <c r="D21" s="25" t="s">
        <v>54</v>
      </c>
      <c r="E21" s="26" t="s">
        <v>23</v>
      </c>
      <c r="F21" s="25" t="s">
        <v>24</v>
      </c>
      <c r="G21" s="25">
        <v>14.82</v>
      </c>
      <c r="H21" s="25">
        <v>18000</v>
      </c>
      <c r="I21" s="25"/>
      <c r="J21" s="23">
        <f t="shared" si="0"/>
        <v>18000</v>
      </c>
      <c r="K21" s="25">
        <v>266826.59999999998</v>
      </c>
      <c r="M21" s="23">
        <f t="shared" si="1"/>
        <v>266826.59999999998</v>
      </c>
      <c r="Q21" s="49">
        <v>40919</v>
      </c>
      <c r="R21" s="50">
        <v>8457</v>
      </c>
      <c r="S21" s="50" t="s">
        <v>265</v>
      </c>
      <c r="T21" s="51" t="s">
        <v>23</v>
      </c>
      <c r="U21" s="50" t="s">
        <v>24</v>
      </c>
      <c r="V21" s="53">
        <v>50</v>
      </c>
      <c r="W21" s="50">
        <v>50</v>
      </c>
      <c r="X21" s="55">
        <v>16.91</v>
      </c>
      <c r="Y21" s="55">
        <v>845.5</v>
      </c>
      <c r="Z21" s="30">
        <v>8356</v>
      </c>
      <c r="AD21" s="45"/>
    </row>
    <row r="22" spans="1:30" x14ac:dyDescent="0.25">
      <c r="A22" s="31">
        <v>40927</v>
      </c>
      <c r="B22" s="30">
        <v>8438</v>
      </c>
      <c r="C22" s="30">
        <v>8387</v>
      </c>
      <c r="D22" s="30" t="s">
        <v>58</v>
      </c>
      <c r="E22" s="32" t="s">
        <v>23</v>
      </c>
      <c r="F22" s="30" t="s">
        <v>70</v>
      </c>
      <c r="G22" s="30">
        <v>14.82</v>
      </c>
      <c r="H22" s="30"/>
      <c r="I22" s="30">
        <v>1125</v>
      </c>
      <c r="J22" s="23">
        <f t="shared" si="0"/>
        <v>16875</v>
      </c>
      <c r="L22" s="30">
        <v>16676.66</v>
      </c>
      <c r="M22" s="23">
        <f t="shared" si="1"/>
        <v>250149.93999999997</v>
      </c>
      <c r="Q22" s="49">
        <v>40919</v>
      </c>
      <c r="R22" s="50">
        <v>8458</v>
      </c>
      <c r="S22" s="50" t="s">
        <v>266</v>
      </c>
      <c r="T22" s="51" t="s">
        <v>23</v>
      </c>
      <c r="U22" s="50" t="s">
        <v>24</v>
      </c>
      <c r="V22" s="53">
        <v>800</v>
      </c>
      <c r="W22" s="50">
        <v>800</v>
      </c>
      <c r="X22" s="55">
        <v>16.57</v>
      </c>
      <c r="Y22" s="55">
        <v>13256</v>
      </c>
      <c r="Z22" s="30">
        <v>8354</v>
      </c>
      <c r="AD22" s="45"/>
    </row>
    <row r="23" spans="1:30" x14ac:dyDescent="0.25">
      <c r="A23" s="31">
        <v>40927</v>
      </c>
      <c r="B23" s="30">
        <v>8438</v>
      </c>
      <c r="C23" s="30">
        <v>8388</v>
      </c>
      <c r="D23" s="30" t="s">
        <v>58</v>
      </c>
      <c r="E23" s="32" t="s">
        <v>23</v>
      </c>
      <c r="F23" s="30" t="s">
        <v>70</v>
      </c>
      <c r="G23" s="30">
        <v>14.82</v>
      </c>
      <c r="H23" s="30"/>
      <c r="I23" s="30">
        <v>50</v>
      </c>
      <c r="J23" s="23">
        <f t="shared" si="0"/>
        <v>16825</v>
      </c>
      <c r="L23" s="30">
        <v>741.19</v>
      </c>
      <c r="M23" s="23">
        <f t="shared" si="1"/>
        <v>249408.74999999997</v>
      </c>
      <c r="Q23" s="49">
        <v>40919</v>
      </c>
      <c r="R23" s="50">
        <v>8463</v>
      </c>
      <c r="S23" s="50" t="s">
        <v>268</v>
      </c>
      <c r="T23" s="51" t="s">
        <v>23</v>
      </c>
      <c r="U23" s="50" t="s">
        <v>24</v>
      </c>
      <c r="V23" s="53">
        <v>25</v>
      </c>
      <c r="W23" s="50">
        <v>25</v>
      </c>
      <c r="X23" s="55">
        <v>14.82</v>
      </c>
      <c r="Y23" s="55">
        <v>370.59</v>
      </c>
      <c r="Z23" s="30">
        <v>8355</v>
      </c>
      <c r="AD23" s="45"/>
    </row>
    <row r="24" spans="1:30" x14ac:dyDescent="0.25">
      <c r="A24" s="31">
        <v>40927</v>
      </c>
      <c r="B24" s="30">
        <v>8438</v>
      </c>
      <c r="C24" s="30">
        <v>8389</v>
      </c>
      <c r="D24" s="30" t="s">
        <v>58</v>
      </c>
      <c r="E24" s="32" t="s">
        <v>23</v>
      </c>
      <c r="F24" s="30" t="s">
        <v>70</v>
      </c>
      <c r="G24" s="30">
        <v>14.82</v>
      </c>
      <c r="H24" s="30"/>
      <c r="I24" s="30">
        <v>25</v>
      </c>
      <c r="J24" s="23">
        <f t="shared" si="0"/>
        <v>16800</v>
      </c>
      <c r="L24" s="30">
        <v>370.59</v>
      </c>
      <c r="M24" s="23">
        <f t="shared" si="1"/>
        <v>249038.15999999997</v>
      </c>
      <c r="Q24" s="49">
        <v>40919</v>
      </c>
      <c r="R24" s="50">
        <v>8465</v>
      </c>
      <c r="S24" s="50" t="s">
        <v>269</v>
      </c>
      <c r="T24" s="51" t="s">
        <v>23</v>
      </c>
      <c r="U24" s="50" t="s">
        <v>24</v>
      </c>
      <c r="V24" s="53">
        <v>75</v>
      </c>
      <c r="W24" s="50">
        <v>75</v>
      </c>
      <c r="X24" s="55">
        <v>17.739999999999998</v>
      </c>
      <c r="Y24" s="55">
        <v>1330.5</v>
      </c>
      <c r="Z24" s="30">
        <v>8358</v>
      </c>
      <c r="AD24" s="45"/>
    </row>
    <row r="25" spans="1:30" x14ac:dyDescent="0.25">
      <c r="A25" s="31">
        <v>40928</v>
      </c>
      <c r="B25" s="30">
        <v>8438</v>
      </c>
      <c r="C25" s="30">
        <v>8390</v>
      </c>
      <c r="D25" s="30" t="s">
        <v>58</v>
      </c>
      <c r="E25" s="32" t="s">
        <v>23</v>
      </c>
      <c r="F25" s="30" t="s">
        <v>70</v>
      </c>
      <c r="G25" s="30">
        <v>14.82</v>
      </c>
      <c r="H25" s="30"/>
      <c r="I25" s="30">
        <v>250</v>
      </c>
      <c r="J25" s="23">
        <f t="shared" si="0"/>
        <v>16550</v>
      </c>
      <c r="L25" s="30">
        <v>3705.93</v>
      </c>
      <c r="M25" s="23">
        <f t="shared" si="1"/>
        <v>245332.22999999998</v>
      </c>
      <c r="Q25" s="49">
        <v>40919</v>
      </c>
      <c r="R25" s="50">
        <v>8466</v>
      </c>
      <c r="S25" s="50" t="s">
        <v>270</v>
      </c>
      <c r="T25" s="51" t="s">
        <v>23</v>
      </c>
      <c r="U25" s="50" t="s">
        <v>24</v>
      </c>
      <c r="V25" s="53">
        <v>500</v>
      </c>
      <c r="W25" s="50">
        <v>500</v>
      </c>
      <c r="X25" s="55">
        <v>15.68</v>
      </c>
      <c r="Y25" s="55">
        <v>7840</v>
      </c>
      <c r="Z25" s="30">
        <v>8358</v>
      </c>
      <c r="AD25" s="45"/>
    </row>
    <row r="26" spans="1:30" x14ac:dyDescent="0.25">
      <c r="A26" s="31">
        <v>40928</v>
      </c>
      <c r="B26" s="30">
        <v>8438</v>
      </c>
      <c r="C26" s="30">
        <v>8391</v>
      </c>
      <c r="D26" s="30" t="s">
        <v>58</v>
      </c>
      <c r="E26" s="32" t="s">
        <v>23</v>
      </c>
      <c r="F26" s="30" t="s">
        <v>70</v>
      </c>
      <c r="G26" s="30">
        <v>14.82</v>
      </c>
      <c r="H26" s="30"/>
      <c r="I26" s="30">
        <v>50</v>
      </c>
      <c r="J26" s="23">
        <f t="shared" si="0"/>
        <v>16500</v>
      </c>
      <c r="L26" s="30">
        <v>741.19</v>
      </c>
      <c r="M26" s="23">
        <f t="shared" si="1"/>
        <v>244591.03999999998</v>
      </c>
      <c r="Q26" s="49">
        <v>40919</v>
      </c>
      <c r="R26" s="50">
        <v>8469</v>
      </c>
      <c r="S26" s="50" t="s">
        <v>272</v>
      </c>
      <c r="T26" s="51" t="s">
        <v>23</v>
      </c>
      <c r="U26" s="50" t="s">
        <v>24</v>
      </c>
      <c r="V26" s="53">
        <v>50</v>
      </c>
      <c r="W26" s="50">
        <v>50</v>
      </c>
      <c r="X26" s="55">
        <v>16.57</v>
      </c>
      <c r="Y26" s="55">
        <v>828.5</v>
      </c>
      <c r="Z26" s="30">
        <v>8358</v>
      </c>
      <c r="AD26" s="45"/>
    </row>
    <row r="27" spans="1:30" x14ac:dyDescent="0.25">
      <c r="A27" s="31">
        <v>40928</v>
      </c>
      <c r="B27" s="30">
        <v>8438</v>
      </c>
      <c r="C27" s="30">
        <v>8392</v>
      </c>
      <c r="D27" s="30" t="s">
        <v>58</v>
      </c>
      <c r="E27" s="32" t="s">
        <v>23</v>
      </c>
      <c r="F27" s="30" t="s">
        <v>70</v>
      </c>
      <c r="G27" s="30">
        <v>14.82</v>
      </c>
      <c r="H27" s="30"/>
      <c r="I27" s="30">
        <v>12000</v>
      </c>
      <c r="J27" s="23">
        <f t="shared" si="0"/>
        <v>4500</v>
      </c>
      <c r="L27" s="30">
        <v>177884.4</v>
      </c>
      <c r="M27" s="23">
        <f t="shared" si="1"/>
        <v>66706.639999999985</v>
      </c>
      <c r="Q27" s="49">
        <v>40919</v>
      </c>
      <c r="R27" s="50">
        <v>8475</v>
      </c>
      <c r="S27" s="50" t="s">
        <v>273</v>
      </c>
      <c r="T27" s="51" t="s">
        <v>23</v>
      </c>
      <c r="U27" s="50" t="s">
        <v>24</v>
      </c>
      <c r="V27" s="53">
        <v>125</v>
      </c>
      <c r="W27" s="50">
        <v>125</v>
      </c>
      <c r="X27" s="55">
        <v>18.149999999999999</v>
      </c>
      <c r="Y27" s="55">
        <v>2268.75</v>
      </c>
      <c r="Z27" s="30">
        <v>8357</v>
      </c>
      <c r="AD27" s="45"/>
    </row>
    <row r="28" spans="1:30" x14ac:dyDescent="0.25">
      <c r="A28" s="31">
        <v>40928</v>
      </c>
      <c r="B28" s="30">
        <v>8438</v>
      </c>
      <c r="C28" s="30">
        <v>8393</v>
      </c>
      <c r="D28" s="30" t="s">
        <v>58</v>
      </c>
      <c r="E28" s="32" t="s">
        <v>23</v>
      </c>
      <c r="F28" s="30" t="s">
        <v>70</v>
      </c>
      <c r="G28" s="30">
        <v>14.82</v>
      </c>
      <c r="H28" s="30"/>
      <c r="I28" s="30">
        <v>750</v>
      </c>
      <c r="J28" s="23">
        <f t="shared" si="0"/>
        <v>3750</v>
      </c>
      <c r="L28" s="30">
        <v>11117.78</v>
      </c>
      <c r="M28" s="23">
        <f t="shared" si="1"/>
        <v>55588.859999999986</v>
      </c>
      <c r="Q28" s="49">
        <v>40919</v>
      </c>
      <c r="R28" s="50">
        <v>8479</v>
      </c>
      <c r="S28" s="50" t="s">
        <v>274</v>
      </c>
      <c r="T28" s="51" t="s">
        <v>23</v>
      </c>
      <c r="U28" s="50" t="s">
        <v>24</v>
      </c>
      <c r="V28" s="53">
        <v>25</v>
      </c>
      <c r="W28" s="50">
        <v>25</v>
      </c>
      <c r="X28" s="55">
        <v>16.91</v>
      </c>
      <c r="Y28" s="55">
        <v>422.75</v>
      </c>
      <c r="Z28" s="30">
        <v>8357</v>
      </c>
      <c r="AD28" s="45"/>
    </row>
    <row r="29" spans="1:30" x14ac:dyDescent="0.25">
      <c r="A29" s="31">
        <v>40932</v>
      </c>
      <c r="B29" s="30">
        <v>8438</v>
      </c>
      <c r="C29" s="30">
        <v>8420</v>
      </c>
      <c r="D29" s="30" t="s">
        <v>58</v>
      </c>
      <c r="E29" s="32" t="s">
        <v>23</v>
      </c>
      <c r="F29" s="30" t="s">
        <v>70</v>
      </c>
      <c r="G29" s="30">
        <v>14.82</v>
      </c>
      <c r="H29" s="30"/>
      <c r="I29" s="30">
        <v>100</v>
      </c>
      <c r="J29" s="23">
        <f t="shared" si="0"/>
        <v>3650</v>
      </c>
      <c r="L29" s="30">
        <v>1482.37</v>
      </c>
      <c r="M29" s="23">
        <f t="shared" si="1"/>
        <v>54106.489999999983</v>
      </c>
      <c r="Q29" s="49">
        <v>40919</v>
      </c>
      <c r="R29" s="50">
        <v>8484</v>
      </c>
      <c r="S29" s="50" t="s">
        <v>276</v>
      </c>
      <c r="T29" s="51" t="s">
        <v>23</v>
      </c>
      <c r="U29" s="50" t="s">
        <v>24</v>
      </c>
      <c r="V29" s="53">
        <v>200</v>
      </c>
      <c r="W29" s="50">
        <v>200</v>
      </c>
      <c r="X29" s="55">
        <v>16</v>
      </c>
      <c r="Y29" s="55">
        <v>3200</v>
      </c>
      <c r="Z29" s="30">
        <v>8359</v>
      </c>
      <c r="AD29" s="45"/>
    </row>
    <row r="30" spans="1:30" x14ac:dyDescent="0.25">
      <c r="A30" s="31">
        <v>40932</v>
      </c>
      <c r="B30" s="30">
        <v>8438</v>
      </c>
      <c r="C30" s="30">
        <v>8421</v>
      </c>
      <c r="D30" s="30" t="s">
        <v>58</v>
      </c>
      <c r="E30" s="32" t="s">
        <v>23</v>
      </c>
      <c r="F30" s="30" t="s">
        <v>70</v>
      </c>
      <c r="G30" s="30">
        <v>14.82</v>
      </c>
      <c r="H30" s="30"/>
      <c r="I30" s="30">
        <v>300</v>
      </c>
      <c r="J30" s="23">
        <f t="shared" si="0"/>
        <v>3350</v>
      </c>
      <c r="L30" s="30">
        <v>4447.1099999999997</v>
      </c>
      <c r="M30" s="23">
        <f t="shared" si="1"/>
        <v>49659.379999999983</v>
      </c>
      <c r="Q30" s="49">
        <v>40920</v>
      </c>
      <c r="R30" s="50">
        <v>8486</v>
      </c>
      <c r="S30" s="50" t="s">
        <v>266</v>
      </c>
      <c r="T30" s="51" t="s">
        <v>23</v>
      </c>
      <c r="U30" s="50" t="s">
        <v>24</v>
      </c>
      <c r="V30" s="53">
        <v>75</v>
      </c>
      <c r="W30" s="50">
        <v>75</v>
      </c>
      <c r="X30" s="55">
        <v>16.57</v>
      </c>
      <c r="Y30" s="55">
        <v>1242.75</v>
      </c>
      <c r="Z30" s="30">
        <v>8359</v>
      </c>
      <c r="AD30" s="45"/>
    </row>
    <row r="31" spans="1:30" x14ac:dyDescent="0.25">
      <c r="A31" s="31">
        <v>40932</v>
      </c>
      <c r="B31" s="30">
        <v>8438</v>
      </c>
      <c r="C31" s="30">
        <v>8423</v>
      </c>
      <c r="D31" s="30" t="s">
        <v>58</v>
      </c>
      <c r="E31" s="32" t="s">
        <v>23</v>
      </c>
      <c r="F31" s="30" t="s">
        <v>70</v>
      </c>
      <c r="G31" s="30">
        <v>14.82</v>
      </c>
      <c r="H31" s="30"/>
      <c r="I31" s="30">
        <v>350</v>
      </c>
      <c r="J31" s="23">
        <f t="shared" si="0"/>
        <v>3000</v>
      </c>
      <c r="L31" s="30">
        <v>5188.3</v>
      </c>
      <c r="M31" s="23">
        <f t="shared" si="1"/>
        <v>44471.07999999998</v>
      </c>
      <c r="Q31" s="49">
        <v>40920</v>
      </c>
      <c r="R31" s="50">
        <v>8487</v>
      </c>
      <c r="S31" s="50" t="s">
        <v>277</v>
      </c>
      <c r="T31" s="51" t="s">
        <v>23</v>
      </c>
      <c r="U31" s="50" t="s">
        <v>24</v>
      </c>
      <c r="V31" s="53">
        <v>25</v>
      </c>
      <c r="W31" s="50">
        <v>25</v>
      </c>
      <c r="X31" s="55">
        <v>14.82</v>
      </c>
      <c r="Y31" s="55">
        <v>370.59</v>
      </c>
      <c r="Z31" s="30">
        <v>8359</v>
      </c>
      <c r="AD31" s="45"/>
    </row>
    <row r="32" spans="1:30" x14ac:dyDescent="0.25">
      <c r="A32" s="31">
        <v>40933</v>
      </c>
      <c r="B32" s="30">
        <v>8438</v>
      </c>
      <c r="C32" s="30">
        <v>8437</v>
      </c>
      <c r="D32" s="30" t="s">
        <v>58</v>
      </c>
      <c r="E32" s="32" t="s">
        <v>23</v>
      </c>
      <c r="F32" s="30" t="s">
        <v>70</v>
      </c>
      <c r="G32" s="30">
        <v>14.82</v>
      </c>
      <c r="H32" s="30"/>
      <c r="I32" s="30">
        <v>1575</v>
      </c>
      <c r="J32" s="23">
        <f t="shared" si="0"/>
        <v>1425</v>
      </c>
      <c r="L32" s="30">
        <v>23347.33</v>
      </c>
      <c r="M32" s="23">
        <f t="shared" si="1"/>
        <v>21123.749999999978</v>
      </c>
      <c r="Q32" s="49">
        <v>40920</v>
      </c>
      <c r="R32" s="50">
        <v>8488</v>
      </c>
      <c r="S32" s="50" t="s">
        <v>278</v>
      </c>
      <c r="T32" s="51" t="s">
        <v>23</v>
      </c>
      <c r="U32" s="50" t="s">
        <v>24</v>
      </c>
      <c r="V32" s="53">
        <v>25</v>
      </c>
      <c r="W32" s="50">
        <v>25</v>
      </c>
      <c r="X32" s="55">
        <v>14.82</v>
      </c>
      <c r="Y32" s="55">
        <v>370.59</v>
      </c>
      <c r="Z32" s="30">
        <v>8360</v>
      </c>
      <c r="AC32" s="30">
        <f>VLOOKUP(R32,[1]Plan2!$C$2:$K$10202,9,FALSE)</f>
        <v>8360</v>
      </c>
    </row>
    <row r="33" spans="1:30" x14ac:dyDescent="0.25">
      <c r="A33" s="31">
        <v>40933</v>
      </c>
      <c r="B33" s="30">
        <v>8438</v>
      </c>
      <c r="C33" s="30">
        <v>8438</v>
      </c>
      <c r="D33" s="30" t="s">
        <v>58</v>
      </c>
      <c r="E33" s="32" t="s">
        <v>23</v>
      </c>
      <c r="F33" s="30" t="s">
        <v>70</v>
      </c>
      <c r="G33" s="30">
        <v>14.82</v>
      </c>
      <c r="H33" s="30"/>
      <c r="I33" s="30">
        <v>50</v>
      </c>
      <c r="J33" s="23">
        <f t="shared" si="0"/>
        <v>1375</v>
      </c>
      <c r="L33" s="30">
        <v>741.19</v>
      </c>
      <c r="M33" s="23">
        <f t="shared" si="1"/>
        <v>20382.559999999979</v>
      </c>
      <c r="Q33" s="49">
        <v>40920</v>
      </c>
      <c r="R33" s="50">
        <v>8489</v>
      </c>
      <c r="S33" s="50" t="s">
        <v>279</v>
      </c>
      <c r="T33" s="51" t="s">
        <v>23</v>
      </c>
      <c r="U33" s="50" t="s">
        <v>24</v>
      </c>
      <c r="V33" s="53">
        <v>25</v>
      </c>
      <c r="W33" s="50">
        <v>25</v>
      </c>
      <c r="X33" s="55">
        <v>16.91</v>
      </c>
      <c r="Y33" s="55">
        <v>422.75</v>
      </c>
      <c r="Z33" s="30">
        <v>8361</v>
      </c>
      <c r="AC33" s="45">
        <f>VLOOKUP(R33,[1]Plan2!$C$2:$K$10202,9,FALSE)</f>
        <v>8361</v>
      </c>
      <c r="AD33" s="45"/>
    </row>
    <row r="34" spans="1:30" x14ac:dyDescent="0.25">
      <c r="A34" s="31">
        <v>40933</v>
      </c>
      <c r="B34" s="30">
        <v>8438</v>
      </c>
      <c r="C34" s="30">
        <v>8441</v>
      </c>
      <c r="D34" s="30" t="s">
        <v>58</v>
      </c>
      <c r="E34" s="32" t="s">
        <v>23</v>
      </c>
      <c r="F34" s="30" t="s">
        <v>70</v>
      </c>
      <c r="G34" s="30">
        <v>14.82</v>
      </c>
      <c r="H34" s="30"/>
      <c r="I34" s="30">
        <v>150</v>
      </c>
      <c r="J34" s="23">
        <f t="shared" si="0"/>
        <v>1225</v>
      </c>
      <c r="L34" s="30">
        <v>2223.56</v>
      </c>
      <c r="M34" s="23">
        <f t="shared" si="1"/>
        <v>18158.999999999978</v>
      </c>
      <c r="Q34" s="49">
        <v>40920</v>
      </c>
      <c r="R34" s="50">
        <v>8490</v>
      </c>
      <c r="S34" s="50" t="s">
        <v>280</v>
      </c>
      <c r="T34" s="51" t="s">
        <v>23</v>
      </c>
      <c r="U34" s="50" t="s">
        <v>24</v>
      </c>
      <c r="V34" s="53">
        <v>25</v>
      </c>
      <c r="W34" s="50">
        <v>25</v>
      </c>
      <c r="X34" s="55">
        <v>16.91</v>
      </c>
      <c r="Y34" s="55">
        <v>422.75</v>
      </c>
      <c r="Z34" s="30">
        <v>8361</v>
      </c>
      <c r="AC34" s="45">
        <f>VLOOKUP(R34,[1]Plan2!$C$2:$K$10202,9,FALSE)</f>
        <v>8361</v>
      </c>
      <c r="AD34" s="45"/>
    </row>
    <row r="35" spans="1:30" x14ac:dyDescent="0.25">
      <c r="A35" s="31">
        <v>40934</v>
      </c>
      <c r="B35" s="30">
        <v>8438</v>
      </c>
      <c r="C35" s="30">
        <v>8446</v>
      </c>
      <c r="D35" s="30" t="s">
        <v>58</v>
      </c>
      <c r="E35" s="32" t="s">
        <v>23</v>
      </c>
      <c r="F35" s="30" t="s">
        <v>70</v>
      </c>
      <c r="G35" s="30">
        <v>14.82</v>
      </c>
      <c r="H35" s="30"/>
      <c r="I35" s="30">
        <v>50</v>
      </c>
      <c r="J35" s="23">
        <f t="shared" si="0"/>
        <v>1175</v>
      </c>
      <c r="L35" s="30">
        <v>741.19</v>
      </c>
      <c r="M35" s="23">
        <f t="shared" si="1"/>
        <v>17417.809999999979</v>
      </c>
      <c r="Q35" s="49">
        <v>40920</v>
      </c>
      <c r="R35" s="50">
        <v>8491</v>
      </c>
      <c r="S35" s="50" t="s">
        <v>281</v>
      </c>
      <c r="T35" s="51" t="s">
        <v>23</v>
      </c>
      <c r="U35" s="50" t="s">
        <v>24</v>
      </c>
      <c r="V35" s="53">
        <v>200</v>
      </c>
      <c r="W35" s="50">
        <v>200</v>
      </c>
      <c r="X35" s="55">
        <v>16.91</v>
      </c>
      <c r="Y35" s="55">
        <v>3382</v>
      </c>
      <c r="Z35" s="30">
        <v>8362</v>
      </c>
      <c r="AC35" s="45">
        <f>VLOOKUP(R35,[1]Plan2!$C$2:$K$10202,9,FALSE)</f>
        <v>8362</v>
      </c>
      <c r="AD35" s="45"/>
    </row>
    <row r="36" spans="1:30" x14ac:dyDescent="0.25">
      <c r="A36" s="31">
        <v>40934</v>
      </c>
      <c r="B36" s="30">
        <v>8438</v>
      </c>
      <c r="C36" s="30">
        <v>8447</v>
      </c>
      <c r="D36" s="30" t="s">
        <v>58</v>
      </c>
      <c r="E36" s="32" t="s">
        <v>23</v>
      </c>
      <c r="F36" s="30" t="s">
        <v>70</v>
      </c>
      <c r="G36" s="30">
        <v>14.82</v>
      </c>
      <c r="H36" s="30"/>
      <c r="I36" s="30">
        <v>50</v>
      </c>
      <c r="J36" s="23">
        <f t="shared" si="0"/>
        <v>1125</v>
      </c>
      <c r="L36" s="30">
        <v>741.19</v>
      </c>
      <c r="M36" s="23">
        <f t="shared" si="1"/>
        <v>16676.619999999981</v>
      </c>
      <c r="Q36" s="49">
        <v>40920</v>
      </c>
      <c r="R36" s="50">
        <v>8492</v>
      </c>
      <c r="S36" s="50" t="s">
        <v>282</v>
      </c>
      <c r="T36" s="51" t="s">
        <v>23</v>
      </c>
      <c r="U36" s="50" t="s">
        <v>24</v>
      </c>
      <c r="V36" s="53">
        <v>125</v>
      </c>
      <c r="W36" s="50">
        <v>125</v>
      </c>
      <c r="X36" s="55">
        <v>16</v>
      </c>
      <c r="Y36" s="55">
        <v>2000</v>
      </c>
      <c r="Z36" s="30">
        <v>8362</v>
      </c>
      <c r="AC36" s="45">
        <f>VLOOKUP(R36,[1]Plan2!$C$2:$K$10202,9,FALSE)</f>
        <v>8362</v>
      </c>
      <c r="AD36" s="45"/>
    </row>
    <row r="37" spans="1:30" x14ac:dyDescent="0.25">
      <c r="A37" s="31">
        <v>40934</v>
      </c>
      <c r="B37" s="30">
        <v>8438</v>
      </c>
      <c r="C37" s="30">
        <v>8448</v>
      </c>
      <c r="D37" s="30" t="s">
        <v>58</v>
      </c>
      <c r="E37" s="32" t="s">
        <v>23</v>
      </c>
      <c r="F37" s="30" t="s">
        <v>70</v>
      </c>
      <c r="G37" s="30">
        <v>14.82</v>
      </c>
      <c r="H37" s="30"/>
      <c r="I37" s="30">
        <v>1125</v>
      </c>
      <c r="J37" s="23">
        <f t="shared" si="0"/>
        <v>0</v>
      </c>
      <c r="L37" s="30">
        <v>16676.66</v>
      </c>
      <c r="M37" s="23">
        <f t="shared" si="1"/>
        <v>-4.0000000019063009E-2</v>
      </c>
      <c r="Q37" s="49">
        <v>40920</v>
      </c>
      <c r="R37" s="50">
        <v>8495</v>
      </c>
      <c r="S37" s="50" t="s">
        <v>260</v>
      </c>
      <c r="T37" s="51" t="s">
        <v>23</v>
      </c>
      <c r="U37" s="50" t="s">
        <v>24</v>
      </c>
      <c r="V37" s="53">
        <v>200</v>
      </c>
      <c r="W37" s="50">
        <v>200</v>
      </c>
      <c r="X37" s="55">
        <v>15.57</v>
      </c>
      <c r="Y37" s="55">
        <v>3114</v>
      </c>
      <c r="Z37" s="30">
        <v>8362</v>
      </c>
      <c r="AC37" s="45">
        <f>VLOOKUP(R37,[1]Plan2!$C$2:$K$10202,9,FALSE)</f>
        <v>8362</v>
      </c>
      <c r="AD37" s="45"/>
    </row>
    <row r="38" spans="1:30" x14ac:dyDescent="0.25">
      <c r="A38" s="24">
        <v>40919</v>
      </c>
      <c r="B38" s="25">
        <v>8439</v>
      </c>
      <c r="C38" s="25"/>
      <c r="D38" s="25" t="s">
        <v>54</v>
      </c>
      <c r="E38" s="26" t="s">
        <v>23</v>
      </c>
      <c r="F38" s="25" t="s">
        <v>24</v>
      </c>
      <c r="G38" s="25">
        <v>14.82</v>
      </c>
      <c r="H38" s="25">
        <v>18000</v>
      </c>
      <c r="I38" s="25"/>
      <c r="J38" s="23">
        <f t="shared" si="0"/>
        <v>18000</v>
      </c>
      <c r="K38" s="25">
        <v>266826.59999999998</v>
      </c>
      <c r="M38" s="23">
        <f t="shared" si="1"/>
        <v>266826.59999999998</v>
      </c>
      <c r="Q38" s="49">
        <v>40920</v>
      </c>
      <c r="R38" s="50">
        <v>8497</v>
      </c>
      <c r="S38" s="50" t="s">
        <v>283</v>
      </c>
      <c r="T38" s="51" t="s">
        <v>23</v>
      </c>
      <c r="U38" s="50" t="s">
        <v>24</v>
      </c>
      <c r="V38" s="53">
        <v>150</v>
      </c>
      <c r="W38" s="50">
        <v>150</v>
      </c>
      <c r="X38" s="55">
        <v>16.91</v>
      </c>
      <c r="Y38" s="55">
        <v>2536.5</v>
      </c>
      <c r="Z38" s="30">
        <v>8362</v>
      </c>
      <c r="AC38" s="45">
        <f>VLOOKUP(R38,[1]Plan2!$C$2:$K$10202,9,FALSE)</f>
        <v>8362</v>
      </c>
      <c r="AD38" s="45"/>
    </row>
    <row r="39" spans="1:30" x14ac:dyDescent="0.25">
      <c r="A39" s="31">
        <v>40925</v>
      </c>
      <c r="B39" s="30">
        <v>8439</v>
      </c>
      <c r="C39" s="30">
        <v>8373</v>
      </c>
      <c r="D39" s="30" t="s">
        <v>58</v>
      </c>
      <c r="E39" s="32" t="s">
        <v>23</v>
      </c>
      <c r="F39" s="30" t="s">
        <v>65</v>
      </c>
      <c r="G39" s="30">
        <v>14.82</v>
      </c>
      <c r="H39" s="30"/>
      <c r="I39" s="30">
        <v>2100</v>
      </c>
      <c r="J39" s="23">
        <f t="shared" si="0"/>
        <v>15900</v>
      </c>
      <c r="L39" s="30">
        <v>31129.77</v>
      </c>
      <c r="M39" s="23">
        <f t="shared" si="1"/>
        <v>235696.83</v>
      </c>
      <c r="Q39" s="49">
        <v>40921</v>
      </c>
      <c r="R39" s="50">
        <v>8500</v>
      </c>
      <c r="S39" s="50" t="s">
        <v>284</v>
      </c>
      <c r="T39" s="51" t="s">
        <v>23</v>
      </c>
      <c r="U39" s="50" t="s">
        <v>24</v>
      </c>
      <c r="V39" s="53">
        <v>25</v>
      </c>
      <c r="W39" s="50">
        <v>25</v>
      </c>
      <c r="X39" s="55">
        <v>17</v>
      </c>
      <c r="Y39" s="55">
        <v>425</v>
      </c>
      <c r="Z39" s="30">
        <v>8364</v>
      </c>
      <c r="AC39" s="45">
        <f>VLOOKUP(R39,[1]Plan2!$C$2:$K$10202,9,FALSE)</f>
        <v>8364</v>
      </c>
      <c r="AD39" s="45"/>
    </row>
    <row r="40" spans="1:30" x14ac:dyDescent="0.25">
      <c r="A40" s="31">
        <v>40925</v>
      </c>
      <c r="B40" s="30">
        <v>8439</v>
      </c>
      <c r="C40" s="30">
        <v>8375</v>
      </c>
      <c r="D40" s="30" t="s">
        <v>58</v>
      </c>
      <c r="E40" s="32" t="s">
        <v>23</v>
      </c>
      <c r="F40" s="30" t="s">
        <v>65</v>
      </c>
      <c r="G40" s="30">
        <v>14.82</v>
      </c>
      <c r="H40" s="30"/>
      <c r="I40" s="30">
        <v>25</v>
      </c>
      <c r="J40" s="23">
        <f t="shared" si="0"/>
        <v>15875</v>
      </c>
      <c r="L40" s="30">
        <v>370.59</v>
      </c>
      <c r="M40" s="23">
        <f t="shared" si="1"/>
        <v>235326.24</v>
      </c>
      <c r="Q40" s="49">
        <v>40921</v>
      </c>
      <c r="R40" s="50">
        <v>8501</v>
      </c>
      <c r="S40" s="50" t="s">
        <v>285</v>
      </c>
      <c r="T40" s="51" t="s">
        <v>23</v>
      </c>
      <c r="U40" s="50" t="s">
        <v>24</v>
      </c>
      <c r="V40" s="53">
        <v>200</v>
      </c>
      <c r="W40" s="50">
        <v>200</v>
      </c>
      <c r="X40" s="55">
        <v>16.91</v>
      </c>
      <c r="Y40" s="55">
        <v>3382</v>
      </c>
      <c r="Z40" s="30">
        <v>8363</v>
      </c>
      <c r="AC40" s="45">
        <f>VLOOKUP(R40,[1]Plan2!$C$2:$K$10202,9,FALSE)</f>
        <v>8363</v>
      </c>
      <c r="AD40" s="45"/>
    </row>
    <row r="41" spans="1:30" x14ac:dyDescent="0.25">
      <c r="A41" s="31">
        <v>40926</v>
      </c>
      <c r="B41" s="30">
        <v>8439</v>
      </c>
      <c r="C41" s="30">
        <v>8378</v>
      </c>
      <c r="D41" s="30" t="s">
        <v>58</v>
      </c>
      <c r="E41" s="32" t="s">
        <v>23</v>
      </c>
      <c r="F41" s="30" t="s">
        <v>65</v>
      </c>
      <c r="G41" s="30">
        <v>14.82</v>
      </c>
      <c r="H41" s="30"/>
      <c r="I41" s="30">
        <v>400</v>
      </c>
      <c r="J41" s="23">
        <f t="shared" si="0"/>
        <v>15475</v>
      </c>
      <c r="L41" s="30">
        <v>5929.48</v>
      </c>
      <c r="M41" s="23">
        <f t="shared" si="1"/>
        <v>229396.75999999998</v>
      </c>
      <c r="Q41" s="49">
        <v>40921</v>
      </c>
      <c r="R41" s="50">
        <v>8502</v>
      </c>
      <c r="S41" s="50" t="s">
        <v>286</v>
      </c>
      <c r="T41" s="51" t="s">
        <v>23</v>
      </c>
      <c r="U41" s="50" t="s">
        <v>24</v>
      </c>
      <c r="V41" s="53">
        <v>1100</v>
      </c>
      <c r="W41" s="50">
        <v>1100</v>
      </c>
      <c r="X41" s="55">
        <v>15.19</v>
      </c>
      <c r="Y41" s="55">
        <v>16709</v>
      </c>
      <c r="Z41" s="30">
        <v>8363</v>
      </c>
      <c r="AC41" s="45">
        <f>VLOOKUP(R41,[1]Plan2!$C$2:$K$10202,9,FALSE)</f>
        <v>8363</v>
      </c>
      <c r="AD41" s="45"/>
    </row>
    <row r="42" spans="1:30" x14ac:dyDescent="0.25">
      <c r="A42" s="31">
        <v>40926</v>
      </c>
      <c r="B42" s="30">
        <v>8439</v>
      </c>
      <c r="C42" s="30">
        <v>8379</v>
      </c>
      <c r="D42" s="30" t="s">
        <v>58</v>
      </c>
      <c r="E42" s="32" t="s">
        <v>23</v>
      </c>
      <c r="F42" s="30" t="s">
        <v>65</v>
      </c>
      <c r="G42" s="30">
        <v>14.82</v>
      </c>
      <c r="H42" s="30"/>
      <c r="I42" s="30">
        <v>12450</v>
      </c>
      <c r="J42" s="23">
        <f t="shared" si="0"/>
        <v>3025</v>
      </c>
      <c r="L42" s="30">
        <v>184555.07</v>
      </c>
      <c r="M42" s="23">
        <f t="shared" si="1"/>
        <v>44841.689999999973</v>
      </c>
      <c r="Q42" s="49">
        <v>40921</v>
      </c>
      <c r="R42" s="50">
        <v>8503</v>
      </c>
      <c r="S42" s="50" t="s">
        <v>287</v>
      </c>
      <c r="T42" s="51" t="s">
        <v>23</v>
      </c>
      <c r="U42" s="50" t="s">
        <v>24</v>
      </c>
      <c r="V42" s="53">
        <v>250</v>
      </c>
      <c r="W42" s="50">
        <v>250</v>
      </c>
      <c r="X42" s="55">
        <v>16</v>
      </c>
      <c r="Y42" s="55">
        <v>4000</v>
      </c>
      <c r="Z42" s="30">
        <v>8364</v>
      </c>
      <c r="AC42" s="45">
        <f>VLOOKUP(R42,[1]Plan2!$C$2:$K$10202,9,FALSE)</f>
        <v>8364</v>
      </c>
      <c r="AD42" s="45"/>
    </row>
    <row r="43" spans="1:30" x14ac:dyDescent="0.25">
      <c r="A43" s="31">
        <v>40926</v>
      </c>
      <c r="B43" s="30">
        <v>8439</v>
      </c>
      <c r="C43" s="30">
        <v>8380</v>
      </c>
      <c r="D43" s="30" t="s">
        <v>58</v>
      </c>
      <c r="E43" s="32" t="s">
        <v>23</v>
      </c>
      <c r="F43" s="30" t="s">
        <v>65</v>
      </c>
      <c r="G43" s="30">
        <v>14.82</v>
      </c>
      <c r="H43" s="30"/>
      <c r="I43" s="30">
        <v>150</v>
      </c>
      <c r="J43" s="23">
        <f t="shared" si="0"/>
        <v>2875</v>
      </c>
      <c r="L43" s="30">
        <v>2223.56</v>
      </c>
      <c r="M43" s="23">
        <f t="shared" si="1"/>
        <v>42618.129999999976</v>
      </c>
      <c r="Q43" s="49">
        <v>40921</v>
      </c>
      <c r="R43" s="50">
        <v>8505</v>
      </c>
      <c r="S43" s="50" t="s">
        <v>288</v>
      </c>
      <c r="T43" s="51" t="s">
        <v>23</v>
      </c>
      <c r="U43" s="50" t="s">
        <v>24</v>
      </c>
      <c r="V43" s="53">
        <v>25</v>
      </c>
      <c r="W43" s="50">
        <v>25</v>
      </c>
      <c r="X43" s="55">
        <v>16.91</v>
      </c>
      <c r="Y43" s="55">
        <v>422.75</v>
      </c>
      <c r="Z43" s="30">
        <v>8364</v>
      </c>
      <c r="AC43" s="45">
        <f>VLOOKUP(R43,[1]Plan2!$C$2:$K$10202,9,FALSE)</f>
        <v>8364</v>
      </c>
      <c r="AD43" s="45"/>
    </row>
    <row r="44" spans="1:30" x14ac:dyDescent="0.25">
      <c r="A44" s="31">
        <v>40927</v>
      </c>
      <c r="B44" s="30">
        <v>8439</v>
      </c>
      <c r="C44" s="30">
        <v>8387</v>
      </c>
      <c r="D44" s="30" t="s">
        <v>58</v>
      </c>
      <c r="E44" s="32" t="s">
        <v>23</v>
      </c>
      <c r="F44" s="30" t="s">
        <v>65</v>
      </c>
      <c r="G44" s="30">
        <v>14.82</v>
      </c>
      <c r="H44" s="30"/>
      <c r="I44" s="30">
        <v>2875</v>
      </c>
      <c r="J44" s="23">
        <f t="shared" si="0"/>
        <v>0</v>
      </c>
      <c r="L44" s="30">
        <v>42618.14</v>
      </c>
      <c r="M44" s="23">
        <f t="shared" si="1"/>
        <v>-1.0000000023865141E-2</v>
      </c>
      <c r="Q44" s="49">
        <v>40921</v>
      </c>
      <c r="R44" s="50">
        <v>8506</v>
      </c>
      <c r="S44" s="50" t="s">
        <v>289</v>
      </c>
      <c r="T44" s="51" t="s">
        <v>23</v>
      </c>
      <c r="U44" s="50" t="s">
        <v>24</v>
      </c>
      <c r="V44" s="53">
        <v>200</v>
      </c>
      <c r="W44" s="50">
        <v>200</v>
      </c>
      <c r="X44" s="55">
        <v>18.149999999999999</v>
      </c>
      <c r="Y44" s="55">
        <v>3630</v>
      </c>
      <c r="Z44" s="30">
        <v>8363</v>
      </c>
      <c r="AC44" s="45">
        <f>VLOOKUP(R44,[1]Plan2!$C$2:$K$10202,9,FALSE)</f>
        <v>8363</v>
      </c>
      <c r="AD44" s="45"/>
    </row>
    <row r="45" spans="1:30" x14ac:dyDescent="0.25">
      <c r="A45" s="24">
        <v>40931</v>
      </c>
      <c r="B45" s="25">
        <v>8550</v>
      </c>
      <c r="C45" s="25"/>
      <c r="D45" s="25" t="s">
        <v>54</v>
      </c>
      <c r="E45" s="26" t="s">
        <v>23</v>
      </c>
      <c r="F45" s="25" t="s">
        <v>24</v>
      </c>
      <c r="G45" s="25">
        <v>15.7</v>
      </c>
      <c r="H45" s="25">
        <v>21600</v>
      </c>
      <c r="I45" s="25"/>
      <c r="J45" s="23">
        <f t="shared" si="0"/>
        <v>21600</v>
      </c>
      <c r="K45" s="25">
        <v>339059.52</v>
      </c>
      <c r="M45" s="23">
        <f t="shared" si="1"/>
        <v>339059.52</v>
      </c>
      <c r="Q45" s="49">
        <v>40924</v>
      </c>
      <c r="R45" s="50">
        <v>8511</v>
      </c>
      <c r="S45" s="50" t="s">
        <v>250</v>
      </c>
      <c r="T45" s="51" t="s">
        <v>23</v>
      </c>
      <c r="U45" s="50" t="s">
        <v>24</v>
      </c>
      <c r="V45" s="53">
        <v>12000</v>
      </c>
      <c r="W45" s="50">
        <v>12000</v>
      </c>
      <c r="X45" s="55">
        <v>12.82</v>
      </c>
      <c r="Y45" s="55">
        <v>153787.20000000001</v>
      </c>
      <c r="Z45" s="30">
        <v>8373</v>
      </c>
      <c r="AC45" s="45">
        <f>VLOOKUP(R45,[1]Plan2!$C$2:$K$10202,9,FALSE)</f>
        <v>8373</v>
      </c>
      <c r="AD45" s="45"/>
    </row>
    <row r="46" spans="1:30" x14ac:dyDescent="0.25">
      <c r="A46" s="31">
        <v>40952</v>
      </c>
      <c r="B46" s="30">
        <v>8550</v>
      </c>
      <c r="C46" s="30">
        <v>8539</v>
      </c>
      <c r="D46" s="30" t="s">
        <v>58</v>
      </c>
      <c r="E46" s="32" t="s">
        <v>23</v>
      </c>
      <c r="F46" s="30" t="s">
        <v>80</v>
      </c>
      <c r="G46" s="30">
        <v>15.7</v>
      </c>
      <c r="H46" s="30"/>
      <c r="I46" s="30">
        <v>13775</v>
      </c>
      <c r="J46" s="23">
        <f t="shared" si="0"/>
        <v>7825</v>
      </c>
      <c r="L46" s="30">
        <v>216228.93</v>
      </c>
      <c r="M46" s="23">
        <f t="shared" si="1"/>
        <v>122830.59000000003</v>
      </c>
      <c r="Q46" s="49">
        <v>40924</v>
      </c>
      <c r="R46" s="50">
        <v>8512</v>
      </c>
      <c r="S46" s="50" t="s">
        <v>290</v>
      </c>
      <c r="T46" s="51" t="s">
        <v>23</v>
      </c>
      <c r="U46" s="50" t="s">
        <v>24</v>
      </c>
      <c r="V46" s="53">
        <v>125</v>
      </c>
      <c r="W46" s="50">
        <v>125</v>
      </c>
      <c r="X46" s="55">
        <v>16.57</v>
      </c>
      <c r="Y46" s="55">
        <v>2071.25</v>
      </c>
      <c r="Z46" s="30">
        <v>8373</v>
      </c>
      <c r="AC46" s="45">
        <f>VLOOKUP(R46,[1]Plan2!$C$2:$K$10202,9,FALSE)</f>
        <v>8373</v>
      </c>
      <c r="AD46" s="45"/>
    </row>
    <row r="47" spans="1:30" x14ac:dyDescent="0.25">
      <c r="A47" s="31">
        <v>40952</v>
      </c>
      <c r="B47" s="30">
        <v>8550</v>
      </c>
      <c r="C47" s="30">
        <v>8540</v>
      </c>
      <c r="D47" s="30" t="s">
        <v>58</v>
      </c>
      <c r="E47" s="32" t="s">
        <v>23</v>
      </c>
      <c r="F47" s="30" t="s">
        <v>80</v>
      </c>
      <c r="G47" s="30">
        <v>15.7</v>
      </c>
      <c r="H47" s="30"/>
      <c r="I47" s="30">
        <v>7825</v>
      </c>
      <c r="J47" s="23">
        <f t="shared" si="0"/>
        <v>0</v>
      </c>
      <c r="L47" s="30">
        <v>122830.59</v>
      </c>
      <c r="M47" s="23">
        <f t="shared" si="1"/>
        <v>2.9103830456733704E-11</v>
      </c>
      <c r="Q47" s="49">
        <v>40924</v>
      </c>
      <c r="R47" s="50">
        <v>8513</v>
      </c>
      <c r="S47" s="50" t="s">
        <v>291</v>
      </c>
      <c r="T47" s="51" t="s">
        <v>23</v>
      </c>
      <c r="U47" s="50" t="s">
        <v>24</v>
      </c>
      <c r="V47" s="53">
        <v>25</v>
      </c>
      <c r="W47" s="50">
        <v>25</v>
      </c>
      <c r="X47" s="55">
        <v>18.149999999999999</v>
      </c>
      <c r="Y47" s="55">
        <v>453.75</v>
      </c>
      <c r="Z47" s="30">
        <v>8373</v>
      </c>
      <c r="AC47" s="45">
        <f>VLOOKUP(R47,[1]Plan2!$C$2:$K$10202,9,FALSE)</f>
        <v>8373</v>
      </c>
      <c r="AD47" s="45"/>
    </row>
    <row r="48" spans="1:30" x14ac:dyDescent="0.25">
      <c r="A48" s="24">
        <v>40931</v>
      </c>
      <c r="B48" s="25">
        <v>8551</v>
      </c>
      <c r="C48" s="25"/>
      <c r="D48" s="25" t="s">
        <v>54</v>
      </c>
      <c r="E48" s="26" t="s">
        <v>23</v>
      </c>
      <c r="F48" s="25" t="s">
        <v>24</v>
      </c>
      <c r="G48" s="25">
        <v>15.7</v>
      </c>
      <c r="H48" s="25">
        <v>21600</v>
      </c>
      <c r="I48" s="25"/>
      <c r="J48" s="23">
        <f t="shared" si="0"/>
        <v>21600</v>
      </c>
      <c r="K48" s="25">
        <v>339059.52</v>
      </c>
      <c r="M48" s="23">
        <f t="shared" si="1"/>
        <v>339059.52</v>
      </c>
      <c r="Q48" s="49">
        <v>40924</v>
      </c>
      <c r="R48" s="50">
        <v>8517</v>
      </c>
      <c r="S48" s="50" t="s">
        <v>292</v>
      </c>
      <c r="T48" s="51" t="s">
        <v>23</v>
      </c>
      <c r="U48" s="50" t="s">
        <v>24</v>
      </c>
      <c r="V48" s="53">
        <v>25</v>
      </c>
      <c r="W48" s="50">
        <v>25</v>
      </c>
      <c r="X48" s="55">
        <v>16</v>
      </c>
      <c r="Y48" s="55">
        <v>400</v>
      </c>
      <c r="Z48" s="30">
        <v>8375</v>
      </c>
      <c r="AC48" s="45">
        <f>VLOOKUP(R48,[1]Plan2!$C$2:$K$10202,9,FALSE)</f>
        <v>8375</v>
      </c>
      <c r="AD48" s="45"/>
    </row>
    <row r="49" spans="1:30" x14ac:dyDescent="0.25">
      <c r="A49" s="31">
        <v>40949</v>
      </c>
      <c r="B49" s="30">
        <v>8551</v>
      </c>
      <c r="C49" s="30">
        <v>8523</v>
      </c>
      <c r="D49" s="30" t="s">
        <v>58</v>
      </c>
      <c r="E49" s="32" t="s">
        <v>23</v>
      </c>
      <c r="F49" s="30" t="s">
        <v>78</v>
      </c>
      <c r="G49" s="30">
        <v>15.7</v>
      </c>
      <c r="H49" s="30"/>
      <c r="I49" s="30">
        <v>250</v>
      </c>
      <c r="J49" s="23">
        <f t="shared" si="0"/>
        <v>21350</v>
      </c>
      <c r="L49" s="30">
        <v>3924.3</v>
      </c>
      <c r="M49" s="23">
        <f t="shared" si="1"/>
        <v>335135.22000000003</v>
      </c>
      <c r="Q49" s="49">
        <v>40925</v>
      </c>
      <c r="R49" s="50">
        <v>8520</v>
      </c>
      <c r="S49" s="50" t="s">
        <v>260</v>
      </c>
      <c r="T49" s="51" t="s">
        <v>23</v>
      </c>
      <c r="U49" s="50" t="s">
        <v>24</v>
      </c>
      <c r="V49" s="53">
        <v>200</v>
      </c>
      <c r="W49" s="50">
        <v>200</v>
      </c>
      <c r="X49" s="55">
        <v>16.57</v>
      </c>
      <c r="Y49" s="55">
        <v>3314</v>
      </c>
      <c r="Z49" s="30">
        <v>8378</v>
      </c>
      <c r="AC49" s="45">
        <f>VLOOKUP(R49,[1]Plan2!$C$2:$K$10202,9,FALSE)</f>
        <v>8378</v>
      </c>
      <c r="AD49" s="45"/>
    </row>
    <row r="50" spans="1:30" x14ac:dyDescent="0.25">
      <c r="A50" s="31">
        <v>40949</v>
      </c>
      <c r="B50" s="30">
        <v>8551</v>
      </c>
      <c r="C50" s="30">
        <v>8524</v>
      </c>
      <c r="D50" s="30" t="s">
        <v>58</v>
      </c>
      <c r="E50" s="32" t="s">
        <v>23</v>
      </c>
      <c r="F50" s="30" t="s">
        <v>78</v>
      </c>
      <c r="G50" s="30">
        <v>15.7</v>
      </c>
      <c r="H50" s="30"/>
      <c r="I50" s="30">
        <v>400</v>
      </c>
      <c r="J50" s="23">
        <f t="shared" si="0"/>
        <v>20950</v>
      </c>
      <c r="L50" s="30">
        <v>6278.88</v>
      </c>
      <c r="M50" s="23">
        <f t="shared" si="1"/>
        <v>328856.34000000003</v>
      </c>
      <c r="Q50" s="49">
        <v>40925</v>
      </c>
      <c r="R50" s="50">
        <v>8522</v>
      </c>
      <c r="S50" s="50" t="s">
        <v>250</v>
      </c>
      <c r="T50" s="51" t="s">
        <v>23</v>
      </c>
      <c r="U50" s="50" t="s">
        <v>24</v>
      </c>
      <c r="V50" s="53">
        <v>12000</v>
      </c>
      <c r="W50" s="50">
        <v>12000</v>
      </c>
      <c r="X50" s="55">
        <v>12.8</v>
      </c>
      <c r="Y50" s="55">
        <v>153600</v>
      </c>
      <c r="Z50" s="30">
        <v>8379</v>
      </c>
      <c r="AC50" s="45">
        <f>VLOOKUP(R50,[1]Plan2!$C$2:$K$10202,9,FALSE)</f>
        <v>8379</v>
      </c>
      <c r="AD50" s="45"/>
    </row>
    <row r="51" spans="1:30" x14ac:dyDescent="0.25">
      <c r="A51" s="31">
        <v>40952</v>
      </c>
      <c r="B51" s="30">
        <v>8551</v>
      </c>
      <c r="C51" s="30">
        <v>8539</v>
      </c>
      <c r="D51" s="30" t="s">
        <v>58</v>
      </c>
      <c r="E51" s="32" t="s">
        <v>23</v>
      </c>
      <c r="F51" s="30" t="s">
        <v>78</v>
      </c>
      <c r="G51" s="30">
        <v>15.7</v>
      </c>
      <c r="H51" s="30"/>
      <c r="I51" s="30">
        <v>11500</v>
      </c>
      <c r="J51" s="23">
        <f t="shared" si="0"/>
        <v>9450</v>
      </c>
      <c r="L51" s="30">
        <v>180517.8</v>
      </c>
      <c r="M51" s="23">
        <f t="shared" si="1"/>
        <v>148338.54000000004</v>
      </c>
      <c r="Q51" s="49">
        <v>40925</v>
      </c>
      <c r="R51" s="50">
        <v>8523</v>
      </c>
      <c r="S51" s="50" t="s">
        <v>294</v>
      </c>
      <c r="T51" s="51" t="s">
        <v>23</v>
      </c>
      <c r="U51" s="50" t="s">
        <v>24</v>
      </c>
      <c r="V51" s="53">
        <v>200</v>
      </c>
      <c r="W51" s="50">
        <v>200</v>
      </c>
      <c r="X51" s="55">
        <v>16</v>
      </c>
      <c r="Y51" s="55">
        <v>3200</v>
      </c>
      <c r="Z51" s="30">
        <v>8379</v>
      </c>
      <c r="AC51" s="45">
        <f>VLOOKUP(R51,[1]Plan2!$C$2:$K$10202,9,FALSE)</f>
        <v>8379</v>
      </c>
      <c r="AD51" s="45"/>
    </row>
    <row r="52" spans="1:30" x14ac:dyDescent="0.25">
      <c r="A52" s="24">
        <v>40931</v>
      </c>
      <c r="B52" s="25">
        <v>8552</v>
      </c>
      <c r="C52" s="25"/>
      <c r="D52" s="25" t="s">
        <v>54</v>
      </c>
      <c r="E52" s="26" t="s">
        <v>23</v>
      </c>
      <c r="F52" s="25" t="s">
        <v>24</v>
      </c>
      <c r="G52" s="25">
        <v>15.7</v>
      </c>
      <c r="H52" s="25">
        <v>21600</v>
      </c>
      <c r="I52" s="25"/>
      <c r="J52" s="23">
        <f t="shared" si="0"/>
        <v>21600</v>
      </c>
      <c r="K52" s="25">
        <v>339059.52</v>
      </c>
      <c r="M52" s="23">
        <f t="shared" si="1"/>
        <v>339059.52</v>
      </c>
      <c r="Q52" s="49">
        <v>40925</v>
      </c>
      <c r="R52" s="50">
        <v>8524</v>
      </c>
      <c r="S52" s="50" t="s">
        <v>295</v>
      </c>
      <c r="T52" s="51" t="s">
        <v>23</v>
      </c>
      <c r="U52" s="50" t="s">
        <v>24</v>
      </c>
      <c r="V52" s="53">
        <v>250</v>
      </c>
      <c r="W52" s="50">
        <v>250</v>
      </c>
      <c r="X52" s="55">
        <v>16</v>
      </c>
      <c r="Y52" s="55">
        <v>4000</v>
      </c>
      <c r="Z52" s="30">
        <v>8379</v>
      </c>
      <c r="AC52" s="45">
        <f>VLOOKUP(R52,[1]Plan2!$C$2:$K$10202,9,FALSE)</f>
        <v>8379</v>
      </c>
      <c r="AD52" s="45"/>
    </row>
    <row r="53" spans="1:30" x14ac:dyDescent="0.25">
      <c r="A53" s="31">
        <v>40934</v>
      </c>
      <c r="B53" s="30">
        <v>8552</v>
      </c>
      <c r="C53" s="30">
        <v>8448</v>
      </c>
      <c r="D53" s="30" t="s">
        <v>58</v>
      </c>
      <c r="E53" s="32" t="s">
        <v>23</v>
      </c>
      <c r="F53" s="30" t="s">
        <v>74</v>
      </c>
      <c r="G53" s="30">
        <v>15.7</v>
      </c>
      <c r="H53" s="30"/>
      <c r="I53" s="30">
        <v>1625</v>
      </c>
      <c r="J53" s="23">
        <f t="shared" si="0"/>
        <v>19975</v>
      </c>
      <c r="L53" s="30">
        <v>25507.95</v>
      </c>
      <c r="M53" s="23">
        <f t="shared" si="1"/>
        <v>313551.57</v>
      </c>
      <c r="Q53" s="49">
        <v>40925</v>
      </c>
      <c r="R53" s="50">
        <v>8525</v>
      </c>
      <c r="S53" s="50" t="s">
        <v>296</v>
      </c>
      <c r="T53" s="51" t="s">
        <v>23</v>
      </c>
      <c r="U53" s="50" t="s">
        <v>24</v>
      </c>
      <c r="V53" s="53">
        <v>150</v>
      </c>
      <c r="W53" s="50">
        <v>150</v>
      </c>
      <c r="X53" s="55">
        <v>16</v>
      </c>
      <c r="Y53" s="55">
        <v>2400</v>
      </c>
      <c r="Z53" s="30">
        <v>8378</v>
      </c>
      <c r="AC53" s="45">
        <f>VLOOKUP(R53,[1]Plan2!$C$2:$K$10202,9,FALSE)</f>
        <v>8378</v>
      </c>
      <c r="AD53" s="45"/>
    </row>
    <row r="54" spans="1:30" x14ac:dyDescent="0.25">
      <c r="A54" s="31">
        <v>40935</v>
      </c>
      <c r="B54" s="30">
        <v>8552</v>
      </c>
      <c r="C54" s="30">
        <v>8459</v>
      </c>
      <c r="D54" s="30" t="s">
        <v>58</v>
      </c>
      <c r="E54" s="32" t="s">
        <v>23</v>
      </c>
      <c r="F54" s="30" t="s">
        <v>74</v>
      </c>
      <c r="G54" s="30">
        <v>15.7</v>
      </c>
      <c r="H54" s="30"/>
      <c r="I54" s="30">
        <v>325</v>
      </c>
      <c r="J54" s="23">
        <f t="shared" si="0"/>
        <v>19650</v>
      </c>
      <c r="L54" s="30">
        <v>5101.59</v>
      </c>
      <c r="M54" s="23">
        <f t="shared" si="1"/>
        <v>308449.98</v>
      </c>
      <c r="Q54" s="49">
        <v>40925</v>
      </c>
      <c r="R54" s="50">
        <v>8527</v>
      </c>
      <c r="S54" s="50" t="s">
        <v>297</v>
      </c>
      <c r="T54" s="51" t="s">
        <v>23</v>
      </c>
      <c r="U54" s="50" t="s">
        <v>24</v>
      </c>
      <c r="V54" s="53">
        <v>125</v>
      </c>
      <c r="W54" s="50">
        <v>125</v>
      </c>
      <c r="X54" s="55">
        <v>16</v>
      </c>
      <c r="Y54" s="55">
        <v>2000</v>
      </c>
      <c r="Z54" s="30">
        <v>8380</v>
      </c>
      <c r="AC54" s="45">
        <f>VLOOKUP(R54,[1]Plan2!$C$2:$K$10202,9,FALSE)</f>
        <v>8380</v>
      </c>
      <c r="AD54" s="45"/>
    </row>
    <row r="55" spans="1:30" x14ac:dyDescent="0.25">
      <c r="A55" s="31">
        <v>40938</v>
      </c>
      <c r="B55" s="30">
        <v>8552</v>
      </c>
      <c r="C55" s="30">
        <v>8464</v>
      </c>
      <c r="D55" s="30" t="s">
        <v>58</v>
      </c>
      <c r="E55" s="32" t="s">
        <v>23</v>
      </c>
      <c r="F55" s="30" t="s">
        <v>74</v>
      </c>
      <c r="G55" s="30">
        <v>15.7</v>
      </c>
      <c r="H55" s="30"/>
      <c r="I55" s="30">
        <v>1575</v>
      </c>
      <c r="J55" s="23">
        <f t="shared" si="0"/>
        <v>18075</v>
      </c>
      <c r="L55" s="30">
        <v>24723.09</v>
      </c>
      <c r="M55" s="23">
        <f t="shared" si="1"/>
        <v>283726.88999999996</v>
      </c>
      <c r="Q55" s="49">
        <v>40925</v>
      </c>
      <c r="R55" s="50">
        <v>8528</v>
      </c>
      <c r="S55" s="50" t="s">
        <v>298</v>
      </c>
      <c r="T55" s="51" t="s">
        <v>23</v>
      </c>
      <c r="U55" s="50" t="s">
        <v>24</v>
      </c>
      <c r="V55" s="53">
        <v>50</v>
      </c>
      <c r="W55" s="50">
        <v>50</v>
      </c>
      <c r="X55" s="55">
        <v>17.89</v>
      </c>
      <c r="Y55" s="55">
        <v>894.5</v>
      </c>
      <c r="Z55" s="30">
        <v>8378</v>
      </c>
      <c r="AC55" s="45">
        <f>VLOOKUP(R55,[1]Plan2!$C$2:$K$10202,9,FALSE)</f>
        <v>8378</v>
      </c>
      <c r="AD55" s="45"/>
    </row>
    <row r="56" spans="1:30" x14ac:dyDescent="0.25">
      <c r="A56" s="31">
        <v>40938</v>
      </c>
      <c r="B56" s="30">
        <v>8552</v>
      </c>
      <c r="C56" s="30">
        <v>8465</v>
      </c>
      <c r="D56" s="30" t="s">
        <v>58</v>
      </c>
      <c r="E56" s="32" t="s">
        <v>23</v>
      </c>
      <c r="F56" s="30" t="s">
        <v>74</v>
      </c>
      <c r="G56" s="30">
        <v>15.7</v>
      </c>
      <c r="H56" s="30"/>
      <c r="I56" s="30">
        <v>375</v>
      </c>
      <c r="J56" s="23">
        <f t="shared" si="0"/>
        <v>17700</v>
      </c>
      <c r="L56" s="30">
        <v>5886.45</v>
      </c>
      <c r="M56" s="23">
        <f t="shared" si="1"/>
        <v>277840.43999999994</v>
      </c>
      <c r="Q56" s="49">
        <v>40925</v>
      </c>
      <c r="R56" s="50">
        <v>8529</v>
      </c>
      <c r="S56" s="50" t="s">
        <v>299</v>
      </c>
      <c r="T56" s="51" t="s">
        <v>23</v>
      </c>
      <c r="U56" s="50" t="s">
        <v>24</v>
      </c>
      <c r="V56" s="53">
        <v>25</v>
      </c>
      <c r="W56" s="50">
        <v>25</v>
      </c>
      <c r="X56" s="55">
        <v>14.82</v>
      </c>
      <c r="Y56" s="55">
        <v>370.59</v>
      </c>
      <c r="Z56" s="30">
        <v>8380</v>
      </c>
      <c r="AC56" s="45">
        <f>VLOOKUP(R56,[1]Plan2!$C$2:$K$10202,9,FALSE)</f>
        <v>8380</v>
      </c>
      <c r="AD56" s="45"/>
    </row>
    <row r="57" spans="1:30" x14ac:dyDescent="0.25">
      <c r="A57" s="31">
        <v>40938</v>
      </c>
      <c r="B57" s="30">
        <v>8552</v>
      </c>
      <c r="C57" s="30">
        <v>8466</v>
      </c>
      <c r="D57" s="30" t="s">
        <v>58</v>
      </c>
      <c r="E57" s="32" t="s">
        <v>23</v>
      </c>
      <c r="F57" s="30" t="s">
        <v>74</v>
      </c>
      <c r="G57" s="30">
        <v>15.7</v>
      </c>
      <c r="H57" s="30"/>
      <c r="I57" s="30">
        <v>50</v>
      </c>
      <c r="J57" s="23">
        <f t="shared" si="0"/>
        <v>17650</v>
      </c>
      <c r="L57" s="30">
        <v>784.86</v>
      </c>
      <c r="M57" s="23">
        <f t="shared" si="1"/>
        <v>277055.57999999996</v>
      </c>
      <c r="Q57" s="49">
        <v>40926</v>
      </c>
      <c r="R57" s="50">
        <v>8537</v>
      </c>
      <c r="S57" s="50" t="s">
        <v>301</v>
      </c>
      <c r="T57" s="51" t="s">
        <v>23</v>
      </c>
      <c r="U57" s="50" t="s">
        <v>24</v>
      </c>
      <c r="V57" s="53">
        <v>25</v>
      </c>
      <c r="W57" s="50">
        <v>25</v>
      </c>
      <c r="X57" s="55">
        <v>16.57</v>
      </c>
      <c r="Y57" s="55">
        <v>414.25</v>
      </c>
      <c r="Z57" s="30">
        <v>8389</v>
      </c>
      <c r="AC57" s="45">
        <f>VLOOKUP(R57,[1]Plan2!$C$2:$K$10202,9,FALSE)</f>
        <v>8389</v>
      </c>
      <c r="AD57" s="45"/>
    </row>
    <row r="58" spans="1:30" x14ac:dyDescent="0.25">
      <c r="A58" s="31">
        <v>40939</v>
      </c>
      <c r="B58" s="30">
        <v>8552</v>
      </c>
      <c r="C58" s="30">
        <v>8472</v>
      </c>
      <c r="D58" s="30" t="s">
        <v>58</v>
      </c>
      <c r="E58" s="32" t="s">
        <v>23</v>
      </c>
      <c r="F58" s="30" t="s">
        <v>74</v>
      </c>
      <c r="G58" s="30">
        <v>15.7</v>
      </c>
      <c r="H58" s="30"/>
      <c r="I58" s="30">
        <v>275</v>
      </c>
      <c r="J58" s="23">
        <f t="shared" si="0"/>
        <v>17375</v>
      </c>
      <c r="L58" s="30">
        <v>4316.7299999999996</v>
      </c>
      <c r="M58" s="23">
        <f t="shared" si="1"/>
        <v>272738.84999999998</v>
      </c>
      <c r="Q58" s="49">
        <v>40926</v>
      </c>
      <c r="R58" s="50">
        <v>8539</v>
      </c>
      <c r="S58" s="50" t="s">
        <v>303</v>
      </c>
      <c r="T58" s="51" t="s">
        <v>23</v>
      </c>
      <c r="U58" s="50" t="s">
        <v>24</v>
      </c>
      <c r="V58" s="53">
        <v>4000</v>
      </c>
      <c r="W58" s="50">
        <v>4000</v>
      </c>
      <c r="X58" s="55">
        <v>16.59</v>
      </c>
      <c r="Y58" s="55">
        <v>66360</v>
      </c>
      <c r="Z58" s="30">
        <v>8387</v>
      </c>
      <c r="AC58" s="45">
        <f>VLOOKUP(R58,[1]Plan2!$C$2:$K$10202,9,FALSE)</f>
        <v>8387</v>
      </c>
      <c r="AD58" s="45"/>
    </row>
    <row r="59" spans="1:30" x14ac:dyDescent="0.25">
      <c r="A59" s="31">
        <v>40940</v>
      </c>
      <c r="B59" s="30">
        <v>8552</v>
      </c>
      <c r="C59" s="30">
        <v>8476</v>
      </c>
      <c r="D59" s="30" t="s">
        <v>58</v>
      </c>
      <c r="E59" s="32" t="s">
        <v>23</v>
      </c>
      <c r="F59" s="30" t="s">
        <v>74</v>
      </c>
      <c r="G59" s="30">
        <v>15.7</v>
      </c>
      <c r="H59" s="30"/>
      <c r="I59" s="30">
        <v>25</v>
      </c>
      <c r="J59" s="23">
        <f t="shared" si="0"/>
        <v>17350</v>
      </c>
      <c r="L59" s="30">
        <v>392.43</v>
      </c>
      <c r="M59" s="23">
        <f t="shared" si="1"/>
        <v>272346.42</v>
      </c>
      <c r="Q59" s="49">
        <v>40926</v>
      </c>
      <c r="R59" s="50">
        <v>8546</v>
      </c>
      <c r="S59" s="50" t="s">
        <v>304</v>
      </c>
      <c r="T59" s="51" t="s">
        <v>23</v>
      </c>
      <c r="U59" s="50" t="s">
        <v>24</v>
      </c>
      <c r="V59" s="53">
        <v>50</v>
      </c>
      <c r="W59" s="50">
        <v>50</v>
      </c>
      <c r="X59" s="55">
        <v>18.149999999999999</v>
      </c>
      <c r="Y59" s="55">
        <v>907.5</v>
      </c>
      <c r="Z59" s="30">
        <v>8388</v>
      </c>
      <c r="AC59" s="45">
        <f>VLOOKUP(R59,[1]Plan2!$C$2:$K$10202,9,FALSE)</f>
        <v>8388</v>
      </c>
      <c r="AD59" s="45"/>
    </row>
    <row r="60" spans="1:30" x14ac:dyDescent="0.25">
      <c r="A60" s="31">
        <v>40940</v>
      </c>
      <c r="B60" s="30">
        <v>8552</v>
      </c>
      <c r="C60" s="30">
        <v>8477</v>
      </c>
      <c r="D60" s="30" t="s">
        <v>58</v>
      </c>
      <c r="E60" s="32" t="s">
        <v>23</v>
      </c>
      <c r="F60" s="30" t="s">
        <v>74</v>
      </c>
      <c r="G60" s="30">
        <v>15.7</v>
      </c>
      <c r="H60" s="30"/>
      <c r="I60" s="30">
        <v>175</v>
      </c>
      <c r="J60" s="23">
        <f t="shared" si="0"/>
        <v>17175</v>
      </c>
      <c r="L60" s="30">
        <v>2747.01</v>
      </c>
      <c r="M60" s="23">
        <f t="shared" si="1"/>
        <v>269599.40999999997</v>
      </c>
      <c r="Q60" s="49">
        <v>40927</v>
      </c>
      <c r="R60" s="50">
        <v>8571</v>
      </c>
      <c r="S60" s="50" t="s">
        <v>305</v>
      </c>
      <c r="T60" s="51" t="s">
        <v>23</v>
      </c>
      <c r="U60" s="50" t="s">
        <v>24</v>
      </c>
      <c r="V60" s="53">
        <v>250</v>
      </c>
      <c r="W60" s="50">
        <v>250</v>
      </c>
      <c r="X60" s="55">
        <v>18.149999999999999</v>
      </c>
      <c r="Y60" s="55">
        <v>4537.5</v>
      </c>
      <c r="Z60" s="30">
        <v>8390</v>
      </c>
      <c r="AC60" s="45">
        <f>VLOOKUP(R60,[1]Plan2!$C$2:$K$10202,9,FALSE)</f>
        <v>8390</v>
      </c>
      <c r="AD60" s="45"/>
    </row>
    <row r="61" spans="1:30" x14ac:dyDescent="0.25">
      <c r="A61" s="31">
        <v>40940</v>
      </c>
      <c r="B61" s="30">
        <v>8552</v>
      </c>
      <c r="C61" s="30">
        <v>8478</v>
      </c>
      <c r="D61" s="30" t="s">
        <v>58</v>
      </c>
      <c r="E61" s="32" t="s">
        <v>23</v>
      </c>
      <c r="F61" s="30" t="s">
        <v>74</v>
      </c>
      <c r="G61" s="30">
        <v>15.7</v>
      </c>
      <c r="H61" s="30"/>
      <c r="I61" s="30">
        <v>1550</v>
      </c>
      <c r="J61" s="23">
        <f t="shared" si="0"/>
        <v>15625</v>
      </c>
      <c r="L61" s="30">
        <v>24330.66</v>
      </c>
      <c r="M61" s="23">
        <f t="shared" si="1"/>
        <v>245268.74999999997</v>
      </c>
      <c r="Q61" s="49">
        <v>40927</v>
      </c>
      <c r="R61" s="50">
        <v>8572</v>
      </c>
      <c r="S61" s="50" t="s">
        <v>306</v>
      </c>
      <c r="T61" s="51" t="s">
        <v>23</v>
      </c>
      <c r="U61" s="50" t="s">
        <v>24</v>
      </c>
      <c r="V61" s="53">
        <v>50</v>
      </c>
      <c r="W61" s="50">
        <v>50</v>
      </c>
      <c r="X61" s="55">
        <v>16.48</v>
      </c>
      <c r="Y61" s="55">
        <v>824</v>
      </c>
      <c r="Z61" s="30">
        <v>8391</v>
      </c>
      <c r="AC61" s="45">
        <f>VLOOKUP(R61,[1]Plan2!$C$2:$K$10202,9,FALSE)</f>
        <v>8391</v>
      </c>
      <c r="AD61" s="45"/>
    </row>
    <row r="62" spans="1:30" x14ac:dyDescent="0.25">
      <c r="A62" s="31">
        <v>40941</v>
      </c>
      <c r="B62" s="30">
        <v>8552</v>
      </c>
      <c r="C62" s="30">
        <v>8493</v>
      </c>
      <c r="D62" s="30" t="s">
        <v>58</v>
      </c>
      <c r="E62" s="32" t="s">
        <v>23</v>
      </c>
      <c r="F62" s="30" t="s">
        <v>74</v>
      </c>
      <c r="G62" s="30">
        <v>15.7</v>
      </c>
      <c r="H62" s="30"/>
      <c r="I62" s="30">
        <v>100</v>
      </c>
      <c r="J62" s="23">
        <f t="shared" si="0"/>
        <v>15525</v>
      </c>
      <c r="L62" s="30">
        <v>1569.72</v>
      </c>
      <c r="M62" s="23">
        <f t="shared" si="1"/>
        <v>243699.02999999997</v>
      </c>
      <c r="Q62" s="49">
        <v>40927</v>
      </c>
      <c r="R62" s="50">
        <v>8574</v>
      </c>
      <c r="S62" s="50" t="s">
        <v>307</v>
      </c>
      <c r="T62" s="51" t="s">
        <v>23</v>
      </c>
      <c r="U62" s="50" t="s">
        <v>24</v>
      </c>
      <c r="V62" s="53">
        <v>50</v>
      </c>
      <c r="W62" s="50">
        <v>50</v>
      </c>
      <c r="X62" s="55">
        <v>18.149999999999999</v>
      </c>
      <c r="Y62" s="55">
        <v>907.5</v>
      </c>
      <c r="Z62" s="30">
        <v>8393</v>
      </c>
      <c r="AC62" s="45">
        <f>VLOOKUP(R62,[1]Plan2!$C$2:$K$10202,9,FALSE)</f>
        <v>8393</v>
      </c>
      <c r="AD62" s="45"/>
    </row>
    <row r="63" spans="1:30" x14ac:dyDescent="0.25">
      <c r="A63" s="31">
        <v>40941</v>
      </c>
      <c r="B63" s="30">
        <v>8552</v>
      </c>
      <c r="C63" s="30">
        <v>8494</v>
      </c>
      <c r="D63" s="30" t="s">
        <v>58</v>
      </c>
      <c r="E63" s="32" t="s">
        <v>23</v>
      </c>
      <c r="F63" s="30" t="s">
        <v>74</v>
      </c>
      <c r="G63" s="30">
        <v>15.7</v>
      </c>
      <c r="H63" s="30"/>
      <c r="I63" s="30">
        <v>250</v>
      </c>
      <c r="J63" s="23">
        <f t="shared" si="0"/>
        <v>15275</v>
      </c>
      <c r="L63" s="30">
        <v>3924.3</v>
      </c>
      <c r="M63" s="23">
        <f t="shared" si="1"/>
        <v>239774.72999999998</v>
      </c>
      <c r="Q63" s="49">
        <v>40927</v>
      </c>
      <c r="R63" s="50">
        <v>8576</v>
      </c>
      <c r="S63" s="50" t="s">
        <v>250</v>
      </c>
      <c r="T63" s="51" t="s">
        <v>23</v>
      </c>
      <c r="U63" s="50" t="s">
        <v>24</v>
      </c>
      <c r="V63" s="53">
        <v>12000</v>
      </c>
      <c r="W63" s="50">
        <v>12000</v>
      </c>
      <c r="X63" s="55">
        <v>12.77</v>
      </c>
      <c r="Y63" s="55">
        <v>153259.20000000001</v>
      </c>
      <c r="Z63" s="30">
        <v>8392</v>
      </c>
      <c r="AC63" s="45">
        <f>VLOOKUP(R63,[1]Plan2!$C$2:$K$10202,9,FALSE)</f>
        <v>8392</v>
      </c>
      <c r="AD63" s="45"/>
    </row>
    <row r="64" spans="1:30" x14ac:dyDescent="0.25">
      <c r="A64" s="31">
        <v>40941</v>
      </c>
      <c r="B64" s="30">
        <v>8552</v>
      </c>
      <c r="C64" s="30">
        <v>8495</v>
      </c>
      <c r="D64" s="30" t="s">
        <v>58</v>
      </c>
      <c r="E64" s="32" t="s">
        <v>23</v>
      </c>
      <c r="F64" s="30" t="s">
        <v>74</v>
      </c>
      <c r="G64" s="30">
        <v>15.7</v>
      </c>
      <c r="H64" s="30"/>
      <c r="I64" s="30">
        <v>150</v>
      </c>
      <c r="J64" s="23">
        <f t="shared" si="0"/>
        <v>15125</v>
      </c>
      <c r="L64" s="30">
        <v>2354.58</v>
      </c>
      <c r="M64" s="23">
        <f t="shared" si="1"/>
        <v>237420.15</v>
      </c>
      <c r="Q64" s="49">
        <v>40927</v>
      </c>
      <c r="R64" s="50">
        <v>8577</v>
      </c>
      <c r="S64" s="50" t="s">
        <v>308</v>
      </c>
      <c r="T64" s="51" t="s">
        <v>23</v>
      </c>
      <c r="U64" s="50" t="s">
        <v>24</v>
      </c>
      <c r="V64" s="53">
        <v>700</v>
      </c>
      <c r="W64" s="50">
        <v>700</v>
      </c>
      <c r="X64" s="55">
        <v>16.91</v>
      </c>
      <c r="Y64" s="55">
        <v>11837</v>
      </c>
      <c r="Z64" s="30">
        <v>8393</v>
      </c>
      <c r="AC64" s="45">
        <f>VLOOKUP(R64,[1]Plan2!$C$2:$K$10202,9,FALSE)</f>
        <v>8393</v>
      </c>
      <c r="AD64" s="45"/>
    </row>
    <row r="65" spans="1:30" x14ac:dyDescent="0.25">
      <c r="A65" s="31">
        <v>40942</v>
      </c>
      <c r="B65" s="30">
        <v>8552</v>
      </c>
      <c r="C65" s="30">
        <v>8496</v>
      </c>
      <c r="D65" s="30" t="s">
        <v>58</v>
      </c>
      <c r="E65" s="32" t="s">
        <v>23</v>
      </c>
      <c r="F65" s="30" t="s">
        <v>74</v>
      </c>
      <c r="G65" s="30">
        <v>15.7</v>
      </c>
      <c r="H65" s="30"/>
      <c r="I65" s="30">
        <v>50</v>
      </c>
      <c r="J65" s="23">
        <f t="shared" si="0"/>
        <v>15075</v>
      </c>
      <c r="L65" s="30">
        <v>784.86</v>
      </c>
      <c r="M65" s="23">
        <f t="shared" si="1"/>
        <v>236635.29</v>
      </c>
      <c r="Q65" s="49">
        <v>40928</v>
      </c>
      <c r="R65" s="50">
        <v>8578</v>
      </c>
      <c r="S65" s="50" t="s">
        <v>309</v>
      </c>
      <c r="T65" s="51" t="s">
        <v>23</v>
      </c>
      <c r="U65" s="50" t="s">
        <v>24</v>
      </c>
      <c r="V65" s="53">
        <v>375</v>
      </c>
      <c r="W65" s="50">
        <v>375</v>
      </c>
      <c r="X65" s="55">
        <v>13.8</v>
      </c>
      <c r="Y65" s="55">
        <v>5175</v>
      </c>
      <c r="Z65" s="30">
        <v>8437</v>
      </c>
      <c r="AC65" s="45">
        <f>VLOOKUP(R65,[1]Plan2!$C$2:$K$10202,9,FALSE)</f>
        <v>8437</v>
      </c>
      <c r="AD65" s="45"/>
    </row>
    <row r="66" spans="1:30" x14ac:dyDescent="0.25">
      <c r="A66" s="31">
        <v>40942</v>
      </c>
      <c r="B66" s="30">
        <v>8552</v>
      </c>
      <c r="C66" s="30">
        <v>8497</v>
      </c>
      <c r="D66" s="30" t="s">
        <v>58</v>
      </c>
      <c r="E66" s="32" t="s">
        <v>23</v>
      </c>
      <c r="F66" s="30" t="s">
        <v>74</v>
      </c>
      <c r="G66" s="30">
        <v>15.7</v>
      </c>
      <c r="H66" s="30"/>
      <c r="I66" s="30">
        <v>25</v>
      </c>
      <c r="J66" s="23">
        <f t="shared" si="0"/>
        <v>15050</v>
      </c>
      <c r="L66" s="30">
        <v>392.43</v>
      </c>
      <c r="M66" s="23">
        <f t="shared" si="1"/>
        <v>236242.86000000002</v>
      </c>
      <c r="Q66" s="49">
        <v>40928</v>
      </c>
      <c r="R66" s="50">
        <v>8581</v>
      </c>
      <c r="S66" s="50" t="s">
        <v>286</v>
      </c>
      <c r="T66" s="51" t="s">
        <v>23</v>
      </c>
      <c r="U66" s="50" t="s">
        <v>24</v>
      </c>
      <c r="V66" s="53">
        <v>1200</v>
      </c>
      <c r="W66" s="50">
        <v>1200</v>
      </c>
      <c r="X66" s="55">
        <v>15.19</v>
      </c>
      <c r="Y66" s="55">
        <v>18228</v>
      </c>
      <c r="Z66" s="30">
        <v>8437</v>
      </c>
      <c r="AC66" s="45">
        <f>VLOOKUP(R66,[1]Plan2!$C$2:$K$10202,9,FALSE)</f>
        <v>8437</v>
      </c>
      <c r="AD66" s="45"/>
    </row>
    <row r="67" spans="1:30" x14ac:dyDescent="0.25">
      <c r="A67" s="31">
        <v>40942</v>
      </c>
      <c r="B67" s="30">
        <v>8552</v>
      </c>
      <c r="C67" s="30">
        <v>8498</v>
      </c>
      <c r="D67" s="30" t="s">
        <v>58</v>
      </c>
      <c r="E67" s="32" t="s">
        <v>23</v>
      </c>
      <c r="F67" s="30" t="s">
        <v>74</v>
      </c>
      <c r="G67" s="30">
        <v>15.7</v>
      </c>
      <c r="H67" s="30"/>
      <c r="I67" s="30">
        <v>500</v>
      </c>
      <c r="J67" s="23">
        <f t="shared" si="0"/>
        <v>14550</v>
      </c>
      <c r="L67" s="30">
        <v>7848.6</v>
      </c>
      <c r="M67" s="23">
        <f t="shared" si="1"/>
        <v>228394.26</v>
      </c>
      <c r="Q67" s="49">
        <v>40928</v>
      </c>
      <c r="R67" s="50">
        <v>8582</v>
      </c>
      <c r="S67" s="50" t="s">
        <v>310</v>
      </c>
      <c r="T67" s="51" t="s">
        <v>23</v>
      </c>
      <c r="U67" s="50" t="s">
        <v>24</v>
      </c>
      <c r="V67" s="53">
        <v>25</v>
      </c>
      <c r="W67" s="50">
        <v>25</v>
      </c>
      <c r="X67" s="55">
        <v>16.91</v>
      </c>
      <c r="Y67" s="55">
        <v>422.75</v>
      </c>
      <c r="Z67" s="30">
        <v>8438</v>
      </c>
      <c r="AC67" s="45">
        <f>VLOOKUP(R67,[1]Plan2!$C$2:$K$10202,9,FALSE)</f>
        <v>8438</v>
      </c>
      <c r="AD67" s="45"/>
    </row>
    <row r="68" spans="1:30" x14ac:dyDescent="0.25">
      <c r="A68" s="31">
        <v>40942</v>
      </c>
      <c r="B68" s="30">
        <v>8552</v>
      </c>
      <c r="C68" s="30">
        <v>8501</v>
      </c>
      <c r="D68" s="30" t="s">
        <v>58</v>
      </c>
      <c r="E68" s="32" t="s">
        <v>23</v>
      </c>
      <c r="F68" s="30" t="s">
        <v>74</v>
      </c>
      <c r="G68" s="30">
        <v>15.7</v>
      </c>
      <c r="H68" s="30"/>
      <c r="I68" s="30">
        <v>12000</v>
      </c>
      <c r="J68" s="23">
        <f t="shared" si="0"/>
        <v>2550</v>
      </c>
      <c r="L68" s="30">
        <v>188366.4</v>
      </c>
      <c r="M68" s="23">
        <f t="shared" si="1"/>
        <v>40027.860000000015</v>
      </c>
      <c r="Q68" s="49">
        <v>40928</v>
      </c>
      <c r="R68" s="50">
        <v>8583</v>
      </c>
      <c r="S68" s="50" t="s">
        <v>311</v>
      </c>
      <c r="T68" s="51" t="s">
        <v>23</v>
      </c>
      <c r="U68" s="50" t="s">
        <v>24</v>
      </c>
      <c r="V68" s="53">
        <v>25</v>
      </c>
      <c r="W68" s="50">
        <v>25</v>
      </c>
      <c r="X68" s="55">
        <v>16.91</v>
      </c>
      <c r="Y68" s="55">
        <v>422.75</v>
      </c>
      <c r="Z68" s="30">
        <v>8438</v>
      </c>
      <c r="AC68" s="45">
        <f>VLOOKUP(R68,[1]Plan2!$C$2:$K$10202,9,FALSE)</f>
        <v>8438</v>
      </c>
      <c r="AD68" s="45"/>
    </row>
    <row r="69" spans="1:30" x14ac:dyDescent="0.25">
      <c r="A69" s="31">
        <v>40942</v>
      </c>
      <c r="B69" s="30">
        <v>8552</v>
      </c>
      <c r="C69" s="30">
        <v>8502</v>
      </c>
      <c r="D69" s="30" t="s">
        <v>58</v>
      </c>
      <c r="E69" s="32" t="s">
        <v>23</v>
      </c>
      <c r="F69" s="30" t="s">
        <v>74</v>
      </c>
      <c r="G69" s="30">
        <v>15.7</v>
      </c>
      <c r="H69" s="30"/>
      <c r="I69" s="30">
        <v>75</v>
      </c>
      <c r="J69" s="23">
        <f t="shared" ref="J69:J132" si="2">IF(H69&gt;0,H69-I69,IF($E69=$E68,J68+H69-I69,H69))</f>
        <v>2475</v>
      </c>
      <c r="L69" s="30">
        <v>1177.29</v>
      </c>
      <c r="M69" s="23">
        <f t="shared" ref="M69:M132" si="3">IF(K69&gt;0,K69-L69,IF($E69=$E68,M68+K69-L69,K69))</f>
        <v>38850.570000000014</v>
      </c>
      <c r="Q69" s="49">
        <v>40931</v>
      </c>
      <c r="R69" s="50">
        <v>8593</v>
      </c>
      <c r="S69" s="50" t="s">
        <v>257</v>
      </c>
      <c r="T69" s="51" t="s">
        <v>23</v>
      </c>
      <c r="U69" s="50" t="s">
        <v>24</v>
      </c>
      <c r="V69" s="53">
        <v>100</v>
      </c>
      <c r="W69" s="50">
        <v>100</v>
      </c>
      <c r="X69" s="55">
        <v>16.91</v>
      </c>
      <c r="Y69" s="55">
        <v>1691</v>
      </c>
      <c r="Z69" s="30">
        <v>8420</v>
      </c>
      <c r="AC69" s="45">
        <f>VLOOKUP(R69,[1]Plan2!$C$2:$K$10202,9,FALSE)</f>
        <v>8420</v>
      </c>
      <c r="AD69" s="45"/>
    </row>
    <row r="70" spans="1:30" x14ac:dyDescent="0.25">
      <c r="A70" s="31">
        <v>40945</v>
      </c>
      <c r="B70" s="30">
        <v>8552</v>
      </c>
      <c r="C70" s="30">
        <v>8511</v>
      </c>
      <c r="D70" s="30" t="s">
        <v>58</v>
      </c>
      <c r="E70" s="32" t="s">
        <v>23</v>
      </c>
      <c r="F70" s="30" t="s">
        <v>74</v>
      </c>
      <c r="G70" s="30">
        <v>15.7</v>
      </c>
      <c r="H70" s="30"/>
      <c r="I70" s="30">
        <v>275</v>
      </c>
      <c r="J70" s="23">
        <f t="shared" si="2"/>
        <v>2200</v>
      </c>
      <c r="L70" s="30">
        <v>4316.7299999999996</v>
      </c>
      <c r="M70" s="23">
        <f t="shared" si="3"/>
        <v>34533.840000000011</v>
      </c>
      <c r="Q70" s="49">
        <v>40931</v>
      </c>
      <c r="R70" s="50">
        <v>8596</v>
      </c>
      <c r="S70" s="50" t="s">
        <v>312</v>
      </c>
      <c r="T70" s="51" t="s">
        <v>23</v>
      </c>
      <c r="U70" s="50" t="s">
        <v>24</v>
      </c>
      <c r="V70" s="53">
        <v>300</v>
      </c>
      <c r="W70" s="50">
        <v>300</v>
      </c>
      <c r="X70" s="55">
        <v>16.57</v>
      </c>
      <c r="Y70" s="55">
        <v>4971</v>
      </c>
      <c r="Z70" s="30">
        <v>8421</v>
      </c>
      <c r="AC70" s="45">
        <f>VLOOKUP(R70,[1]Plan2!$C$2:$K$10202,9,FALSE)</f>
        <v>8421</v>
      </c>
      <c r="AD70" s="45"/>
    </row>
    <row r="71" spans="1:30" x14ac:dyDescent="0.25">
      <c r="A71" s="31">
        <v>40946</v>
      </c>
      <c r="B71" s="30">
        <v>8552</v>
      </c>
      <c r="C71" s="30">
        <v>8513</v>
      </c>
      <c r="D71" s="30" t="s">
        <v>58</v>
      </c>
      <c r="E71" s="32" t="s">
        <v>23</v>
      </c>
      <c r="F71" s="30" t="s">
        <v>74</v>
      </c>
      <c r="G71" s="30">
        <v>15.7</v>
      </c>
      <c r="H71" s="30"/>
      <c r="I71" s="30">
        <v>325</v>
      </c>
      <c r="J71" s="23">
        <f t="shared" si="2"/>
        <v>1875</v>
      </c>
      <c r="L71" s="30">
        <v>5101.59</v>
      </c>
      <c r="M71" s="23">
        <f t="shared" si="3"/>
        <v>29432.250000000011</v>
      </c>
      <c r="Q71" s="49">
        <v>40931</v>
      </c>
      <c r="R71" s="50">
        <v>8600</v>
      </c>
      <c r="S71" s="50" t="s">
        <v>281</v>
      </c>
      <c r="T71" s="51" t="s">
        <v>23</v>
      </c>
      <c r="U71" s="50" t="s">
        <v>24</v>
      </c>
      <c r="V71" s="53">
        <v>300</v>
      </c>
      <c r="W71" s="50">
        <v>300</v>
      </c>
      <c r="X71" s="55">
        <v>16.59</v>
      </c>
      <c r="Y71" s="55">
        <v>4977</v>
      </c>
      <c r="Z71" s="30">
        <v>8423</v>
      </c>
      <c r="AC71" s="45">
        <f>VLOOKUP(R71,[1]Plan2!$C$2:$K$10202,9,FALSE)</f>
        <v>8423</v>
      </c>
      <c r="AD71" s="45"/>
    </row>
    <row r="72" spans="1:30" x14ac:dyDescent="0.25">
      <c r="A72" s="31">
        <v>40947</v>
      </c>
      <c r="B72" s="30">
        <v>8552</v>
      </c>
      <c r="C72" s="30">
        <v>8522</v>
      </c>
      <c r="D72" s="30" t="s">
        <v>58</v>
      </c>
      <c r="E72" s="32" t="s">
        <v>23</v>
      </c>
      <c r="F72" s="30" t="s">
        <v>74</v>
      </c>
      <c r="G72" s="30">
        <v>15.7</v>
      </c>
      <c r="H72" s="30"/>
      <c r="I72" s="30">
        <v>1050</v>
      </c>
      <c r="J72" s="23">
        <f t="shared" si="2"/>
        <v>825</v>
      </c>
      <c r="L72" s="30">
        <v>16482.060000000001</v>
      </c>
      <c r="M72" s="23">
        <f t="shared" si="3"/>
        <v>12950.19000000001</v>
      </c>
      <c r="Q72" s="49">
        <v>40931</v>
      </c>
      <c r="R72" s="50">
        <v>8601</v>
      </c>
      <c r="S72" s="50" t="s">
        <v>313</v>
      </c>
      <c r="T72" s="51" t="s">
        <v>23</v>
      </c>
      <c r="U72" s="50" t="s">
        <v>24</v>
      </c>
      <c r="V72" s="53">
        <v>50</v>
      </c>
      <c r="W72" s="50">
        <v>50</v>
      </c>
      <c r="X72" s="55">
        <v>16.91</v>
      </c>
      <c r="Y72" s="55">
        <v>845.5</v>
      </c>
      <c r="Z72" s="30">
        <v>8423</v>
      </c>
      <c r="AC72" s="45">
        <f>VLOOKUP(R72,[1]Plan2!$C$2:$K$10202,9,FALSE)</f>
        <v>8423</v>
      </c>
      <c r="AD72" s="45"/>
    </row>
    <row r="73" spans="1:30" x14ac:dyDescent="0.25">
      <c r="A73" s="24">
        <v>40932</v>
      </c>
      <c r="B73" s="25">
        <v>8562</v>
      </c>
      <c r="C73" s="25"/>
      <c r="D73" s="25" t="s">
        <v>54</v>
      </c>
      <c r="E73" s="26" t="s">
        <v>23</v>
      </c>
      <c r="F73" s="25" t="s">
        <v>24</v>
      </c>
      <c r="G73" s="25">
        <v>15.48</v>
      </c>
      <c r="H73" s="25">
        <v>18000</v>
      </c>
      <c r="I73" s="25"/>
      <c r="J73" s="23">
        <f t="shared" si="2"/>
        <v>18000</v>
      </c>
      <c r="K73" s="25">
        <v>278559</v>
      </c>
      <c r="M73" s="23">
        <f t="shared" si="3"/>
        <v>278559</v>
      </c>
      <c r="Q73" s="49">
        <v>40933</v>
      </c>
      <c r="R73" s="50">
        <v>8608</v>
      </c>
      <c r="S73" s="50" t="s">
        <v>314</v>
      </c>
      <c r="T73" s="51" t="s">
        <v>23</v>
      </c>
      <c r="U73" s="50" t="s">
        <v>24</v>
      </c>
      <c r="V73" s="53">
        <v>50</v>
      </c>
      <c r="W73" s="50">
        <v>50</v>
      </c>
      <c r="X73" s="55">
        <v>16.48</v>
      </c>
      <c r="Y73" s="55">
        <v>824</v>
      </c>
      <c r="Z73" s="30">
        <v>8446</v>
      </c>
      <c r="AC73" s="45">
        <f>VLOOKUP(R73,[1]Plan2!$C$2:$K$10202,9,FALSE)</f>
        <v>8446</v>
      </c>
      <c r="AD73" s="45"/>
    </row>
    <row r="74" spans="1:30" x14ac:dyDescent="0.25">
      <c r="A74" s="31">
        <v>40963</v>
      </c>
      <c r="B74" s="30">
        <v>8562</v>
      </c>
      <c r="C74" s="30">
        <v>8616</v>
      </c>
      <c r="D74" s="30" t="s">
        <v>58</v>
      </c>
      <c r="E74" s="32" t="s">
        <v>23</v>
      </c>
      <c r="F74" s="30" t="s">
        <v>87</v>
      </c>
      <c r="G74" s="30">
        <v>15.48</v>
      </c>
      <c r="H74" s="30"/>
      <c r="I74" s="30">
        <v>125</v>
      </c>
      <c r="J74" s="23">
        <f t="shared" si="2"/>
        <v>17875</v>
      </c>
      <c r="L74" s="30">
        <v>1934.44</v>
      </c>
      <c r="M74" s="23">
        <f t="shared" si="3"/>
        <v>276624.56</v>
      </c>
      <c r="Q74" s="49">
        <v>40933</v>
      </c>
      <c r="R74" s="50">
        <v>8609</v>
      </c>
      <c r="S74" s="50" t="s">
        <v>315</v>
      </c>
      <c r="T74" s="51" t="s">
        <v>23</v>
      </c>
      <c r="U74" s="50" t="s">
        <v>24</v>
      </c>
      <c r="V74" s="53">
        <v>250</v>
      </c>
      <c r="W74" s="50">
        <v>250</v>
      </c>
      <c r="X74" s="55">
        <v>16.59</v>
      </c>
      <c r="Y74" s="55">
        <v>4147.5</v>
      </c>
      <c r="Z74" s="30">
        <v>8448</v>
      </c>
      <c r="AC74" s="45">
        <f>VLOOKUP(R74,[1]Plan2!$C$2:$K$10202,9,FALSE)</f>
        <v>8448</v>
      </c>
      <c r="AD74" s="45"/>
    </row>
    <row r="75" spans="1:30" x14ac:dyDescent="0.25">
      <c r="A75" s="31">
        <v>40963</v>
      </c>
      <c r="B75" s="30">
        <v>8562</v>
      </c>
      <c r="C75" s="30">
        <v>8617</v>
      </c>
      <c r="D75" s="30" t="s">
        <v>58</v>
      </c>
      <c r="E75" s="32" t="s">
        <v>23</v>
      </c>
      <c r="F75" s="30" t="s">
        <v>87</v>
      </c>
      <c r="G75" s="30">
        <v>15.48</v>
      </c>
      <c r="H75" s="30"/>
      <c r="I75" s="30">
        <v>4100</v>
      </c>
      <c r="J75" s="23">
        <f t="shared" si="2"/>
        <v>13775</v>
      </c>
      <c r="L75" s="30">
        <v>63449.55</v>
      </c>
      <c r="M75" s="23">
        <f t="shared" si="3"/>
        <v>213175.01</v>
      </c>
      <c r="Q75" s="49">
        <v>40933</v>
      </c>
      <c r="R75" s="50">
        <v>8610</v>
      </c>
      <c r="S75" s="50" t="s">
        <v>316</v>
      </c>
      <c r="T75" s="51" t="s">
        <v>23</v>
      </c>
      <c r="U75" s="50" t="s">
        <v>24</v>
      </c>
      <c r="V75" s="53">
        <v>50</v>
      </c>
      <c r="W75" s="50">
        <v>50</v>
      </c>
      <c r="X75" s="55">
        <v>17.8</v>
      </c>
      <c r="Y75" s="55">
        <v>890</v>
      </c>
      <c r="Z75" s="30">
        <v>8447</v>
      </c>
      <c r="AC75" s="45">
        <f>VLOOKUP(R75,[1]Plan2!$C$2:$K$10202,9,FALSE)</f>
        <v>8447</v>
      </c>
      <c r="AD75" s="45"/>
    </row>
    <row r="76" spans="1:30" x14ac:dyDescent="0.25">
      <c r="A76" s="31">
        <v>40964</v>
      </c>
      <c r="B76" s="30">
        <v>8562</v>
      </c>
      <c r="C76" s="30">
        <v>8628</v>
      </c>
      <c r="D76" s="30" t="s">
        <v>58</v>
      </c>
      <c r="E76" s="32" t="s">
        <v>23</v>
      </c>
      <c r="F76" s="30" t="s">
        <v>87</v>
      </c>
      <c r="G76" s="30">
        <v>15.48</v>
      </c>
      <c r="H76" s="30"/>
      <c r="I76" s="30">
        <v>12250</v>
      </c>
      <c r="J76" s="23">
        <f t="shared" si="2"/>
        <v>1525</v>
      </c>
      <c r="L76" s="30">
        <v>189574.88</v>
      </c>
      <c r="M76" s="23">
        <f t="shared" si="3"/>
        <v>23600.130000000005</v>
      </c>
      <c r="Q76" s="49">
        <v>40932</v>
      </c>
      <c r="R76" s="50">
        <v>8613</v>
      </c>
      <c r="S76" s="50" t="s">
        <v>285</v>
      </c>
      <c r="T76" s="51" t="s">
        <v>23</v>
      </c>
      <c r="U76" s="50" t="s">
        <v>24</v>
      </c>
      <c r="V76" s="53">
        <v>150</v>
      </c>
      <c r="W76" s="50">
        <v>150</v>
      </c>
      <c r="X76" s="55">
        <v>16.59</v>
      </c>
      <c r="Y76" s="55">
        <v>2488.5</v>
      </c>
      <c r="Z76" s="30">
        <v>8441</v>
      </c>
      <c r="AC76" s="45">
        <f>VLOOKUP(R76,[1]Plan2!$C$2:$K$10202,9,FALSE)</f>
        <v>8441</v>
      </c>
      <c r="AD76" s="45"/>
    </row>
    <row r="77" spans="1:30" x14ac:dyDescent="0.25">
      <c r="A77" s="31">
        <v>40967</v>
      </c>
      <c r="B77" s="30">
        <v>8562</v>
      </c>
      <c r="C77" s="30">
        <v>8636</v>
      </c>
      <c r="D77" s="30" t="s">
        <v>58</v>
      </c>
      <c r="E77" s="32" t="s">
        <v>23</v>
      </c>
      <c r="F77" s="30" t="s">
        <v>87</v>
      </c>
      <c r="G77" s="30">
        <v>15.48</v>
      </c>
      <c r="H77" s="30"/>
      <c r="I77" s="30">
        <v>350</v>
      </c>
      <c r="J77" s="23">
        <f t="shared" si="2"/>
        <v>1175</v>
      </c>
      <c r="L77" s="30">
        <v>5416.43</v>
      </c>
      <c r="M77" s="23">
        <f t="shared" si="3"/>
        <v>18183.700000000004</v>
      </c>
      <c r="Q77" s="49">
        <v>40933</v>
      </c>
      <c r="R77" s="50">
        <v>8615</v>
      </c>
      <c r="S77" s="50" t="s">
        <v>318</v>
      </c>
      <c r="T77" s="51" t="s">
        <v>23</v>
      </c>
      <c r="U77" s="50" t="s">
        <v>24</v>
      </c>
      <c r="V77" s="53">
        <v>2500</v>
      </c>
      <c r="W77" s="50">
        <v>2500</v>
      </c>
      <c r="X77" s="55">
        <v>16.59</v>
      </c>
      <c r="Y77" s="55">
        <v>41475</v>
      </c>
      <c r="Z77" s="30">
        <v>8448</v>
      </c>
      <c r="AC77" s="45">
        <f>VLOOKUP(R77,[1]Plan2!$C$2:$K$10202,9,FALSE)</f>
        <v>8448</v>
      </c>
      <c r="AD77" s="45"/>
    </row>
    <row r="78" spans="1:30" x14ac:dyDescent="0.25">
      <c r="A78" s="31">
        <v>40967</v>
      </c>
      <c r="B78" s="30">
        <v>8562</v>
      </c>
      <c r="C78" s="30">
        <v>8637</v>
      </c>
      <c r="D78" s="30" t="s">
        <v>58</v>
      </c>
      <c r="E78" s="32" t="s">
        <v>23</v>
      </c>
      <c r="F78" s="30" t="s">
        <v>87</v>
      </c>
      <c r="G78" s="30">
        <v>15.48</v>
      </c>
      <c r="H78" s="30"/>
      <c r="I78" s="30">
        <v>50</v>
      </c>
      <c r="J78" s="23">
        <f t="shared" si="2"/>
        <v>1125</v>
      </c>
      <c r="L78" s="30">
        <v>773.78</v>
      </c>
      <c r="M78" s="23">
        <f t="shared" si="3"/>
        <v>17409.920000000006</v>
      </c>
      <c r="Q78" s="49">
        <v>40934</v>
      </c>
      <c r="R78" s="50">
        <v>8617</v>
      </c>
      <c r="S78" s="50" t="s">
        <v>271</v>
      </c>
      <c r="T78" s="51" t="s">
        <v>23</v>
      </c>
      <c r="U78" s="50" t="s">
        <v>24</v>
      </c>
      <c r="V78" s="53">
        <v>25</v>
      </c>
      <c r="W78" s="50">
        <v>25</v>
      </c>
      <c r="X78" s="55">
        <v>15.25</v>
      </c>
      <c r="Y78" s="55">
        <v>381.19</v>
      </c>
      <c r="Z78" s="30">
        <v>8459</v>
      </c>
      <c r="AC78" s="45">
        <f>VLOOKUP(R78,[1]Plan2!$C$2:$K$10202,9,FALSE)</f>
        <v>8459</v>
      </c>
      <c r="AD78" s="45"/>
    </row>
    <row r="79" spans="1:30" x14ac:dyDescent="0.25">
      <c r="A79" s="31">
        <v>40973</v>
      </c>
      <c r="B79" s="30">
        <v>8562</v>
      </c>
      <c r="C79" s="30">
        <v>8648</v>
      </c>
      <c r="D79" s="30" t="s">
        <v>58</v>
      </c>
      <c r="E79" s="32" t="s">
        <v>23</v>
      </c>
      <c r="F79" s="30" t="s">
        <v>87</v>
      </c>
      <c r="G79" s="30">
        <v>15.48</v>
      </c>
      <c r="H79" s="30"/>
      <c r="I79" s="30">
        <v>375</v>
      </c>
      <c r="J79" s="23">
        <f t="shared" si="2"/>
        <v>750</v>
      </c>
      <c r="L79" s="30">
        <v>5803.31</v>
      </c>
      <c r="M79" s="23">
        <f t="shared" si="3"/>
        <v>11606.610000000004</v>
      </c>
      <c r="Q79" s="49">
        <v>40934</v>
      </c>
      <c r="R79" s="50">
        <v>8618</v>
      </c>
      <c r="S79" s="50" t="s">
        <v>319</v>
      </c>
      <c r="T79" s="51" t="s">
        <v>23</v>
      </c>
      <c r="U79" s="50" t="s">
        <v>24</v>
      </c>
      <c r="V79" s="53">
        <v>250</v>
      </c>
      <c r="W79" s="50">
        <v>250</v>
      </c>
      <c r="X79" s="55">
        <v>18.149999999999999</v>
      </c>
      <c r="Y79" s="55">
        <v>4537.5</v>
      </c>
      <c r="Z79" s="30">
        <v>8459</v>
      </c>
      <c r="AC79" s="45">
        <f>VLOOKUP(R79,[1]Plan2!$C$2:$K$10202,9,FALSE)</f>
        <v>8459</v>
      </c>
      <c r="AD79" s="45"/>
    </row>
    <row r="80" spans="1:30" x14ac:dyDescent="0.25">
      <c r="A80" s="31">
        <v>40973</v>
      </c>
      <c r="B80" s="30">
        <v>8562</v>
      </c>
      <c r="C80" s="30">
        <v>8653</v>
      </c>
      <c r="D80" s="30" t="s">
        <v>58</v>
      </c>
      <c r="E80" s="32" t="s">
        <v>23</v>
      </c>
      <c r="F80" s="30" t="s">
        <v>87</v>
      </c>
      <c r="G80" s="30">
        <v>15.48</v>
      </c>
      <c r="H80" s="30"/>
      <c r="I80" s="30">
        <v>625</v>
      </c>
      <c r="J80" s="23">
        <f t="shared" si="2"/>
        <v>125</v>
      </c>
      <c r="L80" s="30">
        <v>9672.19</v>
      </c>
      <c r="M80" s="23">
        <f t="shared" si="3"/>
        <v>1934.4200000000037</v>
      </c>
      <c r="Q80" s="49">
        <v>40934</v>
      </c>
      <c r="R80" s="50">
        <v>8620</v>
      </c>
      <c r="S80" s="50" t="s">
        <v>320</v>
      </c>
      <c r="T80" s="51" t="s">
        <v>23</v>
      </c>
      <c r="U80" s="50" t="s">
        <v>24</v>
      </c>
      <c r="V80" s="53">
        <v>25</v>
      </c>
      <c r="W80" s="50">
        <v>25</v>
      </c>
      <c r="X80" s="55">
        <v>16.59</v>
      </c>
      <c r="Y80" s="55">
        <v>414.75</v>
      </c>
      <c r="Z80" s="30">
        <v>8459</v>
      </c>
      <c r="AC80" s="45">
        <f>VLOOKUP(R80,[1]Plan2!$C$2:$K$10202,9,FALSE)</f>
        <v>8459</v>
      </c>
      <c r="AD80" s="45"/>
    </row>
    <row r="81" spans="1:30" x14ac:dyDescent="0.25">
      <c r="A81" s="31">
        <v>40973</v>
      </c>
      <c r="B81" s="30">
        <v>8562</v>
      </c>
      <c r="C81" s="30">
        <v>8654</v>
      </c>
      <c r="D81" s="30" t="s">
        <v>58</v>
      </c>
      <c r="E81" s="32" t="s">
        <v>23</v>
      </c>
      <c r="F81" s="30" t="s">
        <v>87</v>
      </c>
      <c r="G81" s="30">
        <v>15.48</v>
      </c>
      <c r="H81" s="30"/>
      <c r="I81" s="30">
        <v>125</v>
      </c>
      <c r="J81" s="23">
        <f t="shared" si="2"/>
        <v>0</v>
      </c>
      <c r="L81" s="30">
        <v>1934.44</v>
      </c>
      <c r="M81" s="23">
        <f t="shared" si="3"/>
        <v>-1.9999999996343831E-2</v>
      </c>
      <c r="Q81" s="49">
        <v>40934</v>
      </c>
      <c r="R81" s="50">
        <v>8623</v>
      </c>
      <c r="S81" s="50" t="s">
        <v>321</v>
      </c>
      <c r="T81" s="51" t="s">
        <v>23</v>
      </c>
      <c r="U81" s="50" t="s">
        <v>24</v>
      </c>
      <c r="V81" s="53">
        <v>25</v>
      </c>
      <c r="W81" s="50">
        <v>25</v>
      </c>
      <c r="X81" s="55">
        <v>17</v>
      </c>
      <c r="Y81" s="55">
        <v>425</v>
      </c>
      <c r="Z81" s="30">
        <v>8459</v>
      </c>
      <c r="AC81" s="45">
        <f>VLOOKUP(R81,[1]Plan2!$C$2:$K$10202,9,FALSE)</f>
        <v>8459</v>
      </c>
      <c r="AD81" s="45"/>
    </row>
    <row r="82" spans="1:30" x14ac:dyDescent="0.25">
      <c r="A82" s="24">
        <v>40932</v>
      </c>
      <c r="B82" s="25">
        <v>8563</v>
      </c>
      <c r="C82" s="25"/>
      <c r="D82" s="25" t="s">
        <v>54</v>
      </c>
      <c r="E82" s="26" t="s">
        <v>23</v>
      </c>
      <c r="F82" s="25" t="s">
        <v>24</v>
      </c>
      <c r="G82" s="25">
        <v>15.48</v>
      </c>
      <c r="H82" s="25">
        <v>16900</v>
      </c>
      <c r="I82" s="25"/>
      <c r="J82" s="23">
        <f t="shared" si="2"/>
        <v>16900</v>
      </c>
      <c r="K82" s="25">
        <v>261535.95</v>
      </c>
      <c r="M82" s="23">
        <f t="shared" si="3"/>
        <v>261535.95</v>
      </c>
      <c r="Q82" s="49">
        <v>40935</v>
      </c>
      <c r="R82" s="50">
        <v>8624</v>
      </c>
      <c r="S82" s="50" t="s">
        <v>260</v>
      </c>
      <c r="T82" s="51" t="s">
        <v>23</v>
      </c>
      <c r="U82" s="50" t="s">
        <v>24</v>
      </c>
      <c r="V82" s="53">
        <v>200</v>
      </c>
      <c r="W82" s="50">
        <v>200</v>
      </c>
      <c r="X82" s="55">
        <v>16.57</v>
      </c>
      <c r="Y82" s="55">
        <v>3314</v>
      </c>
      <c r="Z82" s="30">
        <v>8465</v>
      </c>
      <c r="AC82" s="45">
        <f>VLOOKUP(R82,[1]Plan2!$C$2:$K$10202,9,FALSE)</f>
        <v>8465</v>
      </c>
      <c r="AD82" s="45"/>
    </row>
    <row r="83" spans="1:30" x14ac:dyDescent="0.25">
      <c r="A83" s="31">
        <v>40973</v>
      </c>
      <c r="B83" s="30">
        <v>8563</v>
      </c>
      <c r="C83" s="30">
        <v>8654</v>
      </c>
      <c r="D83" s="30" t="s">
        <v>58</v>
      </c>
      <c r="E83" s="32" t="s">
        <v>23</v>
      </c>
      <c r="F83" s="30" t="s">
        <v>91</v>
      </c>
      <c r="G83" s="30">
        <v>15.48</v>
      </c>
      <c r="H83" s="30"/>
      <c r="I83" s="30">
        <v>1400</v>
      </c>
      <c r="J83" s="23">
        <f t="shared" si="2"/>
        <v>15500</v>
      </c>
      <c r="L83" s="30">
        <v>21665.7</v>
      </c>
      <c r="M83" s="23">
        <f t="shared" si="3"/>
        <v>239870.25</v>
      </c>
      <c r="Q83" s="49">
        <v>40935</v>
      </c>
      <c r="R83" s="50">
        <v>8625</v>
      </c>
      <c r="S83" s="50" t="s">
        <v>322</v>
      </c>
      <c r="T83" s="51" t="s">
        <v>23</v>
      </c>
      <c r="U83" s="50" t="s">
        <v>24</v>
      </c>
      <c r="V83" s="53">
        <v>50</v>
      </c>
      <c r="W83" s="50">
        <v>50</v>
      </c>
      <c r="X83" s="55">
        <v>17.8</v>
      </c>
      <c r="Y83" s="55">
        <v>890</v>
      </c>
      <c r="Z83" s="30">
        <v>8464</v>
      </c>
      <c r="AC83" s="45">
        <f>VLOOKUP(R83,[1]Plan2!$C$2:$K$10202,9,FALSE)</f>
        <v>8464</v>
      </c>
      <c r="AD83" s="45"/>
    </row>
    <row r="84" spans="1:30" x14ac:dyDescent="0.25">
      <c r="A84" s="31">
        <v>40973</v>
      </c>
      <c r="B84" s="30">
        <v>8563</v>
      </c>
      <c r="C84" s="30">
        <v>8663</v>
      </c>
      <c r="D84" s="30" t="s">
        <v>58</v>
      </c>
      <c r="E84" s="32" t="s">
        <v>23</v>
      </c>
      <c r="F84" s="30" t="s">
        <v>91</v>
      </c>
      <c r="G84" s="30">
        <v>15.48</v>
      </c>
      <c r="H84" s="30"/>
      <c r="I84" s="30">
        <v>25</v>
      </c>
      <c r="J84" s="23">
        <f t="shared" si="2"/>
        <v>15475</v>
      </c>
      <c r="L84" s="30">
        <v>386.89</v>
      </c>
      <c r="M84" s="23">
        <f t="shared" si="3"/>
        <v>239483.36</v>
      </c>
      <c r="Q84" s="49">
        <v>40935</v>
      </c>
      <c r="R84" s="50">
        <v>8626</v>
      </c>
      <c r="S84" s="50" t="s">
        <v>323</v>
      </c>
      <c r="T84" s="51" t="s">
        <v>23</v>
      </c>
      <c r="U84" s="50" t="s">
        <v>24</v>
      </c>
      <c r="V84" s="53">
        <v>50</v>
      </c>
      <c r="W84" s="50">
        <v>50</v>
      </c>
      <c r="X84" s="55">
        <v>16.48</v>
      </c>
      <c r="Y84" s="55">
        <v>824</v>
      </c>
      <c r="Z84" s="30">
        <v>8465</v>
      </c>
      <c r="AC84" s="45">
        <f>VLOOKUP(R84,[1]Plan2!$C$2:$K$10202,9,FALSE)</f>
        <v>8465</v>
      </c>
      <c r="AD84" s="45"/>
    </row>
    <row r="85" spans="1:30" x14ac:dyDescent="0.25">
      <c r="A85" s="31">
        <v>40973</v>
      </c>
      <c r="B85" s="30">
        <v>8563</v>
      </c>
      <c r="C85" s="30">
        <v>8670</v>
      </c>
      <c r="D85" s="30" t="s">
        <v>58</v>
      </c>
      <c r="E85" s="32" t="s">
        <v>23</v>
      </c>
      <c r="F85" s="30" t="s">
        <v>91</v>
      </c>
      <c r="G85" s="30">
        <v>15.48</v>
      </c>
      <c r="H85" s="30"/>
      <c r="I85" s="30">
        <v>150</v>
      </c>
      <c r="J85" s="23">
        <f t="shared" si="2"/>
        <v>15325</v>
      </c>
      <c r="L85" s="30">
        <v>2321.33</v>
      </c>
      <c r="M85" s="23">
        <f t="shared" si="3"/>
        <v>237162.03</v>
      </c>
      <c r="Q85" s="49">
        <v>40935</v>
      </c>
      <c r="R85" s="50">
        <v>8627</v>
      </c>
      <c r="S85" s="50" t="s">
        <v>274</v>
      </c>
      <c r="T85" s="51" t="s">
        <v>23</v>
      </c>
      <c r="U85" s="50" t="s">
        <v>24</v>
      </c>
      <c r="V85" s="53">
        <v>1500</v>
      </c>
      <c r="W85" s="50">
        <v>1500</v>
      </c>
      <c r="X85" s="55">
        <v>16.59</v>
      </c>
      <c r="Y85" s="55">
        <v>24885</v>
      </c>
      <c r="Z85" s="30">
        <v>8464</v>
      </c>
      <c r="AC85" s="45">
        <f>VLOOKUP(R85,[1]Plan2!$C$2:$K$10202,9,FALSE)</f>
        <v>8464</v>
      </c>
      <c r="AD85" s="45"/>
    </row>
    <row r="86" spans="1:30" x14ac:dyDescent="0.25">
      <c r="A86" s="31">
        <v>40973</v>
      </c>
      <c r="B86" s="30">
        <v>8563</v>
      </c>
      <c r="C86" s="30">
        <v>8671</v>
      </c>
      <c r="D86" s="30" t="s">
        <v>58</v>
      </c>
      <c r="E86" s="32" t="s">
        <v>23</v>
      </c>
      <c r="F86" s="30" t="s">
        <v>91</v>
      </c>
      <c r="G86" s="30">
        <v>15.48</v>
      </c>
      <c r="H86" s="30"/>
      <c r="I86" s="30">
        <v>50</v>
      </c>
      <c r="J86" s="23">
        <f t="shared" si="2"/>
        <v>15275</v>
      </c>
      <c r="L86" s="30">
        <v>773.78</v>
      </c>
      <c r="M86" s="23">
        <f t="shared" si="3"/>
        <v>236388.25</v>
      </c>
      <c r="Q86" s="49">
        <v>40935</v>
      </c>
      <c r="R86" s="50">
        <v>8628</v>
      </c>
      <c r="S86" s="50" t="s">
        <v>324</v>
      </c>
      <c r="T86" s="51" t="s">
        <v>23</v>
      </c>
      <c r="U86" s="50" t="s">
        <v>24</v>
      </c>
      <c r="V86" s="53">
        <v>125</v>
      </c>
      <c r="W86" s="50">
        <v>125</v>
      </c>
      <c r="X86" s="55">
        <v>16</v>
      </c>
      <c r="Y86" s="55">
        <v>2000</v>
      </c>
      <c r="Z86" s="30">
        <v>8465</v>
      </c>
      <c r="AC86" s="45">
        <f>VLOOKUP(R86,[1]Plan2!$C$2:$K$10202,9,FALSE)</f>
        <v>8465</v>
      </c>
      <c r="AD86" s="45"/>
    </row>
    <row r="87" spans="1:30" x14ac:dyDescent="0.25">
      <c r="A87" s="31">
        <v>40976</v>
      </c>
      <c r="B87" s="30">
        <v>8563</v>
      </c>
      <c r="C87" s="30">
        <v>8696</v>
      </c>
      <c r="D87" s="30" t="s">
        <v>58</v>
      </c>
      <c r="E87" s="32" t="s">
        <v>23</v>
      </c>
      <c r="F87" s="30" t="s">
        <v>91</v>
      </c>
      <c r="G87" s="30">
        <v>15.48</v>
      </c>
      <c r="H87" s="30"/>
      <c r="I87" s="30">
        <v>250</v>
      </c>
      <c r="J87" s="23">
        <f t="shared" si="2"/>
        <v>15025</v>
      </c>
      <c r="L87" s="30">
        <v>3868.88</v>
      </c>
      <c r="M87" s="23">
        <f t="shared" si="3"/>
        <v>232519.37</v>
      </c>
      <c r="Q87" s="49">
        <v>40935</v>
      </c>
      <c r="R87" s="50">
        <v>8630</v>
      </c>
      <c r="S87" s="50" t="s">
        <v>325</v>
      </c>
      <c r="T87" s="51" t="s">
        <v>23</v>
      </c>
      <c r="U87" s="50" t="s">
        <v>24</v>
      </c>
      <c r="V87" s="53">
        <v>50</v>
      </c>
      <c r="W87" s="50">
        <v>50</v>
      </c>
      <c r="X87" s="55">
        <v>17.8</v>
      </c>
      <c r="Y87" s="55">
        <v>890</v>
      </c>
      <c r="Z87" s="30">
        <v>8466</v>
      </c>
      <c r="AC87" s="45">
        <f>VLOOKUP(R87,[1]Plan2!$C$2:$K$10202,9,FALSE)</f>
        <v>8466</v>
      </c>
      <c r="AD87" s="45"/>
    </row>
    <row r="88" spans="1:30" x14ac:dyDescent="0.25">
      <c r="A88" s="31">
        <v>40976</v>
      </c>
      <c r="B88" s="30">
        <v>8563</v>
      </c>
      <c r="C88" s="30">
        <v>8697</v>
      </c>
      <c r="D88" s="30" t="s">
        <v>58</v>
      </c>
      <c r="E88" s="32" t="s">
        <v>23</v>
      </c>
      <c r="F88" s="30" t="s">
        <v>91</v>
      </c>
      <c r="G88" s="30">
        <v>15.48</v>
      </c>
      <c r="H88" s="30"/>
      <c r="I88" s="30">
        <v>225</v>
      </c>
      <c r="J88" s="23">
        <f t="shared" si="2"/>
        <v>14800</v>
      </c>
      <c r="L88" s="30">
        <v>3481.99</v>
      </c>
      <c r="M88" s="23">
        <f t="shared" si="3"/>
        <v>229037.38</v>
      </c>
      <c r="Q88" s="49">
        <v>40935</v>
      </c>
      <c r="R88" s="50">
        <v>8631</v>
      </c>
      <c r="S88" s="50" t="s">
        <v>326</v>
      </c>
      <c r="T88" s="51" t="s">
        <v>23</v>
      </c>
      <c r="U88" s="50" t="s">
        <v>24</v>
      </c>
      <c r="V88" s="53">
        <v>25</v>
      </c>
      <c r="W88" s="50">
        <v>25</v>
      </c>
      <c r="X88" s="55">
        <v>15.25</v>
      </c>
      <c r="Y88" s="55">
        <v>381.19</v>
      </c>
      <c r="Z88" s="30">
        <v>8464</v>
      </c>
      <c r="AC88" s="45">
        <f>VLOOKUP(R88,[1]Plan2!$C$2:$K$10202,9,FALSE)</f>
        <v>8464</v>
      </c>
      <c r="AD88" s="45"/>
    </row>
    <row r="89" spans="1:30" x14ac:dyDescent="0.25">
      <c r="A89" s="31">
        <v>40976</v>
      </c>
      <c r="B89" s="30">
        <v>8563</v>
      </c>
      <c r="C89" s="30">
        <v>8698</v>
      </c>
      <c r="D89" s="30" t="s">
        <v>58</v>
      </c>
      <c r="E89" s="32" t="s">
        <v>23</v>
      </c>
      <c r="F89" s="30" t="s">
        <v>91</v>
      </c>
      <c r="G89" s="30">
        <v>15.48</v>
      </c>
      <c r="H89" s="30"/>
      <c r="I89" s="30">
        <v>500</v>
      </c>
      <c r="J89" s="23">
        <f t="shared" si="2"/>
        <v>14300</v>
      </c>
      <c r="L89" s="30">
        <v>7737.75</v>
      </c>
      <c r="M89" s="23">
        <f t="shared" si="3"/>
        <v>221299.63</v>
      </c>
      <c r="Q89" s="49">
        <v>40938</v>
      </c>
      <c r="R89" s="50">
        <v>8635</v>
      </c>
      <c r="S89" s="50" t="s">
        <v>327</v>
      </c>
      <c r="T89" s="51" t="s">
        <v>23</v>
      </c>
      <c r="U89" s="50" t="s">
        <v>24</v>
      </c>
      <c r="V89" s="53">
        <v>25</v>
      </c>
      <c r="W89" s="50">
        <v>25</v>
      </c>
      <c r="X89" s="55">
        <v>16.59</v>
      </c>
      <c r="Y89" s="55">
        <v>414.75</v>
      </c>
      <c r="Z89" s="30">
        <v>8472</v>
      </c>
      <c r="AC89" s="45">
        <f>VLOOKUP(R89,[1]Plan2!$C$2:$K$10202,9,FALSE)</f>
        <v>8472</v>
      </c>
      <c r="AD89" s="45"/>
    </row>
    <row r="90" spans="1:30" x14ac:dyDescent="0.25">
      <c r="A90" s="31">
        <v>40976</v>
      </c>
      <c r="B90" s="30">
        <v>8563</v>
      </c>
      <c r="C90" s="30">
        <v>8699</v>
      </c>
      <c r="D90" s="30" t="s">
        <v>58</v>
      </c>
      <c r="E90" s="32" t="s">
        <v>23</v>
      </c>
      <c r="F90" s="30" t="s">
        <v>91</v>
      </c>
      <c r="G90" s="30">
        <v>15.48</v>
      </c>
      <c r="H90" s="30"/>
      <c r="I90" s="30">
        <v>1100</v>
      </c>
      <c r="J90" s="23">
        <f t="shared" si="2"/>
        <v>13200</v>
      </c>
      <c r="L90" s="30">
        <v>17023.05</v>
      </c>
      <c r="M90" s="23">
        <f t="shared" si="3"/>
        <v>204276.58000000002</v>
      </c>
      <c r="Q90" s="49">
        <v>40938</v>
      </c>
      <c r="R90" s="50">
        <v>8636</v>
      </c>
      <c r="S90" s="50" t="s">
        <v>328</v>
      </c>
      <c r="T90" s="51" t="s">
        <v>23</v>
      </c>
      <c r="U90" s="50" t="s">
        <v>24</v>
      </c>
      <c r="V90" s="53">
        <v>125</v>
      </c>
      <c r="W90" s="50">
        <v>125</v>
      </c>
      <c r="X90" s="55">
        <v>15.38</v>
      </c>
      <c r="Y90" s="55">
        <v>1922.5</v>
      </c>
      <c r="Z90" s="45">
        <v>8472</v>
      </c>
      <c r="AC90" s="45">
        <f>VLOOKUP(R90,[1]Plan2!$C$2:$K$10202,9,FALSE)</f>
        <v>8472</v>
      </c>
      <c r="AD90" s="45"/>
    </row>
    <row r="91" spans="1:30" x14ac:dyDescent="0.25">
      <c r="A91" s="31">
        <v>40976</v>
      </c>
      <c r="B91" s="30">
        <v>8563</v>
      </c>
      <c r="C91" s="30">
        <v>8701</v>
      </c>
      <c r="D91" s="30" t="s">
        <v>58</v>
      </c>
      <c r="E91" s="32" t="s">
        <v>23</v>
      </c>
      <c r="F91" s="30" t="s">
        <v>91</v>
      </c>
      <c r="G91" s="30">
        <v>15.48</v>
      </c>
      <c r="H91" s="30"/>
      <c r="I91" s="30">
        <v>200</v>
      </c>
      <c r="J91" s="23">
        <f t="shared" si="2"/>
        <v>13000</v>
      </c>
      <c r="L91" s="30">
        <v>3095.1</v>
      </c>
      <c r="M91" s="23">
        <f t="shared" si="3"/>
        <v>201181.48</v>
      </c>
      <c r="Q91" s="49">
        <v>40938</v>
      </c>
      <c r="R91" s="50">
        <v>8637</v>
      </c>
      <c r="S91" s="50" t="s">
        <v>329</v>
      </c>
      <c r="T91" s="51" t="s">
        <v>23</v>
      </c>
      <c r="U91" s="50" t="s">
        <v>24</v>
      </c>
      <c r="V91" s="53">
        <v>50</v>
      </c>
      <c r="W91" s="50">
        <v>50</v>
      </c>
      <c r="X91" s="55">
        <v>17.8</v>
      </c>
      <c r="Y91" s="55">
        <v>890</v>
      </c>
      <c r="Z91" s="45">
        <v>8472</v>
      </c>
      <c r="AC91" s="45">
        <f>VLOOKUP(R91,[1]Plan2!$C$2:$K$10202,9,FALSE)</f>
        <v>8472</v>
      </c>
      <c r="AD91" s="45"/>
    </row>
    <row r="92" spans="1:30" x14ac:dyDescent="0.25">
      <c r="A92" s="31">
        <v>40977</v>
      </c>
      <c r="B92" s="30">
        <v>8563</v>
      </c>
      <c r="C92" s="30">
        <v>8715</v>
      </c>
      <c r="D92" s="30" t="s">
        <v>58</v>
      </c>
      <c r="E92" s="32" t="s">
        <v>23</v>
      </c>
      <c r="F92" s="30" t="s">
        <v>91</v>
      </c>
      <c r="G92" s="30">
        <v>15.48</v>
      </c>
      <c r="H92" s="30"/>
      <c r="I92" s="30">
        <v>250</v>
      </c>
      <c r="J92" s="23">
        <f t="shared" si="2"/>
        <v>12750</v>
      </c>
      <c r="L92" s="30">
        <v>3868.88</v>
      </c>
      <c r="M92" s="23">
        <f t="shared" si="3"/>
        <v>197312.6</v>
      </c>
      <c r="Q92" s="49">
        <v>40938</v>
      </c>
      <c r="R92" s="50">
        <v>8638</v>
      </c>
      <c r="S92" s="50" t="s">
        <v>330</v>
      </c>
      <c r="T92" s="51" t="s">
        <v>23</v>
      </c>
      <c r="U92" s="50" t="s">
        <v>24</v>
      </c>
      <c r="V92" s="53">
        <v>75</v>
      </c>
      <c r="W92" s="50">
        <v>75</v>
      </c>
      <c r="X92" s="55">
        <v>16.59</v>
      </c>
      <c r="Y92" s="55">
        <v>1244.25</v>
      </c>
      <c r="Z92" s="45">
        <v>8472</v>
      </c>
      <c r="AC92" s="45">
        <f>VLOOKUP(R92,[1]Plan2!$C$2:$K$10202,9,FALSE)</f>
        <v>8472</v>
      </c>
      <c r="AD92" s="45"/>
    </row>
    <row r="93" spans="1:30" x14ac:dyDescent="0.25">
      <c r="A93" s="31">
        <v>40977</v>
      </c>
      <c r="B93" s="30">
        <v>8563</v>
      </c>
      <c r="C93" s="30">
        <v>8716</v>
      </c>
      <c r="D93" s="30" t="s">
        <v>58</v>
      </c>
      <c r="E93" s="32" t="s">
        <v>23</v>
      </c>
      <c r="F93" s="30" t="s">
        <v>91</v>
      </c>
      <c r="G93" s="30">
        <v>15.48</v>
      </c>
      <c r="H93" s="30"/>
      <c r="I93" s="30">
        <v>250</v>
      </c>
      <c r="J93" s="23">
        <f t="shared" si="2"/>
        <v>12500</v>
      </c>
      <c r="L93" s="30">
        <v>3868.88</v>
      </c>
      <c r="M93" s="23">
        <f t="shared" si="3"/>
        <v>193443.72</v>
      </c>
      <c r="Q93" s="49">
        <v>40939</v>
      </c>
      <c r="R93" s="50">
        <v>8643</v>
      </c>
      <c r="S93" s="50" t="s">
        <v>268</v>
      </c>
      <c r="T93" s="51" t="s">
        <v>23</v>
      </c>
      <c r="U93" s="50" t="s">
        <v>24</v>
      </c>
      <c r="V93" s="53">
        <v>25</v>
      </c>
      <c r="W93" s="50">
        <v>25</v>
      </c>
      <c r="X93" s="55">
        <v>15.25</v>
      </c>
      <c r="Y93" s="55">
        <v>381.19</v>
      </c>
      <c r="Z93" s="30">
        <v>8476</v>
      </c>
      <c r="AC93" s="45">
        <f>VLOOKUP(R93,[1]Plan2!$C$2:$K$10202,9,FALSE)</f>
        <v>8476</v>
      </c>
      <c r="AD93" s="45"/>
    </row>
    <row r="94" spans="1:30" x14ac:dyDescent="0.25">
      <c r="A94" s="31">
        <v>40980</v>
      </c>
      <c r="B94" s="30">
        <v>8563</v>
      </c>
      <c r="C94" s="30">
        <v>8731</v>
      </c>
      <c r="D94" s="30" t="s">
        <v>58</v>
      </c>
      <c r="E94" s="32" t="s">
        <v>23</v>
      </c>
      <c r="F94" s="30" t="s">
        <v>91</v>
      </c>
      <c r="G94" s="30">
        <v>15.48</v>
      </c>
      <c r="H94" s="30"/>
      <c r="I94" s="30">
        <v>575</v>
      </c>
      <c r="J94" s="23">
        <f t="shared" si="2"/>
        <v>11925</v>
      </c>
      <c r="L94" s="30">
        <v>8898.41</v>
      </c>
      <c r="M94" s="23">
        <f t="shared" si="3"/>
        <v>184545.31</v>
      </c>
      <c r="Q94" s="49">
        <v>40939</v>
      </c>
      <c r="R94" s="50">
        <v>8647</v>
      </c>
      <c r="S94" s="50" t="s">
        <v>332</v>
      </c>
      <c r="T94" s="51" t="s">
        <v>23</v>
      </c>
      <c r="U94" s="50" t="s">
        <v>24</v>
      </c>
      <c r="V94" s="53">
        <v>25</v>
      </c>
      <c r="W94" s="50">
        <v>25</v>
      </c>
      <c r="X94" s="55">
        <v>15.69</v>
      </c>
      <c r="Y94" s="55">
        <v>392.25</v>
      </c>
      <c r="AC94" s="45">
        <f>VLOOKUP(R94,[1]Plan2!$C$2:$K$10202,9,FALSE)</f>
        <v>8478</v>
      </c>
      <c r="AD94" s="45"/>
    </row>
    <row r="95" spans="1:30" x14ac:dyDescent="0.25">
      <c r="A95" s="31">
        <v>40981</v>
      </c>
      <c r="B95" s="30">
        <v>8563</v>
      </c>
      <c r="C95" s="30">
        <v>8742</v>
      </c>
      <c r="D95" s="30" t="s">
        <v>58</v>
      </c>
      <c r="E95" s="32" t="s">
        <v>23</v>
      </c>
      <c r="F95" s="30" t="s">
        <v>91</v>
      </c>
      <c r="G95" s="30">
        <v>15.48</v>
      </c>
      <c r="H95" s="30"/>
      <c r="I95" s="30">
        <v>250</v>
      </c>
      <c r="J95" s="23">
        <f t="shared" si="2"/>
        <v>11675</v>
      </c>
      <c r="L95" s="30">
        <v>3868.88</v>
      </c>
      <c r="M95" s="23">
        <f t="shared" si="3"/>
        <v>180676.43</v>
      </c>
      <c r="Q95" s="49">
        <v>40939</v>
      </c>
      <c r="R95" s="50">
        <v>8649</v>
      </c>
      <c r="S95" s="50" t="s">
        <v>267</v>
      </c>
      <c r="T95" s="51" t="s">
        <v>23</v>
      </c>
      <c r="U95" s="50" t="s">
        <v>24</v>
      </c>
      <c r="V95" s="53">
        <v>1500</v>
      </c>
      <c r="W95" s="50">
        <v>1500</v>
      </c>
      <c r="X95" s="55">
        <v>16.3</v>
      </c>
      <c r="Y95" s="55">
        <v>24450</v>
      </c>
      <c r="AC95" s="45">
        <f>VLOOKUP(R95,[1]Plan2!$C$2:$K$10202,9,FALSE)</f>
        <v>8478</v>
      </c>
      <c r="AD95" s="45"/>
    </row>
    <row r="96" spans="1:30" x14ac:dyDescent="0.25">
      <c r="A96" s="31">
        <v>40981</v>
      </c>
      <c r="B96" s="30">
        <v>8563</v>
      </c>
      <c r="C96" s="30">
        <v>8743</v>
      </c>
      <c r="D96" s="30" t="s">
        <v>58</v>
      </c>
      <c r="E96" s="32" t="s">
        <v>23</v>
      </c>
      <c r="F96" s="30" t="s">
        <v>91</v>
      </c>
      <c r="G96" s="30">
        <v>15.48</v>
      </c>
      <c r="H96" s="30"/>
      <c r="I96" s="30">
        <v>50</v>
      </c>
      <c r="J96" s="23">
        <f t="shared" si="2"/>
        <v>11625</v>
      </c>
      <c r="L96" s="30">
        <v>773.78</v>
      </c>
      <c r="M96" s="23">
        <f t="shared" si="3"/>
        <v>179902.65</v>
      </c>
      <c r="Q96" s="49">
        <v>40939</v>
      </c>
      <c r="R96" s="50">
        <v>8651</v>
      </c>
      <c r="S96" s="50" t="s">
        <v>333</v>
      </c>
      <c r="T96" s="51" t="s">
        <v>23</v>
      </c>
      <c r="U96" s="50" t="s">
        <v>24</v>
      </c>
      <c r="V96" s="53">
        <v>25</v>
      </c>
      <c r="W96" s="50">
        <v>25</v>
      </c>
      <c r="X96" s="55">
        <v>16.59</v>
      </c>
      <c r="Y96" s="55">
        <v>414.75</v>
      </c>
      <c r="AC96" s="45">
        <f>VLOOKUP(R96,[1]Plan2!$C$2:$K$10202,9,FALSE)</f>
        <v>8478</v>
      </c>
      <c r="AD96" s="45"/>
    </row>
    <row r="97" spans="1:30" x14ac:dyDescent="0.25">
      <c r="A97" s="31">
        <v>40982</v>
      </c>
      <c r="B97" s="30">
        <v>8563</v>
      </c>
      <c r="C97" s="30">
        <v>8754</v>
      </c>
      <c r="D97" s="30" t="s">
        <v>58</v>
      </c>
      <c r="E97" s="32" t="s">
        <v>23</v>
      </c>
      <c r="F97" s="30" t="s">
        <v>91</v>
      </c>
      <c r="G97" s="30">
        <v>15.48</v>
      </c>
      <c r="H97" s="30"/>
      <c r="I97" s="30">
        <v>150</v>
      </c>
      <c r="J97" s="23">
        <f t="shared" si="2"/>
        <v>11475</v>
      </c>
      <c r="L97" s="30">
        <v>2321.33</v>
      </c>
      <c r="M97" s="23">
        <f t="shared" si="3"/>
        <v>177581.32</v>
      </c>
      <c r="Q97" s="49">
        <v>40939</v>
      </c>
      <c r="R97" s="50">
        <v>8653</v>
      </c>
      <c r="S97" s="50" t="s">
        <v>285</v>
      </c>
      <c r="T97" s="51" t="s">
        <v>23</v>
      </c>
      <c r="U97" s="50" t="s">
        <v>24</v>
      </c>
      <c r="V97" s="53">
        <v>175</v>
      </c>
      <c r="W97" s="50">
        <v>175</v>
      </c>
      <c r="X97" s="55">
        <v>16.59</v>
      </c>
      <c r="Y97" s="55">
        <v>2903.25</v>
      </c>
      <c r="AC97" s="45">
        <f>VLOOKUP(R97,[1]Plan2!$C$2:$K$10202,9,FALSE)</f>
        <v>8477</v>
      </c>
      <c r="AD97" s="45"/>
    </row>
    <row r="98" spans="1:30" x14ac:dyDescent="0.25">
      <c r="A98" s="31">
        <v>40983</v>
      </c>
      <c r="B98" s="30">
        <v>8563</v>
      </c>
      <c r="C98" s="30">
        <v>8766</v>
      </c>
      <c r="D98" s="30" t="s">
        <v>58</v>
      </c>
      <c r="E98" s="32" t="s">
        <v>23</v>
      </c>
      <c r="F98" s="30" t="s">
        <v>91</v>
      </c>
      <c r="G98" s="30">
        <v>15.48</v>
      </c>
      <c r="H98" s="30"/>
      <c r="I98" s="30">
        <v>4100</v>
      </c>
      <c r="J98" s="23">
        <f t="shared" si="2"/>
        <v>7375</v>
      </c>
      <c r="L98" s="30">
        <v>63449.55</v>
      </c>
      <c r="M98" s="23">
        <f t="shared" si="3"/>
        <v>114131.77</v>
      </c>
      <c r="Q98" s="49">
        <v>40940</v>
      </c>
      <c r="R98" s="50">
        <v>8654</v>
      </c>
      <c r="S98" s="50" t="s">
        <v>317</v>
      </c>
      <c r="T98" s="51" t="s">
        <v>23</v>
      </c>
      <c r="U98" s="50" t="s">
        <v>24</v>
      </c>
      <c r="V98" s="53">
        <v>25</v>
      </c>
      <c r="W98" s="50">
        <v>25</v>
      </c>
      <c r="X98" s="55">
        <v>15.25</v>
      </c>
      <c r="Y98" s="55">
        <v>381.19</v>
      </c>
      <c r="AC98" s="45">
        <f>VLOOKUP(R98,[1]Plan2!$C$2:$K$10202,9,FALSE)</f>
        <v>8493</v>
      </c>
      <c r="AD98" s="45"/>
    </row>
    <row r="99" spans="1:30" x14ac:dyDescent="0.25">
      <c r="A99" s="31">
        <v>40983</v>
      </c>
      <c r="B99" s="30">
        <v>8563</v>
      </c>
      <c r="C99" s="30">
        <v>8767</v>
      </c>
      <c r="D99" s="30" t="s">
        <v>58</v>
      </c>
      <c r="E99" s="32" t="s">
        <v>23</v>
      </c>
      <c r="F99" s="30" t="s">
        <v>91</v>
      </c>
      <c r="G99" s="30">
        <v>15.48</v>
      </c>
      <c r="H99" s="30"/>
      <c r="I99" s="30">
        <v>275</v>
      </c>
      <c r="J99" s="23">
        <f t="shared" si="2"/>
        <v>7100</v>
      </c>
      <c r="L99" s="30">
        <v>4255.76</v>
      </c>
      <c r="M99" s="23">
        <f t="shared" si="3"/>
        <v>109876.01000000001</v>
      </c>
      <c r="Q99" s="49">
        <v>40940</v>
      </c>
      <c r="R99" s="50">
        <v>8655</v>
      </c>
      <c r="S99" s="50" t="s">
        <v>277</v>
      </c>
      <c r="T99" s="51" t="s">
        <v>23</v>
      </c>
      <c r="U99" s="50" t="s">
        <v>24</v>
      </c>
      <c r="V99" s="53">
        <v>50</v>
      </c>
      <c r="W99" s="50">
        <v>50</v>
      </c>
      <c r="X99" s="55">
        <v>15.25</v>
      </c>
      <c r="Y99" s="55">
        <v>762.39</v>
      </c>
      <c r="AC99" s="45">
        <f>VLOOKUP(R99,[1]Plan2!$C$2:$K$10202,9,FALSE)</f>
        <v>8493</v>
      </c>
      <c r="AD99" s="45"/>
    </row>
    <row r="100" spans="1:30" x14ac:dyDescent="0.25">
      <c r="A100" s="31">
        <v>40984</v>
      </c>
      <c r="B100" s="30">
        <v>8563</v>
      </c>
      <c r="C100" s="30">
        <v>8778</v>
      </c>
      <c r="D100" s="30" t="s">
        <v>58</v>
      </c>
      <c r="E100" s="32" t="s">
        <v>23</v>
      </c>
      <c r="F100" s="30" t="s">
        <v>91</v>
      </c>
      <c r="G100" s="30">
        <v>15.48</v>
      </c>
      <c r="H100" s="30"/>
      <c r="I100" s="30">
        <v>750</v>
      </c>
      <c r="J100" s="23">
        <f t="shared" si="2"/>
        <v>6350</v>
      </c>
      <c r="L100" s="30">
        <v>11606.63</v>
      </c>
      <c r="M100" s="23">
        <f t="shared" si="3"/>
        <v>98269.38</v>
      </c>
      <c r="Q100" s="49">
        <v>40940</v>
      </c>
      <c r="R100" s="50">
        <v>8656</v>
      </c>
      <c r="S100" s="50" t="s">
        <v>277</v>
      </c>
      <c r="T100" s="51" t="s">
        <v>23</v>
      </c>
      <c r="U100" s="50" t="s">
        <v>24</v>
      </c>
      <c r="V100" s="53">
        <v>25</v>
      </c>
      <c r="W100" s="50">
        <v>25</v>
      </c>
      <c r="X100" s="55">
        <v>15.25</v>
      </c>
      <c r="Y100" s="55">
        <v>381.19</v>
      </c>
      <c r="AC100" s="45">
        <f>VLOOKUP(R100,[1]Plan2!$C$2:$K$10202,9,FALSE)</f>
        <v>8493</v>
      </c>
      <c r="AD100" s="45"/>
    </row>
    <row r="101" spans="1:30" x14ac:dyDescent="0.25">
      <c r="A101" s="31">
        <v>40987</v>
      </c>
      <c r="B101" s="30">
        <v>8563</v>
      </c>
      <c r="C101" s="30">
        <v>8788</v>
      </c>
      <c r="D101" s="30" t="s">
        <v>58</v>
      </c>
      <c r="E101" s="32" t="s">
        <v>23</v>
      </c>
      <c r="F101" s="30" t="s">
        <v>91</v>
      </c>
      <c r="G101" s="30">
        <v>15.48</v>
      </c>
      <c r="H101" s="30"/>
      <c r="I101" s="30">
        <v>1750</v>
      </c>
      <c r="J101" s="23">
        <f t="shared" si="2"/>
        <v>4600</v>
      </c>
      <c r="L101" s="30">
        <v>27082.13</v>
      </c>
      <c r="M101" s="23">
        <f t="shared" si="3"/>
        <v>71187.25</v>
      </c>
      <c r="Q101" s="49">
        <v>40940</v>
      </c>
      <c r="R101" s="50">
        <v>8658</v>
      </c>
      <c r="S101" s="50" t="s">
        <v>334</v>
      </c>
      <c r="T101" s="51" t="s">
        <v>23</v>
      </c>
      <c r="U101" s="50" t="s">
        <v>24</v>
      </c>
      <c r="V101" s="53">
        <v>50</v>
      </c>
      <c r="W101" s="50">
        <v>50</v>
      </c>
      <c r="X101" s="55">
        <v>18.149999999999999</v>
      </c>
      <c r="Y101" s="55">
        <v>907.5</v>
      </c>
      <c r="AC101" s="45">
        <f>VLOOKUP(R101,[1]Plan2!$C$2:$K$10202,9,FALSE)</f>
        <v>8494</v>
      </c>
      <c r="AD101" s="45"/>
    </row>
    <row r="102" spans="1:30" x14ac:dyDescent="0.25">
      <c r="A102" s="31">
        <v>40988</v>
      </c>
      <c r="B102" s="30">
        <v>8563</v>
      </c>
      <c r="C102" s="30">
        <v>8800</v>
      </c>
      <c r="D102" s="30" t="s">
        <v>58</v>
      </c>
      <c r="E102" s="32" t="s">
        <v>23</v>
      </c>
      <c r="F102" s="30" t="s">
        <v>91</v>
      </c>
      <c r="G102" s="30">
        <v>15.48</v>
      </c>
      <c r="H102" s="30"/>
      <c r="I102" s="30">
        <v>1150</v>
      </c>
      <c r="J102" s="23">
        <f t="shared" si="2"/>
        <v>3450</v>
      </c>
      <c r="L102" s="30">
        <v>17796.830000000002</v>
      </c>
      <c r="M102" s="23">
        <f t="shared" si="3"/>
        <v>53390.42</v>
      </c>
      <c r="Q102" s="49">
        <v>40940</v>
      </c>
      <c r="R102" s="50">
        <v>8659</v>
      </c>
      <c r="S102" s="50" t="s">
        <v>335</v>
      </c>
      <c r="T102" s="51" t="s">
        <v>23</v>
      </c>
      <c r="U102" s="50" t="s">
        <v>24</v>
      </c>
      <c r="V102" s="53">
        <v>200</v>
      </c>
      <c r="W102" s="50">
        <v>200</v>
      </c>
      <c r="X102" s="55">
        <v>15.69</v>
      </c>
      <c r="Y102" s="55">
        <v>3138</v>
      </c>
      <c r="AC102" s="45">
        <f>VLOOKUP(R102,[1]Plan2!$C$2:$K$10202,9,FALSE)</f>
        <v>8494</v>
      </c>
      <c r="AD102" s="45"/>
    </row>
    <row r="103" spans="1:30" x14ac:dyDescent="0.25">
      <c r="A103" s="31">
        <v>40988</v>
      </c>
      <c r="B103" s="30">
        <v>8563</v>
      </c>
      <c r="C103" s="30">
        <v>8801</v>
      </c>
      <c r="D103" s="30" t="s">
        <v>58</v>
      </c>
      <c r="E103" s="32" t="s">
        <v>23</v>
      </c>
      <c r="F103" s="30" t="s">
        <v>91</v>
      </c>
      <c r="G103" s="30">
        <v>15.48</v>
      </c>
      <c r="H103" s="30"/>
      <c r="I103" s="30">
        <v>500</v>
      </c>
      <c r="J103" s="23">
        <f t="shared" si="2"/>
        <v>2950</v>
      </c>
      <c r="L103" s="30">
        <v>7737.75</v>
      </c>
      <c r="M103" s="23">
        <f t="shared" si="3"/>
        <v>45652.67</v>
      </c>
      <c r="Q103" s="49">
        <v>40940</v>
      </c>
      <c r="R103" s="50">
        <v>8660</v>
      </c>
      <c r="S103" s="50" t="s">
        <v>336</v>
      </c>
      <c r="T103" s="51" t="s">
        <v>23</v>
      </c>
      <c r="U103" s="50" t="s">
        <v>24</v>
      </c>
      <c r="V103" s="53">
        <v>50</v>
      </c>
      <c r="W103" s="50">
        <v>50</v>
      </c>
      <c r="X103" s="55">
        <v>16.16</v>
      </c>
      <c r="Y103" s="55">
        <v>808</v>
      </c>
      <c r="AC103" s="45">
        <f>VLOOKUP(R103,[1]Plan2!$C$2:$K$10202,9,FALSE)</f>
        <v>8495</v>
      </c>
      <c r="AD103" s="45"/>
    </row>
    <row r="104" spans="1:30" x14ac:dyDescent="0.25">
      <c r="A104" s="31">
        <v>40989</v>
      </c>
      <c r="B104" s="30">
        <v>8563</v>
      </c>
      <c r="C104" s="30">
        <v>8811</v>
      </c>
      <c r="D104" s="30" t="s">
        <v>58</v>
      </c>
      <c r="E104" s="32" t="s">
        <v>23</v>
      </c>
      <c r="F104" s="30" t="s">
        <v>91</v>
      </c>
      <c r="G104" s="30">
        <v>15.48</v>
      </c>
      <c r="H104" s="30"/>
      <c r="I104" s="30">
        <v>600</v>
      </c>
      <c r="J104" s="23">
        <f t="shared" si="2"/>
        <v>2350</v>
      </c>
      <c r="L104" s="30">
        <v>9285.2999999999993</v>
      </c>
      <c r="M104" s="23">
        <f t="shared" si="3"/>
        <v>36367.369999999995</v>
      </c>
      <c r="Q104" s="49">
        <v>40940</v>
      </c>
      <c r="R104" s="50">
        <v>8662</v>
      </c>
      <c r="S104" s="50" t="s">
        <v>337</v>
      </c>
      <c r="T104" s="51" t="s">
        <v>23</v>
      </c>
      <c r="U104" s="50" t="s">
        <v>24</v>
      </c>
      <c r="V104" s="53">
        <v>75</v>
      </c>
      <c r="W104" s="50">
        <v>75</v>
      </c>
      <c r="X104" s="55">
        <v>15.69</v>
      </c>
      <c r="Y104" s="55">
        <v>1176.75</v>
      </c>
      <c r="AC104" s="45">
        <f>VLOOKUP(R104,[1]Plan2!$C$2:$K$10202,9,FALSE)</f>
        <v>8495</v>
      </c>
      <c r="AD104" s="45"/>
    </row>
    <row r="105" spans="1:30" x14ac:dyDescent="0.25">
      <c r="A105" s="31">
        <v>40989</v>
      </c>
      <c r="B105" s="30">
        <v>8563</v>
      </c>
      <c r="C105" s="30">
        <v>8812</v>
      </c>
      <c r="D105" s="30" t="s">
        <v>58</v>
      </c>
      <c r="E105" s="32" t="s">
        <v>23</v>
      </c>
      <c r="F105" s="30" t="s">
        <v>91</v>
      </c>
      <c r="G105" s="30">
        <v>15.48</v>
      </c>
      <c r="H105" s="30"/>
      <c r="I105" s="30">
        <v>150</v>
      </c>
      <c r="J105" s="23">
        <f t="shared" si="2"/>
        <v>2200</v>
      </c>
      <c r="L105" s="30">
        <v>2321.33</v>
      </c>
      <c r="M105" s="23">
        <f t="shared" si="3"/>
        <v>34046.039999999994</v>
      </c>
      <c r="Q105" s="49">
        <v>40940</v>
      </c>
      <c r="R105" s="50">
        <v>8663</v>
      </c>
      <c r="S105" s="50" t="s">
        <v>338</v>
      </c>
      <c r="T105" s="51" t="s">
        <v>23</v>
      </c>
      <c r="U105" s="50" t="s">
        <v>24</v>
      </c>
      <c r="V105" s="53">
        <v>25</v>
      </c>
      <c r="W105" s="50">
        <v>25</v>
      </c>
      <c r="X105" s="55">
        <v>17.8</v>
      </c>
      <c r="Y105" s="55">
        <v>445</v>
      </c>
      <c r="AC105" s="45">
        <f>VLOOKUP(R105,[1]Plan2!$C$2:$K$10202,9,FALSE)</f>
        <v>8495</v>
      </c>
      <c r="AD105" s="45"/>
    </row>
    <row r="106" spans="1:30" x14ac:dyDescent="0.25">
      <c r="A106" s="31">
        <v>40990</v>
      </c>
      <c r="B106" s="30">
        <v>8563</v>
      </c>
      <c r="C106" s="30">
        <v>8817</v>
      </c>
      <c r="D106" s="30" t="s">
        <v>58</v>
      </c>
      <c r="E106" s="32" t="s">
        <v>23</v>
      </c>
      <c r="F106" s="30" t="s">
        <v>91</v>
      </c>
      <c r="G106" s="30">
        <v>15.48</v>
      </c>
      <c r="H106" s="30"/>
      <c r="I106" s="30">
        <v>1000</v>
      </c>
      <c r="J106" s="23">
        <f t="shared" si="2"/>
        <v>1200</v>
      </c>
      <c r="L106" s="30">
        <v>15475.5</v>
      </c>
      <c r="M106" s="23">
        <f t="shared" si="3"/>
        <v>18570.539999999994</v>
      </c>
      <c r="Q106" s="49">
        <v>40941</v>
      </c>
      <c r="R106" s="50">
        <v>8664</v>
      </c>
      <c r="S106" s="50" t="s">
        <v>266</v>
      </c>
      <c r="T106" s="51" t="s">
        <v>23</v>
      </c>
      <c r="U106" s="50" t="s">
        <v>24</v>
      </c>
      <c r="V106" s="53">
        <v>500</v>
      </c>
      <c r="W106" s="50">
        <v>500</v>
      </c>
      <c r="X106" s="55">
        <v>16.25</v>
      </c>
      <c r="Y106" s="55">
        <v>8125</v>
      </c>
      <c r="AC106" s="45">
        <f>VLOOKUP(R106,[1]Plan2!$C$2:$K$10202,9,FALSE)</f>
        <v>8498</v>
      </c>
      <c r="AD106" s="45"/>
    </row>
    <row r="107" spans="1:30" x14ac:dyDescent="0.25">
      <c r="A107" s="31">
        <v>40990</v>
      </c>
      <c r="B107" s="30">
        <v>8563</v>
      </c>
      <c r="C107" s="30">
        <v>8818</v>
      </c>
      <c r="D107" s="30" t="s">
        <v>58</v>
      </c>
      <c r="E107" s="32" t="s">
        <v>23</v>
      </c>
      <c r="F107" s="30" t="s">
        <v>91</v>
      </c>
      <c r="G107" s="30">
        <v>15.48</v>
      </c>
      <c r="H107" s="30"/>
      <c r="I107" s="30">
        <v>300</v>
      </c>
      <c r="J107" s="23">
        <f t="shared" si="2"/>
        <v>900</v>
      </c>
      <c r="L107" s="30">
        <v>4642.6499999999996</v>
      </c>
      <c r="M107" s="23">
        <f t="shared" si="3"/>
        <v>13927.889999999994</v>
      </c>
      <c r="Q107" s="49">
        <v>40941</v>
      </c>
      <c r="R107" s="50">
        <v>8667</v>
      </c>
      <c r="S107" s="50" t="s">
        <v>250</v>
      </c>
      <c r="T107" s="51" t="s">
        <v>23</v>
      </c>
      <c r="U107" s="50" t="s">
        <v>24</v>
      </c>
      <c r="V107" s="53">
        <v>12000</v>
      </c>
      <c r="W107" s="50">
        <v>12000</v>
      </c>
      <c r="X107" s="55">
        <v>12.49</v>
      </c>
      <c r="Y107" s="55">
        <v>149842.79999999999</v>
      </c>
      <c r="AC107" s="45">
        <f>VLOOKUP(R107,[1]Plan2!$C$2:$K$10202,9,FALSE)</f>
        <v>8501</v>
      </c>
      <c r="AD107" s="45"/>
    </row>
    <row r="108" spans="1:30" x14ac:dyDescent="0.25">
      <c r="A108" s="31">
        <v>40991</v>
      </c>
      <c r="B108" s="30">
        <v>8563</v>
      </c>
      <c r="C108" s="30">
        <v>8828</v>
      </c>
      <c r="D108" s="30" t="s">
        <v>58</v>
      </c>
      <c r="E108" s="32" t="s">
        <v>23</v>
      </c>
      <c r="F108" s="30" t="s">
        <v>91</v>
      </c>
      <c r="G108" s="30">
        <v>15.48</v>
      </c>
      <c r="H108" s="30"/>
      <c r="I108" s="30">
        <v>50</v>
      </c>
      <c r="J108" s="23">
        <f t="shared" si="2"/>
        <v>850</v>
      </c>
      <c r="L108" s="30">
        <v>773.78</v>
      </c>
      <c r="M108" s="23">
        <f t="shared" si="3"/>
        <v>13154.109999999993</v>
      </c>
      <c r="Q108" s="49">
        <v>40941</v>
      </c>
      <c r="R108" s="50">
        <v>8668</v>
      </c>
      <c r="S108" s="50" t="s">
        <v>339</v>
      </c>
      <c r="T108" s="51" t="s">
        <v>23</v>
      </c>
      <c r="U108" s="50" t="s">
        <v>24</v>
      </c>
      <c r="V108" s="53">
        <v>75</v>
      </c>
      <c r="W108" s="50">
        <v>75</v>
      </c>
      <c r="X108" s="55">
        <v>16.59</v>
      </c>
      <c r="Y108" s="55">
        <v>1244.25</v>
      </c>
      <c r="AC108" s="45">
        <f>VLOOKUP(R108,[1]Plan2!$C$2:$K$10202,9,FALSE)</f>
        <v>8502</v>
      </c>
      <c r="AD108" s="45"/>
    </row>
    <row r="109" spans="1:30" x14ac:dyDescent="0.25">
      <c r="A109" s="31">
        <v>40994</v>
      </c>
      <c r="B109" s="30">
        <v>8563</v>
      </c>
      <c r="C109" s="30">
        <v>8841</v>
      </c>
      <c r="D109" s="30" t="s">
        <v>58</v>
      </c>
      <c r="E109" s="32" t="s">
        <v>23</v>
      </c>
      <c r="F109" s="30" t="s">
        <v>91</v>
      </c>
      <c r="G109" s="30">
        <v>15.48</v>
      </c>
      <c r="H109" s="30"/>
      <c r="I109" s="30">
        <v>200</v>
      </c>
      <c r="J109" s="23">
        <f t="shared" si="2"/>
        <v>650</v>
      </c>
      <c r="L109" s="30">
        <v>3095.1</v>
      </c>
      <c r="M109" s="23">
        <f t="shared" si="3"/>
        <v>10059.009999999993</v>
      </c>
      <c r="Q109" s="49">
        <v>40941</v>
      </c>
      <c r="R109" s="50">
        <v>8669</v>
      </c>
      <c r="S109" s="50" t="s">
        <v>280</v>
      </c>
      <c r="T109" s="51" t="s">
        <v>23</v>
      </c>
      <c r="U109" s="50" t="s">
        <v>24</v>
      </c>
      <c r="V109" s="53">
        <v>50</v>
      </c>
      <c r="W109" s="50">
        <v>50</v>
      </c>
      <c r="X109" s="55">
        <v>16.91</v>
      </c>
      <c r="Y109" s="55">
        <v>845.5</v>
      </c>
      <c r="AC109" s="45">
        <f>VLOOKUP(R109,[1]Plan2!$C$2:$K$10202,9,FALSE)</f>
        <v>8496</v>
      </c>
      <c r="AD109" s="45"/>
    </row>
    <row r="110" spans="1:30" x14ac:dyDescent="0.25">
      <c r="A110" s="31">
        <v>40994</v>
      </c>
      <c r="B110" s="30">
        <v>8563</v>
      </c>
      <c r="C110" s="30">
        <v>8842</v>
      </c>
      <c r="D110" s="30" t="s">
        <v>58</v>
      </c>
      <c r="E110" s="32" t="s">
        <v>23</v>
      </c>
      <c r="F110" s="30" t="s">
        <v>91</v>
      </c>
      <c r="G110" s="30">
        <v>15.48</v>
      </c>
      <c r="H110" s="30"/>
      <c r="I110" s="30">
        <v>100</v>
      </c>
      <c r="J110" s="23">
        <f t="shared" si="2"/>
        <v>550</v>
      </c>
      <c r="L110" s="30">
        <v>1547.55</v>
      </c>
      <c r="M110" s="23">
        <f t="shared" si="3"/>
        <v>8511.4599999999937</v>
      </c>
      <c r="Q110" s="49">
        <v>40941</v>
      </c>
      <c r="R110" s="50">
        <v>8670</v>
      </c>
      <c r="S110" s="50" t="s">
        <v>340</v>
      </c>
      <c r="T110" s="51" t="s">
        <v>23</v>
      </c>
      <c r="U110" s="50" t="s">
        <v>24</v>
      </c>
      <c r="V110" s="53">
        <v>25</v>
      </c>
      <c r="W110" s="50">
        <v>25</v>
      </c>
      <c r="X110" s="55">
        <v>18.149999999999999</v>
      </c>
      <c r="Y110" s="55">
        <v>453.75</v>
      </c>
      <c r="AC110" s="45">
        <f>VLOOKUP(R110,[1]Plan2!$C$2:$K$10202,9,FALSE)</f>
        <v>8949</v>
      </c>
      <c r="AD110" s="45"/>
    </row>
    <row r="111" spans="1:30" x14ac:dyDescent="0.25">
      <c r="A111" s="31">
        <v>40995</v>
      </c>
      <c r="B111" s="30">
        <v>8563</v>
      </c>
      <c r="C111" s="30">
        <v>8853</v>
      </c>
      <c r="D111" s="30" t="s">
        <v>58</v>
      </c>
      <c r="E111" s="32" t="s">
        <v>23</v>
      </c>
      <c r="F111" s="30" t="s">
        <v>91</v>
      </c>
      <c r="G111" s="30">
        <v>15.48</v>
      </c>
      <c r="H111" s="30"/>
      <c r="I111" s="30">
        <v>75</v>
      </c>
      <c r="J111" s="23">
        <f t="shared" si="2"/>
        <v>475</v>
      </c>
      <c r="L111" s="30">
        <v>1160.6600000000001</v>
      </c>
      <c r="M111" s="23">
        <f t="shared" si="3"/>
        <v>7350.7999999999938</v>
      </c>
      <c r="Q111" s="49">
        <v>40942</v>
      </c>
      <c r="R111" s="50">
        <v>8671</v>
      </c>
      <c r="S111" s="50" t="s">
        <v>260</v>
      </c>
      <c r="T111" s="51" t="s">
        <v>23</v>
      </c>
      <c r="U111" s="50" t="s">
        <v>24</v>
      </c>
      <c r="V111" s="53">
        <v>200</v>
      </c>
      <c r="W111" s="50">
        <v>200</v>
      </c>
      <c r="X111" s="55">
        <v>16.25</v>
      </c>
      <c r="Y111" s="55">
        <v>3250</v>
      </c>
      <c r="AC111" s="45">
        <f>VLOOKUP(R111,[1]Plan2!$C$2:$K$10202,9,FALSE)</f>
        <v>8511</v>
      </c>
      <c r="AD111" s="45"/>
    </row>
    <row r="112" spans="1:30" x14ac:dyDescent="0.25">
      <c r="A112" s="31">
        <v>40995</v>
      </c>
      <c r="B112" s="30">
        <v>8563</v>
      </c>
      <c r="C112" s="30">
        <v>8854</v>
      </c>
      <c r="D112" s="30" t="s">
        <v>58</v>
      </c>
      <c r="E112" s="32" t="s">
        <v>23</v>
      </c>
      <c r="F112" s="30" t="s">
        <v>91</v>
      </c>
      <c r="G112" s="30">
        <v>15.48</v>
      </c>
      <c r="H112" s="30"/>
      <c r="I112" s="30">
        <v>250</v>
      </c>
      <c r="J112" s="23">
        <f t="shared" si="2"/>
        <v>225</v>
      </c>
      <c r="L112" s="30">
        <v>3868.88</v>
      </c>
      <c r="M112" s="23">
        <f t="shared" si="3"/>
        <v>3481.9199999999937</v>
      </c>
      <c r="Q112" s="49">
        <v>40942</v>
      </c>
      <c r="R112" s="50">
        <v>8673</v>
      </c>
      <c r="S112" s="50" t="s">
        <v>341</v>
      </c>
      <c r="T112" s="51" t="s">
        <v>23</v>
      </c>
      <c r="U112" s="50" t="s">
        <v>24</v>
      </c>
      <c r="V112" s="53">
        <v>25</v>
      </c>
      <c r="W112" s="50">
        <v>25</v>
      </c>
      <c r="X112" s="55">
        <v>17.8</v>
      </c>
      <c r="Y112" s="55">
        <v>445</v>
      </c>
      <c r="AC112" s="45">
        <f>VLOOKUP(R112,[1]Plan2!$C$2:$K$10202,9,FALSE)</f>
        <v>8511</v>
      </c>
      <c r="AD112" s="45"/>
    </row>
    <row r="113" spans="1:30" x14ac:dyDescent="0.25">
      <c r="A113" s="31">
        <v>40996</v>
      </c>
      <c r="B113" s="30">
        <v>8563</v>
      </c>
      <c r="C113" s="30">
        <v>8861</v>
      </c>
      <c r="D113" s="30" t="s">
        <v>58</v>
      </c>
      <c r="E113" s="32" t="s">
        <v>23</v>
      </c>
      <c r="F113" s="30" t="s">
        <v>91</v>
      </c>
      <c r="G113" s="30">
        <v>15.48</v>
      </c>
      <c r="H113" s="30"/>
      <c r="I113" s="30">
        <v>225</v>
      </c>
      <c r="J113" s="23">
        <f t="shared" si="2"/>
        <v>0</v>
      </c>
      <c r="L113" s="30">
        <v>3481.99</v>
      </c>
      <c r="M113" s="23">
        <f t="shared" si="3"/>
        <v>-7.0000000006075425E-2</v>
      </c>
      <c r="Q113" s="49">
        <v>40942</v>
      </c>
      <c r="R113" s="50">
        <v>8675</v>
      </c>
      <c r="S113" s="50" t="s">
        <v>322</v>
      </c>
      <c r="T113" s="51" t="s">
        <v>23</v>
      </c>
      <c r="U113" s="50" t="s">
        <v>24</v>
      </c>
      <c r="V113" s="53">
        <v>50</v>
      </c>
      <c r="W113" s="50">
        <v>50</v>
      </c>
      <c r="X113" s="55">
        <v>17.8</v>
      </c>
      <c r="Y113" s="55">
        <v>890</v>
      </c>
      <c r="AC113" s="45">
        <f>VLOOKUP(R113,[1]Plan2!$C$2:$K$10202,9,FALSE)</f>
        <v>8511</v>
      </c>
      <c r="AD113" s="45"/>
    </row>
    <row r="114" spans="1:30" x14ac:dyDescent="0.25">
      <c r="A114" s="24">
        <v>40934</v>
      </c>
      <c r="B114" s="25">
        <v>8567</v>
      </c>
      <c r="C114" s="25"/>
      <c r="D114" s="25" t="s">
        <v>54</v>
      </c>
      <c r="E114" s="26" t="s">
        <v>23</v>
      </c>
      <c r="F114" s="25" t="s">
        <v>24</v>
      </c>
      <c r="G114" s="25">
        <v>15.39</v>
      </c>
      <c r="H114" s="25">
        <v>21600</v>
      </c>
      <c r="I114" s="25"/>
      <c r="J114" s="23">
        <f t="shared" si="2"/>
        <v>21600</v>
      </c>
      <c r="K114" s="25">
        <v>332426.15999999997</v>
      </c>
      <c r="M114" s="23">
        <f t="shared" si="3"/>
        <v>332426.15999999997</v>
      </c>
      <c r="Q114" s="49">
        <v>40946</v>
      </c>
      <c r="R114" s="50">
        <v>8681</v>
      </c>
      <c r="S114" s="50" t="s">
        <v>257</v>
      </c>
      <c r="T114" s="51" t="s">
        <v>23</v>
      </c>
      <c r="U114" s="50" t="s">
        <v>24</v>
      </c>
      <c r="V114" s="53">
        <v>100</v>
      </c>
      <c r="W114" s="50">
        <v>100</v>
      </c>
      <c r="X114" s="55">
        <v>16.91</v>
      </c>
      <c r="Y114" s="55">
        <v>1691</v>
      </c>
      <c r="AC114" s="45">
        <f>VLOOKUP(R114,[1]Plan2!$C$2:$K$10202,9,FALSE)</f>
        <v>8513</v>
      </c>
      <c r="AD114" s="45"/>
    </row>
    <row r="115" spans="1:30" x14ac:dyDescent="0.25">
      <c r="A115" s="31">
        <v>40997</v>
      </c>
      <c r="B115" s="30">
        <v>8567</v>
      </c>
      <c r="C115" s="30">
        <v>8873</v>
      </c>
      <c r="D115" s="30" t="s">
        <v>58</v>
      </c>
      <c r="E115" s="32" t="s">
        <v>23</v>
      </c>
      <c r="F115" s="30" t="s">
        <v>104</v>
      </c>
      <c r="G115" s="30">
        <v>15.39</v>
      </c>
      <c r="H115" s="30"/>
      <c r="I115" s="30">
        <v>1050</v>
      </c>
      <c r="J115" s="23">
        <f t="shared" si="2"/>
        <v>20550</v>
      </c>
      <c r="L115" s="30">
        <v>16159.61</v>
      </c>
      <c r="M115" s="23">
        <f t="shared" si="3"/>
        <v>316266.55</v>
      </c>
      <c r="Q115" s="49">
        <v>40946</v>
      </c>
      <c r="R115" s="50">
        <v>8682</v>
      </c>
      <c r="S115" s="50" t="s">
        <v>342</v>
      </c>
      <c r="T115" s="51" t="s">
        <v>23</v>
      </c>
      <c r="U115" s="50" t="s">
        <v>24</v>
      </c>
      <c r="V115" s="53">
        <v>25</v>
      </c>
      <c r="W115" s="50">
        <v>25</v>
      </c>
      <c r="X115" s="55">
        <v>15.69</v>
      </c>
      <c r="Y115" s="55">
        <v>392.25</v>
      </c>
      <c r="AC115" s="45">
        <f>VLOOKUP(R115,[1]Plan2!$C$2:$K$10202,9,FALSE)</f>
        <v>8513</v>
      </c>
      <c r="AD115" s="45"/>
    </row>
    <row r="116" spans="1:30" x14ac:dyDescent="0.25">
      <c r="A116" s="31">
        <v>40997</v>
      </c>
      <c r="B116" s="30">
        <v>8567</v>
      </c>
      <c r="C116" s="30">
        <v>8874</v>
      </c>
      <c r="D116" s="30" t="s">
        <v>58</v>
      </c>
      <c r="E116" s="32" t="s">
        <v>23</v>
      </c>
      <c r="F116" s="30" t="s">
        <v>104</v>
      </c>
      <c r="G116" s="30">
        <v>15.39</v>
      </c>
      <c r="H116" s="30"/>
      <c r="I116" s="30">
        <v>3150</v>
      </c>
      <c r="J116" s="23">
        <f t="shared" si="2"/>
        <v>17400</v>
      </c>
      <c r="L116" s="30">
        <v>48478.82</v>
      </c>
      <c r="M116" s="23">
        <f t="shared" si="3"/>
        <v>267787.73</v>
      </c>
      <c r="Q116" s="49">
        <v>40946</v>
      </c>
      <c r="R116" s="50">
        <v>8683</v>
      </c>
      <c r="S116" s="50" t="s">
        <v>314</v>
      </c>
      <c r="T116" s="51" t="s">
        <v>23</v>
      </c>
      <c r="U116" s="50" t="s">
        <v>24</v>
      </c>
      <c r="V116" s="53">
        <v>50</v>
      </c>
      <c r="W116" s="50">
        <v>50</v>
      </c>
      <c r="X116" s="55">
        <v>16.16</v>
      </c>
      <c r="Y116" s="55">
        <v>808</v>
      </c>
      <c r="AC116" s="45">
        <f>VLOOKUP(R116,[1]Plan2!$C$2:$K$10202,9,FALSE)</f>
        <v>8522</v>
      </c>
      <c r="AD116" s="45"/>
    </row>
    <row r="117" spans="1:30" x14ac:dyDescent="0.25">
      <c r="A117" s="31">
        <v>40997</v>
      </c>
      <c r="B117" s="30">
        <v>8567</v>
      </c>
      <c r="C117" s="30">
        <v>8875</v>
      </c>
      <c r="D117" s="30" t="s">
        <v>58</v>
      </c>
      <c r="E117" s="32" t="s">
        <v>23</v>
      </c>
      <c r="F117" s="30" t="s">
        <v>104</v>
      </c>
      <c r="G117" s="30">
        <v>15.39</v>
      </c>
      <c r="H117" s="30"/>
      <c r="I117" s="30">
        <v>25</v>
      </c>
      <c r="J117" s="23">
        <f t="shared" si="2"/>
        <v>17375</v>
      </c>
      <c r="L117" s="30">
        <v>384.75</v>
      </c>
      <c r="M117" s="23">
        <f t="shared" si="3"/>
        <v>267402.98</v>
      </c>
      <c r="Q117" s="49">
        <v>40946</v>
      </c>
      <c r="R117" s="50">
        <v>8684</v>
      </c>
      <c r="S117" s="50" t="s">
        <v>285</v>
      </c>
      <c r="T117" s="51" t="s">
        <v>23</v>
      </c>
      <c r="U117" s="50" t="s">
        <v>24</v>
      </c>
      <c r="V117" s="53">
        <v>200</v>
      </c>
      <c r="W117" s="50">
        <v>200</v>
      </c>
      <c r="X117" s="55">
        <v>16.59</v>
      </c>
      <c r="Y117" s="55">
        <v>3318</v>
      </c>
      <c r="AC117" s="45">
        <f>VLOOKUP(R117,[1]Plan2!$C$2:$K$10202,9,FALSE)</f>
        <v>8513</v>
      </c>
      <c r="AD117" s="45"/>
    </row>
    <row r="118" spans="1:30" x14ac:dyDescent="0.25">
      <c r="A118" s="31">
        <v>40998</v>
      </c>
      <c r="B118" s="30">
        <v>8567</v>
      </c>
      <c r="C118" s="30">
        <v>8882</v>
      </c>
      <c r="D118" s="30" t="s">
        <v>58</v>
      </c>
      <c r="E118" s="32" t="s">
        <v>23</v>
      </c>
      <c r="F118" s="30" t="s">
        <v>104</v>
      </c>
      <c r="G118" s="30">
        <v>15.39</v>
      </c>
      <c r="H118" s="30"/>
      <c r="I118" s="30">
        <v>300</v>
      </c>
      <c r="J118" s="23">
        <f t="shared" si="2"/>
        <v>17075</v>
      </c>
      <c r="L118" s="30">
        <v>4617.03</v>
      </c>
      <c r="M118" s="23">
        <f t="shared" si="3"/>
        <v>262785.94999999995</v>
      </c>
      <c r="Q118" s="49">
        <v>40946</v>
      </c>
      <c r="R118" s="50">
        <v>8685</v>
      </c>
      <c r="S118" s="50" t="s">
        <v>267</v>
      </c>
      <c r="T118" s="51" t="s">
        <v>23</v>
      </c>
      <c r="U118" s="50" t="s">
        <v>24</v>
      </c>
      <c r="V118" s="53">
        <v>1000</v>
      </c>
      <c r="W118" s="50">
        <v>1000</v>
      </c>
      <c r="X118" s="55">
        <v>16.3</v>
      </c>
      <c r="Y118" s="55">
        <v>16300</v>
      </c>
      <c r="AC118" s="45">
        <f>VLOOKUP(R118,[1]Plan2!$C$2:$K$10202,9,FALSE)</f>
        <v>8522</v>
      </c>
      <c r="AD118" s="45"/>
    </row>
    <row r="119" spans="1:30" x14ac:dyDescent="0.25">
      <c r="A119" s="31">
        <v>41001</v>
      </c>
      <c r="B119" s="30">
        <v>8567</v>
      </c>
      <c r="C119" s="30">
        <v>8892</v>
      </c>
      <c r="D119" s="30" t="s">
        <v>58</v>
      </c>
      <c r="E119" s="32" t="s">
        <v>23</v>
      </c>
      <c r="F119" s="30" t="s">
        <v>104</v>
      </c>
      <c r="G119" s="30">
        <v>15.39</v>
      </c>
      <c r="H119" s="30"/>
      <c r="I119" s="30">
        <v>25</v>
      </c>
      <c r="J119" s="23">
        <f t="shared" si="2"/>
        <v>17050</v>
      </c>
      <c r="L119" s="30">
        <v>384.75</v>
      </c>
      <c r="M119" s="23">
        <f t="shared" si="3"/>
        <v>262401.19999999995</v>
      </c>
      <c r="Q119" s="49">
        <v>40947</v>
      </c>
      <c r="R119" s="50">
        <v>8687</v>
      </c>
      <c r="S119" s="50" t="s">
        <v>343</v>
      </c>
      <c r="T119" s="51" t="s">
        <v>23</v>
      </c>
      <c r="U119" s="50" t="s">
        <v>24</v>
      </c>
      <c r="V119" s="53">
        <v>6000</v>
      </c>
      <c r="W119" s="50">
        <v>6000</v>
      </c>
      <c r="X119" s="55">
        <v>16.54</v>
      </c>
      <c r="Y119" s="55">
        <v>99246</v>
      </c>
      <c r="AC119" s="45">
        <f>VLOOKUP(R119,[1]Plan2!$C$2:$K$10202,9,FALSE)</f>
        <v>8950</v>
      </c>
      <c r="AD119" s="45"/>
    </row>
    <row r="120" spans="1:30" x14ac:dyDescent="0.25">
      <c r="A120" s="31">
        <v>41001</v>
      </c>
      <c r="B120" s="30">
        <v>8567</v>
      </c>
      <c r="C120" s="30">
        <v>8893</v>
      </c>
      <c r="D120" s="30" t="s">
        <v>58</v>
      </c>
      <c r="E120" s="32" t="s">
        <v>23</v>
      </c>
      <c r="F120" s="30" t="s">
        <v>104</v>
      </c>
      <c r="G120" s="30">
        <v>15.39</v>
      </c>
      <c r="H120" s="30"/>
      <c r="I120" s="30">
        <v>2200</v>
      </c>
      <c r="J120" s="23">
        <f t="shared" si="2"/>
        <v>14850</v>
      </c>
      <c r="L120" s="30">
        <v>33858.22</v>
      </c>
      <c r="M120" s="23">
        <f t="shared" si="3"/>
        <v>228542.97999999995</v>
      </c>
      <c r="Q120" s="49">
        <v>40947</v>
      </c>
      <c r="R120" s="50">
        <v>8688</v>
      </c>
      <c r="S120" s="50" t="s">
        <v>318</v>
      </c>
      <c r="T120" s="51" t="s">
        <v>23</v>
      </c>
      <c r="U120" s="50" t="s">
        <v>24</v>
      </c>
      <c r="V120" s="53">
        <v>2500</v>
      </c>
      <c r="W120" s="50">
        <v>2500</v>
      </c>
      <c r="X120" s="55">
        <v>16.59</v>
      </c>
      <c r="Y120" s="55">
        <v>41475</v>
      </c>
      <c r="AC120" s="45">
        <f>VLOOKUP(R120,[1]Plan2!$C$2:$K$10202,9,FALSE)</f>
        <v>8949</v>
      </c>
      <c r="AD120" s="45"/>
    </row>
    <row r="121" spans="1:30" x14ac:dyDescent="0.25">
      <c r="A121" s="31">
        <v>41003</v>
      </c>
      <c r="B121" s="30">
        <v>8567</v>
      </c>
      <c r="C121" s="30">
        <v>8894</v>
      </c>
      <c r="D121" s="30" t="s">
        <v>58</v>
      </c>
      <c r="E121" s="32" t="s">
        <v>23</v>
      </c>
      <c r="F121" s="30" t="s">
        <v>104</v>
      </c>
      <c r="G121" s="30">
        <v>15.39</v>
      </c>
      <c r="H121" s="30"/>
      <c r="I121" s="30">
        <v>1000</v>
      </c>
      <c r="J121" s="23">
        <f t="shared" si="2"/>
        <v>13850</v>
      </c>
      <c r="L121" s="30">
        <v>15390.1</v>
      </c>
      <c r="M121" s="23">
        <f t="shared" si="3"/>
        <v>213152.87999999995</v>
      </c>
      <c r="Q121" s="49">
        <v>40947</v>
      </c>
      <c r="R121" s="50">
        <v>8689</v>
      </c>
      <c r="S121" s="50" t="s">
        <v>344</v>
      </c>
      <c r="T121" s="51" t="s">
        <v>23</v>
      </c>
      <c r="U121" s="50" t="s">
        <v>24</v>
      </c>
      <c r="V121" s="53">
        <v>25</v>
      </c>
      <c r="W121" s="50">
        <v>25</v>
      </c>
      <c r="X121" s="55">
        <v>19.899999999999999</v>
      </c>
      <c r="Y121" s="55">
        <v>497.5</v>
      </c>
      <c r="AC121" s="45">
        <f>VLOOKUP(R121,[1]Plan2!$C$2:$K$10202,9,FALSE)</f>
        <v>8950</v>
      </c>
      <c r="AD121" s="45"/>
    </row>
    <row r="122" spans="1:30" x14ac:dyDescent="0.25">
      <c r="A122" s="31">
        <v>41003</v>
      </c>
      <c r="B122" s="30">
        <v>8567</v>
      </c>
      <c r="C122" s="30">
        <v>8895</v>
      </c>
      <c r="D122" s="30" t="s">
        <v>58</v>
      </c>
      <c r="E122" s="32" t="s">
        <v>23</v>
      </c>
      <c r="F122" s="30" t="s">
        <v>104</v>
      </c>
      <c r="G122" s="30">
        <v>15.39</v>
      </c>
      <c r="H122" s="30"/>
      <c r="I122" s="30">
        <v>50</v>
      </c>
      <c r="J122" s="23">
        <f t="shared" si="2"/>
        <v>13800</v>
      </c>
      <c r="L122" s="30">
        <v>769.51</v>
      </c>
      <c r="M122" s="23">
        <f t="shared" si="3"/>
        <v>212383.36999999994</v>
      </c>
      <c r="Q122" s="49">
        <v>40947</v>
      </c>
      <c r="R122" s="50">
        <v>8690</v>
      </c>
      <c r="S122" s="50" t="s">
        <v>312</v>
      </c>
      <c r="T122" s="51" t="s">
        <v>23</v>
      </c>
      <c r="U122" s="50" t="s">
        <v>24</v>
      </c>
      <c r="V122" s="53">
        <v>300</v>
      </c>
      <c r="W122" s="50">
        <v>300</v>
      </c>
      <c r="X122" s="55">
        <v>16.25</v>
      </c>
      <c r="Y122" s="55">
        <v>4875</v>
      </c>
      <c r="AC122" s="45" t="e">
        <f>VLOOKUP(R122,[1]Plan2!$C$2:$K$10202,9,FALSE)</f>
        <v>#N/A</v>
      </c>
      <c r="AD122" s="45"/>
    </row>
    <row r="123" spans="1:30" x14ac:dyDescent="0.25">
      <c r="A123" s="31">
        <v>41012</v>
      </c>
      <c r="B123" s="30">
        <v>8567</v>
      </c>
      <c r="C123" s="30">
        <v>8899</v>
      </c>
      <c r="D123" s="30" t="s">
        <v>58</v>
      </c>
      <c r="E123" s="32" t="s">
        <v>23</v>
      </c>
      <c r="F123" s="30" t="s">
        <v>104</v>
      </c>
      <c r="G123" s="30">
        <v>15.39</v>
      </c>
      <c r="H123" s="30"/>
      <c r="I123" s="30">
        <v>100</v>
      </c>
      <c r="J123" s="23">
        <f t="shared" si="2"/>
        <v>13700</v>
      </c>
      <c r="L123" s="30">
        <v>1539.01</v>
      </c>
      <c r="M123" s="23">
        <f t="shared" si="3"/>
        <v>210844.35999999993</v>
      </c>
      <c r="Q123" s="49">
        <v>40947</v>
      </c>
      <c r="R123" s="50">
        <v>8691</v>
      </c>
      <c r="S123" s="50" t="s">
        <v>317</v>
      </c>
      <c r="T123" s="51" t="s">
        <v>23</v>
      </c>
      <c r="U123" s="50" t="s">
        <v>24</v>
      </c>
      <c r="V123" s="53">
        <v>1000</v>
      </c>
      <c r="W123" s="50">
        <v>1000</v>
      </c>
      <c r="X123" s="55">
        <v>16.59</v>
      </c>
      <c r="Y123" s="55">
        <v>16590</v>
      </c>
      <c r="AC123" s="45">
        <f>VLOOKUP(R123,[1]Plan2!$C$2:$K$10202,9,FALSE)</f>
        <v>8950</v>
      </c>
      <c r="AD123" s="45"/>
    </row>
    <row r="124" spans="1:30" x14ac:dyDescent="0.25">
      <c r="A124" s="31">
        <v>41012</v>
      </c>
      <c r="B124" s="30">
        <v>8567</v>
      </c>
      <c r="C124" s="30">
        <v>8900</v>
      </c>
      <c r="D124" s="30" t="s">
        <v>58</v>
      </c>
      <c r="E124" s="32" t="s">
        <v>23</v>
      </c>
      <c r="F124" s="30" t="s">
        <v>104</v>
      </c>
      <c r="G124" s="30">
        <v>15.39</v>
      </c>
      <c r="H124" s="30"/>
      <c r="I124" s="30">
        <v>875</v>
      </c>
      <c r="J124" s="23">
        <f t="shared" si="2"/>
        <v>12825</v>
      </c>
      <c r="L124" s="30">
        <v>13466.34</v>
      </c>
      <c r="M124" s="23">
        <f t="shared" si="3"/>
        <v>197378.01999999993</v>
      </c>
      <c r="Q124" s="49">
        <v>40947</v>
      </c>
      <c r="R124" s="50">
        <v>8697</v>
      </c>
      <c r="S124" s="50" t="s">
        <v>345</v>
      </c>
      <c r="T124" s="51" t="s">
        <v>23</v>
      </c>
      <c r="U124" s="50" t="s">
        <v>24</v>
      </c>
      <c r="V124" s="53">
        <v>250</v>
      </c>
      <c r="W124" s="50">
        <v>250</v>
      </c>
      <c r="X124" s="55">
        <v>16.309999999999999</v>
      </c>
      <c r="Y124" s="55">
        <v>4077.5</v>
      </c>
      <c r="AC124" s="45" t="e">
        <f>VLOOKUP(R124,[1]Plan2!$C$2:$K$10202,9,FALSE)</f>
        <v>#N/A</v>
      </c>
      <c r="AD124" s="45"/>
    </row>
    <row r="125" spans="1:30" x14ac:dyDescent="0.25">
      <c r="A125" s="31">
        <v>41012</v>
      </c>
      <c r="B125" s="30">
        <v>8567</v>
      </c>
      <c r="C125" s="30">
        <v>8901</v>
      </c>
      <c r="D125" s="30" t="s">
        <v>58</v>
      </c>
      <c r="E125" s="32" t="s">
        <v>23</v>
      </c>
      <c r="F125" s="30" t="s">
        <v>104</v>
      </c>
      <c r="G125" s="30">
        <v>15.39</v>
      </c>
      <c r="H125" s="30"/>
      <c r="I125" s="30">
        <v>50</v>
      </c>
      <c r="J125" s="23">
        <f t="shared" si="2"/>
        <v>12775</v>
      </c>
      <c r="L125" s="30">
        <v>769.51</v>
      </c>
      <c r="M125" s="23">
        <f t="shared" si="3"/>
        <v>196608.50999999992</v>
      </c>
      <c r="Q125" s="49">
        <v>40947</v>
      </c>
      <c r="R125" s="50">
        <v>8698</v>
      </c>
      <c r="S125" s="50" t="s">
        <v>260</v>
      </c>
      <c r="T125" s="51" t="s">
        <v>23</v>
      </c>
      <c r="U125" s="50" t="s">
        <v>24</v>
      </c>
      <c r="V125" s="53">
        <v>200</v>
      </c>
      <c r="W125" s="50">
        <v>200</v>
      </c>
      <c r="X125" s="55">
        <v>16.25</v>
      </c>
      <c r="Y125" s="55">
        <v>3250</v>
      </c>
      <c r="AC125" s="45">
        <f>VLOOKUP(R125,[1]Plan2!$C$2:$K$10202,9,FALSE)</f>
        <v>8950</v>
      </c>
      <c r="AD125" s="45"/>
    </row>
    <row r="126" spans="1:30" x14ac:dyDescent="0.25">
      <c r="A126" s="31">
        <v>41012</v>
      </c>
      <c r="B126" s="30">
        <v>8567</v>
      </c>
      <c r="C126" s="30">
        <v>8902</v>
      </c>
      <c r="D126" s="30" t="s">
        <v>58</v>
      </c>
      <c r="E126" s="32" t="s">
        <v>23</v>
      </c>
      <c r="F126" s="30" t="s">
        <v>104</v>
      </c>
      <c r="G126" s="30">
        <v>15.39</v>
      </c>
      <c r="H126" s="30"/>
      <c r="I126" s="30">
        <v>3200</v>
      </c>
      <c r="J126" s="23">
        <f t="shared" si="2"/>
        <v>9575</v>
      </c>
      <c r="L126" s="30">
        <v>49248.32</v>
      </c>
      <c r="M126" s="23">
        <f t="shared" si="3"/>
        <v>147360.18999999992</v>
      </c>
      <c r="Q126" s="49">
        <v>40948</v>
      </c>
      <c r="R126" s="50">
        <v>8702</v>
      </c>
      <c r="S126" s="50" t="s">
        <v>279</v>
      </c>
      <c r="T126" s="51" t="s">
        <v>23</v>
      </c>
      <c r="U126" s="50" t="s">
        <v>24</v>
      </c>
      <c r="V126" s="53">
        <v>25</v>
      </c>
      <c r="W126" s="50">
        <v>25</v>
      </c>
      <c r="X126" s="55">
        <v>16.91</v>
      </c>
      <c r="Y126" s="55">
        <v>422.75</v>
      </c>
      <c r="AC126" s="45" t="e">
        <f>VLOOKUP(R126,[1]Plan2!$C$2:$K$10202,9,FALSE)</f>
        <v>#N/A</v>
      </c>
      <c r="AD126" s="45"/>
    </row>
    <row r="127" spans="1:30" x14ac:dyDescent="0.25">
      <c r="A127" s="31">
        <v>41012</v>
      </c>
      <c r="B127" s="30">
        <v>8567</v>
      </c>
      <c r="C127" s="30">
        <v>8903</v>
      </c>
      <c r="D127" s="30" t="s">
        <v>58</v>
      </c>
      <c r="E127" s="32" t="s">
        <v>23</v>
      </c>
      <c r="F127" s="30" t="s">
        <v>104</v>
      </c>
      <c r="G127" s="30">
        <v>15.39</v>
      </c>
      <c r="H127" s="30"/>
      <c r="I127" s="30">
        <v>625</v>
      </c>
      <c r="J127" s="23">
        <f t="shared" si="2"/>
        <v>8950</v>
      </c>
      <c r="L127" s="30">
        <v>9618.81</v>
      </c>
      <c r="M127" s="23">
        <f t="shared" si="3"/>
        <v>137741.37999999992</v>
      </c>
      <c r="Q127" s="49">
        <v>40948</v>
      </c>
      <c r="R127" s="50">
        <v>8704</v>
      </c>
      <c r="S127" s="50" t="s">
        <v>294</v>
      </c>
      <c r="T127" s="51" t="s">
        <v>23</v>
      </c>
      <c r="U127" s="50" t="s">
        <v>24</v>
      </c>
      <c r="V127" s="53">
        <v>200</v>
      </c>
      <c r="W127" s="50">
        <v>200</v>
      </c>
      <c r="X127" s="55">
        <v>16</v>
      </c>
      <c r="Y127" s="55">
        <v>3200</v>
      </c>
      <c r="AC127" s="45">
        <f>VLOOKUP(R127,[1]Plan2!$C$2:$K$10202,9,FALSE)</f>
        <v>8523</v>
      </c>
      <c r="AD127" s="45"/>
    </row>
    <row r="128" spans="1:30" x14ac:dyDescent="0.25">
      <c r="A128" s="31">
        <v>41012</v>
      </c>
      <c r="B128" s="30">
        <v>8567</v>
      </c>
      <c r="C128" s="30">
        <v>8904</v>
      </c>
      <c r="D128" s="30" t="s">
        <v>58</v>
      </c>
      <c r="E128" s="32" t="s">
        <v>23</v>
      </c>
      <c r="F128" s="30" t="s">
        <v>104</v>
      </c>
      <c r="G128" s="30">
        <v>15.39</v>
      </c>
      <c r="H128" s="30"/>
      <c r="I128" s="30">
        <v>575</v>
      </c>
      <c r="J128" s="23">
        <f t="shared" si="2"/>
        <v>8375</v>
      </c>
      <c r="L128" s="30">
        <v>8849.31</v>
      </c>
      <c r="M128" s="23">
        <f t="shared" si="3"/>
        <v>128892.06999999992</v>
      </c>
      <c r="Q128" s="49">
        <v>40948</v>
      </c>
      <c r="R128" s="50">
        <v>8705</v>
      </c>
      <c r="S128" s="50" t="s">
        <v>346</v>
      </c>
      <c r="T128" s="51" t="s">
        <v>23</v>
      </c>
      <c r="U128" s="50" t="s">
        <v>24</v>
      </c>
      <c r="V128" s="53">
        <v>25</v>
      </c>
      <c r="W128" s="50">
        <v>25</v>
      </c>
      <c r="X128" s="55">
        <v>16.59</v>
      </c>
      <c r="Y128" s="55">
        <v>414.75</v>
      </c>
      <c r="AC128" s="45">
        <f>VLOOKUP(R128,[1]Plan2!$C$2:$K$10202,9,FALSE)</f>
        <v>8523</v>
      </c>
      <c r="AD128" s="45"/>
    </row>
    <row r="129" spans="1:30" x14ac:dyDescent="0.25">
      <c r="A129" s="31">
        <v>41012</v>
      </c>
      <c r="B129" s="30">
        <v>8567</v>
      </c>
      <c r="C129" s="30">
        <v>8906</v>
      </c>
      <c r="D129" s="30" t="s">
        <v>58</v>
      </c>
      <c r="E129" s="32" t="s">
        <v>23</v>
      </c>
      <c r="F129" s="30" t="s">
        <v>104</v>
      </c>
      <c r="G129" s="30">
        <v>15.39</v>
      </c>
      <c r="H129" s="30"/>
      <c r="I129" s="30">
        <v>375</v>
      </c>
      <c r="J129" s="23">
        <f t="shared" si="2"/>
        <v>8000</v>
      </c>
      <c r="L129" s="30">
        <v>5771.29</v>
      </c>
      <c r="M129" s="23">
        <f t="shared" si="3"/>
        <v>123120.77999999993</v>
      </c>
      <c r="Q129" s="49">
        <v>40949</v>
      </c>
      <c r="R129" s="50">
        <v>8707</v>
      </c>
      <c r="S129" s="50" t="s">
        <v>347</v>
      </c>
      <c r="T129" s="51" t="s">
        <v>23</v>
      </c>
      <c r="U129" s="50" t="s">
        <v>24</v>
      </c>
      <c r="V129" s="53">
        <v>500</v>
      </c>
      <c r="W129" s="50">
        <v>500</v>
      </c>
      <c r="X129" s="55">
        <v>14.55</v>
      </c>
      <c r="Y129" s="55">
        <v>7274.19</v>
      </c>
      <c r="AC129" s="45">
        <f>VLOOKUP(R129,[1]Plan2!$C$2:$K$10202,9,FALSE)</f>
        <v>8540</v>
      </c>
      <c r="AD129" s="45"/>
    </row>
    <row r="130" spans="1:30" x14ac:dyDescent="0.25">
      <c r="A130" s="31">
        <v>41012</v>
      </c>
      <c r="B130" s="30">
        <v>8567</v>
      </c>
      <c r="C130" s="30">
        <v>8907</v>
      </c>
      <c r="D130" s="30" t="s">
        <v>58</v>
      </c>
      <c r="E130" s="32" t="s">
        <v>23</v>
      </c>
      <c r="F130" s="30" t="s">
        <v>104</v>
      </c>
      <c r="G130" s="30">
        <v>15.39</v>
      </c>
      <c r="H130" s="30"/>
      <c r="I130" s="30">
        <v>1150</v>
      </c>
      <c r="J130" s="23">
        <f t="shared" si="2"/>
        <v>6850</v>
      </c>
      <c r="L130" s="30">
        <v>17698.62</v>
      </c>
      <c r="M130" s="23">
        <f t="shared" si="3"/>
        <v>105422.15999999993</v>
      </c>
      <c r="Q130" s="49">
        <v>40948</v>
      </c>
      <c r="R130" s="50">
        <v>8708</v>
      </c>
      <c r="S130" s="50" t="s">
        <v>348</v>
      </c>
      <c r="T130" s="51" t="s">
        <v>23</v>
      </c>
      <c r="U130" s="50" t="s">
        <v>24</v>
      </c>
      <c r="V130" s="53">
        <v>150</v>
      </c>
      <c r="W130" s="50">
        <v>150</v>
      </c>
      <c r="X130" s="55">
        <v>15.69</v>
      </c>
      <c r="Y130" s="55">
        <v>2353.5</v>
      </c>
      <c r="AC130" s="45">
        <f>VLOOKUP(R130,[1]Plan2!$C$2:$K$10202,9,FALSE)</f>
        <v>8524</v>
      </c>
      <c r="AD130" s="45"/>
    </row>
    <row r="131" spans="1:30" x14ac:dyDescent="0.25">
      <c r="A131" s="31">
        <v>41012</v>
      </c>
      <c r="B131" s="30">
        <v>8567</v>
      </c>
      <c r="C131" s="30">
        <v>8909</v>
      </c>
      <c r="D131" s="30" t="s">
        <v>58</v>
      </c>
      <c r="E131" s="32" t="s">
        <v>23</v>
      </c>
      <c r="F131" s="30" t="s">
        <v>104</v>
      </c>
      <c r="G131" s="30">
        <v>15.39</v>
      </c>
      <c r="H131" s="30"/>
      <c r="I131" s="30">
        <v>1050</v>
      </c>
      <c r="J131" s="23">
        <f t="shared" si="2"/>
        <v>5800</v>
      </c>
      <c r="L131" s="30">
        <v>16159.61</v>
      </c>
      <c r="M131" s="23">
        <f t="shared" si="3"/>
        <v>89262.54999999993</v>
      </c>
      <c r="Q131" s="49">
        <v>40948</v>
      </c>
      <c r="R131" s="50">
        <v>8709</v>
      </c>
      <c r="S131" s="50" t="s">
        <v>349</v>
      </c>
      <c r="T131" s="51" t="s">
        <v>23</v>
      </c>
      <c r="U131" s="50" t="s">
        <v>24</v>
      </c>
      <c r="V131" s="53">
        <v>250</v>
      </c>
      <c r="W131" s="50">
        <v>250</v>
      </c>
      <c r="X131" s="55">
        <v>15.69</v>
      </c>
      <c r="Y131" s="55">
        <v>3922.5</v>
      </c>
      <c r="AC131" s="45">
        <f>VLOOKUP(R131,[1]Plan2!$C$2:$K$10202,9,FALSE)</f>
        <v>8524</v>
      </c>
      <c r="AD131" s="45"/>
    </row>
    <row r="132" spans="1:30" x14ac:dyDescent="0.25">
      <c r="A132" s="31">
        <v>41012</v>
      </c>
      <c r="B132" s="30">
        <v>8567</v>
      </c>
      <c r="C132" s="30">
        <v>8910</v>
      </c>
      <c r="D132" s="30" t="s">
        <v>58</v>
      </c>
      <c r="E132" s="32" t="s">
        <v>23</v>
      </c>
      <c r="F132" s="30" t="s">
        <v>104</v>
      </c>
      <c r="G132" s="30">
        <v>15.39</v>
      </c>
      <c r="H132" s="30"/>
      <c r="I132" s="30">
        <v>50</v>
      </c>
      <c r="J132" s="23">
        <f t="shared" si="2"/>
        <v>5750</v>
      </c>
      <c r="L132" s="30">
        <v>769.51</v>
      </c>
      <c r="M132" s="23">
        <f t="shared" si="3"/>
        <v>88493.039999999935</v>
      </c>
      <c r="Q132" s="49">
        <v>40949</v>
      </c>
      <c r="R132" s="50">
        <v>8712</v>
      </c>
      <c r="S132" s="50" t="s">
        <v>271</v>
      </c>
      <c r="T132" s="51" t="s">
        <v>23</v>
      </c>
      <c r="U132" s="50" t="s">
        <v>24</v>
      </c>
      <c r="V132" s="53">
        <v>250</v>
      </c>
      <c r="W132" s="50">
        <v>250</v>
      </c>
      <c r="X132" s="55">
        <v>16.309999999999999</v>
      </c>
      <c r="Y132" s="55">
        <v>4077.5</v>
      </c>
      <c r="AC132" s="45">
        <f>VLOOKUP(R132,[1]Plan2!$C$2:$K$10202,9,FALSE)</f>
        <v>8539</v>
      </c>
      <c r="AD132" s="45"/>
    </row>
    <row r="133" spans="1:30" x14ac:dyDescent="0.25">
      <c r="A133" s="31">
        <v>41012</v>
      </c>
      <c r="B133" s="30">
        <v>8567</v>
      </c>
      <c r="C133" s="30">
        <v>8911</v>
      </c>
      <c r="D133" s="30" t="s">
        <v>58</v>
      </c>
      <c r="E133" s="32" t="s">
        <v>23</v>
      </c>
      <c r="F133" s="30" t="s">
        <v>104</v>
      </c>
      <c r="G133" s="30">
        <v>15.39</v>
      </c>
      <c r="H133" s="30"/>
      <c r="I133" s="30">
        <v>150</v>
      </c>
      <c r="J133" s="23">
        <f t="shared" ref="J133:J196" si="4">IF(H133&gt;0,H133-I133,IF($E133=$E132,J132+H133-I133,H133))</f>
        <v>5600</v>
      </c>
      <c r="L133" s="30">
        <v>2308.52</v>
      </c>
      <c r="M133" s="23">
        <f t="shared" ref="M133:M196" si="5">IF(K133&gt;0,K133-L133,IF($E133=$E132,M132+K133-L133,K133))</f>
        <v>86184.519999999931</v>
      </c>
      <c r="Q133" s="49">
        <v>40949</v>
      </c>
      <c r="R133" s="50">
        <v>8713</v>
      </c>
      <c r="S133" s="50" t="s">
        <v>290</v>
      </c>
      <c r="T133" s="51" t="s">
        <v>23</v>
      </c>
      <c r="U133" s="50" t="s">
        <v>24</v>
      </c>
      <c r="V133" s="53">
        <v>125</v>
      </c>
      <c r="W133" s="50">
        <v>125</v>
      </c>
      <c r="X133" s="55">
        <v>16.57</v>
      </c>
      <c r="Y133" s="55">
        <v>2071.25</v>
      </c>
      <c r="AC133" s="45">
        <f>VLOOKUP(R133,[1]Plan2!$C$2:$K$10202,9,FALSE)</f>
        <v>8540</v>
      </c>
      <c r="AD133" s="45"/>
    </row>
    <row r="134" spans="1:30" x14ac:dyDescent="0.25">
      <c r="A134" s="31">
        <v>41013</v>
      </c>
      <c r="B134" s="30">
        <v>8567</v>
      </c>
      <c r="C134" s="30">
        <v>8931</v>
      </c>
      <c r="D134" s="30" t="s">
        <v>58</v>
      </c>
      <c r="E134" s="32" t="s">
        <v>23</v>
      </c>
      <c r="F134" s="30" t="s">
        <v>104</v>
      </c>
      <c r="G134" s="30">
        <v>15.39</v>
      </c>
      <c r="H134" s="30"/>
      <c r="I134" s="30">
        <v>100</v>
      </c>
      <c r="J134" s="23">
        <f t="shared" si="4"/>
        <v>5500</v>
      </c>
      <c r="L134" s="30">
        <v>1539.01</v>
      </c>
      <c r="M134" s="23">
        <f t="shared" si="5"/>
        <v>84645.509999999937</v>
      </c>
      <c r="Q134" s="49">
        <v>40949</v>
      </c>
      <c r="R134" s="50">
        <v>8714</v>
      </c>
      <c r="S134" s="50" t="s">
        <v>250</v>
      </c>
      <c r="T134" s="51" t="s">
        <v>23</v>
      </c>
      <c r="U134" s="50" t="s">
        <v>24</v>
      </c>
      <c r="V134" s="53">
        <v>12000</v>
      </c>
      <c r="W134" s="50">
        <v>12000</v>
      </c>
      <c r="X134" s="55">
        <v>12.37</v>
      </c>
      <c r="Y134" s="55">
        <v>148436.4</v>
      </c>
      <c r="AC134" s="45" t="e">
        <f>VLOOKUP(R134,[1]Plan2!$C$2:$K$10202,9,FALSE)</f>
        <v>#N/A</v>
      </c>
      <c r="AD134" s="45"/>
    </row>
    <row r="135" spans="1:30" x14ac:dyDescent="0.25">
      <c r="A135" s="31">
        <v>41013</v>
      </c>
      <c r="B135" s="30">
        <v>8567</v>
      </c>
      <c r="C135" s="30">
        <v>8932</v>
      </c>
      <c r="D135" s="30" t="s">
        <v>58</v>
      </c>
      <c r="E135" s="32" t="s">
        <v>23</v>
      </c>
      <c r="F135" s="30" t="s">
        <v>104</v>
      </c>
      <c r="G135" s="30">
        <v>15.39</v>
      </c>
      <c r="H135" s="30"/>
      <c r="I135" s="30">
        <v>175</v>
      </c>
      <c r="J135" s="23">
        <f t="shared" si="4"/>
        <v>5325</v>
      </c>
      <c r="L135" s="30">
        <v>2693.27</v>
      </c>
      <c r="M135" s="23">
        <f t="shared" si="5"/>
        <v>81952.239999999932</v>
      </c>
      <c r="Q135" s="49">
        <v>40949</v>
      </c>
      <c r="R135" s="50">
        <v>8715</v>
      </c>
      <c r="S135" s="50" t="s">
        <v>300</v>
      </c>
      <c r="T135" s="51" t="s">
        <v>23</v>
      </c>
      <c r="U135" s="50" t="s">
        <v>24</v>
      </c>
      <c r="V135" s="53">
        <v>25000</v>
      </c>
      <c r="W135" s="50">
        <v>25000</v>
      </c>
      <c r="X135" s="55">
        <v>10.28</v>
      </c>
      <c r="Y135" s="55">
        <v>256925</v>
      </c>
      <c r="AC135" s="45" t="e">
        <f>VLOOKUP(R135,[1]Plan2!$C$2:$K$10202,9,FALSE)</f>
        <v>#N/A</v>
      </c>
      <c r="AD135" s="45"/>
    </row>
    <row r="136" spans="1:30" x14ac:dyDescent="0.25">
      <c r="A136" s="31">
        <v>41016</v>
      </c>
      <c r="B136" s="30">
        <v>8567</v>
      </c>
      <c r="C136" s="30">
        <v>8946</v>
      </c>
      <c r="D136" s="30" t="s">
        <v>58</v>
      </c>
      <c r="E136" s="32" t="s">
        <v>23</v>
      </c>
      <c r="F136" s="30" t="s">
        <v>104</v>
      </c>
      <c r="G136" s="30">
        <v>15.39</v>
      </c>
      <c r="H136" s="30"/>
      <c r="I136" s="30">
        <v>100</v>
      </c>
      <c r="J136" s="23">
        <f t="shared" si="4"/>
        <v>5225</v>
      </c>
      <c r="L136" s="30">
        <v>1539.01</v>
      </c>
      <c r="M136" s="23">
        <f t="shared" si="5"/>
        <v>80413.229999999938</v>
      </c>
      <c r="Q136" s="49">
        <v>40949</v>
      </c>
      <c r="R136" s="50">
        <v>8719</v>
      </c>
      <c r="S136" s="50" t="s">
        <v>350</v>
      </c>
      <c r="T136" s="51" t="s">
        <v>23</v>
      </c>
      <c r="U136" s="50" t="s">
        <v>24</v>
      </c>
      <c r="V136" s="53">
        <v>25</v>
      </c>
      <c r="W136" s="50">
        <v>25</v>
      </c>
      <c r="X136" s="55">
        <v>18.62</v>
      </c>
      <c r="Y136" s="55">
        <v>465.5</v>
      </c>
      <c r="AC136" s="45">
        <f>VLOOKUP(R136,[1]Plan2!$C$2:$K$10202,9,FALSE)</f>
        <v>8540</v>
      </c>
      <c r="AD136" s="45"/>
    </row>
    <row r="137" spans="1:30" x14ac:dyDescent="0.25">
      <c r="A137" s="31">
        <v>41016</v>
      </c>
      <c r="B137" s="30">
        <v>8567</v>
      </c>
      <c r="C137" s="30">
        <v>8949</v>
      </c>
      <c r="D137" s="30" t="s">
        <v>58</v>
      </c>
      <c r="E137" s="32" t="s">
        <v>23</v>
      </c>
      <c r="F137" s="30" t="s">
        <v>104</v>
      </c>
      <c r="G137" s="30">
        <v>15.39</v>
      </c>
      <c r="H137" s="30"/>
      <c r="I137" s="30">
        <v>2525</v>
      </c>
      <c r="J137" s="23">
        <f t="shared" si="4"/>
        <v>2700</v>
      </c>
      <c r="L137" s="30">
        <v>38860</v>
      </c>
      <c r="M137" s="23">
        <f t="shared" si="5"/>
        <v>41553.229999999938</v>
      </c>
      <c r="Q137" s="49">
        <v>40949</v>
      </c>
      <c r="R137" s="50">
        <v>8720</v>
      </c>
      <c r="S137" s="50" t="s">
        <v>351</v>
      </c>
      <c r="T137" s="51" t="s">
        <v>23</v>
      </c>
      <c r="U137" s="50" t="s">
        <v>24</v>
      </c>
      <c r="V137" s="53">
        <v>25</v>
      </c>
      <c r="W137" s="50">
        <v>25</v>
      </c>
      <c r="X137" s="55">
        <v>17.8</v>
      </c>
      <c r="Y137" s="55">
        <v>445</v>
      </c>
      <c r="AC137" s="45">
        <f>VLOOKUP(R137,[1]Plan2!$C$2:$K$10202,9,FALSE)</f>
        <v>8539</v>
      </c>
      <c r="AD137" s="45"/>
    </row>
    <row r="138" spans="1:30" x14ac:dyDescent="0.25">
      <c r="A138" s="31">
        <v>41016</v>
      </c>
      <c r="B138" s="30">
        <v>8567</v>
      </c>
      <c r="C138" s="30">
        <v>8950</v>
      </c>
      <c r="D138" s="30" t="s">
        <v>58</v>
      </c>
      <c r="E138" s="32" t="s">
        <v>23</v>
      </c>
      <c r="F138" s="30" t="s">
        <v>104</v>
      </c>
      <c r="G138" s="30">
        <v>15.39</v>
      </c>
      <c r="H138" s="30"/>
      <c r="I138" s="30">
        <v>175</v>
      </c>
      <c r="J138" s="23">
        <f t="shared" si="4"/>
        <v>2525</v>
      </c>
      <c r="L138" s="30">
        <v>2693.27</v>
      </c>
      <c r="M138" s="23">
        <f t="shared" si="5"/>
        <v>38859.959999999941</v>
      </c>
      <c r="Q138" s="49">
        <v>40952</v>
      </c>
      <c r="R138" s="50">
        <v>8722</v>
      </c>
      <c r="S138" s="50" t="s">
        <v>285</v>
      </c>
      <c r="T138" s="51" t="s">
        <v>23</v>
      </c>
      <c r="U138" s="50" t="s">
        <v>24</v>
      </c>
      <c r="V138" s="53">
        <v>200</v>
      </c>
      <c r="W138" s="50">
        <v>200</v>
      </c>
      <c r="X138" s="55">
        <v>16.59</v>
      </c>
      <c r="Y138" s="55">
        <v>3318</v>
      </c>
      <c r="AC138" s="45">
        <f>VLOOKUP(R138,[1]Plan2!$C$2:$K$10202,9,FALSE)</f>
        <v>8549</v>
      </c>
      <c r="AD138" s="45"/>
    </row>
    <row r="139" spans="1:30" x14ac:dyDescent="0.25">
      <c r="A139" s="31">
        <v>41061</v>
      </c>
      <c r="B139" s="30">
        <v>8567</v>
      </c>
      <c r="C139" s="30">
        <v>9233</v>
      </c>
      <c r="D139" s="30" t="s">
        <v>58</v>
      </c>
      <c r="E139" s="32" t="s">
        <v>23</v>
      </c>
      <c r="F139" s="30" t="s">
        <v>104</v>
      </c>
      <c r="G139" s="30">
        <v>15.39</v>
      </c>
      <c r="H139" s="30"/>
      <c r="I139" s="30">
        <v>125</v>
      </c>
      <c r="J139" s="23">
        <f t="shared" si="4"/>
        <v>2400</v>
      </c>
      <c r="L139" s="30">
        <v>1923.76</v>
      </c>
      <c r="M139" s="23">
        <f t="shared" si="5"/>
        <v>36936.199999999939</v>
      </c>
      <c r="Q139" s="49">
        <v>40952</v>
      </c>
      <c r="R139" s="50">
        <v>8723</v>
      </c>
      <c r="S139" s="50" t="s">
        <v>322</v>
      </c>
      <c r="T139" s="51" t="s">
        <v>23</v>
      </c>
      <c r="U139" s="50" t="s">
        <v>24</v>
      </c>
      <c r="V139" s="53">
        <v>50</v>
      </c>
      <c r="W139" s="50">
        <v>50</v>
      </c>
      <c r="X139" s="55">
        <v>17.8</v>
      </c>
      <c r="Y139" s="55">
        <v>890</v>
      </c>
      <c r="AC139" s="45">
        <f>VLOOKUP(R139,[1]Plan2!$C$2:$K$10202,9,FALSE)</f>
        <v>8549</v>
      </c>
      <c r="AD139" s="45"/>
    </row>
    <row r="140" spans="1:30" x14ac:dyDescent="0.25">
      <c r="A140" s="31">
        <v>41061</v>
      </c>
      <c r="B140" s="30">
        <v>8567</v>
      </c>
      <c r="C140" s="30">
        <v>9234</v>
      </c>
      <c r="D140" s="30" t="s">
        <v>58</v>
      </c>
      <c r="E140" s="32" t="s">
        <v>23</v>
      </c>
      <c r="F140" s="30" t="s">
        <v>104</v>
      </c>
      <c r="G140" s="30">
        <v>15.39</v>
      </c>
      <c r="H140" s="30"/>
      <c r="I140" s="30">
        <v>225</v>
      </c>
      <c r="J140" s="23">
        <f t="shared" si="4"/>
        <v>2175</v>
      </c>
      <c r="L140" s="30">
        <v>3462.77</v>
      </c>
      <c r="M140" s="23">
        <f t="shared" si="5"/>
        <v>33473.429999999942</v>
      </c>
      <c r="Q140" s="49">
        <v>40953</v>
      </c>
      <c r="R140" s="50">
        <v>8727</v>
      </c>
      <c r="S140" s="50" t="s">
        <v>352</v>
      </c>
      <c r="T140" s="51" t="s">
        <v>23</v>
      </c>
      <c r="U140" s="50" t="s">
        <v>24</v>
      </c>
      <c r="V140" s="53">
        <v>500</v>
      </c>
      <c r="W140" s="50">
        <v>500</v>
      </c>
      <c r="X140" s="55">
        <v>14.55</v>
      </c>
      <c r="Y140" s="55">
        <v>7274.4</v>
      </c>
      <c r="AC140" s="45">
        <f>VLOOKUP(R140,[1]Plan2!$C$2:$K$10202,9,FALSE)</f>
        <v>8560</v>
      </c>
      <c r="AD140" s="45"/>
    </row>
    <row r="141" spans="1:30" x14ac:dyDescent="0.25">
      <c r="A141" s="31">
        <v>41061</v>
      </c>
      <c r="B141" s="30">
        <v>8567</v>
      </c>
      <c r="C141" s="30">
        <v>9235</v>
      </c>
      <c r="D141" s="30" t="s">
        <v>58</v>
      </c>
      <c r="E141" s="32" t="s">
        <v>23</v>
      </c>
      <c r="F141" s="30" t="s">
        <v>104</v>
      </c>
      <c r="G141" s="30">
        <v>15.39</v>
      </c>
      <c r="H141" s="30"/>
      <c r="I141" s="30">
        <v>325</v>
      </c>
      <c r="J141" s="23">
        <f t="shared" si="4"/>
        <v>1850</v>
      </c>
      <c r="L141" s="30">
        <v>5001.78</v>
      </c>
      <c r="M141" s="23">
        <f t="shared" si="5"/>
        <v>28471.649999999943</v>
      </c>
      <c r="Q141" s="49">
        <v>40953</v>
      </c>
      <c r="R141" s="50">
        <v>8728</v>
      </c>
      <c r="S141" s="50" t="s">
        <v>353</v>
      </c>
      <c r="T141" s="51" t="s">
        <v>23</v>
      </c>
      <c r="U141" s="50" t="s">
        <v>24</v>
      </c>
      <c r="V141" s="53">
        <v>50</v>
      </c>
      <c r="W141" s="50">
        <v>50</v>
      </c>
      <c r="X141" s="55">
        <v>17.8</v>
      </c>
      <c r="Y141" s="55">
        <v>890</v>
      </c>
      <c r="AC141" s="45">
        <f>VLOOKUP(R141,[1]Plan2!$C$2:$K$10202,9,FALSE)</f>
        <v>8559</v>
      </c>
      <c r="AD141" s="45"/>
    </row>
    <row r="142" spans="1:30" x14ac:dyDescent="0.25">
      <c r="A142" s="31">
        <v>41061</v>
      </c>
      <c r="B142" s="30">
        <v>8567</v>
      </c>
      <c r="C142" s="30">
        <v>9236</v>
      </c>
      <c r="D142" s="30" t="s">
        <v>58</v>
      </c>
      <c r="E142" s="32" t="s">
        <v>23</v>
      </c>
      <c r="F142" s="30" t="s">
        <v>104</v>
      </c>
      <c r="G142" s="30">
        <v>15.39</v>
      </c>
      <c r="H142" s="30"/>
      <c r="I142" s="30">
        <v>250</v>
      </c>
      <c r="J142" s="23">
        <f t="shared" si="4"/>
        <v>1600</v>
      </c>
      <c r="L142" s="30">
        <v>3847.53</v>
      </c>
      <c r="M142" s="23">
        <f t="shared" si="5"/>
        <v>24624.119999999944</v>
      </c>
      <c r="Q142" s="49">
        <v>40953</v>
      </c>
      <c r="R142" s="50">
        <v>8734</v>
      </c>
      <c r="S142" s="50" t="s">
        <v>354</v>
      </c>
      <c r="T142" s="51" t="s">
        <v>23</v>
      </c>
      <c r="U142" s="50" t="s">
        <v>24</v>
      </c>
      <c r="V142" s="53">
        <v>25</v>
      </c>
      <c r="W142" s="50">
        <v>25</v>
      </c>
      <c r="X142" s="55">
        <v>17.440000000000001</v>
      </c>
      <c r="Y142" s="55">
        <v>436</v>
      </c>
      <c r="AC142" s="45">
        <f>VLOOKUP(R142,[1]Plan2!$C$2:$K$10202,9,FALSE)</f>
        <v>8560</v>
      </c>
      <c r="AD142" s="45"/>
    </row>
    <row r="143" spans="1:30" x14ac:dyDescent="0.25">
      <c r="A143" s="31">
        <v>41061</v>
      </c>
      <c r="B143" s="30">
        <v>8567</v>
      </c>
      <c r="C143" s="30">
        <v>9237</v>
      </c>
      <c r="D143" s="30" t="s">
        <v>58</v>
      </c>
      <c r="E143" s="32" t="s">
        <v>23</v>
      </c>
      <c r="F143" s="30" t="s">
        <v>104</v>
      </c>
      <c r="G143" s="30">
        <v>15.39</v>
      </c>
      <c r="H143" s="30"/>
      <c r="I143" s="30">
        <v>1600</v>
      </c>
      <c r="J143" s="23">
        <f t="shared" si="4"/>
        <v>0</v>
      </c>
      <c r="L143" s="30">
        <v>24624.16</v>
      </c>
      <c r="M143" s="23">
        <f t="shared" si="5"/>
        <v>-4.0000000055442797E-2</v>
      </c>
      <c r="Q143" s="49">
        <v>40953</v>
      </c>
      <c r="R143" s="50">
        <v>8735</v>
      </c>
      <c r="S143" s="50" t="s">
        <v>355</v>
      </c>
      <c r="T143" s="51" t="s">
        <v>23</v>
      </c>
      <c r="U143" s="50" t="s">
        <v>24</v>
      </c>
      <c r="V143" s="53">
        <v>25</v>
      </c>
      <c r="W143" s="50">
        <v>25</v>
      </c>
      <c r="X143" s="55">
        <v>18.7</v>
      </c>
      <c r="Y143" s="55">
        <v>467.5</v>
      </c>
      <c r="AC143" s="45">
        <f>VLOOKUP(R143,[1]Plan2!$C$2:$K$10202,9,FALSE)</f>
        <v>8560</v>
      </c>
      <c r="AD143" s="45"/>
    </row>
    <row r="144" spans="1:30" x14ac:dyDescent="0.25">
      <c r="A144" s="24">
        <v>40934</v>
      </c>
      <c r="B144" s="25">
        <v>8568</v>
      </c>
      <c r="C144" s="25"/>
      <c r="D144" s="25" t="s">
        <v>54</v>
      </c>
      <c r="E144" s="26" t="s">
        <v>23</v>
      </c>
      <c r="F144" s="25" t="s">
        <v>24</v>
      </c>
      <c r="G144" s="25">
        <v>15.39</v>
      </c>
      <c r="H144" s="25">
        <v>21600</v>
      </c>
      <c r="I144" s="25"/>
      <c r="J144" s="23">
        <f t="shared" si="4"/>
        <v>21600</v>
      </c>
      <c r="K144" s="25">
        <v>332426.15999999997</v>
      </c>
      <c r="M144" s="23">
        <f t="shared" si="5"/>
        <v>332426.15999999997</v>
      </c>
      <c r="Q144" s="49">
        <v>40953</v>
      </c>
      <c r="R144" s="50">
        <v>8736</v>
      </c>
      <c r="S144" s="50" t="s">
        <v>292</v>
      </c>
      <c r="T144" s="51" t="s">
        <v>23</v>
      </c>
      <c r="U144" s="50" t="s">
        <v>24</v>
      </c>
      <c r="V144" s="53">
        <v>100</v>
      </c>
      <c r="W144" s="50">
        <v>100</v>
      </c>
      <c r="X144" s="55">
        <v>15.69</v>
      </c>
      <c r="Y144" s="55">
        <v>1569</v>
      </c>
      <c r="AC144" s="45">
        <f>VLOOKUP(R144,[1]Plan2!$C$2:$K$10202,9,FALSE)</f>
        <v>8560</v>
      </c>
      <c r="AD144" s="45"/>
    </row>
    <row r="145" spans="1:30" x14ac:dyDescent="0.25">
      <c r="A145" s="31">
        <v>41016</v>
      </c>
      <c r="B145" s="30">
        <v>8568</v>
      </c>
      <c r="C145" s="30">
        <v>8950</v>
      </c>
      <c r="D145" s="30" t="s">
        <v>58</v>
      </c>
      <c r="E145" s="32" t="s">
        <v>23</v>
      </c>
      <c r="F145" s="30" t="s">
        <v>113</v>
      </c>
      <c r="G145" s="30">
        <v>15.39</v>
      </c>
      <c r="H145" s="30"/>
      <c r="I145" s="30">
        <v>7050</v>
      </c>
      <c r="J145" s="23">
        <f t="shared" si="4"/>
        <v>14550</v>
      </c>
      <c r="L145" s="30">
        <v>108500.21</v>
      </c>
      <c r="M145" s="23">
        <f t="shared" si="5"/>
        <v>223925.94999999995</v>
      </c>
      <c r="Q145" s="49">
        <v>40953</v>
      </c>
      <c r="R145" s="50">
        <v>8737</v>
      </c>
      <c r="S145" s="50" t="s">
        <v>356</v>
      </c>
      <c r="T145" s="51" t="s">
        <v>23</v>
      </c>
      <c r="U145" s="50" t="s">
        <v>24</v>
      </c>
      <c r="V145" s="53">
        <v>75</v>
      </c>
      <c r="W145" s="50">
        <v>75</v>
      </c>
      <c r="X145" s="55">
        <v>17.8</v>
      </c>
      <c r="Y145" s="55">
        <v>1335</v>
      </c>
      <c r="AC145" s="45">
        <f>VLOOKUP(R145,[1]Plan2!$C$2:$K$10202,9,FALSE)</f>
        <v>8559</v>
      </c>
      <c r="AD145" s="45"/>
    </row>
    <row r="146" spans="1:30" x14ac:dyDescent="0.25">
      <c r="A146" s="31">
        <v>41061</v>
      </c>
      <c r="B146" s="30">
        <v>8568</v>
      </c>
      <c r="C146" s="30">
        <v>9237</v>
      </c>
      <c r="D146" s="30" t="s">
        <v>58</v>
      </c>
      <c r="E146" s="32" t="s">
        <v>23</v>
      </c>
      <c r="F146" s="30" t="s">
        <v>113</v>
      </c>
      <c r="G146" s="30">
        <v>15.39</v>
      </c>
      <c r="H146" s="30"/>
      <c r="I146" s="30">
        <v>10550</v>
      </c>
      <c r="J146" s="23">
        <f t="shared" si="4"/>
        <v>4000</v>
      </c>
      <c r="L146" s="30">
        <v>162365.56</v>
      </c>
      <c r="M146" s="23">
        <f t="shared" si="5"/>
        <v>61560.389999999956</v>
      </c>
      <c r="Q146" s="49">
        <v>40953</v>
      </c>
      <c r="R146" s="50">
        <v>8739</v>
      </c>
      <c r="S146" s="50" t="s">
        <v>357</v>
      </c>
      <c r="T146" s="51" t="s">
        <v>23</v>
      </c>
      <c r="U146" s="50" t="s">
        <v>24</v>
      </c>
      <c r="V146" s="53">
        <v>50</v>
      </c>
      <c r="W146" s="50">
        <v>50</v>
      </c>
      <c r="X146" s="55">
        <v>16.59</v>
      </c>
      <c r="Y146" s="55">
        <v>829.5</v>
      </c>
      <c r="AC146" s="45">
        <f>VLOOKUP(R146,[1]Plan2!$C$2:$K$10202,9,FALSE)</f>
        <v>8559</v>
      </c>
      <c r="AD146" s="45"/>
    </row>
    <row r="147" spans="1:30" x14ac:dyDescent="0.25">
      <c r="A147" s="31">
        <v>41061</v>
      </c>
      <c r="B147" s="30">
        <v>8568</v>
      </c>
      <c r="C147" s="30">
        <v>9238</v>
      </c>
      <c r="D147" s="30" t="s">
        <v>58</v>
      </c>
      <c r="E147" s="32" t="s">
        <v>23</v>
      </c>
      <c r="F147" s="30" t="s">
        <v>113</v>
      </c>
      <c r="G147" s="30">
        <v>15.39</v>
      </c>
      <c r="H147" s="30"/>
      <c r="I147" s="30">
        <v>25</v>
      </c>
      <c r="J147" s="23">
        <f t="shared" si="4"/>
        <v>3975</v>
      </c>
      <c r="L147" s="30">
        <v>384.75</v>
      </c>
      <c r="M147" s="23">
        <f t="shared" si="5"/>
        <v>61175.639999999956</v>
      </c>
      <c r="Q147" s="49">
        <v>40953</v>
      </c>
      <c r="R147" s="50">
        <v>8740</v>
      </c>
      <c r="S147" s="50" t="s">
        <v>358</v>
      </c>
      <c r="T147" s="51" t="s">
        <v>23</v>
      </c>
      <c r="U147" s="50" t="s">
        <v>24</v>
      </c>
      <c r="V147" s="53">
        <v>200</v>
      </c>
      <c r="W147" s="50">
        <v>200</v>
      </c>
      <c r="X147" s="55">
        <v>15.69</v>
      </c>
      <c r="Y147" s="55">
        <v>3138</v>
      </c>
      <c r="AC147" s="45">
        <f>VLOOKUP(R147,[1]Plan2!$C$2:$K$10202,9,FALSE)</f>
        <v>8560</v>
      </c>
      <c r="AD147" s="45"/>
    </row>
    <row r="148" spans="1:30" x14ac:dyDescent="0.25">
      <c r="A148" s="31">
        <v>41071</v>
      </c>
      <c r="B148" s="30">
        <v>8568</v>
      </c>
      <c r="C148" s="30">
        <v>9272</v>
      </c>
      <c r="D148" s="30" t="s">
        <v>58</v>
      </c>
      <c r="E148" s="32" t="s">
        <v>23</v>
      </c>
      <c r="F148" s="30" t="s">
        <v>113</v>
      </c>
      <c r="G148" s="30">
        <v>15.39</v>
      </c>
      <c r="H148" s="30"/>
      <c r="I148" s="30">
        <v>550</v>
      </c>
      <c r="J148" s="23">
        <f t="shared" si="4"/>
        <v>3425</v>
      </c>
      <c r="L148" s="30">
        <v>8464.56</v>
      </c>
      <c r="M148" s="23">
        <f t="shared" si="5"/>
        <v>52711.079999999958</v>
      </c>
      <c r="Q148" s="49">
        <v>40953</v>
      </c>
      <c r="R148" s="50">
        <v>8741</v>
      </c>
      <c r="S148" s="50" t="s">
        <v>293</v>
      </c>
      <c r="T148" s="51" t="s">
        <v>23</v>
      </c>
      <c r="U148" s="50" t="s">
        <v>24</v>
      </c>
      <c r="V148" s="53">
        <v>75</v>
      </c>
      <c r="W148" s="50">
        <v>75</v>
      </c>
      <c r="X148" s="55">
        <v>17.8</v>
      </c>
      <c r="Y148" s="55">
        <v>1335</v>
      </c>
      <c r="AC148" s="45">
        <f>VLOOKUP(R148,[1]Plan2!$C$2:$K$10202,9,FALSE)</f>
        <v>8559</v>
      </c>
      <c r="AD148" s="45"/>
    </row>
    <row r="149" spans="1:30" x14ac:dyDescent="0.25">
      <c r="A149" s="31">
        <v>41071</v>
      </c>
      <c r="B149" s="30">
        <v>8568</v>
      </c>
      <c r="C149" s="30">
        <v>9273</v>
      </c>
      <c r="D149" s="30" t="s">
        <v>58</v>
      </c>
      <c r="E149" s="32" t="s">
        <v>23</v>
      </c>
      <c r="F149" s="30" t="s">
        <v>113</v>
      </c>
      <c r="G149" s="30">
        <v>15.39</v>
      </c>
      <c r="H149" s="30"/>
      <c r="I149" s="30">
        <v>700</v>
      </c>
      <c r="J149" s="23">
        <f t="shared" si="4"/>
        <v>2725</v>
      </c>
      <c r="L149" s="30">
        <v>10773.07</v>
      </c>
      <c r="M149" s="23">
        <f t="shared" si="5"/>
        <v>41938.009999999958</v>
      </c>
      <c r="Q149" s="49">
        <v>40953</v>
      </c>
      <c r="R149" s="50">
        <v>8743</v>
      </c>
      <c r="S149" s="50" t="s">
        <v>260</v>
      </c>
      <c r="T149" s="51" t="s">
        <v>23</v>
      </c>
      <c r="U149" s="50" t="s">
        <v>24</v>
      </c>
      <c r="V149" s="53">
        <v>200</v>
      </c>
      <c r="W149" s="50">
        <v>200</v>
      </c>
      <c r="X149" s="55">
        <v>16.25</v>
      </c>
      <c r="Y149" s="55">
        <v>3250</v>
      </c>
      <c r="AC149" s="45">
        <f>VLOOKUP(R149,[1]Plan2!$C$2:$K$10202,9,FALSE)</f>
        <v>8561</v>
      </c>
      <c r="AD149" s="45"/>
    </row>
    <row r="150" spans="1:30" x14ac:dyDescent="0.25">
      <c r="A150" s="31">
        <v>41071</v>
      </c>
      <c r="B150" s="30">
        <v>8568</v>
      </c>
      <c r="C150" s="30">
        <v>9274</v>
      </c>
      <c r="D150" s="30" t="s">
        <v>58</v>
      </c>
      <c r="E150" s="32" t="s">
        <v>23</v>
      </c>
      <c r="F150" s="30" t="s">
        <v>113</v>
      </c>
      <c r="G150" s="30">
        <v>15.39</v>
      </c>
      <c r="H150" s="30"/>
      <c r="I150" s="30">
        <v>275</v>
      </c>
      <c r="J150" s="23">
        <f t="shared" si="4"/>
        <v>2450</v>
      </c>
      <c r="L150" s="30">
        <v>4232.28</v>
      </c>
      <c r="M150" s="23">
        <f t="shared" si="5"/>
        <v>37705.72999999996</v>
      </c>
      <c r="Q150" s="49">
        <v>40953</v>
      </c>
      <c r="R150" s="50">
        <v>8744</v>
      </c>
      <c r="S150" s="50" t="s">
        <v>353</v>
      </c>
      <c r="T150" s="51" t="s">
        <v>23</v>
      </c>
      <c r="U150" s="50" t="s">
        <v>24</v>
      </c>
      <c r="V150" s="53">
        <v>300</v>
      </c>
      <c r="W150" s="50">
        <v>300</v>
      </c>
      <c r="X150" s="55">
        <v>17.8</v>
      </c>
      <c r="Y150" s="55">
        <v>5340</v>
      </c>
      <c r="AC150" s="45">
        <f>VLOOKUP(R150,[1]Plan2!$C$2:$K$10202,9,FALSE)</f>
        <v>8561</v>
      </c>
      <c r="AD150" s="45"/>
    </row>
    <row r="151" spans="1:30" x14ac:dyDescent="0.25">
      <c r="A151" s="31">
        <v>41071</v>
      </c>
      <c r="B151" s="30">
        <v>8568</v>
      </c>
      <c r="C151" s="30">
        <v>9275</v>
      </c>
      <c r="D151" s="30" t="s">
        <v>58</v>
      </c>
      <c r="E151" s="32" t="s">
        <v>23</v>
      </c>
      <c r="F151" s="30" t="s">
        <v>113</v>
      </c>
      <c r="G151" s="30">
        <v>15.39</v>
      </c>
      <c r="H151" s="30"/>
      <c r="I151" s="30">
        <v>600</v>
      </c>
      <c r="J151" s="23">
        <f t="shared" si="4"/>
        <v>1850</v>
      </c>
      <c r="L151" s="30">
        <v>9234.06</v>
      </c>
      <c r="M151" s="23">
        <f t="shared" si="5"/>
        <v>28471.669999999962</v>
      </c>
      <c r="Q151" s="49">
        <v>40954</v>
      </c>
      <c r="R151" s="50">
        <v>8748</v>
      </c>
      <c r="S151" s="50" t="s">
        <v>359</v>
      </c>
      <c r="T151" s="51" t="s">
        <v>23</v>
      </c>
      <c r="U151" s="50" t="s">
        <v>24</v>
      </c>
      <c r="V151" s="53">
        <v>75</v>
      </c>
      <c r="W151" s="50">
        <v>75</v>
      </c>
      <c r="X151" s="55">
        <v>15.69</v>
      </c>
      <c r="Y151" s="55">
        <v>1176.75</v>
      </c>
      <c r="AC151" s="45">
        <f>VLOOKUP(R151,[1]Plan2!$C$2:$K$10202,9,FALSE)</f>
        <v>8572</v>
      </c>
      <c r="AD151" s="45"/>
    </row>
    <row r="152" spans="1:30" x14ac:dyDescent="0.25">
      <c r="A152" s="31">
        <v>41071</v>
      </c>
      <c r="B152" s="30">
        <v>8568</v>
      </c>
      <c r="C152" s="30">
        <v>9276</v>
      </c>
      <c r="D152" s="30" t="s">
        <v>58</v>
      </c>
      <c r="E152" s="32" t="s">
        <v>23</v>
      </c>
      <c r="F152" s="30" t="s">
        <v>113</v>
      </c>
      <c r="G152" s="30">
        <v>15.39</v>
      </c>
      <c r="H152" s="30"/>
      <c r="I152" s="30">
        <v>1850</v>
      </c>
      <c r="J152" s="23">
        <f t="shared" si="4"/>
        <v>0</v>
      </c>
      <c r="L152" s="30">
        <v>28471.69</v>
      </c>
      <c r="M152" s="23">
        <f t="shared" si="5"/>
        <v>-2.0000000036816346E-2</v>
      </c>
      <c r="Q152" s="49">
        <v>40954</v>
      </c>
      <c r="R152" s="50">
        <v>8758</v>
      </c>
      <c r="S152" s="50" t="s">
        <v>345</v>
      </c>
      <c r="T152" s="51" t="s">
        <v>23</v>
      </c>
      <c r="U152" s="50" t="s">
        <v>24</v>
      </c>
      <c r="V152" s="53">
        <v>500</v>
      </c>
      <c r="W152" s="50">
        <v>500</v>
      </c>
      <c r="X152" s="55">
        <v>16.309999999999999</v>
      </c>
      <c r="Y152" s="55">
        <v>8155</v>
      </c>
      <c r="AC152" s="45">
        <f>VLOOKUP(R152,[1]Plan2!$C$2:$K$10202,9,FALSE)</f>
        <v>8571</v>
      </c>
      <c r="AD152" s="45"/>
    </row>
    <row r="153" spans="1:30" x14ac:dyDescent="0.25">
      <c r="A153" s="24">
        <v>40932</v>
      </c>
      <c r="B153" s="25">
        <v>8569</v>
      </c>
      <c r="C153" s="25"/>
      <c r="D153" s="25" t="s">
        <v>54</v>
      </c>
      <c r="E153" s="26" t="s">
        <v>23</v>
      </c>
      <c r="F153" s="25" t="s">
        <v>24</v>
      </c>
      <c r="G153" s="25">
        <v>15.39</v>
      </c>
      <c r="H153" s="25">
        <v>18000</v>
      </c>
      <c r="I153" s="25"/>
      <c r="J153" s="23">
        <f t="shared" si="4"/>
        <v>18000</v>
      </c>
      <c r="K153" s="25">
        <v>277021.8</v>
      </c>
      <c r="M153" s="23">
        <f t="shared" si="5"/>
        <v>277021.8</v>
      </c>
      <c r="Q153" s="49">
        <v>40954</v>
      </c>
      <c r="R153" s="50">
        <v>8760</v>
      </c>
      <c r="S153" s="50" t="s">
        <v>360</v>
      </c>
      <c r="T153" s="51" t="s">
        <v>23</v>
      </c>
      <c r="U153" s="50" t="s">
        <v>24</v>
      </c>
      <c r="V153" s="53">
        <v>500</v>
      </c>
      <c r="W153" s="50">
        <v>500</v>
      </c>
      <c r="X153" s="55">
        <v>15.69</v>
      </c>
      <c r="Y153" s="55">
        <v>7845</v>
      </c>
      <c r="AC153" s="45">
        <f>VLOOKUP(R153,[1]Plan2!$C$2:$K$10202,9,FALSE)</f>
        <v>8573</v>
      </c>
      <c r="AD153" s="45"/>
    </row>
    <row r="154" spans="1:30" x14ac:dyDescent="0.25">
      <c r="A154" s="31">
        <v>40952</v>
      </c>
      <c r="B154" s="30">
        <v>8569</v>
      </c>
      <c r="C154" s="30">
        <v>8540</v>
      </c>
      <c r="D154" s="30" t="s">
        <v>58</v>
      </c>
      <c r="E154" s="32" t="s">
        <v>23</v>
      </c>
      <c r="F154" s="30" t="s">
        <v>85</v>
      </c>
      <c r="G154" s="30">
        <v>15.39</v>
      </c>
      <c r="H154" s="30"/>
      <c r="I154" s="30">
        <v>4825</v>
      </c>
      <c r="J154" s="23">
        <f t="shared" si="4"/>
        <v>13175</v>
      </c>
      <c r="L154" s="30">
        <v>74257.23</v>
      </c>
      <c r="M154" s="23">
        <f t="shared" si="5"/>
        <v>202764.57</v>
      </c>
      <c r="Q154" s="49">
        <v>40954</v>
      </c>
      <c r="R154" s="50">
        <v>8761</v>
      </c>
      <c r="S154" s="50" t="s">
        <v>256</v>
      </c>
      <c r="T154" s="51" t="s">
        <v>23</v>
      </c>
      <c r="U154" s="50" t="s">
        <v>24</v>
      </c>
      <c r="V154" s="53">
        <v>250</v>
      </c>
      <c r="W154" s="50">
        <v>250</v>
      </c>
      <c r="X154" s="55">
        <v>16.59</v>
      </c>
      <c r="Y154" s="55">
        <v>4147.5</v>
      </c>
      <c r="AC154" s="45">
        <f>VLOOKUP(R154,[1]Plan2!$C$2:$K$10202,9,FALSE)</f>
        <v>8572</v>
      </c>
      <c r="AD154" s="45"/>
    </row>
    <row r="155" spans="1:30" x14ac:dyDescent="0.25">
      <c r="A155" s="31">
        <v>40953</v>
      </c>
      <c r="B155" s="30">
        <v>8569</v>
      </c>
      <c r="C155" s="30">
        <v>8549</v>
      </c>
      <c r="D155" s="30" t="s">
        <v>58</v>
      </c>
      <c r="E155" s="32" t="s">
        <v>23</v>
      </c>
      <c r="F155" s="30" t="s">
        <v>85</v>
      </c>
      <c r="G155" s="30">
        <v>15.39</v>
      </c>
      <c r="H155" s="30"/>
      <c r="I155" s="30">
        <v>250</v>
      </c>
      <c r="J155" s="23">
        <f t="shared" si="4"/>
        <v>12925</v>
      </c>
      <c r="L155" s="30">
        <v>3847.53</v>
      </c>
      <c r="M155" s="23">
        <f t="shared" si="5"/>
        <v>198917.04</v>
      </c>
      <c r="Q155" s="49">
        <v>40954</v>
      </c>
      <c r="R155" s="50">
        <v>8762</v>
      </c>
      <c r="S155" s="50" t="s">
        <v>254</v>
      </c>
      <c r="T155" s="51" t="s">
        <v>23</v>
      </c>
      <c r="U155" s="50" t="s">
        <v>24</v>
      </c>
      <c r="V155" s="53">
        <v>500</v>
      </c>
      <c r="W155" s="50">
        <v>500</v>
      </c>
      <c r="X155" s="55">
        <v>16.59</v>
      </c>
      <c r="Y155" s="55">
        <v>8295</v>
      </c>
      <c r="AC155" s="45">
        <f>VLOOKUP(R155,[1]Plan2!$C$2:$K$10202,9,FALSE)</f>
        <v>8573</v>
      </c>
      <c r="AD155" s="45"/>
    </row>
    <row r="156" spans="1:30" x14ac:dyDescent="0.25">
      <c r="A156" s="31">
        <v>40956</v>
      </c>
      <c r="B156" s="30">
        <v>8569</v>
      </c>
      <c r="C156" s="30">
        <v>8559</v>
      </c>
      <c r="D156" s="30" t="s">
        <v>58</v>
      </c>
      <c r="E156" s="32" t="s">
        <v>23</v>
      </c>
      <c r="F156" s="30" t="s">
        <v>85</v>
      </c>
      <c r="G156" s="30">
        <v>15.39</v>
      </c>
      <c r="H156" s="30"/>
      <c r="I156" s="30">
        <v>250</v>
      </c>
      <c r="J156" s="23">
        <f t="shared" si="4"/>
        <v>12675</v>
      </c>
      <c r="L156" s="30">
        <v>3847.53</v>
      </c>
      <c r="M156" s="23">
        <f t="shared" si="5"/>
        <v>195069.51</v>
      </c>
      <c r="Q156" s="49">
        <v>40954</v>
      </c>
      <c r="R156" s="50">
        <v>8763</v>
      </c>
      <c r="S156" s="50" t="s">
        <v>361</v>
      </c>
      <c r="T156" s="51" t="s">
        <v>23</v>
      </c>
      <c r="U156" s="50" t="s">
        <v>24</v>
      </c>
      <c r="V156" s="53">
        <v>300</v>
      </c>
      <c r="W156" s="50">
        <v>300</v>
      </c>
      <c r="X156" s="55">
        <v>16.260000000000002</v>
      </c>
      <c r="Y156" s="55">
        <v>4877.3999999999996</v>
      </c>
      <c r="AC156" s="45">
        <f>VLOOKUP(R156,[1]Plan2!$C$2:$K$10202,9,FALSE)</f>
        <v>8572</v>
      </c>
      <c r="AD156" s="45"/>
    </row>
    <row r="157" spans="1:30" x14ac:dyDescent="0.25">
      <c r="A157" s="31">
        <v>40956</v>
      </c>
      <c r="B157" s="30">
        <v>8569</v>
      </c>
      <c r="C157" s="30">
        <v>8560</v>
      </c>
      <c r="D157" s="30" t="s">
        <v>58</v>
      </c>
      <c r="E157" s="32" t="s">
        <v>23</v>
      </c>
      <c r="F157" s="30" t="s">
        <v>85</v>
      </c>
      <c r="G157" s="30">
        <v>15.39</v>
      </c>
      <c r="H157" s="30"/>
      <c r="I157" s="30">
        <v>850</v>
      </c>
      <c r="J157" s="23">
        <f t="shared" si="4"/>
        <v>11825</v>
      </c>
      <c r="L157" s="30">
        <v>13081.59</v>
      </c>
      <c r="M157" s="23">
        <f t="shared" si="5"/>
        <v>181987.92</v>
      </c>
      <c r="Q157" s="49">
        <v>40954</v>
      </c>
      <c r="R157" s="50">
        <v>8765</v>
      </c>
      <c r="S157" s="50" t="s">
        <v>362</v>
      </c>
      <c r="T157" s="51" t="s">
        <v>23</v>
      </c>
      <c r="U157" s="50" t="s">
        <v>24</v>
      </c>
      <c r="V157" s="53">
        <v>50</v>
      </c>
      <c r="W157" s="50">
        <v>50</v>
      </c>
      <c r="X157" s="55">
        <v>16.59</v>
      </c>
      <c r="Y157" s="55">
        <v>829.5</v>
      </c>
      <c r="AC157" s="45">
        <f>VLOOKUP(R157,[1]Plan2!$C$2:$K$10202,9,FALSE)</f>
        <v>8573</v>
      </c>
      <c r="AD157" s="45"/>
    </row>
    <row r="158" spans="1:30" x14ac:dyDescent="0.25">
      <c r="A158" s="31">
        <v>40956</v>
      </c>
      <c r="B158" s="30">
        <v>8569</v>
      </c>
      <c r="C158" s="30">
        <v>8561</v>
      </c>
      <c r="D158" s="30" t="s">
        <v>58</v>
      </c>
      <c r="E158" s="32" t="s">
        <v>23</v>
      </c>
      <c r="F158" s="30" t="s">
        <v>85</v>
      </c>
      <c r="G158" s="30">
        <v>15.39</v>
      </c>
      <c r="H158" s="30"/>
      <c r="I158" s="30">
        <v>500</v>
      </c>
      <c r="J158" s="23">
        <f t="shared" si="4"/>
        <v>11325</v>
      </c>
      <c r="L158" s="30">
        <v>7695.05</v>
      </c>
      <c r="M158" s="23">
        <f t="shared" si="5"/>
        <v>174292.87000000002</v>
      </c>
      <c r="Q158" s="49">
        <v>40955</v>
      </c>
      <c r="R158" s="50">
        <v>8770</v>
      </c>
      <c r="S158" s="50" t="s">
        <v>363</v>
      </c>
      <c r="T158" s="51" t="s">
        <v>23</v>
      </c>
      <c r="U158" s="50" t="s">
        <v>24</v>
      </c>
      <c r="V158" s="53">
        <v>50</v>
      </c>
      <c r="W158" s="50">
        <v>50</v>
      </c>
      <c r="X158" s="55">
        <v>17.8</v>
      </c>
      <c r="Y158" s="55">
        <v>890</v>
      </c>
      <c r="AC158" s="45">
        <f>VLOOKUP(R158,[1]Plan2!$C$2:$K$10202,9,FALSE)</f>
        <v>8585</v>
      </c>
      <c r="AD158" s="45"/>
    </row>
    <row r="159" spans="1:30" x14ac:dyDescent="0.25">
      <c r="A159" s="31">
        <v>40956</v>
      </c>
      <c r="B159" s="30">
        <v>8569</v>
      </c>
      <c r="C159" s="30">
        <v>8571</v>
      </c>
      <c r="D159" s="30" t="s">
        <v>58</v>
      </c>
      <c r="E159" s="32" t="s">
        <v>23</v>
      </c>
      <c r="F159" s="30" t="s">
        <v>85</v>
      </c>
      <c r="G159" s="30">
        <v>15.39</v>
      </c>
      <c r="H159" s="30"/>
      <c r="I159" s="30">
        <v>500</v>
      </c>
      <c r="J159" s="23">
        <f t="shared" si="4"/>
        <v>10825</v>
      </c>
      <c r="L159" s="30">
        <v>7695.05</v>
      </c>
      <c r="M159" s="23">
        <f t="shared" si="5"/>
        <v>166597.82000000004</v>
      </c>
      <c r="Q159" s="49">
        <v>40955</v>
      </c>
      <c r="R159" s="50">
        <v>8771</v>
      </c>
      <c r="S159" s="50" t="s">
        <v>364</v>
      </c>
      <c r="T159" s="51" t="s">
        <v>23</v>
      </c>
      <c r="U159" s="50" t="s">
        <v>24</v>
      </c>
      <c r="V159" s="53">
        <v>200</v>
      </c>
      <c r="W159" s="50">
        <v>200</v>
      </c>
      <c r="X159" s="55">
        <v>16.59</v>
      </c>
      <c r="Y159" s="55">
        <v>3318</v>
      </c>
      <c r="AC159" s="45">
        <f>VLOOKUP(R159,[1]Plan2!$C$2:$K$10202,9,FALSE)</f>
        <v>8585</v>
      </c>
      <c r="AD159" s="45"/>
    </row>
    <row r="160" spans="1:30" x14ac:dyDescent="0.25">
      <c r="A160" s="31">
        <v>40956</v>
      </c>
      <c r="B160" s="30">
        <v>8569</v>
      </c>
      <c r="C160" s="30">
        <v>8572</v>
      </c>
      <c r="D160" s="30" t="s">
        <v>58</v>
      </c>
      <c r="E160" s="32" t="s">
        <v>23</v>
      </c>
      <c r="F160" s="30" t="s">
        <v>85</v>
      </c>
      <c r="G160" s="30">
        <v>15.39</v>
      </c>
      <c r="H160" s="30"/>
      <c r="I160" s="30">
        <v>625</v>
      </c>
      <c r="J160" s="23">
        <f t="shared" si="4"/>
        <v>10200</v>
      </c>
      <c r="L160" s="30">
        <v>9618.81</v>
      </c>
      <c r="M160" s="23">
        <f t="shared" si="5"/>
        <v>156979.01000000004</v>
      </c>
      <c r="Q160" s="49">
        <v>40955</v>
      </c>
      <c r="R160" s="50">
        <v>8772</v>
      </c>
      <c r="S160" s="50" t="s">
        <v>353</v>
      </c>
      <c r="T160" s="51" t="s">
        <v>23</v>
      </c>
      <c r="U160" s="50" t="s">
        <v>24</v>
      </c>
      <c r="V160" s="53">
        <v>500</v>
      </c>
      <c r="W160" s="50">
        <v>500</v>
      </c>
      <c r="X160" s="55">
        <v>17.440000000000001</v>
      </c>
      <c r="Y160" s="55">
        <v>8720</v>
      </c>
      <c r="AC160" s="45">
        <f>VLOOKUP(R160,[1]Plan2!$C$2:$K$10202,9,FALSE)</f>
        <v>8584</v>
      </c>
      <c r="AD160" s="45"/>
    </row>
    <row r="161" spans="1:30" x14ac:dyDescent="0.25">
      <c r="A161" s="31">
        <v>40956</v>
      </c>
      <c r="B161" s="30">
        <v>8569</v>
      </c>
      <c r="C161" s="30">
        <v>8573</v>
      </c>
      <c r="D161" s="30" t="s">
        <v>58</v>
      </c>
      <c r="E161" s="32" t="s">
        <v>23</v>
      </c>
      <c r="F161" s="30" t="s">
        <v>85</v>
      </c>
      <c r="G161" s="30">
        <v>15.39</v>
      </c>
      <c r="H161" s="30"/>
      <c r="I161" s="30">
        <v>1050</v>
      </c>
      <c r="J161" s="23">
        <f t="shared" si="4"/>
        <v>9150</v>
      </c>
      <c r="L161" s="30">
        <v>16159.61</v>
      </c>
      <c r="M161" s="23">
        <f t="shared" si="5"/>
        <v>140819.40000000002</v>
      </c>
      <c r="Q161" s="49">
        <v>40955</v>
      </c>
      <c r="R161" s="50">
        <v>8773</v>
      </c>
      <c r="S161" s="50" t="s">
        <v>343</v>
      </c>
      <c r="T161" s="51" t="s">
        <v>23</v>
      </c>
      <c r="U161" s="50" t="s">
        <v>24</v>
      </c>
      <c r="V161" s="53">
        <v>3000</v>
      </c>
      <c r="W161" s="50">
        <v>3000</v>
      </c>
      <c r="X161" s="55">
        <v>12.5</v>
      </c>
      <c r="Y161" s="55">
        <v>37489.5</v>
      </c>
      <c r="AC161" s="45">
        <f>VLOOKUP(R161,[1]Plan2!$C$2:$K$10202,9,FALSE)</f>
        <v>8584</v>
      </c>
      <c r="AD161" s="45"/>
    </row>
    <row r="162" spans="1:30" x14ac:dyDescent="0.25">
      <c r="A162" s="31">
        <v>40956</v>
      </c>
      <c r="B162" s="30">
        <v>8569</v>
      </c>
      <c r="C162" s="30">
        <v>8584</v>
      </c>
      <c r="D162" s="30" t="s">
        <v>58</v>
      </c>
      <c r="E162" s="32" t="s">
        <v>23</v>
      </c>
      <c r="F162" s="30" t="s">
        <v>85</v>
      </c>
      <c r="G162" s="30">
        <v>15.39</v>
      </c>
      <c r="H162" s="30"/>
      <c r="I162" s="30">
        <v>3500</v>
      </c>
      <c r="J162" s="23">
        <f t="shared" si="4"/>
        <v>5650</v>
      </c>
      <c r="L162" s="30">
        <v>53865.35</v>
      </c>
      <c r="M162" s="23">
        <f t="shared" si="5"/>
        <v>86954.050000000017</v>
      </c>
      <c r="Q162" s="49">
        <v>40955</v>
      </c>
      <c r="R162" s="50">
        <v>8775</v>
      </c>
      <c r="S162" s="50" t="s">
        <v>365</v>
      </c>
      <c r="T162" s="51" t="s">
        <v>23</v>
      </c>
      <c r="U162" s="50" t="s">
        <v>24</v>
      </c>
      <c r="V162" s="53">
        <v>75</v>
      </c>
      <c r="W162" s="50">
        <v>75</v>
      </c>
      <c r="X162" s="55">
        <v>16.59</v>
      </c>
      <c r="Y162" s="55">
        <v>1244.25</v>
      </c>
      <c r="AC162" s="45">
        <f>VLOOKUP(R162,[1]Plan2!$C$2:$K$10202,9,FALSE)</f>
        <v>8585</v>
      </c>
      <c r="AD162" s="45"/>
    </row>
    <row r="163" spans="1:30" x14ac:dyDescent="0.25">
      <c r="A163" s="31">
        <v>40956</v>
      </c>
      <c r="B163" s="30">
        <v>8569</v>
      </c>
      <c r="C163" s="30">
        <v>8585</v>
      </c>
      <c r="D163" s="30" t="s">
        <v>58</v>
      </c>
      <c r="E163" s="32" t="s">
        <v>23</v>
      </c>
      <c r="F163" s="30" t="s">
        <v>85</v>
      </c>
      <c r="G163" s="30">
        <v>15.39</v>
      </c>
      <c r="H163" s="30"/>
      <c r="I163" s="30">
        <v>325</v>
      </c>
      <c r="J163" s="23">
        <f t="shared" si="4"/>
        <v>5325</v>
      </c>
      <c r="L163" s="30">
        <v>5001.78</v>
      </c>
      <c r="M163" s="23">
        <f t="shared" si="5"/>
        <v>81952.270000000019</v>
      </c>
      <c r="Q163" s="49">
        <v>40956</v>
      </c>
      <c r="R163" s="50">
        <v>8778</v>
      </c>
      <c r="S163" s="50" t="s">
        <v>322</v>
      </c>
      <c r="T163" s="51" t="s">
        <v>23</v>
      </c>
      <c r="U163" s="50" t="s">
        <v>24</v>
      </c>
      <c r="V163" s="53">
        <v>50</v>
      </c>
      <c r="W163" s="50">
        <v>50</v>
      </c>
      <c r="X163" s="55">
        <v>17.8</v>
      </c>
      <c r="Y163" s="55">
        <v>890</v>
      </c>
      <c r="AC163" s="45">
        <f>VLOOKUP(R163,[1]Plan2!$C$2:$K$10202,9,FALSE)</f>
        <v>8594</v>
      </c>
      <c r="AD163" s="45"/>
    </row>
    <row r="164" spans="1:30" x14ac:dyDescent="0.25">
      <c r="A164" s="31">
        <v>40959</v>
      </c>
      <c r="B164" s="30">
        <v>8569</v>
      </c>
      <c r="C164" s="30">
        <v>8594</v>
      </c>
      <c r="D164" s="30" t="s">
        <v>58</v>
      </c>
      <c r="E164" s="32" t="s">
        <v>23</v>
      </c>
      <c r="F164" s="30" t="s">
        <v>85</v>
      </c>
      <c r="G164" s="30">
        <v>15.39</v>
      </c>
      <c r="H164" s="30"/>
      <c r="I164" s="30">
        <v>50</v>
      </c>
      <c r="J164" s="23">
        <f t="shared" si="4"/>
        <v>5275</v>
      </c>
      <c r="L164" s="30">
        <v>769.51</v>
      </c>
      <c r="M164" s="23">
        <f t="shared" si="5"/>
        <v>81182.760000000024</v>
      </c>
      <c r="Q164" s="49">
        <v>40961</v>
      </c>
      <c r="R164" s="50">
        <v>8782</v>
      </c>
      <c r="S164" s="50" t="s">
        <v>302</v>
      </c>
      <c r="T164" s="51" t="s">
        <v>23</v>
      </c>
      <c r="U164" s="50" t="s">
        <v>24</v>
      </c>
      <c r="V164" s="53">
        <v>50</v>
      </c>
      <c r="W164" s="50">
        <v>50</v>
      </c>
      <c r="X164" s="55">
        <v>16.91</v>
      </c>
      <c r="Y164" s="55">
        <v>845.5</v>
      </c>
      <c r="AC164" s="45">
        <f>VLOOKUP(R164,[1]Plan2!$C$2:$K$10202,9,FALSE)</f>
        <v>8607</v>
      </c>
      <c r="AD164" s="45"/>
    </row>
    <row r="165" spans="1:30" x14ac:dyDescent="0.25">
      <c r="A165" s="31">
        <v>40961</v>
      </c>
      <c r="B165" s="30">
        <v>8569</v>
      </c>
      <c r="C165" s="30">
        <v>8607</v>
      </c>
      <c r="D165" s="30" t="s">
        <v>58</v>
      </c>
      <c r="E165" s="32" t="s">
        <v>23</v>
      </c>
      <c r="F165" s="30" t="s">
        <v>85</v>
      </c>
      <c r="G165" s="30">
        <v>15.39</v>
      </c>
      <c r="H165" s="30"/>
      <c r="I165" s="30">
        <v>4050</v>
      </c>
      <c r="J165" s="23">
        <f t="shared" si="4"/>
        <v>1225</v>
      </c>
      <c r="L165" s="30">
        <v>62329.91</v>
      </c>
      <c r="M165" s="23">
        <f t="shared" si="5"/>
        <v>18852.85000000002</v>
      </c>
      <c r="Q165" s="49">
        <v>40961</v>
      </c>
      <c r="R165" s="50">
        <v>8784</v>
      </c>
      <c r="S165" s="50" t="s">
        <v>303</v>
      </c>
      <c r="T165" s="51" t="s">
        <v>23</v>
      </c>
      <c r="U165" s="50" t="s">
        <v>24</v>
      </c>
      <c r="V165" s="53">
        <v>4000</v>
      </c>
      <c r="W165" s="50">
        <v>4000</v>
      </c>
      <c r="X165" s="55">
        <v>16.59</v>
      </c>
      <c r="Y165" s="55">
        <v>66360</v>
      </c>
      <c r="AC165" s="45">
        <f>VLOOKUP(R165,[1]Plan2!$C$2:$K$10202,9,FALSE)</f>
        <v>8607</v>
      </c>
      <c r="AD165" s="45"/>
    </row>
    <row r="166" spans="1:30" x14ac:dyDescent="0.25">
      <c r="A166" s="31">
        <v>40963</v>
      </c>
      <c r="B166" s="30">
        <v>8569</v>
      </c>
      <c r="C166" s="30">
        <v>8616</v>
      </c>
      <c r="D166" s="30" t="s">
        <v>58</v>
      </c>
      <c r="E166" s="32" t="s">
        <v>23</v>
      </c>
      <c r="F166" s="30" t="s">
        <v>85</v>
      </c>
      <c r="G166" s="30">
        <v>15.39</v>
      </c>
      <c r="H166" s="30"/>
      <c r="I166" s="30">
        <v>1225</v>
      </c>
      <c r="J166" s="23">
        <f t="shared" si="4"/>
        <v>0</v>
      </c>
      <c r="L166" s="30">
        <v>18852.87</v>
      </c>
      <c r="M166" s="23">
        <f t="shared" si="5"/>
        <v>-1.9999999978608685E-2</v>
      </c>
      <c r="Q166" s="49">
        <v>40962</v>
      </c>
      <c r="R166" s="50">
        <v>8788</v>
      </c>
      <c r="S166" s="50" t="s">
        <v>366</v>
      </c>
      <c r="T166" s="51" t="s">
        <v>23</v>
      </c>
      <c r="U166" s="50" t="s">
        <v>24</v>
      </c>
      <c r="V166" s="53">
        <v>300</v>
      </c>
      <c r="W166" s="50">
        <v>300</v>
      </c>
      <c r="X166" s="55">
        <v>15.69</v>
      </c>
      <c r="Y166" s="55">
        <v>4707</v>
      </c>
      <c r="AC166" s="45">
        <f>VLOOKUP(R166,[1]Plan2!$C$2:$K$10202,9,FALSE)</f>
        <v>8616</v>
      </c>
      <c r="AD166" s="45"/>
    </row>
    <row r="167" spans="1:30" x14ac:dyDescent="0.25">
      <c r="A167" s="24">
        <v>40932</v>
      </c>
      <c r="B167" s="25">
        <v>8575</v>
      </c>
      <c r="C167" s="25"/>
      <c r="D167" s="25" t="s">
        <v>54</v>
      </c>
      <c r="E167" s="26" t="s">
        <v>23</v>
      </c>
      <c r="F167" s="25" t="s">
        <v>24</v>
      </c>
      <c r="G167" s="25">
        <v>15.39</v>
      </c>
      <c r="H167" s="25">
        <v>1000</v>
      </c>
      <c r="I167" s="25"/>
      <c r="J167" s="23">
        <f t="shared" si="4"/>
        <v>1000</v>
      </c>
      <c r="K167" s="25">
        <v>15390.1</v>
      </c>
      <c r="M167" s="23">
        <f t="shared" si="5"/>
        <v>15390.1</v>
      </c>
      <c r="Q167" s="49">
        <v>40962</v>
      </c>
      <c r="R167" s="50">
        <v>8789</v>
      </c>
      <c r="S167" s="50" t="s">
        <v>267</v>
      </c>
      <c r="T167" s="51" t="s">
        <v>23</v>
      </c>
      <c r="U167" s="50" t="s">
        <v>24</v>
      </c>
      <c r="V167" s="53">
        <v>1000</v>
      </c>
      <c r="W167" s="50">
        <v>1000</v>
      </c>
      <c r="X167" s="55">
        <v>16.3</v>
      </c>
      <c r="Y167" s="55">
        <v>16300</v>
      </c>
      <c r="AC167" s="45">
        <f>VLOOKUP(R167,[1]Plan2!$C$2:$K$10202,9,FALSE)</f>
        <v>8616</v>
      </c>
      <c r="AD167" s="45"/>
    </row>
    <row r="168" spans="1:30" x14ac:dyDescent="0.25">
      <c r="A168" s="31">
        <v>40996</v>
      </c>
      <c r="B168" s="30">
        <v>8575</v>
      </c>
      <c r="C168" s="30">
        <v>8861</v>
      </c>
      <c r="D168" s="30" t="s">
        <v>58</v>
      </c>
      <c r="E168" s="32" t="s">
        <v>23</v>
      </c>
      <c r="F168" s="30" t="s">
        <v>103</v>
      </c>
      <c r="G168" s="30">
        <v>15.39</v>
      </c>
      <c r="H168" s="30"/>
      <c r="I168" s="30">
        <v>175</v>
      </c>
      <c r="J168" s="23">
        <f t="shared" si="4"/>
        <v>825</v>
      </c>
      <c r="L168" s="30">
        <v>2693.27</v>
      </c>
      <c r="M168" s="23">
        <f t="shared" si="5"/>
        <v>12696.83</v>
      </c>
      <c r="Q168" s="49">
        <v>40962</v>
      </c>
      <c r="R168" s="50">
        <v>8791</v>
      </c>
      <c r="S168" s="50" t="s">
        <v>257</v>
      </c>
      <c r="T168" s="51" t="s">
        <v>23</v>
      </c>
      <c r="U168" s="50" t="s">
        <v>24</v>
      </c>
      <c r="V168" s="53">
        <v>100</v>
      </c>
      <c r="W168" s="50">
        <v>100</v>
      </c>
      <c r="X168" s="55">
        <v>16.59</v>
      </c>
      <c r="Y168" s="55">
        <v>1659</v>
      </c>
      <c r="AC168" s="45">
        <f>VLOOKUP(R168,[1]Plan2!$C$2:$K$10202,9,FALSE)</f>
        <v>8617</v>
      </c>
      <c r="AD168" s="45"/>
    </row>
    <row r="169" spans="1:30" x14ac:dyDescent="0.25">
      <c r="A169" s="31">
        <v>40996</v>
      </c>
      <c r="B169" s="30">
        <v>8575</v>
      </c>
      <c r="C169" s="30">
        <v>8862</v>
      </c>
      <c r="D169" s="30" t="s">
        <v>58</v>
      </c>
      <c r="E169" s="32" t="s">
        <v>23</v>
      </c>
      <c r="F169" s="30" t="s">
        <v>103</v>
      </c>
      <c r="G169" s="30">
        <v>15.39</v>
      </c>
      <c r="H169" s="30"/>
      <c r="I169" s="30">
        <v>300</v>
      </c>
      <c r="J169" s="23">
        <f t="shared" si="4"/>
        <v>525</v>
      </c>
      <c r="L169" s="30">
        <v>4617.03</v>
      </c>
      <c r="M169" s="23">
        <f t="shared" si="5"/>
        <v>8079.8</v>
      </c>
      <c r="Q169" s="49">
        <v>40962</v>
      </c>
      <c r="R169" s="50">
        <v>8795</v>
      </c>
      <c r="S169" s="50" t="s">
        <v>367</v>
      </c>
      <c r="T169" s="51" t="s">
        <v>23</v>
      </c>
      <c r="U169" s="50" t="s">
        <v>24</v>
      </c>
      <c r="V169" s="53">
        <v>50</v>
      </c>
      <c r="W169" s="50">
        <v>50</v>
      </c>
      <c r="X169" s="55">
        <v>15.69</v>
      </c>
      <c r="Y169" s="55">
        <v>784.5</v>
      </c>
      <c r="AC169" s="45">
        <f>VLOOKUP(R169,[1]Plan2!$C$2:$K$10202,9,FALSE)</f>
        <v>8616</v>
      </c>
      <c r="AD169" s="45"/>
    </row>
    <row r="170" spans="1:30" x14ac:dyDescent="0.25">
      <c r="A170" s="31">
        <v>40997</v>
      </c>
      <c r="B170" s="30">
        <v>8575</v>
      </c>
      <c r="C170" s="30">
        <v>8873</v>
      </c>
      <c r="D170" s="30" t="s">
        <v>58</v>
      </c>
      <c r="E170" s="32" t="s">
        <v>23</v>
      </c>
      <c r="F170" s="30" t="s">
        <v>103</v>
      </c>
      <c r="G170" s="30">
        <v>15.39</v>
      </c>
      <c r="H170" s="30"/>
      <c r="I170" s="30">
        <v>525</v>
      </c>
      <c r="J170" s="23">
        <f t="shared" si="4"/>
        <v>0</v>
      </c>
      <c r="L170" s="30">
        <v>8079.8</v>
      </c>
      <c r="M170" s="23">
        <f t="shared" si="5"/>
        <v>0</v>
      </c>
      <c r="Q170" s="49">
        <v>40962</v>
      </c>
      <c r="R170" s="50">
        <v>8796</v>
      </c>
      <c r="S170" s="50" t="s">
        <v>368</v>
      </c>
      <c r="T170" s="51" t="s">
        <v>23</v>
      </c>
      <c r="U170" s="50" t="s">
        <v>24</v>
      </c>
      <c r="V170" s="53">
        <v>1000</v>
      </c>
      <c r="W170" s="50">
        <v>1000</v>
      </c>
      <c r="X170" s="55">
        <v>16.25</v>
      </c>
      <c r="Y170" s="55">
        <v>16250</v>
      </c>
      <c r="AC170" s="45">
        <f>VLOOKUP(R170,[1]Plan2!$C$2:$K$10202,9,FALSE)</f>
        <v>8617</v>
      </c>
      <c r="AD170" s="45"/>
    </row>
    <row r="171" spans="1:30" x14ac:dyDescent="0.25">
      <c r="A171" s="24">
        <v>40935</v>
      </c>
      <c r="B171" s="25">
        <v>8588</v>
      </c>
      <c r="C171" s="25"/>
      <c r="D171" s="25" t="s">
        <v>54</v>
      </c>
      <c r="E171" s="26" t="s">
        <v>23</v>
      </c>
      <c r="F171" s="25" t="s">
        <v>24</v>
      </c>
      <c r="G171" s="25">
        <v>15.25</v>
      </c>
      <c r="H171" s="25">
        <v>18000</v>
      </c>
      <c r="I171" s="25"/>
      <c r="J171" s="23">
        <f t="shared" si="4"/>
        <v>18000</v>
      </c>
      <c r="K171" s="25">
        <v>274460.40000000002</v>
      </c>
      <c r="M171" s="23">
        <f t="shared" si="5"/>
        <v>274460.40000000002</v>
      </c>
      <c r="Q171" s="49">
        <v>40963</v>
      </c>
      <c r="R171" s="50">
        <v>8797</v>
      </c>
      <c r="S171" s="50" t="s">
        <v>277</v>
      </c>
      <c r="T171" s="51" t="s">
        <v>23</v>
      </c>
      <c r="U171" s="50" t="s">
        <v>24</v>
      </c>
      <c r="V171" s="53">
        <v>3000</v>
      </c>
      <c r="W171" s="50">
        <v>3000</v>
      </c>
      <c r="X171" s="55">
        <v>15.4</v>
      </c>
      <c r="Y171" s="55">
        <v>46200</v>
      </c>
      <c r="AC171" s="45">
        <f>VLOOKUP(R171,[1]Plan2!$C$2:$K$10202,9,FALSE)</f>
        <v>8617</v>
      </c>
      <c r="AD171" s="45"/>
    </row>
    <row r="172" spans="1:30" x14ac:dyDescent="0.25">
      <c r="A172" s="31">
        <v>41017</v>
      </c>
      <c r="B172" s="30">
        <v>8588</v>
      </c>
      <c r="C172" s="30">
        <v>8966</v>
      </c>
      <c r="D172" s="30" t="s">
        <v>58</v>
      </c>
      <c r="E172" s="32" t="s">
        <v>23</v>
      </c>
      <c r="F172" s="30" t="s">
        <v>114</v>
      </c>
      <c r="G172" s="30">
        <v>15.25</v>
      </c>
      <c r="H172" s="30"/>
      <c r="I172" s="30">
        <v>2125</v>
      </c>
      <c r="J172" s="23">
        <f t="shared" si="4"/>
        <v>15875</v>
      </c>
      <c r="L172" s="30">
        <v>32401.57</v>
      </c>
      <c r="M172" s="23">
        <f t="shared" si="5"/>
        <v>242058.83000000002</v>
      </c>
      <c r="Q172" s="49">
        <v>40963</v>
      </c>
      <c r="R172" s="50">
        <v>8803</v>
      </c>
      <c r="S172" s="50" t="s">
        <v>369</v>
      </c>
      <c r="T172" s="51" t="s">
        <v>23</v>
      </c>
      <c r="U172" s="50" t="s">
        <v>24</v>
      </c>
      <c r="V172" s="53">
        <v>50</v>
      </c>
      <c r="W172" s="50">
        <v>50</v>
      </c>
      <c r="X172" s="55">
        <v>17.8</v>
      </c>
      <c r="Y172" s="55">
        <v>890</v>
      </c>
      <c r="AC172" s="45">
        <f>VLOOKUP(R172,[1]Plan2!$C$2:$K$10202,9,FALSE)</f>
        <v>8628</v>
      </c>
      <c r="AD172" s="45"/>
    </row>
    <row r="173" spans="1:30" x14ac:dyDescent="0.25">
      <c r="A173" s="31">
        <v>41017</v>
      </c>
      <c r="B173" s="30">
        <v>8588</v>
      </c>
      <c r="C173" s="30">
        <v>8967</v>
      </c>
      <c r="D173" s="30" t="s">
        <v>58</v>
      </c>
      <c r="E173" s="32" t="s">
        <v>23</v>
      </c>
      <c r="F173" s="30" t="s">
        <v>114</v>
      </c>
      <c r="G173" s="30">
        <v>15.25</v>
      </c>
      <c r="H173" s="30"/>
      <c r="I173" s="30">
        <v>50</v>
      </c>
      <c r="J173" s="23">
        <f t="shared" si="4"/>
        <v>15825</v>
      </c>
      <c r="L173" s="30">
        <v>762.39</v>
      </c>
      <c r="M173" s="23">
        <f t="shared" si="5"/>
        <v>241296.44</v>
      </c>
      <c r="Q173" s="49">
        <v>40963</v>
      </c>
      <c r="R173" s="50">
        <v>8806</v>
      </c>
      <c r="S173" s="50" t="s">
        <v>370</v>
      </c>
      <c r="T173" s="51" t="s">
        <v>23</v>
      </c>
      <c r="U173" s="50" t="s">
        <v>24</v>
      </c>
      <c r="V173" s="53">
        <v>200</v>
      </c>
      <c r="W173" s="50">
        <v>200</v>
      </c>
      <c r="X173" s="55">
        <v>15.69</v>
      </c>
      <c r="Y173" s="55">
        <v>3138</v>
      </c>
      <c r="AC173" s="45">
        <f>VLOOKUP(R173,[1]Plan2!$C$2:$K$10202,9,FALSE)</f>
        <v>8628</v>
      </c>
      <c r="AD173" s="45"/>
    </row>
    <row r="174" spans="1:30" x14ac:dyDescent="0.25">
      <c r="A174" s="31">
        <v>41019</v>
      </c>
      <c r="B174" s="30">
        <v>8588</v>
      </c>
      <c r="C174" s="30">
        <v>8984</v>
      </c>
      <c r="D174" s="30" t="s">
        <v>58</v>
      </c>
      <c r="E174" s="32" t="s">
        <v>23</v>
      </c>
      <c r="F174" s="30" t="s">
        <v>114</v>
      </c>
      <c r="G174" s="30">
        <v>15.25</v>
      </c>
      <c r="H174" s="30"/>
      <c r="I174" s="30">
        <v>350</v>
      </c>
      <c r="J174" s="23">
        <f t="shared" si="4"/>
        <v>15475</v>
      </c>
      <c r="L174" s="30">
        <v>5336.73</v>
      </c>
      <c r="M174" s="23">
        <f t="shared" si="5"/>
        <v>235959.71</v>
      </c>
      <c r="Q174" s="49">
        <v>40966</v>
      </c>
      <c r="R174" s="50">
        <v>8808</v>
      </c>
      <c r="S174" s="50" t="s">
        <v>372</v>
      </c>
      <c r="T174" s="51" t="s">
        <v>23</v>
      </c>
      <c r="U174" s="50" t="s">
        <v>24</v>
      </c>
      <c r="V174" s="53">
        <v>50</v>
      </c>
      <c r="W174" s="50">
        <v>50</v>
      </c>
      <c r="X174" s="55">
        <v>17.5</v>
      </c>
      <c r="Y174" s="55">
        <v>875</v>
      </c>
      <c r="AC174" s="45">
        <f>VLOOKUP(R174,[1]Plan2!$C$2:$K$10202,9,FALSE)</f>
        <v>8637</v>
      </c>
      <c r="AD174" s="45"/>
    </row>
    <row r="175" spans="1:30" x14ac:dyDescent="0.25">
      <c r="A175" s="31">
        <v>41019</v>
      </c>
      <c r="B175" s="30">
        <v>8588</v>
      </c>
      <c r="C175" s="30">
        <v>8985</v>
      </c>
      <c r="D175" s="30" t="s">
        <v>58</v>
      </c>
      <c r="E175" s="32" t="s">
        <v>23</v>
      </c>
      <c r="F175" s="30" t="s">
        <v>114</v>
      </c>
      <c r="G175" s="30">
        <v>15.25</v>
      </c>
      <c r="H175" s="30"/>
      <c r="I175" s="30">
        <v>25</v>
      </c>
      <c r="J175" s="23">
        <f t="shared" si="4"/>
        <v>15450</v>
      </c>
      <c r="L175" s="30">
        <v>381.19</v>
      </c>
      <c r="M175" s="23">
        <f t="shared" si="5"/>
        <v>235578.52</v>
      </c>
      <c r="Q175" s="49">
        <v>40966</v>
      </c>
      <c r="R175" s="50">
        <v>8810</v>
      </c>
      <c r="S175" s="50" t="s">
        <v>287</v>
      </c>
      <c r="T175" s="51" t="s">
        <v>23</v>
      </c>
      <c r="U175" s="50" t="s">
        <v>24</v>
      </c>
      <c r="V175" s="53">
        <v>250</v>
      </c>
      <c r="W175" s="50">
        <v>250</v>
      </c>
      <c r="X175" s="55">
        <v>15.69</v>
      </c>
      <c r="Y175" s="55">
        <v>3922.5</v>
      </c>
      <c r="AC175" s="45">
        <f>VLOOKUP(R175,[1]Plan2!$C$2:$K$10202,9,FALSE)</f>
        <v>8636</v>
      </c>
      <c r="AD175" s="45"/>
    </row>
    <row r="176" spans="1:30" x14ac:dyDescent="0.25">
      <c r="A176" s="31">
        <v>41019</v>
      </c>
      <c r="B176" s="30">
        <v>8588</v>
      </c>
      <c r="C176" s="30">
        <v>8986</v>
      </c>
      <c r="D176" s="30" t="s">
        <v>58</v>
      </c>
      <c r="E176" s="32" t="s">
        <v>23</v>
      </c>
      <c r="F176" s="30" t="s">
        <v>114</v>
      </c>
      <c r="G176" s="30">
        <v>15.25</v>
      </c>
      <c r="H176" s="30"/>
      <c r="I176" s="30">
        <v>150</v>
      </c>
      <c r="J176" s="23">
        <f t="shared" si="4"/>
        <v>15300</v>
      </c>
      <c r="L176" s="30">
        <v>2287.17</v>
      </c>
      <c r="M176" s="23">
        <f t="shared" si="5"/>
        <v>233291.34999999998</v>
      </c>
      <c r="Q176" s="49">
        <v>40966</v>
      </c>
      <c r="R176" s="50">
        <v>8811</v>
      </c>
      <c r="S176" s="50" t="s">
        <v>322</v>
      </c>
      <c r="T176" s="51" t="s">
        <v>23</v>
      </c>
      <c r="U176" s="50" t="s">
        <v>24</v>
      </c>
      <c r="V176" s="53">
        <v>50</v>
      </c>
      <c r="W176" s="50">
        <v>50</v>
      </c>
      <c r="X176" s="55">
        <v>17.8</v>
      </c>
      <c r="Y176" s="55">
        <v>890</v>
      </c>
      <c r="AC176" s="45" t="e">
        <f>VLOOKUP(R176,[1]Plan2!$C$2:$K$10202,9,FALSE)</f>
        <v>#N/A</v>
      </c>
      <c r="AD176" s="45"/>
    </row>
    <row r="177" spans="1:30" x14ac:dyDescent="0.25">
      <c r="A177" s="31">
        <v>41023</v>
      </c>
      <c r="B177" s="30">
        <v>8588</v>
      </c>
      <c r="C177" s="30">
        <v>9011</v>
      </c>
      <c r="D177" s="30" t="s">
        <v>58</v>
      </c>
      <c r="E177" s="32" t="s">
        <v>23</v>
      </c>
      <c r="F177" s="30" t="s">
        <v>114</v>
      </c>
      <c r="G177" s="30">
        <v>15.25</v>
      </c>
      <c r="H177" s="30"/>
      <c r="I177" s="30">
        <v>3525</v>
      </c>
      <c r="J177" s="23">
        <f t="shared" si="4"/>
        <v>11775</v>
      </c>
      <c r="L177" s="30">
        <v>53748.49</v>
      </c>
      <c r="M177" s="23">
        <f t="shared" si="5"/>
        <v>179542.86</v>
      </c>
      <c r="Q177" s="49">
        <v>40966</v>
      </c>
      <c r="R177" s="50">
        <v>8812</v>
      </c>
      <c r="S177" s="50" t="s">
        <v>362</v>
      </c>
      <c r="T177" s="51" t="s">
        <v>23</v>
      </c>
      <c r="U177" s="50" t="s">
        <v>24</v>
      </c>
      <c r="V177" s="53">
        <v>50</v>
      </c>
      <c r="W177" s="50">
        <v>50</v>
      </c>
      <c r="X177" s="55">
        <v>16.59</v>
      </c>
      <c r="Y177" s="55">
        <v>829.5</v>
      </c>
      <c r="AC177" s="45">
        <f>VLOOKUP(R177,[1]Plan2!$C$2:$K$10202,9,FALSE)</f>
        <v>8636</v>
      </c>
      <c r="AD177" s="45"/>
    </row>
    <row r="178" spans="1:30" x14ac:dyDescent="0.25">
      <c r="A178" s="31">
        <v>41045</v>
      </c>
      <c r="B178" s="30">
        <v>8588</v>
      </c>
      <c r="C178" s="30">
        <v>9136</v>
      </c>
      <c r="D178" s="30" t="s">
        <v>58</v>
      </c>
      <c r="E178" s="32" t="s">
        <v>23</v>
      </c>
      <c r="F178" s="30" t="s">
        <v>114</v>
      </c>
      <c r="G178" s="30">
        <v>15.25</v>
      </c>
      <c r="H178" s="30"/>
      <c r="I178" s="30">
        <v>1800</v>
      </c>
      <c r="J178" s="23">
        <f t="shared" si="4"/>
        <v>9975</v>
      </c>
      <c r="L178" s="30">
        <v>27446.04</v>
      </c>
      <c r="M178" s="23">
        <f t="shared" si="5"/>
        <v>152096.81999999998</v>
      </c>
      <c r="Q178" s="49">
        <v>40967</v>
      </c>
      <c r="R178" s="50">
        <v>8821</v>
      </c>
      <c r="S178" s="50" t="s">
        <v>252</v>
      </c>
      <c r="T178" s="51" t="s">
        <v>23</v>
      </c>
      <c r="U178" s="50" t="s">
        <v>24</v>
      </c>
      <c r="V178" s="53">
        <v>375</v>
      </c>
      <c r="W178" s="50">
        <v>375</v>
      </c>
      <c r="X178" s="55">
        <v>15.43</v>
      </c>
      <c r="Y178" s="55">
        <v>5786.25</v>
      </c>
      <c r="AC178" s="45">
        <f>VLOOKUP(R178,[1]Plan2!$C$2:$K$10202,9,FALSE)</f>
        <v>8648</v>
      </c>
      <c r="AD178" s="45"/>
    </row>
    <row r="179" spans="1:30" x14ac:dyDescent="0.25">
      <c r="A179" s="31">
        <v>41045</v>
      </c>
      <c r="B179" s="30">
        <v>8588</v>
      </c>
      <c r="C179" s="30">
        <v>9137</v>
      </c>
      <c r="D179" s="30" t="s">
        <v>58</v>
      </c>
      <c r="E179" s="32" t="s">
        <v>23</v>
      </c>
      <c r="F179" s="30" t="s">
        <v>114</v>
      </c>
      <c r="G179" s="30">
        <v>15.25</v>
      </c>
      <c r="H179" s="30"/>
      <c r="I179" s="30">
        <v>250</v>
      </c>
      <c r="J179" s="23">
        <f t="shared" si="4"/>
        <v>9725</v>
      </c>
      <c r="L179" s="30">
        <v>3811.95</v>
      </c>
      <c r="M179" s="23">
        <f t="shared" si="5"/>
        <v>148284.86999999997</v>
      </c>
      <c r="Q179" s="49">
        <v>40968</v>
      </c>
      <c r="R179" s="50">
        <v>8824</v>
      </c>
      <c r="S179" s="50" t="s">
        <v>374</v>
      </c>
      <c r="T179" s="51" t="s">
        <v>23</v>
      </c>
      <c r="U179" s="50" t="s">
        <v>24</v>
      </c>
      <c r="V179" s="53">
        <v>25</v>
      </c>
      <c r="W179" s="50">
        <v>25</v>
      </c>
      <c r="X179" s="55">
        <v>16.59</v>
      </c>
      <c r="Y179" s="55">
        <v>414.75</v>
      </c>
      <c r="AC179" s="45">
        <f>VLOOKUP(R179,[1]Plan2!$C$2:$K$10202,9,FALSE)</f>
        <v>8653</v>
      </c>
      <c r="AD179" s="45"/>
    </row>
    <row r="180" spans="1:30" x14ac:dyDescent="0.25">
      <c r="A180" s="31">
        <v>41045</v>
      </c>
      <c r="B180" s="30">
        <v>8588</v>
      </c>
      <c r="C180" s="30">
        <v>9138</v>
      </c>
      <c r="D180" s="30" t="s">
        <v>58</v>
      </c>
      <c r="E180" s="32" t="s">
        <v>23</v>
      </c>
      <c r="F180" s="30" t="s">
        <v>114</v>
      </c>
      <c r="G180" s="30">
        <v>15.25</v>
      </c>
      <c r="H180" s="30"/>
      <c r="I180" s="30">
        <v>650</v>
      </c>
      <c r="J180" s="23">
        <f t="shared" si="4"/>
        <v>9075</v>
      </c>
      <c r="L180" s="30">
        <v>9911.07</v>
      </c>
      <c r="M180" s="23">
        <f t="shared" si="5"/>
        <v>138373.79999999996</v>
      </c>
      <c r="Q180" s="49">
        <v>40968</v>
      </c>
      <c r="R180" s="50">
        <v>8826</v>
      </c>
      <c r="S180" s="50" t="s">
        <v>260</v>
      </c>
      <c r="T180" s="51" t="s">
        <v>23</v>
      </c>
      <c r="U180" s="50" t="s">
        <v>24</v>
      </c>
      <c r="V180" s="53">
        <v>200</v>
      </c>
      <c r="W180" s="50">
        <v>200</v>
      </c>
      <c r="X180" s="55">
        <v>15.98</v>
      </c>
      <c r="Y180" s="55">
        <v>3196</v>
      </c>
      <c r="AC180" s="45">
        <f>VLOOKUP(R180,[1]Plan2!$C$2:$K$10202,9,FALSE)</f>
        <v>8654</v>
      </c>
      <c r="AD180" s="45"/>
    </row>
    <row r="181" spans="1:30" x14ac:dyDescent="0.25">
      <c r="A181" s="31">
        <v>41050</v>
      </c>
      <c r="B181" s="30">
        <v>8588</v>
      </c>
      <c r="C181" s="30">
        <v>9178</v>
      </c>
      <c r="D181" s="30" t="s">
        <v>58</v>
      </c>
      <c r="E181" s="32" t="s">
        <v>23</v>
      </c>
      <c r="F181" s="30" t="s">
        <v>114</v>
      </c>
      <c r="G181" s="30">
        <v>15.25</v>
      </c>
      <c r="H181" s="30"/>
      <c r="I181" s="30">
        <v>275</v>
      </c>
      <c r="J181" s="23">
        <f t="shared" si="4"/>
        <v>8800</v>
      </c>
      <c r="L181" s="30">
        <v>4193.1400000000003</v>
      </c>
      <c r="M181" s="23">
        <f t="shared" si="5"/>
        <v>134180.65999999995</v>
      </c>
      <c r="Q181" s="49">
        <v>40968</v>
      </c>
      <c r="R181" s="50">
        <v>8827</v>
      </c>
      <c r="S181" s="50" t="s">
        <v>375</v>
      </c>
      <c r="T181" s="51" t="s">
        <v>23</v>
      </c>
      <c r="U181" s="50" t="s">
        <v>24</v>
      </c>
      <c r="V181" s="53">
        <v>25</v>
      </c>
      <c r="W181" s="50">
        <v>25</v>
      </c>
      <c r="X181" s="55">
        <v>16.309999999999999</v>
      </c>
      <c r="Y181" s="55">
        <v>407.75</v>
      </c>
      <c r="AC181" s="45" t="e">
        <f>VLOOKUP(R181,[1]Plan2!$C$2:$K$10202,9,FALSE)</f>
        <v>#N/A</v>
      </c>
      <c r="AD181" s="45"/>
    </row>
    <row r="182" spans="1:30" x14ac:dyDescent="0.25">
      <c r="A182" s="31">
        <v>41050</v>
      </c>
      <c r="B182" s="30">
        <v>8588</v>
      </c>
      <c r="C182" s="30">
        <v>9180</v>
      </c>
      <c r="D182" s="30" t="s">
        <v>58</v>
      </c>
      <c r="E182" s="32" t="s">
        <v>23</v>
      </c>
      <c r="F182" s="30" t="s">
        <v>114</v>
      </c>
      <c r="G182" s="30">
        <v>15.25</v>
      </c>
      <c r="H182" s="30"/>
      <c r="I182" s="30">
        <v>3500</v>
      </c>
      <c r="J182" s="23">
        <f t="shared" si="4"/>
        <v>5300</v>
      </c>
      <c r="L182" s="30">
        <v>53367.3</v>
      </c>
      <c r="M182" s="23">
        <f t="shared" si="5"/>
        <v>80813.359999999942</v>
      </c>
      <c r="Q182" s="49">
        <v>40968</v>
      </c>
      <c r="R182" s="50">
        <v>8829</v>
      </c>
      <c r="S182" s="50" t="s">
        <v>304</v>
      </c>
      <c r="T182" s="51" t="s">
        <v>23</v>
      </c>
      <c r="U182" s="50" t="s">
        <v>24</v>
      </c>
      <c r="V182" s="53">
        <v>100</v>
      </c>
      <c r="W182" s="50">
        <v>100</v>
      </c>
      <c r="X182" s="55">
        <v>18.149999999999999</v>
      </c>
      <c r="Y182" s="55">
        <v>1815</v>
      </c>
      <c r="AC182" s="45">
        <f>VLOOKUP(R182,[1]Plan2!$C$2:$K$10202,9,FALSE)</f>
        <v>8653</v>
      </c>
      <c r="AD182" s="45"/>
    </row>
    <row r="183" spans="1:30" x14ac:dyDescent="0.25">
      <c r="A183" s="31">
        <v>41050</v>
      </c>
      <c r="B183" s="30">
        <v>8588</v>
      </c>
      <c r="C183" s="30">
        <v>9181</v>
      </c>
      <c r="D183" s="30" t="s">
        <v>58</v>
      </c>
      <c r="E183" s="32" t="s">
        <v>23</v>
      </c>
      <c r="F183" s="30" t="s">
        <v>114</v>
      </c>
      <c r="G183" s="30">
        <v>15.25</v>
      </c>
      <c r="H183" s="30"/>
      <c r="I183" s="30">
        <v>325</v>
      </c>
      <c r="J183" s="23">
        <f t="shared" si="4"/>
        <v>4975</v>
      </c>
      <c r="L183" s="30">
        <v>4955.53</v>
      </c>
      <c r="M183" s="23">
        <f t="shared" si="5"/>
        <v>75857.829999999944</v>
      </c>
      <c r="Q183" s="49">
        <v>40968</v>
      </c>
      <c r="R183" s="50">
        <v>8830</v>
      </c>
      <c r="S183" s="50" t="s">
        <v>271</v>
      </c>
      <c r="T183" s="51" t="s">
        <v>23</v>
      </c>
      <c r="U183" s="50" t="s">
        <v>24</v>
      </c>
      <c r="V183" s="53">
        <v>500</v>
      </c>
      <c r="W183" s="50">
        <v>500</v>
      </c>
      <c r="X183" s="55">
        <v>16.309999999999999</v>
      </c>
      <c r="Y183" s="55">
        <v>8155</v>
      </c>
      <c r="AC183" s="45">
        <f>VLOOKUP(R183,[1]Plan2!$C$2:$K$10202,9,FALSE)</f>
        <v>8653</v>
      </c>
      <c r="AD183" s="45"/>
    </row>
    <row r="184" spans="1:30" x14ac:dyDescent="0.25">
      <c r="A184" s="31">
        <v>41050</v>
      </c>
      <c r="B184" s="30">
        <v>8588</v>
      </c>
      <c r="C184" s="30">
        <v>9182</v>
      </c>
      <c r="D184" s="30" t="s">
        <v>58</v>
      </c>
      <c r="E184" s="32" t="s">
        <v>23</v>
      </c>
      <c r="F184" s="30" t="s">
        <v>114</v>
      </c>
      <c r="G184" s="30">
        <v>15.25</v>
      </c>
      <c r="H184" s="30"/>
      <c r="I184" s="30">
        <v>2000</v>
      </c>
      <c r="J184" s="23">
        <f t="shared" si="4"/>
        <v>2975</v>
      </c>
      <c r="L184" s="30">
        <v>30495.599999999999</v>
      </c>
      <c r="M184" s="23">
        <f t="shared" si="5"/>
        <v>45362.229999999945</v>
      </c>
      <c r="Q184" s="49">
        <v>40968</v>
      </c>
      <c r="R184" s="50">
        <v>8834</v>
      </c>
      <c r="S184" s="50" t="s">
        <v>326</v>
      </c>
      <c r="T184" s="51" t="s">
        <v>23</v>
      </c>
      <c r="U184" s="50" t="s">
        <v>24</v>
      </c>
      <c r="V184" s="53">
        <v>1000</v>
      </c>
      <c r="W184" s="50">
        <v>1000</v>
      </c>
      <c r="X184" s="55">
        <v>15.84</v>
      </c>
      <c r="Y184" s="55">
        <v>15840</v>
      </c>
      <c r="AC184" s="45">
        <f>VLOOKUP(R184,[1]Plan2!$C$2:$K$10202,9,FALSE)</f>
        <v>8654</v>
      </c>
      <c r="AD184" s="45"/>
    </row>
    <row r="185" spans="1:30" x14ac:dyDescent="0.25">
      <c r="A185" s="31">
        <v>41050</v>
      </c>
      <c r="B185" s="30">
        <v>8588</v>
      </c>
      <c r="C185" s="30">
        <v>9183</v>
      </c>
      <c r="D185" s="30" t="s">
        <v>58</v>
      </c>
      <c r="E185" s="32" t="s">
        <v>23</v>
      </c>
      <c r="F185" s="30" t="s">
        <v>114</v>
      </c>
      <c r="G185" s="30">
        <v>15.25</v>
      </c>
      <c r="H185" s="30"/>
      <c r="I185" s="30">
        <v>9200</v>
      </c>
      <c r="J185" s="23">
        <f t="shared" si="4"/>
        <v>-6225</v>
      </c>
      <c r="L185" s="30">
        <v>140279.76</v>
      </c>
      <c r="M185" s="23">
        <f t="shared" si="5"/>
        <v>-94917.530000000057</v>
      </c>
      <c r="Q185" s="49">
        <v>40968</v>
      </c>
      <c r="R185" s="50">
        <v>8835</v>
      </c>
      <c r="S185" s="50" t="s">
        <v>312</v>
      </c>
      <c r="T185" s="51" t="s">
        <v>23</v>
      </c>
      <c r="U185" s="50" t="s">
        <v>24</v>
      </c>
      <c r="V185" s="53">
        <v>300</v>
      </c>
      <c r="W185" s="50">
        <v>300</v>
      </c>
      <c r="X185" s="55">
        <v>15.98</v>
      </c>
      <c r="Y185" s="55">
        <v>4794</v>
      </c>
      <c r="AC185" s="45">
        <f>VLOOKUP(R185,[1]Plan2!$C$2:$K$10202,9,FALSE)</f>
        <v>8654</v>
      </c>
      <c r="AD185" s="45"/>
    </row>
    <row r="186" spans="1:30" x14ac:dyDescent="0.25">
      <c r="A186" s="24">
        <v>40935</v>
      </c>
      <c r="B186" s="25">
        <v>8589</v>
      </c>
      <c r="C186" s="25"/>
      <c r="D186" s="25" t="s">
        <v>54</v>
      </c>
      <c r="E186" s="26" t="s">
        <v>23</v>
      </c>
      <c r="F186" s="25" t="s">
        <v>24</v>
      </c>
      <c r="G186" s="25">
        <v>15.25</v>
      </c>
      <c r="H186" s="25">
        <v>18000</v>
      </c>
      <c r="I186" s="25"/>
      <c r="J186" s="23">
        <f t="shared" si="4"/>
        <v>18000</v>
      </c>
      <c r="K186" s="25">
        <v>274460.40000000002</v>
      </c>
      <c r="M186" s="23">
        <f t="shared" si="5"/>
        <v>274460.40000000002</v>
      </c>
      <c r="Q186" s="49">
        <v>40969</v>
      </c>
      <c r="R186" s="50">
        <v>8842</v>
      </c>
      <c r="S186" s="50" t="s">
        <v>355</v>
      </c>
      <c r="T186" s="51" t="s">
        <v>23</v>
      </c>
      <c r="U186" s="50" t="s">
        <v>24</v>
      </c>
      <c r="V186" s="53">
        <v>25</v>
      </c>
      <c r="W186" s="50">
        <v>25</v>
      </c>
      <c r="X186" s="55">
        <v>18.7</v>
      </c>
      <c r="Y186" s="55">
        <v>467.5</v>
      </c>
      <c r="AC186" s="45">
        <f>VLOOKUP(R186,[1]Plan2!$C$2:$K$10202,9,FALSE)</f>
        <v>8663</v>
      </c>
      <c r="AD186" s="45"/>
    </row>
    <row r="187" spans="1:30" x14ac:dyDescent="0.25">
      <c r="A187" s="31">
        <v>41071</v>
      </c>
      <c r="B187" s="30">
        <v>8589</v>
      </c>
      <c r="C187" s="30">
        <v>9276</v>
      </c>
      <c r="D187" s="30" t="s">
        <v>58</v>
      </c>
      <c r="E187" s="32" t="s">
        <v>23</v>
      </c>
      <c r="F187" s="30" t="s">
        <v>136</v>
      </c>
      <c r="G187" s="30">
        <v>15.25</v>
      </c>
      <c r="H187" s="30"/>
      <c r="I187" s="30">
        <v>250</v>
      </c>
      <c r="J187" s="23">
        <f t="shared" si="4"/>
        <v>17750</v>
      </c>
      <c r="L187" s="30">
        <v>3811.95</v>
      </c>
      <c r="M187" s="23">
        <f t="shared" si="5"/>
        <v>270648.45</v>
      </c>
      <c r="Q187" s="49">
        <v>40970</v>
      </c>
      <c r="R187" s="50">
        <v>8844</v>
      </c>
      <c r="S187" s="50" t="s">
        <v>338</v>
      </c>
      <c r="T187" s="51" t="s">
        <v>23</v>
      </c>
      <c r="U187" s="50" t="s">
        <v>24</v>
      </c>
      <c r="V187" s="53">
        <v>50</v>
      </c>
      <c r="W187" s="50">
        <v>50</v>
      </c>
      <c r="X187" s="55">
        <v>17.5</v>
      </c>
      <c r="Y187" s="55">
        <v>875</v>
      </c>
      <c r="AC187" s="45" t="e">
        <f>VLOOKUP(R187,[1]Plan2!$C$2:$K$10202,9,FALSE)</f>
        <v>#N/A</v>
      </c>
      <c r="AD187" s="45"/>
    </row>
    <row r="188" spans="1:30" x14ac:dyDescent="0.25">
      <c r="A188" s="31">
        <v>41071</v>
      </c>
      <c r="B188" s="30">
        <v>8589</v>
      </c>
      <c r="C188" s="30">
        <v>9277</v>
      </c>
      <c r="D188" s="30" t="s">
        <v>58</v>
      </c>
      <c r="E188" s="32" t="s">
        <v>23</v>
      </c>
      <c r="F188" s="30" t="s">
        <v>136</v>
      </c>
      <c r="G188" s="30">
        <v>15.25</v>
      </c>
      <c r="H188" s="30"/>
      <c r="I188" s="30">
        <v>100</v>
      </c>
      <c r="J188" s="23">
        <f t="shared" si="4"/>
        <v>17650</v>
      </c>
      <c r="L188" s="30">
        <v>1524.78</v>
      </c>
      <c r="M188" s="23">
        <f t="shared" si="5"/>
        <v>269123.67</v>
      </c>
      <c r="Q188" s="49">
        <v>40970</v>
      </c>
      <c r="R188" s="50">
        <v>8851</v>
      </c>
      <c r="S188" s="50" t="s">
        <v>376</v>
      </c>
      <c r="T188" s="51" t="s">
        <v>23</v>
      </c>
      <c r="U188" s="50" t="s">
        <v>24</v>
      </c>
      <c r="V188" s="53">
        <v>50</v>
      </c>
      <c r="W188" s="50">
        <v>50</v>
      </c>
      <c r="X188" s="55">
        <v>14.98</v>
      </c>
      <c r="Y188" s="55">
        <v>749</v>
      </c>
      <c r="AC188" s="45">
        <f>VLOOKUP(R188,[1]Plan2!$C$2:$K$10202,9,FALSE)</f>
        <v>8670</v>
      </c>
      <c r="AD188" s="45"/>
    </row>
    <row r="189" spans="1:30" x14ac:dyDescent="0.25">
      <c r="A189" s="31">
        <v>41071</v>
      </c>
      <c r="B189" s="30">
        <v>8589</v>
      </c>
      <c r="C189" s="30">
        <v>9278</v>
      </c>
      <c r="D189" s="30" t="s">
        <v>58</v>
      </c>
      <c r="E189" s="32" t="s">
        <v>23</v>
      </c>
      <c r="F189" s="30" t="s">
        <v>136</v>
      </c>
      <c r="G189" s="30">
        <v>15.25</v>
      </c>
      <c r="H189" s="30"/>
      <c r="I189" s="30">
        <v>500</v>
      </c>
      <c r="J189" s="23">
        <f t="shared" si="4"/>
        <v>17150</v>
      </c>
      <c r="L189" s="30">
        <v>7623.9</v>
      </c>
      <c r="M189" s="23">
        <f t="shared" si="5"/>
        <v>261499.77</v>
      </c>
      <c r="Q189" s="49">
        <v>40970</v>
      </c>
      <c r="R189" s="50">
        <v>8852</v>
      </c>
      <c r="S189" s="50" t="s">
        <v>377</v>
      </c>
      <c r="T189" s="51" t="s">
        <v>23</v>
      </c>
      <c r="U189" s="50" t="s">
        <v>24</v>
      </c>
      <c r="V189" s="53">
        <v>50</v>
      </c>
      <c r="W189" s="50">
        <v>50</v>
      </c>
      <c r="X189" s="55">
        <v>17</v>
      </c>
      <c r="Y189" s="55">
        <v>850</v>
      </c>
      <c r="AC189" s="45">
        <f>VLOOKUP(R189,[1]Plan2!$C$2:$K$10202,9,FALSE)</f>
        <v>8671</v>
      </c>
      <c r="AD189" s="45"/>
    </row>
    <row r="190" spans="1:30" x14ac:dyDescent="0.25">
      <c r="A190" s="31">
        <v>41071</v>
      </c>
      <c r="B190" s="30">
        <v>8589</v>
      </c>
      <c r="C190" s="30">
        <v>9279</v>
      </c>
      <c r="D190" s="30" t="s">
        <v>58</v>
      </c>
      <c r="E190" s="32" t="s">
        <v>23</v>
      </c>
      <c r="F190" s="30" t="s">
        <v>136</v>
      </c>
      <c r="G190" s="30">
        <v>15.25</v>
      </c>
      <c r="H190" s="30"/>
      <c r="I190" s="30">
        <v>250</v>
      </c>
      <c r="J190" s="23">
        <f t="shared" si="4"/>
        <v>16900</v>
      </c>
      <c r="L190" s="30">
        <v>3811.95</v>
      </c>
      <c r="M190" s="23">
        <f t="shared" si="5"/>
        <v>257687.81999999998</v>
      </c>
      <c r="Q190" s="49">
        <v>40970</v>
      </c>
      <c r="R190" s="50">
        <v>8854</v>
      </c>
      <c r="S190" s="50" t="s">
        <v>378</v>
      </c>
      <c r="T190" s="51" t="s">
        <v>23</v>
      </c>
      <c r="U190" s="50" t="s">
        <v>24</v>
      </c>
      <c r="V190" s="53">
        <v>50</v>
      </c>
      <c r="W190" s="50">
        <v>50</v>
      </c>
      <c r="X190" s="55">
        <v>18.5</v>
      </c>
      <c r="Y190" s="55">
        <v>925</v>
      </c>
      <c r="AC190" s="45">
        <f>VLOOKUP(R190,[1]Plan2!$C$2:$K$10202,9,FALSE)</f>
        <v>8670</v>
      </c>
      <c r="AD190" s="45"/>
    </row>
    <row r="191" spans="1:30" x14ac:dyDescent="0.25">
      <c r="A191" s="31">
        <v>41074</v>
      </c>
      <c r="B191" s="30">
        <v>8589</v>
      </c>
      <c r="C191" s="30">
        <v>9299</v>
      </c>
      <c r="D191" s="30" t="s">
        <v>58</v>
      </c>
      <c r="E191" s="32" t="s">
        <v>23</v>
      </c>
      <c r="F191" s="30" t="s">
        <v>136</v>
      </c>
      <c r="G191" s="30">
        <v>15.25</v>
      </c>
      <c r="H191" s="30"/>
      <c r="I191" s="30">
        <v>475</v>
      </c>
      <c r="J191" s="23">
        <f t="shared" si="4"/>
        <v>16425</v>
      </c>
      <c r="L191" s="30">
        <v>7242.7</v>
      </c>
      <c r="M191" s="23">
        <f t="shared" si="5"/>
        <v>250445.11999999997</v>
      </c>
      <c r="Q191" s="49">
        <v>40973</v>
      </c>
      <c r="R191" s="50">
        <v>8855</v>
      </c>
      <c r="S191" s="50" t="s">
        <v>290</v>
      </c>
      <c r="T191" s="51" t="s">
        <v>23</v>
      </c>
      <c r="U191" s="50" t="s">
        <v>24</v>
      </c>
      <c r="V191" s="53">
        <v>200</v>
      </c>
      <c r="W191" s="50">
        <v>200</v>
      </c>
      <c r="X191" s="55">
        <v>16.170000000000002</v>
      </c>
      <c r="Y191" s="55">
        <v>3234</v>
      </c>
      <c r="AC191" s="45">
        <f>VLOOKUP(R191,[1]Plan2!$C$2:$K$10202,9,FALSE)</f>
        <v>8696</v>
      </c>
      <c r="AD191" s="45"/>
    </row>
    <row r="192" spans="1:30" x14ac:dyDescent="0.25">
      <c r="A192" s="31">
        <v>41074</v>
      </c>
      <c r="B192" s="30">
        <v>8589</v>
      </c>
      <c r="C192" s="30">
        <v>9300</v>
      </c>
      <c r="D192" s="30" t="s">
        <v>58</v>
      </c>
      <c r="E192" s="32" t="s">
        <v>23</v>
      </c>
      <c r="F192" s="30" t="s">
        <v>136</v>
      </c>
      <c r="G192" s="30">
        <v>15.25</v>
      </c>
      <c r="H192" s="30"/>
      <c r="I192" s="30">
        <v>100</v>
      </c>
      <c r="J192" s="23">
        <f t="shared" si="4"/>
        <v>16325</v>
      </c>
      <c r="L192" s="30">
        <v>1524.78</v>
      </c>
      <c r="M192" s="23">
        <f t="shared" si="5"/>
        <v>248920.33999999997</v>
      </c>
      <c r="Q192" s="49">
        <v>40973</v>
      </c>
      <c r="R192" s="50">
        <v>8857</v>
      </c>
      <c r="S192" s="50" t="s">
        <v>322</v>
      </c>
      <c r="T192" s="51" t="s">
        <v>23</v>
      </c>
      <c r="U192" s="50" t="s">
        <v>24</v>
      </c>
      <c r="V192" s="53">
        <v>50</v>
      </c>
      <c r="W192" s="50">
        <v>50</v>
      </c>
      <c r="X192" s="55">
        <v>17.5</v>
      </c>
      <c r="Y192" s="55">
        <v>875</v>
      </c>
      <c r="AC192" s="45">
        <f>VLOOKUP(R192,[1]Plan2!$C$2:$K$10202,9,FALSE)</f>
        <v>8696</v>
      </c>
      <c r="AD192" s="45"/>
    </row>
    <row r="193" spans="1:30" x14ac:dyDescent="0.25">
      <c r="A193" s="31">
        <v>41074</v>
      </c>
      <c r="B193" s="30">
        <v>8589</v>
      </c>
      <c r="C193" s="30">
        <v>9304</v>
      </c>
      <c r="D193" s="30" t="s">
        <v>58</v>
      </c>
      <c r="E193" s="32" t="s">
        <v>23</v>
      </c>
      <c r="F193" s="30" t="s">
        <v>136</v>
      </c>
      <c r="G193" s="30">
        <v>15.25</v>
      </c>
      <c r="H193" s="30"/>
      <c r="I193" s="30">
        <v>500</v>
      </c>
      <c r="J193" s="23">
        <f t="shared" si="4"/>
        <v>15825</v>
      </c>
      <c r="L193" s="30">
        <v>7623.9</v>
      </c>
      <c r="M193" s="23">
        <f t="shared" si="5"/>
        <v>241296.43999999997</v>
      </c>
      <c r="Q193" s="49">
        <v>40973</v>
      </c>
      <c r="R193" s="50">
        <v>8859</v>
      </c>
      <c r="S193" s="50" t="s">
        <v>273</v>
      </c>
      <c r="T193" s="51" t="s">
        <v>23</v>
      </c>
      <c r="U193" s="50" t="s">
        <v>24</v>
      </c>
      <c r="V193" s="53">
        <v>125</v>
      </c>
      <c r="W193" s="50">
        <v>125</v>
      </c>
      <c r="X193" s="55">
        <v>17.5</v>
      </c>
      <c r="Y193" s="55">
        <v>2187.5</v>
      </c>
      <c r="AC193" s="45">
        <f>VLOOKUP(R193,[1]Plan2!$C$2:$K$10202,9,FALSE)</f>
        <v>8697</v>
      </c>
      <c r="AD193" s="45"/>
    </row>
    <row r="194" spans="1:30" x14ac:dyDescent="0.25">
      <c r="A194" s="31">
        <v>41079</v>
      </c>
      <c r="B194" s="30">
        <v>8589</v>
      </c>
      <c r="C194" s="30">
        <v>9319</v>
      </c>
      <c r="D194" s="30" t="s">
        <v>58</v>
      </c>
      <c r="E194" s="32" t="s">
        <v>23</v>
      </c>
      <c r="F194" s="30" t="s">
        <v>136</v>
      </c>
      <c r="G194" s="30">
        <v>15.25</v>
      </c>
      <c r="H194" s="30"/>
      <c r="I194" s="30">
        <v>25</v>
      </c>
      <c r="J194" s="23">
        <f t="shared" si="4"/>
        <v>15800</v>
      </c>
      <c r="L194" s="30">
        <v>381.19</v>
      </c>
      <c r="M194" s="23">
        <f t="shared" si="5"/>
        <v>240915.24999999997</v>
      </c>
      <c r="Q194" s="49">
        <v>40973</v>
      </c>
      <c r="R194" s="50">
        <v>8860</v>
      </c>
      <c r="S194" s="50" t="s">
        <v>357</v>
      </c>
      <c r="T194" s="51" t="s">
        <v>23</v>
      </c>
      <c r="U194" s="50" t="s">
        <v>24</v>
      </c>
      <c r="V194" s="53">
        <v>25</v>
      </c>
      <c r="W194" s="50">
        <v>25</v>
      </c>
      <c r="X194" s="55">
        <v>16.5</v>
      </c>
      <c r="Y194" s="55">
        <v>412.5</v>
      </c>
      <c r="AC194" s="45">
        <f>VLOOKUP(R194,[1]Plan2!$C$2:$K$10202,9,FALSE)</f>
        <v>8697</v>
      </c>
      <c r="AD194" s="45"/>
    </row>
    <row r="195" spans="1:30" x14ac:dyDescent="0.25">
      <c r="A195" s="31">
        <v>41079</v>
      </c>
      <c r="B195" s="30">
        <v>8589</v>
      </c>
      <c r="C195" s="30">
        <v>9321</v>
      </c>
      <c r="D195" s="30" t="s">
        <v>58</v>
      </c>
      <c r="E195" s="32" t="s">
        <v>23</v>
      </c>
      <c r="F195" s="30" t="s">
        <v>136</v>
      </c>
      <c r="G195" s="30">
        <v>15.25</v>
      </c>
      <c r="H195" s="30"/>
      <c r="I195" s="30">
        <v>150</v>
      </c>
      <c r="J195" s="23">
        <f t="shared" si="4"/>
        <v>15650</v>
      </c>
      <c r="L195" s="30">
        <v>2287.17</v>
      </c>
      <c r="M195" s="23">
        <f t="shared" si="5"/>
        <v>238628.07999999996</v>
      </c>
      <c r="Q195" s="49">
        <v>40973</v>
      </c>
      <c r="R195" s="50">
        <v>8861</v>
      </c>
      <c r="S195" s="50" t="s">
        <v>330</v>
      </c>
      <c r="T195" s="51" t="s">
        <v>23</v>
      </c>
      <c r="U195" s="50" t="s">
        <v>24</v>
      </c>
      <c r="V195" s="53">
        <v>75</v>
      </c>
      <c r="W195" s="50">
        <v>75</v>
      </c>
      <c r="X195" s="55">
        <v>15.38</v>
      </c>
      <c r="Y195" s="55">
        <v>1153.5</v>
      </c>
      <c r="AC195" s="45">
        <f>VLOOKUP(R195,[1]Plan2!$C$2:$K$10202,9,FALSE)</f>
        <v>8697</v>
      </c>
      <c r="AD195" s="45"/>
    </row>
    <row r="196" spans="1:30" x14ac:dyDescent="0.25">
      <c r="A196" s="31">
        <v>41086</v>
      </c>
      <c r="B196" s="30">
        <v>8589</v>
      </c>
      <c r="C196" s="30">
        <v>9361</v>
      </c>
      <c r="D196" s="30" t="s">
        <v>58</v>
      </c>
      <c r="E196" s="32" t="s">
        <v>23</v>
      </c>
      <c r="F196" s="30" t="s">
        <v>136</v>
      </c>
      <c r="G196" s="30">
        <v>15.25</v>
      </c>
      <c r="H196" s="30"/>
      <c r="I196" s="30">
        <v>900</v>
      </c>
      <c r="J196" s="23">
        <f t="shared" si="4"/>
        <v>14750</v>
      </c>
      <c r="L196" s="30">
        <v>13723.02</v>
      </c>
      <c r="M196" s="23">
        <f t="shared" si="5"/>
        <v>224905.05999999997</v>
      </c>
      <c r="Q196" s="49">
        <v>40973</v>
      </c>
      <c r="R196" s="50">
        <v>8863</v>
      </c>
      <c r="S196" s="50" t="s">
        <v>379</v>
      </c>
      <c r="T196" s="51" t="s">
        <v>23</v>
      </c>
      <c r="U196" s="50" t="s">
        <v>24</v>
      </c>
      <c r="V196" s="53">
        <v>250</v>
      </c>
      <c r="W196" s="50">
        <v>250</v>
      </c>
      <c r="X196" s="55">
        <v>14.98</v>
      </c>
      <c r="Y196" s="55">
        <v>3745</v>
      </c>
      <c r="AC196" s="45">
        <f>VLOOKUP(R196,[1]Plan2!$C$2:$K$10202,9,FALSE)</f>
        <v>8698</v>
      </c>
      <c r="AD196" s="45"/>
    </row>
    <row r="197" spans="1:30" x14ac:dyDescent="0.25">
      <c r="A197" s="31">
        <v>41086</v>
      </c>
      <c r="B197" s="30">
        <v>8589</v>
      </c>
      <c r="C197" s="30">
        <v>9363</v>
      </c>
      <c r="D197" s="30" t="s">
        <v>58</v>
      </c>
      <c r="E197" s="32" t="s">
        <v>23</v>
      </c>
      <c r="F197" s="30" t="s">
        <v>136</v>
      </c>
      <c r="G197" s="30">
        <v>15.25</v>
      </c>
      <c r="H197" s="30"/>
      <c r="I197" s="30">
        <v>75</v>
      </c>
      <c r="J197" s="23">
        <f t="shared" ref="J197:J239" si="6">IF(H197&gt;0,H197-I197,IF($E197=$E196,J196+H197-I197,H197))</f>
        <v>14675</v>
      </c>
      <c r="L197" s="30">
        <v>1143.58</v>
      </c>
      <c r="M197" s="23">
        <f t="shared" ref="M197:M239" si="7">IF(K197&gt;0,K197-L197,IF($E197=$E196,M196+K197-L197,K197))</f>
        <v>223761.47999999998</v>
      </c>
      <c r="Q197" s="49">
        <v>40973</v>
      </c>
      <c r="R197" s="50">
        <v>8864</v>
      </c>
      <c r="S197" s="50" t="s">
        <v>380</v>
      </c>
      <c r="T197" s="51" t="s">
        <v>23</v>
      </c>
      <c r="U197" s="50" t="s">
        <v>24</v>
      </c>
      <c r="V197" s="53">
        <v>50</v>
      </c>
      <c r="W197" s="50">
        <v>50</v>
      </c>
      <c r="X197" s="55">
        <v>14.55</v>
      </c>
      <c r="Y197" s="55">
        <v>727.5</v>
      </c>
      <c r="AC197" s="45">
        <f>VLOOKUP(R197,[1]Plan2!$C$2:$K$10202,9,FALSE)</f>
        <v>8698</v>
      </c>
      <c r="AD197" s="45"/>
    </row>
    <row r="198" spans="1:30" x14ac:dyDescent="0.25">
      <c r="A198" s="31">
        <v>41100</v>
      </c>
      <c r="B198" s="30">
        <v>8589</v>
      </c>
      <c r="C198" s="30">
        <v>9429</v>
      </c>
      <c r="D198" s="30" t="s">
        <v>58</v>
      </c>
      <c r="E198" s="32" t="s">
        <v>23</v>
      </c>
      <c r="F198" s="30" t="s">
        <v>136</v>
      </c>
      <c r="G198" s="30">
        <v>15.25</v>
      </c>
      <c r="H198" s="30"/>
      <c r="I198" s="30">
        <v>75</v>
      </c>
      <c r="J198" s="23">
        <f t="shared" si="6"/>
        <v>14600</v>
      </c>
      <c r="L198" s="30">
        <v>1143.58</v>
      </c>
      <c r="M198" s="23">
        <f t="shared" si="7"/>
        <v>222617.9</v>
      </c>
      <c r="Q198" s="49">
        <v>40973</v>
      </c>
      <c r="R198" s="50">
        <v>8865</v>
      </c>
      <c r="S198" s="50" t="s">
        <v>260</v>
      </c>
      <c r="T198" s="51" t="s">
        <v>23</v>
      </c>
      <c r="U198" s="50" t="s">
        <v>24</v>
      </c>
      <c r="V198" s="53">
        <v>200</v>
      </c>
      <c r="W198" s="50">
        <v>200</v>
      </c>
      <c r="X198" s="55">
        <v>15.98</v>
      </c>
      <c r="Y198" s="55">
        <v>3196</v>
      </c>
      <c r="AC198" s="45">
        <f>VLOOKUP(R198,[1]Plan2!$C$2:$K$10202,9,FALSE)</f>
        <v>8698</v>
      </c>
      <c r="AD198" s="45"/>
    </row>
    <row r="199" spans="1:30" x14ac:dyDescent="0.25">
      <c r="A199" s="31">
        <v>41100</v>
      </c>
      <c r="B199" s="30">
        <v>8589</v>
      </c>
      <c r="C199" s="30">
        <v>9430</v>
      </c>
      <c r="D199" s="30" t="s">
        <v>58</v>
      </c>
      <c r="E199" s="32" t="s">
        <v>23</v>
      </c>
      <c r="F199" s="30" t="s">
        <v>136</v>
      </c>
      <c r="G199" s="30">
        <v>15.25</v>
      </c>
      <c r="H199" s="30"/>
      <c r="I199" s="30">
        <v>3500</v>
      </c>
      <c r="J199" s="23">
        <f t="shared" si="6"/>
        <v>11100</v>
      </c>
      <c r="L199" s="30">
        <v>53367.3</v>
      </c>
      <c r="M199" s="23">
        <f t="shared" si="7"/>
        <v>169250.59999999998</v>
      </c>
      <c r="Q199" s="49">
        <v>40974</v>
      </c>
      <c r="R199" s="50">
        <v>8872</v>
      </c>
      <c r="S199" s="50" t="s">
        <v>381</v>
      </c>
      <c r="T199" s="51" t="s">
        <v>23</v>
      </c>
      <c r="U199" s="50" t="s">
        <v>24</v>
      </c>
      <c r="V199" s="53">
        <v>1100</v>
      </c>
      <c r="W199" s="50">
        <v>1100</v>
      </c>
      <c r="X199" s="55">
        <v>15.38</v>
      </c>
      <c r="Y199" s="55">
        <v>16918</v>
      </c>
      <c r="AC199" s="45">
        <f>VLOOKUP(R199,[1]Plan2!$C$2:$K$10202,9,FALSE)</f>
        <v>8699</v>
      </c>
      <c r="AD199" s="45"/>
    </row>
    <row r="200" spans="1:30" x14ac:dyDescent="0.25">
      <c r="A200" s="31">
        <v>41113</v>
      </c>
      <c r="B200" s="30">
        <v>8589</v>
      </c>
      <c r="C200" s="30">
        <v>9534</v>
      </c>
      <c r="D200" s="30" t="s">
        <v>58</v>
      </c>
      <c r="E200" s="32" t="s">
        <v>23</v>
      </c>
      <c r="F200" s="30" t="s">
        <v>136</v>
      </c>
      <c r="G200" s="30">
        <v>15.25</v>
      </c>
      <c r="H200" s="30"/>
      <c r="I200" s="30">
        <v>50</v>
      </c>
      <c r="J200" s="23">
        <f t="shared" si="6"/>
        <v>11050</v>
      </c>
      <c r="L200" s="30">
        <v>762.39</v>
      </c>
      <c r="M200" s="23">
        <f t="shared" si="7"/>
        <v>168488.20999999996</v>
      </c>
      <c r="Q200" s="49">
        <v>40975</v>
      </c>
      <c r="R200" s="50">
        <v>8878</v>
      </c>
      <c r="S200" s="50" t="s">
        <v>302</v>
      </c>
      <c r="T200" s="51" t="s">
        <v>23</v>
      </c>
      <c r="U200" s="50" t="s">
        <v>24</v>
      </c>
      <c r="V200" s="53">
        <v>100</v>
      </c>
      <c r="W200" s="50">
        <v>100</v>
      </c>
      <c r="X200" s="55">
        <v>16.91</v>
      </c>
      <c r="Y200" s="55">
        <v>1691</v>
      </c>
      <c r="AC200" s="45">
        <f>VLOOKUP(R200,[1]Plan2!$C$2:$K$10202,9,FALSE)</f>
        <v>8701</v>
      </c>
      <c r="AD200" s="45"/>
    </row>
    <row r="201" spans="1:30" x14ac:dyDescent="0.25">
      <c r="A201" s="24">
        <v>40935</v>
      </c>
      <c r="B201" s="25">
        <v>8590</v>
      </c>
      <c r="C201" s="25"/>
      <c r="D201" s="25" t="s">
        <v>54</v>
      </c>
      <c r="E201" s="26" t="s">
        <v>23</v>
      </c>
      <c r="F201" s="25" t="s">
        <v>24</v>
      </c>
      <c r="G201" s="25">
        <v>15.25</v>
      </c>
      <c r="H201" s="25">
        <v>18000</v>
      </c>
      <c r="I201" s="25"/>
      <c r="J201" s="23">
        <f t="shared" si="6"/>
        <v>18000</v>
      </c>
      <c r="K201" s="25">
        <v>274460.40000000002</v>
      </c>
      <c r="M201" s="23">
        <f t="shared" si="7"/>
        <v>274460.40000000002</v>
      </c>
      <c r="Q201" s="49">
        <v>40975</v>
      </c>
      <c r="R201" s="50">
        <v>8880</v>
      </c>
      <c r="S201" s="50" t="s">
        <v>257</v>
      </c>
      <c r="T201" s="51" t="s">
        <v>23</v>
      </c>
      <c r="U201" s="50" t="s">
        <v>24</v>
      </c>
      <c r="V201" s="53">
        <v>100</v>
      </c>
      <c r="W201" s="50">
        <v>100</v>
      </c>
      <c r="X201" s="55">
        <v>15.38</v>
      </c>
      <c r="Y201" s="55">
        <v>1538</v>
      </c>
      <c r="AC201" s="45">
        <f>VLOOKUP(R201,[1]Plan2!$C$2:$K$10202,9,FALSE)</f>
        <v>8701</v>
      </c>
      <c r="AD201" s="45"/>
    </row>
    <row r="202" spans="1:30" x14ac:dyDescent="0.25">
      <c r="A202" s="31">
        <v>41023</v>
      </c>
      <c r="B202" s="30">
        <v>8590</v>
      </c>
      <c r="C202" s="30">
        <v>9011</v>
      </c>
      <c r="D202" s="30" t="s">
        <v>58</v>
      </c>
      <c r="E202" s="32" t="s">
        <v>23</v>
      </c>
      <c r="F202" s="30" t="s">
        <v>118</v>
      </c>
      <c r="G202" s="30">
        <v>15.25</v>
      </c>
      <c r="H202" s="30"/>
      <c r="I202" s="30">
        <v>8475</v>
      </c>
      <c r="J202" s="23">
        <f t="shared" si="6"/>
        <v>9525</v>
      </c>
      <c r="L202" s="30">
        <v>129225.1</v>
      </c>
      <c r="M202" s="23">
        <f t="shared" si="7"/>
        <v>145235.30000000002</v>
      </c>
      <c r="Q202" s="49">
        <v>40976</v>
      </c>
      <c r="R202" s="50">
        <v>8891</v>
      </c>
      <c r="S202" s="50" t="s">
        <v>383</v>
      </c>
      <c r="T202" s="51" t="s">
        <v>23</v>
      </c>
      <c r="U202" s="50" t="s">
        <v>24</v>
      </c>
      <c r="V202" s="53">
        <v>250</v>
      </c>
      <c r="W202" s="50">
        <v>250</v>
      </c>
      <c r="X202" s="55">
        <v>14.55</v>
      </c>
      <c r="Y202" s="55">
        <v>3637.5</v>
      </c>
      <c r="AC202" s="45">
        <f>VLOOKUP(R202,[1]Plan2!$C$2:$K$10202,9,FALSE)</f>
        <v>8716</v>
      </c>
      <c r="AD202" s="45"/>
    </row>
    <row r="203" spans="1:30" x14ac:dyDescent="0.25">
      <c r="A203" s="31">
        <v>41023</v>
      </c>
      <c r="B203" s="30">
        <v>8590</v>
      </c>
      <c r="C203" s="30">
        <v>9012</v>
      </c>
      <c r="D203" s="30" t="s">
        <v>58</v>
      </c>
      <c r="E203" s="32" t="s">
        <v>23</v>
      </c>
      <c r="F203" s="30" t="s">
        <v>118</v>
      </c>
      <c r="G203" s="30">
        <v>15.25</v>
      </c>
      <c r="H203" s="30"/>
      <c r="I203" s="30">
        <v>550</v>
      </c>
      <c r="J203" s="23">
        <f t="shared" si="6"/>
        <v>8975</v>
      </c>
      <c r="L203" s="30">
        <v>8386.2900000000009</v>
      </c>
      <c r="M203" s="23">
        <f t="shared" si="7"/>
        <v>136849.01</v>
      </c>
      <c r="Q203" s="49">
        <v>40976</v>
      </c>
      <c r="R203" s="50">
        <v>8893</v>
      </c>
      <c r="S203" s="50" t="s">
        <v>384</v>
      </c>
      <c r="T203" s="51" t="s">
        <v>23</v>
      </c>
      <c r="U203" s="50" t="s">
        <v>24</v>
      </c>
      <c r="V203" s="53">
        <v>250</v>
      </c>
      <c r="W203" s="50">
        <v>250</v>
      </c>
      <c r="X203" s="55">
        <v>15.38</v>
      </c>
      <c r="Y203" s="55">
        <v>3845</v>
      </c>
      <c r="AC203" s="45">
        <f>VLOOKUP(R203,[1]Plan2!$C$2:$K$10202,9,FALSE)</f>
        <v>8715</v>
      </c>
      <c r="AD203" s="45"/>
    </row>
    <row r="204" spans="1:30" x14ac:dyDescent="0.25">
      <c r="A204" s="31">
        <v>41023</v>
      </c>
      <c r="B204" s="30">
        <v>8590</v>
      </c>
      <c r="C204" s="30">
        <v>9013</v>
      </c>
      <c r="D204" s="30" t="s">
        <v>58</v>
      </c>
      <c r="E204" s="32" t="s">
        <v>23</v>
      </c>
      <c r="F204" s="30" t="s">
        <v>118</v>
      </c>
      <c r="G204" s="30">
        <v>15.25</v>
      </c>
      <c r="H204" s="30"/>
      <c r="I204" s="30">
        <v>375</v>
      </c>
      <c r="J204" s="23">
        <f t="shared" si="6"/>
        <v>8600</v>
      </c>
      <c r="L204" s="30">
        <v>5717.92</v>
      </c>
      <c r="M204" s="23">
        <f t="shared" si="7"/>
        <v>131131.09</v>
      </c>
      <c r="Q204" s="49">
        <v>40977</v>
      </c>
      <c r="R204" s="50">
        <v>8908</v>
      </c>
      <c r="S204" s="50" t="s">
        <v>270</v>
      </c>
      <c r="T204" s="51" t="s">
        <v>23</v>
      </c>
      <c r="U204" s="50" t="s">
        <v>24</v>
      </c>
      <c r="V204" s="53">
        <v>500</v>
      </c>
      <c r="W204" s="50">
        <v>500</v>
      </c>
      <c r="X204" s="55">
        <v>14.55</v>
      </c>
      <c r="Y204" s="55">
        <v>7275</v>
      </c>
      <c r="AC204" s="45">
        <f>VLOOKUP(R204,[1]Plan2!$C$2:$K$10202,9,FALSE)</f>
        <v>8731</v>
      </c>
      <c r="AD204" s="45"/>
    </row>
    <row r="205" spans="1:30" x14ac:dyDescent="0.25">
      <c r="A205" s="31">
        <v>41024</v>
      </c>
      <c r="B205" s="30">
        <v>8590</v>
      </c>
      <c r="C205" s="30">
        <v>9026</v>
      </c>
      <c r="D205" s="30" t="s">
        <v>58</v>
      </c>
      <c r="E205" s="32" t="s">
        <v>23</v>
      </c>
      <c r="F205" s="30" t="s">
        <v>118</v>
      </c>
      <c r="G205" s="30">
        <v>15.25</v>
      </c>
      <c r="H205" s="30"/>
      <c r="I205" s="30">
        <v>50</v>
      </c>
      <c r="J205" s="23">
        <f t="shared" si="6"/>
        <v>8550</v>
      </c>
      <c r="L205" s="30">
        <v>762.39</v>
      </c>
      <c r="M205" s="23">
        <f t="shared" si="7"/>
        <v>130368.7</v>
      </c>
      <c r="Q205" s="49">
        <v>40977</v>
      </c>
      <c r="R205" s="50">
        <v>8909</v>
      </c>
      <c r="S205" s="50" t="s">
        <v>293</v>
      </c>
      <c r="T205" s="51" t="s">
        <v>23</v>
      </c>
      <c r="U205" s="50" t="s">
        <v>24</v>
      </c>
      <c r="V205" s="53">
        <v>75</v>
      </c>
      <c r="W205" s="50">
        <v>75</v>
      </c>
      <c r="X205" s="55">
        <v>17</v>
      </c>
      <c r="Y205" s="55">
        <v>1275</v>
      </c>
      <c r="AC205" s="45">
        <f>VLOOKUP(R205,[1]Plan2!$C$2:$K$10202,9,FALSE)</f>
        <v>8731</v>
      </c>
      <c r="AD205" s="45"/>
    </row>
    <row r="206" spans="1:30" x14ac:dyDescent="0.25">
      <c r="A206" s="31">
        <v>41025</v>
      </c>
      <c r="B206" s="30">
        <v>8590</v>
      </c>
      <c r="C206" s="30">
        <v>9035</v>
      </c>
      <c r="D206" s="30" t="s">
        <v>58</v>
      </c>
      <c r="E206" s="32" t="s">
        <v>23</v>
      </c>
      <c r="F206" s="30" t="s">
        <v>118</v>
      </c>
      <c r="G206" s="30">
        <v>15.25</v>
      </c>
      <c r="H206" s="30"/>
      <c r="I206" s="30">
        <v>50</v>
      </c>
      <c r="J206" s="23">
        <f t="shared" si="6"/>
        <v>8500</v>
      </c>
      <c r="L206" s="30">
        <v>762.39</v>
      </c>
      <c r="M206" s="23">
        <f t="shared" si="7"/>
        <v>129606.31</v>
      </c>
      <c r="Q206" s="49">
        <v>40980</v>
      </c>
      <c r="R206" s="50">
        <v>8910</v>
      </c>
      <c r="S206" s="50" t="s">
        <v>385</v>
      </c>
      <c r="T206" s="51" t="s">
        <v>23</v>
      </c>
      <c r="U206" s="50" t="s">
        <v>24</v>
      </c>
      <c r="V206" s="53">
        <v>125</v>
      </c>
      <c r="W206" s="50">
        <v>125</v>
      </c>
      <c r="X206" s="55">
        <v>15.38</v>
      </c>
      <c r="Y206" s="55">
        <v>1922.5</v>
      </c>
      <c r="AC206" s="45">
        <f>VLOOKUP(R206,[1]Plan2!$C$2:$K$10202,9,FALSE)</f>
        <v>8742</v>
      </c>
      <c r="AD206" s="45"/>
    </row>
    <row r="207" spans="1:30" x14ac:dyDescent="0.25">
      <c r="A207" s="31">
        <v>41025</v>
      </c>
      <c r="B207" s="30">
        <v>8590</v>
      </c>
      <c r="C207" s="30">
        <v>9036</v>
      </c>
      <c r="D207" s="30" t="s">
        <v>58</v>
      </c>
      <c r="E207" s="32" t="s">
        <v>23</v>
      </c>
      <c r="F207" s="30" t="s">
        <v>118</v>
      </c>
      <c r="G207" s="30">
        <v>15.25</v>
      </c>
      <c r="H207" s="30"/>
      <c r="I207" s="30">
        <v>250</v>
      </c>
      <c r="J207" s="23">
        <f t="shared" si="6"/>
        <v>8250</v>
      </c>
      <c r="L207" s="30">
        <v>3811.95</v>
      </c>
      <c r="M207" s="23">
        <f t="shared" si="7"/>
        <v>125794.36</v>
      </c>
      <c r="Q207" s="49">
        <v>40981</v>
      </c>
      <c r="R207" s="50">
        <v>8911</v>
      </c>
      <c r="S207" s="50" t="s">
        <v>386</v>
      </c>
      <c r="T207" s="51" t="s">
        <v>23</v>
      </c>
      <c r="U207" s="50" t="s">
        <v>24</v>
      </c>
      <c r="V207" s="53">
        <v>50</v>
      </c>
      <c r="W207" s="50">
        <v>50</v>
      </c>
      <c r="X207" s="55">
        <v>14.98</v>
      </c>
      <c r="Y207" s="55">
        <v>749</v>
      </c>
      <c r="AC207" s="45">
        <f>VLOOKUP(R207,[1]Plan2!$C$2:$K$10202,9,FALSE)</f>
        <v>8743</v>
      </c>
      <c r="AD207" s="45"/>
    </row>
    <row r="208" spans="1:30" x14ac:dyDescent="0.25">
      <c r="A208" s="31">
        <v>41029</v>
      </c>
      <c r="B208" s="30">
        <v>8590</v>
      </c>
      <c r="C208" s="30">
        <v>9061</v>
      </c>
      <c r="D208" s="30" t="s">
        <v>58</v>
      </c>
      <c r="E208" s="32" t="s">
        <v>23</v>
      </c>
      <c r="F208" s="30" t="s">
        <v>118</v>
      </c>
      <c r="G208" s="30">
        <v>15.25</v>
      </c>
      <c r="H208" s="30"/>
      <c r="I208" s="30">
        <v>8250</v>
      </c>
      <c r="J208" s="23">
        <f t="shared" si="6"/>
        <v>0</v>
      </c>
      <c r="L208" s="30">
        <v>125794.35</v>
      </c>
      <c r="M208" s="23">
        <f t="shared" si="7"/>
        <v>9.9999999947613105E-3</v>
      </c>
      <c r="Q208" s="49">
        <v>40980</v>
      </c>
      <c r="R208" s="50">
        <v>8912</v>
      </c>
      <c r="S208" s="50" t="s">
        <v>387</v>
      </c>
      <c r="T208" s="51" t="s">
        <v>23</v>
      </c>
      <c r="U208" s="50" t="s">
        <v>24</v>
      </c>
      <c r="V208" s="53">
        <v>50</v>
      </c>
      <c r="W208" s="50">
        <v>50</v>
      </c>
      <c r="X208" s="55">
        <v>17.98</v>
      </c>
      <c r="Y208" s="55">
        <v>899</v>
      </c>
      <c r="AC208" s="45">
        <f>VLOOKUP(R208,[1]Plan2!$C$2:$K$10202,9,FALSE)</f>
        <v>8742</v>
      </c>
      <c r="AD208" s="45"/>
    </row>
    <row r="209" spans="1:30" x14ac:dyDescent="0.25">
      <c r="A209" s="31">
        <v>41050</v>
      </c>
      <c r="B209" s="30">
        <v>8590</v>
      </c>
      <c r="C209" s="30">
        <v>9183</v>
      </c>
      <c r="D209" s="30" t="s">
        <v>58</v>
      </c>
      <c r="E209" s="32" t="s">
        <v>23</v>
      </c>
      <c r="F209" s="30" t="s">
        <v>118</v>
      </c>
      <c r="G209" s="30">
        <v>15.25</v>
      </c>
      <c r="H209" s="30"/>
      <c r="I209" s="30">
        <v>5800</v>
      </c>
      <c r="J209" s="23">
        <f t="shared" si="6"/>
        <v>-5800</v>
      </c>
      <c r="L209" s="30">
        <v>88437.24</v>
      </c>
      <c r="M209" s="23">
        <f t="shared" si="7"/>
        <v>-88437.23000000001</v>
      </c>
      <c r="Q209" s="49">
        <v>40980</v>
      </c>
      <c r="R209" s="50">
        <v>8913</v>
      </c>
      <c r="S209" s="50" t="s">
        <v>388</v>
      </c>
      <c r="T209" s="51" t="s">
        <v>23</v>
      </c>
      <c r="U209" s="50" t="s">
        <v>24</v>
      </c>
      <c r="V209" s="53">
        <v>25</v>
      </c>
      <c r="W209" s="50">
        <v>25</v>
      </c>
      <c r="X209" s="55">
        <v>16.170000000000002</v>
      </c>
      <c r="Y209" s="55">
        <v>404.25</v>
      </c>
      <c r="AC209" s="45">
        <f>VLOOKUP(R209,[1]Plan2!$C$2:$K$10202,9,FALSE)</f>
        <v>8742</v>
      </c>
      <c r="AD209" s="45"/>
    </row>
    <row r="210" spans="1:30" x14ac:dyDescent="0.25">
      <c r="A210" s="31">
        <v>41053</v>
      </c>
      <c r="B210" s="30">
        <v>8590</v>
      </c>
      <c r="C210" s="30">
        <v>9190</v>
      </c>
      <c r="D210" s="30" t="s">
        <v>58</v>
      </c>
      <c r="E210" s="32" t="s">
        <v>23</v>
      </c>
      <c r="F210" s="30" t="s">
        <v>118</v>
      </c>
      <c r="G210" s="30">
        <v>15.25</v>
      </c>
      <c r="H210" s="30"/>
      <c r="I210" s="30">
        <v>550</v>
      </c>
      <c r="J210" s="23">
        <f t="shared" si="6"/>
        <v>-6350</v>
      </c>
      <c r="L210" s="30">
        <v>8386.2900000000009</v>
      </c>
      <c r="M210" s="23">
        <f t="shared" si="7"/>
        <v>-96823.520000000019</v>
      </c>
      <c r="Q210" s="49">
        <v>40980</v>
      </c>
      <c r="R210" s="50">
        <v>8915</v>
      </c>
      <c r="S210" s="50" t="s">
        <v>311</v>
      </c>
      <c r="T210" s="51" t="s">
        <v>23</v>
      </c>
      <c r="U210" s="50" t="s">
        <v>24</v>
      </c>
      <c r="V210" s="53">
        <v>50</v>
      </c>
      <c r="W210" s="50">
        <v>50</v>
      </c>
      <c r="X210" s="55">
        <v>15.38</v>
      </c>
      <c r="Y210" s="55">
        <v>769</v>
      </c>
      <c r="AC210" s="45">
        <f>VLOOKUP(R210,[1]Plan2!$C$2:$K$10202,9,FALSE)</f>
        <v>8742</v>
      </c>
      <c r="AD210" s="45"/>
    </row>
    <row r="211" spans="1:30" x14ac:dyDescent="0.25">
      <c r="A211" s="31">
        <v>41053</v>
      </c>
      <c r="B211" s="30">
        <v>8590</v>
      </c>
      <c r="C211" s="30">
        <v>9192</v>
      </c>
      <c r="D211" s="30" t="s">
        <v>58</v>
      </c>
      <c r="E211" s="32" t="s">
        <v>23</v>
      </c>
      <c r="F211" s="30" t="s">
        <v>118</v>
      </c>
      <c r="G211" s="30">
        <v>15.25</v>
      </c>
      <c r="H211" s="30"/>
      <c r="I211" s="30">
        <v>25</v>
      </c>
      <c r="J211" s="23">
        <f t="shared" si="6"/>
        <v>-6375</v>
      </c>
      <c r="L211" s="30">
        <v>381.19</v>
      </c>
      <c r="M211" s="23">
        <f t="shared" si="7"/>
        <v>-97204.710000000021</v>
      </c>
      <c r="Q211" s="49">
        <v>40981</v>
      </c>
      <c r="R211" s="50">
        <v>8918</v>
      </c>
      <c r="S211" s="50" t="s">
        <v>255</v>
      </c>
      <c r="T211" s="51" t="s">
        <v>23</v>
      </c>
      <c r="U211" s="50" t="s">
        <v>24</v>
      </c>
      <c r="V211" s="53">
        <v>50</v>
      </c>
      <c r="W211" s="50">
        <v>50</v>
      </c>
      <c r="X211" s="55">
        <v>15.38</v>
      </c>
      <c r="Y211" s="55">
        <v>769</v>
      </c>
      <c r="AC211" s="45">
        <f>VLOOKUP(R211,[1]Plan2!$C$2:$K$10202,9,FALSE)</f>
        <v>8754</v>
      </c>
      <c r="AD211" s="45"/>
    </row>
    <row r="212" spans="1:30" x14ac:dyDescent="0.25">
      <c r="A212" s="31">
        <v>41053</v>
      </c>
      <c r="B212" s="30">
        <v>8590</v>
      </c>
      <c r="C212" s="30">
        <v>9193</v>
      </c>
      <c r="D212" s="30" t="s">
        <v>58</v>
      </c>
      <c r="E212" s="32" t="s">
        <v>23</v>
      </c>
      <c r="F212" s="30" t="s">
        <v>118</v>
      </c>
      <c r="G212" s="30">
        <v>15.25</v>
      </c>
      <c r="H212" s="30"/>
      <c r="I212" s="30">
        <v>250</v>
      </c>
      <c r="J212" s="23">
        <f t="shared" si="6"/>
        <v>-6625</v>
      </c>
      <c r="L212" s="30">
        <v>3811.95</v>
      </c>
      <c r="M212" s="23">
        <f t="shared" si="7"/>
        <v>-101016.66000000002</v>
      </c>
      <c r="Q212" s="49">
        <v>40981</v>
      </c>
      <c r="R212" s="50">
        <v>8919</v>
      </c>
      <c r="S212" s="50" t="s">
        <v>255</v>
      </c>
      <c r="T212" s="51" t="s">
        <v>23</v>
      </c>
      <c r="U212" s="50" t="s">
        <v>24</v>
      </c>
      <c r="V212" s="53">
        <v>100</v>
      </c>
      <c r="W212" s="50">
        <v>100</v>
      </c>
      <c r="X212" s="55">
        <v>15.38</v>
      </c>
      <c r="Y212" s="55">
        <v>1538</v>
      </c>
      <c r="AC212" s="45">
        <f>VLOOKUP(R212,[1]Plan2!$C$2:$K$10202,9,FALSE)</f>
        <v>8754</v>
      </c>
      <c r="AD212" s="45"/>
    </row>
    <row r="213" spans="1:30" x14ac:dyDescent="0.25">
      <c r="A213" s="31">
        <v>41053</v>
      </c>
      <c r="B213" s="30">
        <v>8590</v>
      </c>
      <c r="C213" s="30">
        <v>9194</v>
      </c>
      <c r="D213" s="30" t="s">
        <v>58</v>
      </c>
      <c r="E213" s="32" t="s">
        <v>23</v>
      </c>
      <c r="F213" s="30" t="s">
        <v>118</v>
      </c>
      <c r="G213" s="30">
        <v>15.25</v>
      </c>
      <c r="H213" s="30"/>
      <c r="I213" s="30">
        <v>450</v>
      </c>
      <c r="J213" s="23">
        <f t="shared" si="6"/>
        <v>-7075</v>
      </c>
      <c r="L213" s="30">
        <v>6861.51</v>
      </c>
      <c r="M213" s="23">
        <f t="shared" si="7"/>
        <v>-107878.17000000001</v>
      </c>
      <c r="Q213" s="49">
        <v>40982</v>
      </c>
      <c r="R213" s="50">
        <v>8923</v>
      </c>
      <c r="S213" s="50" t="s">
        <v>275</v>
      </c>
      <c r="T213" s="51" t="s">
        <v>23</v>
      </c>
      <c r="U213" s="50" t="s">
        <v>24</v>
      </c>
      <c r="V213" s="53">
        <v>50</v>
      </c>
      <c r="W213" s="50">
        <v>50</v>
      </c>
      <c r="X213" s="55">
        <v>14.26</v>
      </c>
      <c r="Y213" s="55">
        <v>713</v>
      </c>
      <c r="AC213" s="45" t="e">
        <f>VLOOKUP(R213,[1]Plan2!$C$2:$K$10202,9,FALSE)</f>
        <v>#N/A</v>
      </c>
      <c r="AD213" s="45"/>
    </row>
    <row r="214" spans="1:30" x14ac:dyDescent="0.25">
      <c r="A214" s="31">
        <v>41057</v>
      </c>
      <c r="B214" s="30">
        <v>8590</v>
      </c>
      <c r="C214" s="30">
        <v>9198</v>
      </c>
      <c r="D214" s="30" t="s">
        <v>58</v>
      </c>
      <c r="E214" s="32" t="s">
        <v>23</v>
      </c>
      <c r="F214" s="30" t="s">
        <v>118</v>
      </c>
      <c r="G214" s="30">
        <v>15.25</v>
      </c>
      <c r="H214" s="30"/>
      <c r="I214" s="30">
        <v>775</v>
      </c>
      <c r="J214" s="23">
        <f t="shared" si="6"/>
        <v>-7850</v>
      </c>
      <c r="L214" s="30">
        <v>11817.04</v>
      </c>
      <c r="M214" s="23">
        <f t="shared" si="7"/>
        <v>-119695.21000000002</v>
      </c>
      <c r="Q214" s="49">
        <v>40982</v>
      </c>
      <c r="R214" s="50">
        <v>8925</v>
      </c>
      <c r="S214" s="50" t="s">
        <v>342</v>
      </c>
      <c r="T214" s="51" t="s">
        <v>23</v>
      </c>
      <c r="U214" s="50" t="s">
        <v>24</v>
      </c>
      <c r="V214" s="53">
        <v>25</v>
      </c>
      <c r="W214" s="50">
        <v>25</v>
      </c>
      <c r="X214" s="55">
        <v>14.55</v>
      </c>
      <c r="Y214" s="55">
        <v>363.75</v>
      </c>
      <c r="AC214" s="45">
        <f>VLOOKUP(R214,[1]Plan2!$C$2:$K$10202,9,FALSE)</f>
        <v>8767</v>
      </c>
      <c r="AD214" s="45"/>
    </row>
    <row r="215" spans="1:30" x14ac:dyDescent="0.25">
      <c r="A215" s="31">
        <v>41057</v>
      </c>
      <c r="B215" s="30">
        <v>8590</v>
      </c>
      <c r="C215" s="30">
        <v>9199</v>
      </c>
      <c r="D215" s="30" t="s">
        <v>58</v>
      </c>
      <c r="E215" s="32" t="s">
        <v>23</v>
      </c>
      <c r="F215" s="30" t="s">
        <v>118</v>
      </c>
      <c r="G215" s="30">
        <v>15.25</v>
      </c>
      <c r="H215" s="30"/>
      <c r="I215" s="30">
        <v>75</v>
      </c>
      <c r="J215" s="23">
        <f t="shared" si="6"/>
        <v>-7925</v>
      </c>
      <c r="L215" s="30">
        <v>1143.58</v>
      </c>
      <c r="M215" s="23">
        <f t="shared" si="7"/>
        <v>-120838.79000000002</v>
      </c>
      <c r="Q215" s="49">
        <v>40982</v>
      </c>
      <c r="R215" s="50">
        <v>8926</v>
      </c>
      <c r="S215" s="50" t="s">
        <v>389</v>
      </c>
      <c r="T215" s="51" t="s">
        <v>23</v>
      </c>
      <c r="U215" s="50" t="s">
        <v>24</v>
      </c>
      <c r="V215" s="53">
        <v>50</v>
      </c>
      <c r="W215" s="50">
        <v>50</v>
      </c>
      <c r="X215" s="55">
        <v>16.5</v>
      </c>
      <c r="Y215" s="55">
        <v>825</v>
      </c>
      <c r="AC215" s="45" t="e">
        <f>VLOOKUP(R215,[1]Plan2!$C$2:$K$10202,9,FALSE)</f>
        <v>#N/A</v>
      </c>
      <c r="AD215" s="45"/>
    </row>
    <row r="216" spans="1:30" x14ac:dyDescent="0.25">
      <c r="A216" s="31">
        <v>41057</v>
      </c>
      <c r="B216" s="30">
        <v>8590</v>
      </c>
      <c r="C216" s="30">
        <v>9200</v>
      </c>
      <c r="D216" s="30" t="s">
        <v>58</v>
      </c>
      <c r="E216" s="32" t="s">
        <v>23</v>
      </c>
      <c r="F216" s="30" t="s">
        <v>118</v>
      </c>
      <c r="G216" s="30">
        <v>15.25</v>
      </c>
      <c r="H216" s="30"/>
      <c r="I216" s="30">
        <v>25</v>
      </c>
      <c r="J216" s="23">
        <f t="shared" si="6"/>
        <v>-7950</v>
      </c>
      <c r="L216" s="30">
        <v>381.19</v>
      </c>
      <c r="M216" s="23">
        <f t="shared" si="7"/>
        <v>-121219.98000000003</v>
      </c>
      <c r="Q216" s="49">
        <v>40982</v>
      </c>
      <c r="R216" s="50">
        <v>8927</v>
      </c>
      <c r="S216" s="50" t="s">
        <v>303</v>
      </c>
      <c r="T216" s="51" t="s">
        <v>23</v>
      </c>
      <c r="U216" s="50" t="s">
        <v>24</v>
      </c>
      <c r="V216" s="53">
        <v>4000</v>
      </c>
      <c r="W216" s="50">
        <v>4000</v>
      </c>
      <c r="X216" s="55">
        <v>16.309999999999999</v>
      </c>
      <c r="Y216" s="55">
        <v>65240</v>
      </c>
      <c r="AC216" s="45" t="e">
        <f>VLOOKUP(R216,[1]Plan2!$C$2:$K$10202,9,FALSE)</f>
        <v>#N/A</v>
      </c>
      <c r="AD216" s="45"/>
    </row>
    <row r="217" spans="1:30" x14ac:dyDescent="0.25">
      <c r="A217" s="31">
        <v>41057</v>
      </c>
      <c r="B217" s="30">
        <v>8590</v>
      </c>
      <c r="C217" s="30">
        <v>9201</v>
      </c>
      <c r="D217" s="30" t="s">
        <v>58</v>
      </c>
      <c r="E217" s="32" t="s">
        <v>23</v>
      </c>
      <c r="F217" s="30" t="s">
        <v>118</v>
      </c>
      <c r="G217" s="30">
        <v>15.25</v>
      </c>
      <c r="H217" s="30"/>
      <c r="I217" s="30">
        <v>10050</v>
      </c>
      <c r="J217" s="23">
        <f t="shared" si="6"/>
        <v>-18000</v>
      </c>
      <c r="L217" s="30">
        <v>153240.39000000001</v>
      </c>
      <c r="M217" s="23">
        <f t="shared" si="7"/>
        <v>-274460.37000000005</v>
      </c>
      <c r="Q217" s="49">
        <v>40982</v>
      </c>
      <c r="R217" s="50">
        <v>8929</v>
      </c>
      <c r="S217" s="50" t="s">
        <v>390</v>
      </c>
      <c r="T217" s="51" t="s">
        <v>23</v>
      </c>
      <c r="U217" s="50" t="s">
        <v>24</v>
      </c>
      <c r="V217" s="53">
        <v>250</v>
      </c>
      <c r="W217" s="50">
        <v>250</v>
      </c>
      <c r="X217" s="55">
        <v>14.98</v>
      </c>
      <c r="Y217" s="55">
        <v>3745</v>
      </c>
      <c r="AC217" s="45">
        <f>VLOOKUP(R217,[1]Plan2!$C$2:$K$10202,9,FALSE)</f>
        <v>8767</v>
      </c>
      <c r="AD217" s="45"/>
    </row>
    <row r="218" spans="1:30" x14ac:dyDescent="0.25">
      <c r="A218" s="24">
        <v>40963</v>
      </c>
      <c r="B218" s="25">
        <v>8733</v>
      </c>
      <c r="C218" s="25"/>
      <c r="D218" s="25" t="s">
        <v>54</v>
      </c>
      <c r="E218" s="26" t="s">
        <v>23</v>
      </c>
      <c r="F218" s="25" t="s">
        <v>24</v>
      </c>
      <c r="G218" s="25">
        <v>15.08</v>
      </c>
      <c r="H218" s="25">
        <v>17950</v>
      </c>
      <c r="I218" s="25"/>
      <c r="J218" s="23">
        <f t="shared" si="6"/>
        <v>17950</v>
      </c>
      <c r="K218" s="25">
        <v>270641.13</v>
      </c>
      <c r="M218" s="23">
        <f t="shared" si="7"/>
        <v>270641.13</v>
      </c>
      <c r="Q218" s="49">
        <v>40983</v>
      </c>
      <c r="R218" s="50">
        <v>8933</v>
      </c>
      <c r="S218" s="50" t="s">
        <v>326</v>
      </c>
      <c r="T218" s="51" t="s">
        <v>23</v>
      </c>
      <c r="U218" s="50" t="s">
        <v>24</v>
      </c>
      <c r="V218" s="53">
        <v>500</v>
      </c>
      <c r="W218" s="50">
        <v>500</v>
      </c>
      <c r="X218" s="55">
        <v>15.38</v>
      </c>
      <c r="Y218" s="55">
        <v>7690</v>
      </c>
      <c r="AC218" s="45">
        <f>VLOOKUP(R218,[1]Plan2!$C$2:$K$10202,9,FALSE)</f>
        <v>8778</v>
      </c>
      <c r="AD218" s="45"/>
    </row>
    <row r="219" spans="1:30" x14ac:dyDescent="0.25">
      <c r="A219" s="31">
        <v>41029</v>
      </c>
      <c r="B219" s="30">
        <v>8733</v>
      </c>
      <c r="C219" s="30">
        <v>9061</v>
      </c>
      <c r="D219" s="30" t="s">
        <v>58</v>
      </c>
      <c r="E219" s="32" t="s">
        <v>23</v>
      </c>
      <c r="F219" s="30" t="s">
        <v>122</v>
      </c>
      <c r="G219" s="30">
        <v>15.08</v>
      </c>
      <c r="H219" s="30"/>
      <c r="I219" s="30">
        <v>4275</v>
      </c>
      <c r="J219" s="23">
        <f t="shared" si="6"/>
        <v>13675</v>
      </c>
      <c r="L219" s="30">
        <v>64456.31</v>
      </c>
      <c r="M219" s="23">
        <f t="shared" si="7"/>
        <v>206184.82</v>
      </c>
      <c r="Q219" s="49">
        <v>40983</v>
      </c>
      <c r="R219" s="50">
        <v>8935</v>
      </c>
      <c r="S219" s="50" t="s">
        <v>260</v>
      </c>
      <c r="T219" s="51" t="s">
        <v>23</v>
      </c>
      <c r="U219" s="50" t="s">
        <v>24</v>
      </c>
      <c r="V219" s="53">
        <v>200</v>
      </c>
      <c r="W219" s="50">
        <v>200</v>
      </c>
      <c r="X219" s="55">
        <v>15.38</v>
      </c>
      <c r="Y219" s="55">
        <v>3076</v>
      </c>
      <c r="AC219" s="45">
        <f>VLOOKUP(R219,[1]Plan2!$C$2:$K$10202,9,FALSE)</f>
        <v>8778</v>
      </c>
      <c r="AD219" s="45"/>
    </row>
    <row r="220" spans="1:30" x14ac:dyDescent="0.25">
      <c r="A220" s="31">
        <v>41029</v>
      </c>
      <c r="B220" s="30">
        <v>8733</v>
      </c>
      <c r="C220" s="30">
        <v>9062</v>
      </c>
      <c r="D220" s="30" t="s">
        <v>58</v>
      </c>
      <c r="E220" s="32" t="s">
        <v>23</v>
      </c>
      <c r="F220" s="30" t="s">
        <v>122</v>
      </c>
      <c r="G220" s="30">
        <v>15.08</v>
      </c>
      <c r="H220" s="30"/>
      <c r="I220" s="30">
        <v>200</v>
      </c>
      <c r="J220" s="23">
        <f t="shared" si="6"/>
        <v>13475</v>
      </c>
      <c r="L220" s="30">
        <v>3015.5</v>
      </c>
      <c r="M220" s="23">
        <f t="shared" si="7"/>
        <v>203169.32</v>
      </c>
      <c r="Q220" s="49">
        <v>40983</v>
      </c>
      <c r="R220" s="50">
        <v>8936</v>
      </c>
      <c r="S220" s="50" t="s">
        <v>322</v>
      </c>
      <c r="T220" s="51" t="s">
        <v>23</v>
      </c>
      <c r="U220" s="50" t="s">
        <v>24</v>
      </c>
      <c r="V220" s="53">
        <v>50</v>
      </c>
      <c r="W220" s="50">
        <v>50</v>
      </c>
      <c r="X220" s="55">
        <v>16.5</v>
      </c>
      <c r="Y220" s="55">
        <v>825</v>
      </c>
      <c r="AC220" s="45">
        <f>VLOOKUP(R220,[1]Plan2!$C$2:$K$10202,9,FALSE)</f>
        <v>8778</v>
      </c>
      <c r="AD220" s="45"/>
    </row>
    <row r="221" spans="1:30" x14ac:dyDescent="0.25">
      <c r="A221" s="31">
        <v>41029</v>
      </c>
      <c r="B221" s="30">
        <v>8733</v>
      </c>
      <c r="C221" s="30">
        <v>9063</v>
      </c>
      <c r="D221" s="30" t="s">
        <v>58</v>
      </c>
      <c r="E221" s="32" t="s">
        <v>23</v>
      </c>
      <c r="F221" s="30" t="s">
        <v>122</v>
      </c>
      <c r="G221" s="30">
        <v>15.08</v>
      </c>
      <c r="H221" s="30"/>
      <c r="I221" s="30">
        <v>600</v>
      </c>
      <c r="J221" s="23">
        <f t="shared" si="6"/>
        <v>12875</v>
      </c>
      <c r="L221" s="30">
        <v>9046.5</v>
      </c>
      <c r="M221" s="23">
        <f t="shared" si="7"/>
        <v>194122.82</v>
      </c>
      <c r="Q221" s="49">
        <v>40984</v>
      </c>
      <c r="R221" s="50">
        <v>8939</v>
      </c>
      <c r="S221" s="50" t="s">
        <v>315</v>
      </c>
      <c r="T221" s="51" t="s">
        <v>23</v>
      </c>
      <c r="U221" s="50" t="s">
        <v>24</v>
      </c>
      <c r="V221" s="53">
        <v>250</v>
      </c>
      <c r="W221" s="50">
        <v>250</v>
      </c>
      <c r="X221" s="55">
        <v>15.07</v>
      </c>
      <c r="Y221" s="55">
        <v>3767.5</v>
      </c>
      <c r="AC221" s="45">
        <f>VLOOKUP(R221,[1]Plan2!$C$2:$K$10202,9,FALSE)</f>
        <v>8788</v>
      </c>
      <c r="AD221" s="45"/>
    </row>
    <row r="222" spans="1:30" x14ac:dyDescent="0.25">
      <c r="A222" s="31">
        <v>41037</v>
      </c>
      <c r="B222" s="30">
        <v>8733</v>
      </c>
      <c r="C222" s="30">
        <v>9068</v>
      </c>
      <c r="D222" s="30" t="s">
        <v>58</v>
      </c>
      <c r="E222" s="32" t="s">
        <v>23</v>
      </c>
      <c r="F222" s="30" t="s">
        <v>122</v>
      </c>
      <c r="G222" s="30">
        <v>15.08</v>
      </c>
      <c r="H222" s="30"/>
      <c r="I222" s="30">
        <v>1925</v>
      </c>
      <c r="J222" s="23">
        <f t="shared" si="6"/>
        <v>10950</v>
      </c>
      <c r="L222" s="30">
        <v>29024.19</v>
      </c>
      <c r="M222" s="23">
        <f t="shared" si="7"/>
        <v>165098.63</v>
      </c>
      <c r="Q222" s="49">
        <v>40984</v>
      </c>
      <c r="R222" s="50">
        <v>8940</v>
      </c>
      <c r="S222" s="50" t="s">
        <v>326</v>
      </c>
      <c r="T222" s="51" t="s">
        <v>23</v>
      </c>
      <c r="U222" s="50" t="s">
        <v>24</v>
      </c>
      <c r="V222" s="53">
        <v>1500</v>
      </c>
      <c r="W222" s="50">
        <v>1500</v>
      </c>
      <c r="X222" s="55">
        <v>15.38</v>
      </c>
      <c r="Y222" s="55">
        <v>23070</v>
      </c>
      <c r="AC222" s="45">
        <f>VLOOKUP(R222,[1]Plan2!$C$2:$K$10202,9,FALSE)</f>
        <v>8788</v>
      </c>
      <c r="AD222" s="45"/>
    </row>
    <row r="223" spans="1:30" x14ac:dyDescent="0.25">
      <c r="A223" s="31">
        <v>41037</v>
      </c>
      <c r="B223" s="30">
        <v>8733</v>
      </c>
      <c r="C223" s="30">
        <v>9069</v>
      </c>
      <c r="D223" s="30" t="s">
        <v>58</v>
      </c>
      <c r="E223" s="32" t="s">
        <v>23</v>
      </c>
      <c r="F223" s="30" t="s">
        <v>122</v>
      </c>
      <c r="G223" s="30">
        <v>15.08</v>
      </c>
      <c r="H223" s="30"/>
      <c r="I223" s="30">
        <v>225</v>
      </c>
      <c r="J223" s="23">
        <f t="shared" si="6"/>
        <v>10725</v>
      </c>
      <c r="L223" s="30">
        <v>3392.44</v>
      </c>
      <c r="M223" s="23">
        <f t="shared" si="7"/>
        <v>161706.19</v>
      </c>
      <c r="Q223" s="49">
        <v>40988</v>
      </c>
      <c r="R223" s="50">
        <v>8948</v>
      </c>
      <c r="S223" s="50" t="s">
        <v>391</v>
      </c>
      <c r="T223" s="51" t="s">
        <v>23</v>
      </c>
      <c r="U223" s="50" t="s">
        <v>24</v>
      </c>
      <c r="V223" s="53">
        <v>500</v>
      </c>
      <c r="W223" s="50">
        <v>500</v>
      </c>
      <c r="X223" s="55">
        <v>13.49</v>
      </c>
      <c r="Y223" s="55">
        <v>6747.3</v>
      </c>
      <c r="AC223" s="45">
        <f>VLOOKUP(R223,[1]Plan2!$C$2:$K$10202,9,FALSE)</f>
        <v>8801</v>
      </c>
      <c r="AD223" s="45"/>
    </row>
    <row r="224" spans="1:30" x14ac:dyDescent="0.25">
      <c r="A224" s="31">
        <v>41037</v>
      </c>
      <c r="B224" s="30">
        <v>8733</v>
      </c>
      <c r="C224" s="30">
        <v>9070</v>
      </c>
      <c r="D224" s="30" t="s">
        <v>58</v>
      </c>
      <c r="E224" s="32" t="s">
        <v>23</v>
      </c>
      <c r="F224" s="30" t="s">
        <v>122</v>
      </c>
      <c r="G224" s="30">
        <v>15.08</v>
      </c>
      <c r="H224" s="30"/>
      <c r="I224" s="30">
        <v>575</v>
      </c>
      <c r="J224" s="23">
        <f t="shared" si="6"/>
        <v>10150</v>
      </c>
      <c r="L224" s="30">
        <v>8669.56</v>
      </c>
      <c r="M224" s="23">
        <f t="shared" si="7"/>
        <v>153036.63</v>
      </c>
      <c r="Q224" s="49">
        <v>40987</v>
      </c>
      <c r="R224" s="50">
        <v>8949</v>
      </c>
      <c r="S224" s="50" t="s">
        <v>280</v>
      </c>
      <c r="T224" s="51" t="s">
        <v>23</v>
      </c>
      <c r="U224" s="50" t="s">
        <v>24</v>
      </c>
      <c r="V224" s="53">
        <v>50</v>
      </c>
      <c r="W224" s="50">
        <v>50</v>
      </c>
      <c r="X224" s="55">
        <v>15.38</v>
      </c>
      <c r="Y224" s="55">
        <v>769</v>
      </c>
      <c r="AC224" s="45">
        <f>VLOOKUP(R224,[1]Plan2!$C$2:$K$10202,9,FALSE)</f>
        <v>8800</v>
      </c>
      <c r="AD224" s="45"/>
    </row>
    <row r="225" spans="1:30" x14ac:dyDescent="0.25">
      <c r="A225" s="31">
        <v>41037</v>
      </c>
      <c r="B225" s="30">
        <v>8733</v>
      </c>
      <c r="C225" s="30">
        <v>9071</v>
      </c>
      <c r="D225" s="30" t="s">
        <v>58</v>
      </c>
      <c r="E225" s="32" t="s">
        <v>23</v>
      </c>
      <c r="F225" s="30" t="s">
        <v>122</v>
      </c>
      <c r="G225" s="30">
        <v>15.08</v>
      </c>
      <c r="H225" s="30"/>
      <c r="I225" s="30">
        <v>475</v>
      </c>
      <c r="J225" s="23">
        <f t="shared" si="6"/>
        <v>9675</v>
      </c>
      <c r="L225" s="30">
        <v>7161.81</v>
      </c>
      <c r="M225" s="23">
        <f t="shared" si="7"/>
        <v>145874.82</v>
      </c>
      <c r="Q225" s="49">
        <v>40987</v>
      </c>
      <c r="R225" s="50">
        <v>8950</v>
      </c>
      <c r="S225" s="50" t="s">
        <v>322</v>
      </c>
      <c r="T225" s="51" t="s">
        <v>23</v>
      </c>
      <c r="U225" s="50" t="s">
        <v>24</v>
      </c>
      <c r="V225" s="53">
        <v>50</v>
      </c>
      <c r="W225" s="50">
        <v>50</v>
      </c>
      <c r="X225" s="55">
        <v>16.5</v>
      </c>
      <c r="Y225" s="55">
        <v>825</v>
      </c>
      <c r="AC225" s="45">
        <f>VLOOKUP(R225,[1]Plan2!$C$2:$K$10202,9,FALSE)</f>
        <v>8800</v>
      </c>
      <c r="AD225" s="45"/>
    </row>
    <row r="226" spans="1:30" x14ac:dyDescent="0.25">
      <c r="A226" s="31">
        <v>41037</v>
      </c>
      <c r="B226" s="30">
        <v>8733</v>
      </c>
      <c r="C226" s="30">
        <v>9072</v>
      </c>
      <c r="D226" s="30" t="s">
        <v>58</v>
      </c>
      <c r="E226" s="32" t="s">
        <v>23</v>
      </c>
      <c r="F226" s="30" t="s">
        <v>122</v>
      </c>
      <c r="G226" s="30">
        <v>15.08</v>
      </c>
      <c r="H226" s="30"/>
      <c r="I226" s="30">
        <v>150</v>
      </c>
      <c r="J226" s="23">
        <f t="shared" si="6"/>
        <v>9525</v>
      </c>
      <c r="L226" s="30">
        <v>2261.63</v>
      </c>
      <c r="M226" s="23">
        <f t="shared" si="7"/>
        <v>143613.19</v>
      </c>
      <c r="Q226" s="49">
        <v>40987</v>
      </c>
      <c r="R226" s="50">
        <v>8951</v>
      </c>
      <c r="S226" s="50" t="s">
        <v>362</v>
      </c>
      <c r="T226" s="51" t="s">
        <v>23</v>
      </c>
      <c r="U226" s="50" t="s">
        <v>24</v>
      </c>
      <c r="V226" s="53">
        <v>50</v>
      </c>
      <c r="W226" s="50">
        <v>50</v>
      </c>
      <c r="X226" s="55">
        <v>15.38</v>
      </c>
      <c r="Y226" s="55">
        <v>769</v>
      </c>
      <c r="AC226" s="45">
        <f>VLOOKUP(R226,[1]Plan2!$C$2:$K$10202,9,FALSE)</f>
        <v>8800</v>
      </c>
      <c r="AD226" s="45"/>
    </row>
    <row r="227" spans="1:30" x14ac:dyDescent="0.25">
      <c r="A227" s="31">
        <v>41037</v>
      </c>
      <c r="B227" s="30">
        <v>8733</v>
      </c>
      <c r="C227" s="30">
        <v>9073</v>
      </c>
      <c r="D227" s="30" t="s">
        <v>58</v>
      </c>
      <c r="E227" s="32" t="s">
        <v>23</v>
      </c>
      <c r="F227" s="30" t="s">
        <v>122</v>
      </c>
      <c r="G227" s="30">
        <v>15.08</v>
      </c>
      <c r="H227" s="30"/>
      <c r="I227" s="30">
        <v>250</v>
      </c>
      <c r="J227" s="23">
        <f t="shared" si="6"/>
        <v>9275</v>
      </c>
      <c r="L227" s="30">
        <v>3769.38</v>
      </c>
      <c r="M227" s="23">
        <f t="shared" si="7"/>
        <v>139843.81</v>
      </c>
      <c r="Q227" s="49">
        <v>40988</v>
      </c>
      <c r="R227" s="50">
        <v>8952</v>
      </c>
      <c r="S227" s="50" t="s">
        <v>267</v>
      </c>
      <c r="T227" s="51" t="s">
        <v>23</v>
      </c>
      <c r="U227" s="50" t="s">
        <v>24</v>
      </c>
      <c r="V227" s="53">
        <v>1000</v>
      </c>
      <c r="W227" s="50">
        <v>1000</v>
      </c>
      <c r="X227" s="55">
        <v>15.38</v>
      </c>
      <c r="Y227" s="55">
        <v>15380</v>
      </c>
      <c r="AC227" s="45">
        <f>VLOOKUP(R227,[1]Plan2!$C$2:$K$10202,9,FALSE)</f>
        <v>8800</v>
      </c>
      <c r="AD227" s="45"/>
    </row>
    <row r="228" spans="1:30" x14ac:dyDescent="0.25">
      <c r="A228" s="31">
        <v>41037</v>
      </c>
      <c r="B228" s="30">
        <v>8733</v>
      </c>
      <c r="C228" s="30">
        <v>9075</v>
      </c>
      <c r="D228" s="30" t="s">
        <v>58</v>
      </c>
      <c r="E228" s="32" t="s">
        <v>23</v>
      </c>
      <c r="F228" s="30" t="s">
        <v>122</v>
      </c>
      <c r="G228" s="30">
        <v>15.08</v>
      </c>
      <c r="H228" s="30"/>
      <c r="I228" s="30">
        <v>100</v>
      </c>
      <c r="J228" s="23">
        <f t="shared" si="6"/>
        <v>9175</v>
      </c>
      <c r="L228" s="30">
        <v>1507.75</v>
      </c>
      <c r="M228" s="23">
        <f t="shared" si="7"/>
        <v>138336.06</v>
      </c>
      <c r="Q228" s="49">
        <v>40988</v>
      </c>
      <c r="R228" s="50">
        <v>8953</v>
      </c>
      <c r="S228" s="50" t="s">
        <v>293</v>
      </c>
      <c r="T228" s="51" t="s">
        <v>23</v>
      </c>
      <c r="U228" s="50" t="s">
        <v>24</v>
      </c>
      <c r="V228" s="53">
        <v>50</v>
      </c>
      <c r="W228" s="50">
        <v>50</v>
      </c>
      <c r="X228" s="55">
        <v>17</v>
      </c>
      <c r="Y228" s="55">
        <v>850</v>
      </c>
      <c r="AC228" s="45">
        <f>VLOOKUP(R228,[1]Plan2!$C$2:$K$10202,9,FALSE)</f>
        <v>8812</v>
      </c>
      <c r="AD228" s="45"/>
    </row>
    <row r="229" spans="1:30" x14ac:dyDescent="0.25">
      <c r="A229" s="31">
        <v>41040</v>
      </c>
      <c r="B229" s="30">
        <v>8733</v>
      </c>
      <c r="C229" s="30">
        <v>9119</v>
      </c>
      <c r="D229" s="30" t="s">
        <v>58</v>
      </c>
      <c r="E229" s="32" t="s">
        <v>23</v>
      </c>
      <c r="F229" s="30" t="s">
        <v>122</v>
      </c>
      <c r="G229" s="30">
        <v>15.08</v>
      </c>
      <c r="H229" s="30"/>
      <c r="I229" s="30">
        <v>25</v>
      </c>
      <c r="J229" s="23">
        <f t="shared" si="6"/>
        <v>9150</v>
      </c>
      <c r="L229" s="30">
        <v>376.94</v>
      </c>
      <c r="M229" s="23">
        <f t="shared" si="7"/>
        <v>137959.12</v>
      </c>
      <c r="Q229" s="49">
        <v>40988</v>
      </c>
      <c r="R229" s="50">
        <v>8954</v>
      </c>
      <c r="S229" s="50" t="s">
        <v>292</v>
      </c>
      <c r="T229" s="51" t="s">
        <v>23</v>
      </c>
      <c r="U229" s="50" t="s">
        <v>24</v>
      </c>
      <c r="V229" s="53">
        <v>100</v>
      </c>
      <c r="W229" s="50">
        <v>100</v>
      </c>
      <c r="X229" s="55">
        <v>14.55</v>
      </c>
      <c r="Y229" s="55">
        <v>1455</v>
      </c>
      <c r="AC229" s="45" t="e">
        <f>VLOOKUP(R229,[1]Plan2!$C$2:$K$10202,9,FALSE)</f>
        <v>#N/A</v>
      </c>
      <c r="AD229" s="45"/>
    </row>
    <row r="230" spans="1:30" x14ac:dyDescent="0.25">
      <c r="A230" s="31">
        <v>41040</v>
      </c>
      <c r="B230" s="30">
        <v>8733</v>
      </c>
      <c r="C230" s="30">
        <v>9120</v>
      </c>
      <c r="D230" s="30" t="s">
        <v>58</v>
      </c>
      <c r="E230" s="32" t="s">
        <v>23</v>
      </c>
      <c r="F230" s="30" t="s">
        <v>122</v>
      </c>
      <c r="G230" s="30">
        <v>15.08</v>
      </c>
      <c r="H230" s="30"/>
      <c r="I230" s="30">
        <v>200</v>
      </c>
      <c r="J230" s="23">
        <f t="shared" si="6"/>
        <v>8950</v>
      </c>
      <c r="L230" s="30">
        <v>3015.5</v>
      </c>
      <c r="M230" s="23">
        <f t="shared" si="7"/>
        <v>134943.62</v>
      </c>
      <c r="Q230" s="49">
        <v>40988</v>
      </c>
      <c r="R230" s="50">
        <v>8955</v>
      </c>
      <c r="S230" s="50" t="s">
        <v>392</v>
      </c>
      <c r="T230" s="51" t="s">
        <v>23</v>
      </c>
      <c r="U230" s="50" t="s">
        <v>24</v>
      </c>
      <c r="V230" s="53">
        <v>100</v>
      </c>
      <c r="W230" s="50">
        <v>100</v>
      </c>
      <c r="X230" s="55">
        <v>16.5</v>
      </c>
      <c r="Y230" s="55">
        <v>1650</v>
      </c>
      <c r="AC230" s="45">
        <f>VLOOKUP(R230,[1]Plan2!$C$2:$K$10202,9,FALSE)</f>
        <v>8812</v>
      </c>
      <c r="AD230" s="45"/>
    </row>
    <row r="231" spans="1:30" x14ac:dyDescent="0.25">
      <c r="A231" s="31">
        <v>41040</v>
      </c>
      <c r="B231" s="30">
        <v>8733</v>
      </c>
      <c r="C231" s="30">
        <v>9121</v>
      </c>
      <c r="D231" s="30" t="s">
        <v>58</v>
      </c>
      <c r="E231" s="32" t="s">
        <v>23</v>
      </c>
      <c r="F231" s="30" t="s">
        <v>122</v>
      </c>
      <c r="G231" s="30">
        <v>15.08</v>
      </c>
      <c r="H231" s="30"/>
      <c r="I231" s="30">
        <v>200</v>
      </c>
      <c r="J231" s="23">
        <f t="shared" si="6"/>
        <v>8750</v>
      </c>
      <c r="L231" s="30">
        <v>3015.5</v>
      </c>
      <c r="M231" s="23">
        <f t="shared" si="7"/>
        <v>131928.12</v>
      </c>
      <c r="Q231" s="49">
        <v>40988</v>
      </c>
      <c r="R231" s="50">
        <v>8956</v>
      </c>
      <c r="S231" s="50" t="s">
        <v>281</v>
      </c>
      <c r="T231" s="51" t="s">
        <v>23</v>
      </c>
      <c r="U231" s="50" t="s">
        <v>24</v>
      </c>
      <c r="V231" s="53">
        <v>300</v>
      </c>
      <c r="W231" s="50">
        <v>300</v>
      </c>
      <c r="X231" s="55">
        <v>15.38</v>
      </c>
      <c r="Y231" s="55">
        <v>4614</v>
      </c>
      <c r="AC231" s="45" t="e">
        <f>VLOOKUP(R231,[1]Plan2!$C$2:$K$10202,9,FALSE)</f>
        <v>#N/A</v>
      </c>
      <c r="AD231" s="45"/>
    </row>
    <row r="232" spans="1:30" x14ac:dyDescent="0.25">
      <c r="A232" s="31">
        <v>41040</v>
      </c>
      <c r="B232" s="30">
        <v>8733</v>
      </c>
      <c r="C232" s="30">
        <v>9122</v>
      </c>
      <c r="D232" s="30" t="s">
        <v>58</v>
      </c>
      <c r="E232" s="32" t="s">
        <v>23</v>
      </c>
      <c r="F232" s="30" t="s">
        <v>122</v>
      </c>
      <c r="G232" s="30">
        <v>15.08</v>
      </c>
      <c r="H232" s="30"/>
      <c r="I232" s="30">
        <v>325</v>
      </c>
      <c r="J232" s="23">
        <f t="shared" si="6"/>
        <v>8425</v>
      </c>
      <c r="L232" s="30">
        <v>4900.1899999999996</v>
      </c>
      <c r="M232" s="23">
        <f t="shared" si="7"/>
        <v>127027.93</v>
      </c>
      <c r="Q232" s="49">
        <v>40989</v>
      </c>
      <c r="R232" s="50">
        <v>8959</v>
      </c>
      <c r="S232" s="50" t="s">
        <v>260</v>
      </c>
      <c r="T232" s="51" t="s">
        <v>23</v>
      </c>
      <c r="U232" s="50" t="s">
        <v>24</v>
      </c>
      <c r="V232" s="53">
        <v>200</v>
      </c>
      <c r="W232" s="50">
        <v>200</v>
      </c>
      <c r="X232" s="55">
        <v>15.07</v>
      </c>
      <c r="Y232" s="55">
        <v>3014</v>
      </c>
      <c r="AC232" s="45" t="e">
        <f>VLOOKUP(R232,[1]Plan2!$C$2:$K$10202,9,FALSE)</f>
        <v>#N/A</v>
      </c>
      <c r="AD232" s="45"/>
    </row>
    <row r="233" spans="1:30" x14ac:dyDescent="0.25">
      <c r="A233" s="31">
        <v>41040</v>
      </c>
      <c r="B233" s="30">
        <v>8733</v>
      </c>
      <c r="C233" s="30">
        <v>9123</v>
      </c>
      <c r="D233" s="30" t="s">
        <v>58</v>
      </c>
      <c r="E233" s="32" t="s">
        <v>23</v>
      </c>
      <c r="F233" s="30" t="s">
        <v>122</v>
      </c>
      <c r="G233" s="30">
        <v>15.08</v>
      </c>
      <c r="H233" s="30"/>
      <c r="I233" s="30">
        <v>150</v>
      </c>
      <c r="J233" s="23">
        <f t="shared" si="6"/>
        <v>8275</v>
      </c>
      <c r="L233" s="30">
        <v>2261.63</v>
      </c>
      <c r="M233" s="23">
        <f t="shared" si="7"/>
        <v>124766.29999999999</v>
      </c>
      <c r="Q233" s="49">
        <v>40989</v>
      </c>
      <c r="R233" s="50">
        <v>8961</v>
      </c>
      <c r="S233" s="50" t="s">
        <v>317</v>
      </c>
      <c r="T233" s="51" t="s">
        <v>23</v>
      </c>
      <c r="U233" s="50" t="s">
        <v>24</v>
      </c>
      <c r="V233" s="53">
        <v>1000</v>
      </c>
      <c r="W233" s="50">
        <v>1000</v>
      </c>
      <c r="X233" s="55">
        <v>15.38</v>
      </c>
      <c r="Y233" s="55">
        <v>15380</v>
      </c>
      <c r="AC233" s="45">
        <f>VLOOKUP(R233,[1]Plan2!$C$2:$K$10202,9,FALSE)</f>
        <v>8817</v>
      </c>
      <c r="AD233" s="45"/>
    </row>
    <row r="234" spans="1:30" x14ac:dyDescent="0.25">
      <c r="A234" s="31">
        <v>41040</v>
      </c>
      <c r="B234" s="30">
        <v>8733</v>
      </c>
      <c r="C234" s="30">
        <v>9124</v>
      </c>
      <c r="D234" s="30" t="s">
        <v>58</v>
      </c>
      <c r="E234" s="32" t="s">
        <v>23</v>
      </c>
      <c r="F234" s="30" t="s">
        <v>122</v>
      </c>
      <c r="G234" s="30">
        <v>15.08</v>
      </c>
      <c r="H234" s="30"/>
      <c r="I234" s="30">
        <v>400</v>
      </c>
      <c r="J234" s="23">
        <f t="shared" si="6"/>
        <v>7875</v>
      </c>
      <c r="L234" s="30">
        <v>6031</v>
      </c>
      <c r="M234" s="23">
        <f t="shared" si="7"/>
        <v>118735.29999999999</v>
      </c>
      <c r="Q234" s="49">
        <v>40989</v>
      </c>
      <c r="R234" s="50">
        <v>8967</v>
      </c>
      <c r="S234" s="50" t="s">
        <v>324</v>
      </c>
      <c r="T234" s="51" t="s">
        <v>23</v>
      </c>
      <c r="U234" s="50" t="s">
        <v>24</v>
      </c>
      <c r="V234" s="53">
        <v>175</v>
      </c>
      <c r="W234" s="50">
        <v>175</v>
      </c>
      <c r="X234" s="55">
        <v>14.55</v>
      </c>
      <c r="Y234" s="55">
        <v>2546.25</v>
      </c>
      <c r="AC234" s="45">
        <f>VLOOKUP(R234,[1]Plan2!$C$2:$K$10202,9,FALSE)</f>
        <v>8818</v>
      </c>
      <c r="AD234" s="45"/>
    </row>
    <row r="235" spans="1:30" x14ac:dyDescent="0.25">
      <c r="A235" s="31">
        <v>41040</v>
      </c>
      <c r="B235" s="30">
        <v>8733</v>
      </c>
      <c r="C235" s="30">
        <v>9126</v>
      </c>
      <c r="D235" s="30" t="s">
        <v>58</v>
      </c>
      <c r="E235" s="32" t="s">
        <v>23</v>
      </c>
      <c r="F235" s="30" t="s">
        <v>122</v>
      </c>
      <c r="G235" s="30">
        <v>15.08</v>
      </c>
      <c r="H235" s="30"/>
      <c r="I235" s="30">
        <v>12000</v>
      </c>
      <c r="J235" s="23">
        <f t="shared" si="6"/>
        <v>-4125</v>
      </c>
      <c r="L235" s="30">
        <v>180930</v>
      </c>
      <c r="M235" s="23">
        <f t="shared" si="7"/>
        <v>-62194.700000000012</v>
      </c>
      <c r="Q235" s="49">
        <v>40989</v>
      </c>
      <c r="R235" s="50">
        <v>8968</v>
      </c>
      <c r="S235" s="50" t="s">
        <v>393</v>
      </c>
      <c r="T235" s="51" t="s">
        <v>23</v>
      </c>
      <c r="U235" s="50" t="s">
        <v>24</v>
      </c>
      <c r="V235" s="53">
        <v>125</v>
      </c>
      <c r="W235" s="50">
        <v>125</v>
      </c>
      <c r="X235" s="55">
        <v>14.55</v>
      </c>
      <c r="Y235" s="55">
        <v>1818.75</v>
      </c>
      <c r="AC235" s="45">
        <f>VLOOKUP(R235,[1]Plan2!$C$2:$K$10202,9,FALSE)</f>
        <v>8818</v>
      </c>
      <c r="AD235" s="45"/>
    </row>
    <row r="236" spans="1:30" x14ac:dyDescent="0.25">
      <c r="A236" s="31">
        <v>41057</v>
      </c>
      <c r="B236" s="30">
        <v>8733</v>
      </c>
      <c r="C236" s="30">
        <v>9201</v>
      </c>
      <c r="D236" s="30" t="s">
        <v>58</v>
      </c>
      <c r="E236" s="32" t="s">
        <v>23</v>
      </c>
      <c r="F236" s="30" t="s">
        <v>122</v>
      </c>
      <c r="G236" s="30">
        <v>15.08</v>
      </c>
      <c r="H236" s="30"/>
      <c r="I236" s="30">
        <v>1950</v>
      </c>
      <c r="J236" s="23">
        <f t="shared" si="6"/>
        <v>-6075</v>
      </c>
      <c r="L236" s="30">
        <v>29401.13</v>
      </c>
      <c r="M236" s="23">
        <f t="shared" si="7"/>
        <v>-91595.830000000016</v>
      </c>
      <c r="Q236" s="49">
        <v>40990</v>
      </c>
      <c r="R236" s="50">
        <v>8973</v>
      </c>
      <c r="S236" s="50" t="s">
        <v>357</v>
      </c>
      <c r="T236" s="51" t="s">
        <v>23</v>
      </c>
      <c r="U236" s="50" t="s">
        <v>24</v>
      </c>
      <c r="V236" s="53">
        <v>50</v>
      </c>
      <c r="W236" s="50">
        <v>50</v>
      </c>
      <c r="X236" s="55">
        <v>16.5</v>
      </c>
      <c r="Y236" s="55">
        <v>825</v>
      </c>
      <c r="AC236" s="45">
        <f>VLOOKUP(R236,[1]Plan2!$C$2:$K$10202,9,FALSE)</f>
        <v>8828</v>
      </c>
      <c r="AD236" s="45"/>
    </row>
    <row r="237" spans="1:30" x14ac:dyDescent="0.25">
      <c r="A237" s="31">
        <v>41058</v>
      </c>
      <c r="B237" s="30">
        <v>8733</v>
      </c>
      <c r="C237" s="30">
        <v>9217</v>
      </c>
      <c r="D237" s="30" t="s">
        <v>58</v>
      </c>
      <c r="E237" s="32" t="s">
        <v>23</v>
      </c>
      <c r="F237" s="30" t="s">
        <v>122</v>
      </c>
      <c r="G237" s="30">
        <v>15.08</v>
      </c>
      <c r="H237" s="30"/>
      <c r="I237" s="30">
        <v>2000</v>
      </c>
      <c r="J237" s="23">
        <f t="shared" si="6"/>
        <v>-8075</v>
      </c>
      <c r="L237" s="30">
        <v>30155</v>
      </c>
      <c r="M237" s="23">
        <f t="shared" si="7"/>
        <v>-121750.83000000002</v>
      </c>
      <c r="Q237" s="49">
        <v>40991</v>
      </c>
      <c r="R237" s="50">
        <v>8982</v>
      </c>
      <c r="S237" s="50" t="s">
        <v>363</v>
      </c>
      <c r="T237" s="51" t="s">
        <v>23</v>
      </c>
      <c r="U237" s="50" t="s">
        <v>24</v>
      </c>
      <c r="V237" s="53">
        <v>100</v>
      </c>
      <c r="W237" s="50">
        <v>100</v>
      </c>
      <c r="X237" s="55">
        <v>16.5</v>
      </c>
      <c r="Y237" s="55">
        <v>1650</v>
      </c>
      <c r="AC237" s="45">
        <f>VLOOKUP(R237,[1]Plan2!$C$2:$K$10202,9,FALSE)</f>
        <v>8842</v>
      </c>
      <c r="AD237" s="45"/>
    </row>
    <row r="238" spans="1:30" x14ac:dyDescent="0.25">
      <c r="A238" s="24">
        <v>41040</v>
      </c>
      <c r="B238" s="25">
        <v>9275</v>
      </c>
      <c r="C238" s="25"/>
      <c r="D238" s="25" t="s">
        <v>54</v>
      </c>
      <c r="E238" s="26" t="s">
        <v>23</v>
      </c>
      <c r="F238" s="25" t="s">
        <v>24</v>
      </c>
      <c r="G238" s="25">
        <v>15.08</v>
      </c>
      <c r="H238" s="25">
        <v>25</v>
      </c>
      <c r="I238" s="25"/>
      <c r="J238" s="23">
        <f t="shared" si="6"/>
        <v>25</v>
      </c>
      <c r="K238" s="25">
        <v>376.94</v>
      </c>
      <c r="M238" s="23">
        <f t="shared" si="7"/>
        <v>376.94</v>
      </c>
      <c r="Q238" s="49">
        <v>40991</v>
      </c>
      <c r="R238" s="50">
        <v>8986</v>
      </c>
      <c r="S238" s="50" t="s">
        <v>289</v>
      </c>
      <c r="T238" s="51" t="s">
        <v>23</v>
      </c>
      <c r="U238" s="50" t="s">
        <v>24</v>
      </c>
      <c r="V238" s="53">
        <v>200</v>
      </c>
      <c r="W238" s="50">
        <v>200</v>
      </c>
      <c r="X238" s="55">
        <v>16.5</v>
      </c>
      <c r="Y238" s="55">
        <v>3300</v>
      </c>
      <c r="AC238" s="45">
        <f>VLOOKUP(R238,[1]Plan2!$C$2:$K$10202,9,FALSE)</f>
        <v>8841</v>
      </c>
      <c r="AD238" s="45"/>
    </row>
    <row r="239" spans="1:30" x14ac:dyDescent="0.25">
      <c r="A239" s="24">
        <v>41086</v>
      </c>
      <c r="B239" s="25">
        <v>9572</v>
      </c>
      <c r="C239" s="25"/>
      <c r="D239" s="25" t="s">
        <v>54</v>
      </c>
      <c r="E239" s="26" t="s">
        <v>23</v>
      </c>
      <c r="F239" s="25" t="s">
        <v>24</v>
      </c>
      <c r="G239" s="25">
        <v>15.08</v>
      </c>
      <c r="H239" s="25">
        <v>75</v>
      </c>
      <c r="I239" s="25"/>
      <c r="J239" s="23">
        <f t="shared" si="6"/>
        <v>75</v>
      </c>
      <c r="K239" s="25">
        <v>1130.81</v>
      </c>
      <c r="M239" s="23">
        <f t="shared" si="7"/>
        <v>1130.81</v>
      </c>
      <c r="Q239" s="49">
        <v>40994</v>
      </c>
      <c r="R239" s="50">
        <v>8987</v>
      </c>
      <c r="S239" s="50" t="s">
        <v>257</v>
      </c>
      <c r="T239" s="51" t="s">
        <v>23</v>
      </c>
      <c r="U239" s="50" t="s">
        <v>24</v>
      </c>
      <c r="V239" s="53">
        <v>100</v>
      </c>
      <c r="W239" s="50">
        <v>100</v>
      </c>
      <c r="X239" s="55">
        <v>15.38</v>
      </c>
      <c r="Y239" s="55">
        <v>1538</v>
      </c>
      <c r="AC239" s="45">
        <f>VLOOKUP(R239,[1]Plan2!$C$2:$K$10202,9,FALSE)</f>
        <v>8854</v>
      </c>
      <c r="AD239" s="45"/>
    </row>
    <row r="240" spans="1:30" x14ac:dyDescent="0.25">
      <c r="G240" s="40" t="s">
        <v>239</v>
      </c>
      <c r="H240" s="41">
        <f>SUM(H5:H239)</f>
        <v>287950</v>
      </c>
      <c r="I240" s="42">
        <f>SUM(I5:I239)</f>
        <v>298825</v>
      </c>
      <c r="J240" s="42">
        <f>H240-I240</f>
        <v>-10875</v>
      </c>
      <c r="K240" s="43">
        <f t="shared" ref="K240:L240" si="8">SUM(K5:K239)</f>
        <v>4416061.01</v>
      </c>
      <c r="L240" s="40">
        <f t="shared" si="8"/>
        <v>4575905.2699999968</v>
      </c>
      <c r="M240" s="40">
        <f>K240-L240</f>
        <v>-159844.25999999698</v>
      </c>
      <c r="Q240" s="49">
        <v>40994</v>
      </c>
      <c r="R240" s="50">
        <v>8988</v>
      </c>
      <c r="S240" s="50" t="s">
        <v>394</v>
      </c>
      <c r="T240" s="51" t="s">
        <v>23</v>
      </c>
      <c r="U240" s="50" t="s">
        <v>24</v>
      </c>
      <c r="V240" s="53">
        <v>50</v>
      </c>
      <c r="W240" s="50">
        <v>50</v>
      </c>
      <c r="X240" s="55">
        <v>14.68</v>
      </c>
      <c r="Y240" s="55">
        <v>734</v>
      </c>
      <c r="AC240" s="45">
        <f>VLOOKUP(R240,[1]Plan2!$C$2:$K$10202,9,FALSE)</f>
        <v>8853</v>
      </c>
      <c r="AD240" s="45"/>
    </row>
    <row r="241" spans="8:30" x14ac:dyDescent="0.25">
      <c r="Q241" s="49">
        <v>40994</v>
      </c>
      <c r="R241" s="50">
        <v>8990</v>
      </c>
      <c r="S241" s="50" t="s">
        <v>395</v>
      </c>
      <c r="T241" s="51" t="s">
        <v>23</v>
      </c>
      <c r="U241" s="50" t="s">
        <v>24</v>
      </c>
      <c r="V241" s="53">
        <v>25</v>
      </c>
      <c r="W241" s="50">
        <v>25</v>
      </c>
      <c r="X241" s="55">
        <v>15.38</v>
      </c>
      <c r="Y241" s="55">
        <v>384.5</v>
      </c>
      <c r="AC241" s="45">
        <f>VLOOKUP(R241,[1]Plan2!$C$2:$K$10202,9,FALSE)</f>
        <v>8853</v>
      </c>
      <c r="AD241" s="45"/>
    </row>
    <row r="242" spans="8:30" x14ac:dyDescent="0.25">
      <c r="H242" s="4">
        <f>H240-V410</f>
        <v>575</v>
      </c>
      <c r="I242" s="8">
        <f>I240-V410</f>
        <v>11450</v>
      </c>
      <c r="K242" s="5">
        <f>K240-Y410</f>
        <v>394298.65000000177</v>
      </c>
      <c r="L242" s="1">
        <f>L240-Y410</f>
        <v>554142.90999999875</v>
      </c>
      <c r="Q242" s="49">
        <v>40994</v>
      </c>
      <c r="R242" s="50">
        <v>8992</v>
      </c>
      <c r="S242" s="50" t="s">
        <v>285</v>
      </c>
      <c r="T242" s="51" t="s">
        <v>23</v>
      </c>
      <c r="U242" s="50" t="s">
        <v>24</v>
      </c>
      <c r="V242" s="53">
        <v>150</v>
      </c>
      <c r="W242" s="50">
        <v>150</v>
      </c>
      <c r="X242" s="55">
        <v>15.38</v>
      </c>
      <c r="Y242" s="55">
        <v>2307</v>
      </c>
      <c r="AC242" s="45">
        <f>VLOOKUP(R242,[1]Plan2!$C$2:$K$10202,9,FALSE)</f>
        <v>8854</v>
      </c>
      <c r="AD242" s="45"/>
    </row>
    <row r="243" spans="8:30" x14ac:dyDescent="0.25">
      <c r="Q243" s="49">
        <v>40995</v>
      </c>
      <c r="R243" s="50">
        <v>8996</v>
      </c>
      <c r="S243" s="50" t="s">
        <v>290</v>
      </c>
      <c r="T243" s="51" t="s">
        <v>23</v>
      </c>
      <c r="U243" s="50" t="s">
        <v>24</v>
      </c>
      <c r="V243" s="53">
        <v>300</v>
      </c>
      <c r="W243" s="50">
        <v>300</v>
      </c>
      <c r="X243" s="55">
        <v>15.07</v>
      </c>
      <c r="Y243" s="55">
        <v>4521</v>
      </c>
      <c r="AC243" s="45">
        <f>VLOOKUP(R243,[1]Plan2!$C$2:$K$10202,9,FALSE)</f>
        <v>8862</v>
      </c>
      <c r="AD243" s="45"/>
    </row>
    <row r="244" spans="8:30" x14ac:dyDescent="0.25">
      <c r="Q244" s="49">
        <v>40995</v>
      </c>
      <c r="R244" s="50">
        <v>8998</v>
      </c>
      <c r="S244" s="50" t="s">
        <v>260</v>
      </c>
      <c r="T244" s="51" t="s">
        <v>23</v>
      </c>
      <c r="U244" s="50" t="s">
        <v>24</v>
      </c>
      <c r="V244" s="53">
        <v>200</v>
      </c>
      <c r="W244" s="50">
        <v>200</v>
      </c>
      <c r="X244" s="55">
        <v>15.07</v>
      </c>
      <c r="Y244" s="55">
        <v>3014</v>
      </c>
      <c r="AC244" s="45">
        <f>VLOOKUP(R244,[1]Plan2!$C$2:$K$10202,9,FALSE)</f>
        <v>8861</v>
      </c>
      <c r="AD244" s="45"/>
    </row>
    <row r="245" spans="8:30" x14ac:dyDescent="0.25">
      <c r="Q245" s="49">
        <v>40995</v>
      </c>
      <c r="R245" s="50">
        <v>9000</v>
      </c>
      <c r="S245" s="50" t="s">
        <v>396</v>
      </c>
      <c r="T245" s="51" t="s">
        <v>23</v>
      </c>
      <c r="U245" s="50" t="s">
        <v>24</v>
      </c>
      <c r="V245" s="53">
        <v>150</v>
      </c>
      <c r="W245" s="50">
        <v>150</v>
      </c>
      <c r="X245" s="55">
        <v>14.98</v>
      </c>
      <c r="Y245" s="55">
        <v>2247</v>
      </c>
      <c r="AC245" s="45">
        <f>VLOOKUP(R245,[1]Plan2!$C$2:$K$10202,9,FALSE)</f>
        <v>8861</v>
      </c>
      <c r="AD245" s="45"/>
    </row>
    <row r="246" spans="8:30" x14ac:dyDescent="0.25">
      <c r="Q246" s="49">
        <v>40995</v>
      </c>
      <c r="R246" s="50">
        <v>9001</v>
      </c>
      <c r="S246" s="50" t="s">
        <v>397</v>
      </c>
      <c r="T246" s="51" t="s">
        <v>23</v>
      </c>
      <c r="U246" s="50" t="s">
        <v>24</v>
      </c>
      <c r="V246" s="53">
        <v>50</v>
      </c>
      <c r="W246" s="50">
        <v>50</v>
      </c>
      <c r="X246" s="55">
        <v>14.55</v>
      </c>
      <c r="Y246" s="55">
        <v>727.5</v>
      </c>
      <c r="AC246" s="45">
        <f>VLOOKUP(R246,[1]Plan2!$C$2:$K$10202,9,FALSE)</f>
        <v>8861</v>
      </c>
      <c r="AD246" s="45"/>
    </row>
    <row r="247" spans="8:30" x14ac:dyDescent="0.25">
      <c r="Q247" s="49">
        <v>40996</v>
      </c>
      <c r="R247" s="50">
        <v>9004</v>
      </c>
      <c r="S247" s="50" t="s">
        <v>398</v>
      </c>
      <c r="T247" s="51" t="s">
        <v>23</v>
      </c>
      <c r="U247" s="50" t="s">
        <v>24</v>
      </c>
      <c r="V247" s="53">
        <v>25</v>
      </c>
      <c r="W247" s="50">
        <v>25</v>
      </c>
      <c r="X247" s="55">
        <v>15.08</v>
      </c>
      <c r="Y247" s="55">
        <v>376.94</v>
      </c>
      <c r="AC247" s="45">
        <f>VLOOKUP(R247,[1]Plan2!$C$2:$K$10202,9,FALSE)</f>
        <v>8875</v>
      </c>
      <c r="AD247" s="45"/>
    </row>
    <row r="248" spans="8:30" x14ac:dyDescent="0.25">
      <c r="Q248" s="49">
        <v>40996</v>
      </c>
      <c r="R248" s="50">
        <v>9005</v>
      </c>
      <c r="S248" s="50" t="s">
        <v>399</v>
      </c>
      <c r="T248" s="51" t="s">
        <v>23</v>
      </c>
      <c r="U248" s="50" t="s">
        <v>24</v>
      </c>
      <c r="V248" s="53">
        <v>1000</v>
      </c>
      <c r="W248" s="50">
        <v>1000</v>
      </c>
      <c r="X248" s="55">
        <v>13.49</v>
      </c>
      <c r="Y248" s="55">
        <v>13490.11</v>
      </c>
      <c r="AC248" s="45">
        <f>VLOOKUP(R248,[1]Plan2!$C$2:$K$10202,9,FALSE)</f>
        <v>8873</v>
      </c>
      <c r="AD248" s="45"/>
    </row>
    <row r="249" spans="8:30" x14ac:dyDescent="0.25">
      <c r="Q249" s="49">
        <v>40996</v>
      </c>
      <c r="R249" s="50">
        <v>9006</v>
      </c>
      <c r="S249" s="50" t="s">
        <v>362</v>
      </c>
      <c r="T249" s="51" t="s">
        <v>23</v>
      </c>
      <c r="U249" s="50" t="s">
        <v>24</v>
      </c>
      <c r="V249" s="53">
        <v>50</v>
      </c>
      <c r="W249" s="50">
        <v>50</v>
      </c>
      <c r="X249" s="55">
        <v>15.38</v>
      </c>
      <c r="Y249" s="55">
        <v>769</v>
      </c>
      <c r="AC249" s="45">
        <f>VLOOKUP(R249,[1]Plan2!$C$2:$K$10202,9,FALSE)</f>
        <v>8874</v>
      </c>
      <c r="AD249" s="45"/>
    </row>
    <row r="250" spans="8:30" x14ac:dyDescent="0.25">
      <c r="Q250" s="49">
        <v>40996</v>
      </c>
      <c r="R250" s="50">
        <v>9008</v>
      </c>
      <c r="S250" s="50" t="s">
        <v>306</v>
      </c>
      <c r="T250" s="51" t="s">
        <v>23</v>
      </c>
      <c r="U250" s="50" t="s">
        <v>24</v>
      </c>
      <c r="V250" s="53">
        <v>100</v>
      </c>
      <c r="W250" s="50">
        <v>100</v>
      </c>
      <c r="X250" s="55">
        <v>14.98</v>
      </c>
      <c r="Y250" s="55">
        <v>1498</v>
      </c>
      <c r="AC250" s="45">
        <f>VLOOKUP(R250,[1]Plan2!$C$2:$K$10202,9,FALSE)</f>
        <v>8874</v>
      </c>
      <c r="AD250" s="45"/>
    </row>
    <row r="251" spans="8:30" x14ac:dyDescent="0.25">
      <c r="Q251" s="49">
        <v>40996</v>
      </c>
      <c r="R251" s="50">
        <v>9010</v>
      </c>
      <c r="S251" s="50" t="s">
        <v>343</v>
      </c>
      <c r="T251" s="51" t="s">
        <v>23</v>
      </c>
      <c r="U251" s="50" t="s">
        <v>24</v>
      </c>
      <c r="V251" s="53">
        <v>3000</v>
      </c>
      <c r="W251" s="50">
        <v>3000</v>
      </c>
      <c r="X251" s="55">
        <v>13.18</v>
      </c>
      <c r="Y251" s="55">
        <v>39540</v>
      </c>
      <c r="AC251" s="45">
        <f>VLOOKUP(R251,[1]Plan2!$C$2:$K$10202,9,FALSE)</f>
        <v>8874</v>
      </c>
      <c r="AD251" s="45"/>
    </row>
    <row r="252" spans="8:30" x14ac:dyDescent="0.25">
      <c r="Q252" s="49">
        <v>40996</v>
      </c>
      <c r="R252" s="50">
        <v>9011</v>
      </c>
      <c r="S252" s="50" t="s">
        <v>360</v>
      </c>
      <c r="T252" s="51" t="s">
        <v>23</v>
      </c>
      <c r="U252" s="50" t="s">
        <v>24</v>
      </c>
      <c r="V252" s="53">
        <v>500</v>
      </c>
      <c r="W252" s="50">
        <v>500</v>
      </c>
      <c r="X252" s="55">
        <v>14.55</v>
      </c>
      <c r="Y252" s="55">
        <v>7275</v>
      </c>
      <c r="AC252" s="45">
        <f>VLOOKUP(R252,[1]Plan2!$C$2:$K$10202,9,FALSE)</f>
        <v>8873</v>
      </c>
      <c r="AD252" s="45"/>
    </row>
    <row r="253" spans="8:30" x14ac:dyDescent="0.25">
      <c r="Q253" s="49">
        <v>40996</v>
      </c>
      <c r="R253" s="50">
        <v>9012</v>
      </c>
      <c r="S253" s="50" t="s">
        <v>400</v>
      </c>
      <c r="T253" s="51" t="s">
        <v>23</v>
      </c>
      <c r="U253" s="50" t="s">
        <v>24</v>
      </c>
      <c r="V253" s="53">
        <v>25</v>
      </c>
      <c r="W253" s="50">
        <v>25</v>
      </c>
      <c r="X253" s="55">
        <v>14.98</v>
      </c>
      <c r="Y253" s="55">
        <v>374.5</v>
      </c>
      <c r="AC253" s="45">
        <f>VLOOKUP(R253,[1]Plan2!$C$2:$K$10202,9,FALSE)</f>
        <v>8873</v>
      </c>
      <c r="AD253" s="45"/>
    </row>
    <row r="254" spans="8:30" x14ac:dyDescent="0.25">
      <c r="Q254" s="49">
        <v>40996</v>
      </c>
      <c r="R254" s="50">
        <v>9013</v>
      </c>
      <c r="S254" s="50" t="s">
        <v>338</v>
      </c>
      <c r="T254" s="51" t="s">
        <v>23</v>
      </c>
      <c r="U254" s="50" t="s">
        <v>24</v>
      </c>
      <c r="V254" s="53">
        <v>50</v>
      </c>
      <c r="W254" s="50">
        <v>50</v>
      </c>
      <c r="X254" s="55">
        <v>16.5</v>
      </c>
      <c r="Y254" s="55">
        <v>825</v>
      </c>
      <c r="AC254" s="45">
        <f>VLOOKUP(R254,[1]Plan2!$C$2:$K$10202,9,FALSE)</f>
        <v>8873</v>
      </c>
      <c r="AD254" s="45"/>
    </row>
    <row r="255" spans="8:30" x14ac:dyDescent="0.25">
      <c r="Q255" s="49">
        <v>40997</v>
      </c>
      <c r="R255" s="50">
        <v>9018</v>
      </c>
      <c r="S255" s="50" t="s">
        <v>314</v>
      </c>
      <c r="T255" s="51" t="s">
        <v>23</v>
      </c>
      <c r="U255" s="50" t="s">
        <v>24</v>
      </c>
      <c r="V255" s="53">
        <v>50</v>
      </c>
      <c r="W255" s="50">
        <v>50</v>
      </c>
      <c r="X255" s="55">
        <v>14.98</v>
      </c>
      <c r="Y255" s="55">
        <v>749</v>
      </c>
      <c r="AC255" s="45">
        <f>VLOOKUP(R255,[1]Plan2!$C$2:$K$10202,9,FALSE)</f>
        <v>8882</v>
      </c>
      <c r="AD255" s="45"/>
    </row>
    <row r="256" spans="8:30" x14ac:dyDescent="0.25">
      <c r="Q256" s="49">
        <v>40997</v>
      </c>
      <c r="R256" s="50">
        <v>9020</v>
      </c>
      <c r="S256" s="50" t="s">
        <v>322</v>
      </c>
      <c r="T256" s="51" t="s">
        <v>23</v>
      </c>
      <c r="U256" s="50" t="s">
        <v>24</v>
      </c>
      <c r="V256" s="53">
        <v>50</v>
      </c>
      <c r="W256" s="50">
        <v>50</v>
      </c>
      <c r="X256" s="55">
        <v>16.5</v>
      </c>
      <c r="Y256" s="55">
        <v>825</v>
      </c>
      <c r="AC256" s="45">
        <f>VLOOKUP(R256,[1]Plan2!$C$2:$K$10202,9,FALSE)</f>
        <v>8882</v>
      </c>
      <c r="AD256" s="45"/>
    </row>
    <row r="257" spans="17:30" x14ac:dyDescent="0.25">
      <c r="Q257" s="49">
        <v>40997</v>
      </c>
      <c r="R257" s="50">
        <v>9021</v>
      </c>
      <c r="S257" s="50" t="s">
        <v>260</v>
      </c>
      <c r="T257" s="51" t="s">
        <v>23</v>
      </c>
      <c r="U257" s="50" t="s">
        <v>24</v>
      </c>
      <c r="V257" s="53">
        <v>200</v>
      </c>
      <c r="W257" s="50">
        <v>200</v>
      </c>
      <c r="X257" s="55">
        <v>15.07</v>
      </c>
      <c r="Y257" s="55">
        <v>3014</v>
      </c>
      <c r="AC257" s="45">
        <f>VLOOKUP(R257,[1]Plan2!$C$2:$K$10202,9,FALSE)</f>
        <v>8882</v>
      </c>
      <c r="AD257" s="45"/>
    </row>
    <row r="258" spans="17:30" x14ac:dyDescent="0.25">
      <c r="Q258" s="49">
        <v>40998</v>
      </c>
      <c r="R258" s="50">
        <v>9024</v>
      </c>
      <c r="S258" s="50" t="s">
        <v>371</v>
      </c>
      <c r="T258" s="51" t="s">
        <v>23</v>
      </c>
      <c r="U258" s="50" t="s">
        <v>24</v>
      </c>
      <c r="V258" s="53">
        <v>25</v>
      </c>
      <c r="W258" s="50">
        <v>25</v>
      </c>
      <c r="X258" s="55">
        <v>15.08</v>
      </c>
      <c r="Y258" s="55">
        <v>376.94</v>
      </c>
      <c r="AC258" s="45" t="e">
        <f>VLOOKUP(R258,[1]Plan2!$C$2:$K$10202,9,FALSE)</f>
        <v>#N/A</v>
      </c>
      <c r="AD258" s="45"/>
    </row>
    <row r="259" spans="17:30" x14ac:dyDescent="0.25">
      <c r="Q259" s="49">
        <v>40998</v>
      </c>
      <c r="R259" s="50">
        <v>9026</v>
      </c>
      <c r="S259" s="50" t="s">
        <v>381</v>
      </c>
      <c r="T259" s="51" t="s">
        <v>23</v>
      </c>
      <c r="U259" s="50" t="s">
        <v>24</v>
      </c>
      <c r="V259" s="53">
        <v>1300</v>
      </c>
      <c r="W259" s="50">
        <v>1300</v>
      </c>
      <c r="X259" s="55">
        <v>15.38</v>
      </c>
      <c r="Y259" s="55">
        <v>19994</v>
      </c>
      <c r="AC259" s="45" t="e">
        <f>VLOOKUP(R259,[1]Plan2!$C$2:$K$10202,9,FALSE)</f>
        <v>#N/A</v>
      </c>
      <c r="AD259" s="45"/>
    </row>
    <row r="260" spans="17:30" x14ac:dyDescent="0.25">
      <c r="Q260" s="49">
        <v>40998</v>
      </c>
      <c r="R260" s="50">
        <v>9028</v>
      </c>
      <c r="S260" s="50" t="s">
        <v>363</v>
      </c>
      <c r="T260" s="51" t="s">
        <v>23</v>
      </c>
      <c r="U260" s="50" t="s">
        <v>24</v>
      </c>
      <c r="V260" s="53">
        <v>100</v>
      </c>
      <c r="W260" s="50">
        <v>100</v>
      </c>
      <c r="X260" s="55">
        <v>16.5</v>
      </c>
      <c r="Y260" s="55">
        <v>1650</v>
      </c>
      <c r="AC260" s="45" t="e">
        <f>VLOOKUP(R260,[1]Plan2!$C$2:$K$10202,9,FALSE)</f>
        <v>#N/A</v>
      </c>
      <c r="AD260" s="45"/>
    </row>
    <row r="261" spans="17:30" x14ac:dyDescent="0.25">
      <c r="Q261" s="49">
        <v>40998</v>
      </c>
      <c r="R261" s="50">
        <v>9029</v>
      </c>
      <c r="S261" s="50" t="s">
        <v>373</v>
      </c>
      <c r="T261" s="51" t="s">
        <v>23</v>
      </c>
      <c r="U261" s="50" t="s">
        <v>24</v>
      </c>
      <c r="V261" s="53">
        <v>800</v>
      </c>
      <c r="W261" s="50">
        <v>800</v>
      </c>
      <c r="X261" s="55">
        <v>14.98</v>
      </c>
      <c r="Y261" s="55">
        <v>11984</v>
      </c>
      <c r="AC261" s="45" t="e">
        <f>VLOOKUP(R261,[1]Plan2!$C$2:$K$10202,9,FALSE)</f>
        <v>#N/A</v>
      </c>
      <c r="AD261" s="45"/>
    </row>
    <row r="262" spans="17:30" x14ac:dyDescent="0.25">
      <c r="Q262" s="49">
        <v>41001</v>
      </c>
      <c r="R262" s="50">
        <v>9035</v>
      </c>
      <c r="S262" s="50" t="s">
        <v>401</v>
      </c>
      <c r="T262" s="51" t="s">
        <v>23</v>
      </c>
      <c r="U262" s="50" t="s">
        <v>24</v>
      </c>
      <c r="V262" s="53">
        <v>50</v>
      </c>
      <c r="W262" s="50">
        <v>50</v>
      </c>
      <c r="X262" s="55">
        <v>15.38</v>
      </c>
      <c r="Y262" s="55">
        <v>769</v>
      </c>
      <c r="AC262" s="45">
        <f>VLOOKUP(R262,[1]Plan2!$C$2:$K$10202,9,FALSE)</f>
        <v>8895</v>
      </c>
      <c r="AD262" s="45"/>
    </row>
    <row r="263" spans="17:30" x14ac:dyDescent="0.25">
      <c r="Q263" s="49">
        <v>41001</v>
      </c>
      <c r="R263" s="50">
        <v>9037</v>
      </c>
      <c r="S263" s="50" t="s">
        <v>252</v>
      </c>
      <c r="T263" s="51" t="s">
        <v>23</v>
      </c>
      <c r="U263" s="50" t="s">
        <v>24</v>
      </c>
      <c r="V263" s="53">
        <v>500</v>
      </c>
      <c r="W263" s="50">
        <v>500</v>
      </c>
      <c r="X263" s="55">
        <v>14.55</v>
      </c>
      <c r="Y263" s="55">
        <v>7275</v>
      </c>
      <c r="AC263" s="45">
        <f>VLOOKUP(R263,[1]Plan2!$C$2:$K$10202,9,FALSE)</f>
        <v>8894</v>
      </c>
      <c r="AD263" s="45"/>
    </row>
    <row r="264" spans="17:30" x14ac:dyDescent="0.25">
      <c r="Q264" s="49">
        <v>41002</v>
      </c>
      <c r="R264" s="50">
        <v>9039</v>
      </c>
      <c r="S264" s="50" t="s">
        <v>402</v>
      </c>
      <c r="T264" s="51" t="s">
        <v>23</v>
      </c>
      <c r="U264" s="50" t="s">
        <v>24</v>
      </c>
      <c r="V264" s="53">
        <v>50</v>
      </c>
      <c r="W264" s="50">
        <v>50</v>
      </c>
      <c r="X264" s="55">
        <v>16.5</v>
      </c>
      <c r="Y264" s="55">
        <v>825</v>
      </c>
      <c r="AC264" s="45">
        <f>VLOOKUP(R264,[1]Plan2!$C$2:$K$10202,9,FALSE)</f>
        <v>8894</v>
      </c>
      <c r="AD264" s="45"/>
    </row>
    <row r="265" spans="17:30" x14ac:dyDescent="0.25">
      <c r="Q265" s="49">
        <v>41002</v>
      </c>
      <c r="R265" s="50">
        <v>9041</v>
      </c>
      <c r="S265" s="50" t="s">
        <v>357</v>
      </c>
      <c r="T265" s="51" t="s">
        <v>23</v>
      </c>
      <c r="U265" s="50" t="s">
        <v>24</v>
      </c>
      <c r="V265" s="53">
        <v>50</v>
      </c>
      <c r="W265" s="50">
        <v>50</v>
      </c>
      <c r="X265" s="55">
        <v>16.5</v>
      </c>
      <c r="Y265" s="55">
        <v>825</v>
      </c>
      <c r="AC265" s="45">
        <f>VLOOKUP(R265,[1]Plan2!$C$2:$K$10202,9,FALSE)</f>
        <v>8894</v>
      </c>
      <c r="AD265" s="45"/>
    </row>
    <row r="266" spans="17:30" x14ac:dyDescent="0.25">
      <c r="Q266" s="49">
        <v>41002</v>
      </c>
      <c r="R266" s="50">
        <v>9042</v>
      </c>
      <c r="S266" s="50" t="s">
        <v>260</v>
      </c>
      <c r="T266" s="51" t="s">
        <v>23</v>
      </c>
      <c r="U266" s="50" t="s">
        <v>24</v>
      </c>
      <c r="V266" s="53">
        <v>400</v>
      </c>
      <c r="W266" s="50">
        <v>400</v>
      </c>
      <c r="X266" s="55">
        <v>15.07</v>
      </c>
      <c r="Y266" s="55">
        <v>6028</v>
      </c>
      <c r="AC266" s="45">
        <f>VLOOKUP(R266,[1]Plan2!$C$2:$K$10202,9,FALSE)</f>
        <v>8894</v>
      </c>
      <c r="AD266" s="45"/>
    </row>
    <row r="267" spans="17:30" x14ac:dyDescent="0.25">
      <c r="Q267" s="49">
        <v>41003</v>
      </c>
      <c r="R267" s="50">
        <v>9043</v>
      </c>
      <c r="S267" s="50" t="s">
        <v>302</v>
      </c>
      <c r="T267" s="51" t="s">
        <v>23</v>
      </c>
      <c r="U267" s="50" t="s">
        <v>24</v>
      </c>
      <c r="V267" s="53">
        <v>100</v>
      </c>
      <c r="W267" s="50">
        <v>100</v>
      </c>
      <c r="X267" s="55">
        <v>16.91</v>
      </c>
      <c r="Y267" s="55">
        <v>1691</v>
      </c>
      <c r="AC267" s="45">
        <f>VLOOKUP(R267,[1]Plan2!$C$2:$K$10202,9,FALSE)</f>
        <v>8899</v>
      </c>
      <c r="AD267" s="45"/>
    </row>
    <row r="268" spans="17:30" x14ac:dyDescent="0.25">
      <c r="Q268" s="49">
        <v>41003</v>
      </c>
      <c r="R268" s="50">
        <v>9050</v>
      </c>
      <c r="S268" s="50" t="s">
        <v>403</v>
      </c>
      <c r="T268" s="51" t="s">
        <v>23</v>
      </c>
      <c r="U268" s="50" t="s">
        <v>24</v>
      </c>
      <c r="V268" s="53">
        <v>200</v>
      </c>
      <c r="W268" s="50">
        <v>200</v>
      </c>
      <c r="X268" s="55">
        <v>14.98</v>
      </c>
      <c r="Y268" s="55">
        <v>2996</v>
      </c>
      <c r="AC268" s="45">
        <f>VLOOKUP(R268,[1]Plan2!$C$2:$K$10202,9,FALSE)</f>
        <v>8902</v>
      </c>
      <c r="AD268" s="45"/>
    </row>
    <row r="269" spans="17:30" x14ac:dyDescent="0.25">
      <c r="Q269" s="49">
        <v>41003</v>
      </c>
      <c r="R269" s="50">
        <v>9051</v>
      </c>
      <c r="S269" s="50" t="s">
        <v>398</v>
      </c>
      <c r="T269" s="51" t="s">
        <v>23</v>
      </c>
      <c r="U269" s="50" t="s">
        <v>24</v>
      </c>
      <c r="V269" s="53">
        <v>3000</v>
      </c>
      <c r="W269" s="50">
        <v>3000</v>
      </c>
      <c r="X269" s="55">
        <v>15.38</v>
      </c>
      <c r="Y269" s="55">
        <v>46140</v>
      </c>
      <c r="AC269" s="45">
        <f>VLOOKUP(R269,[1]Plan2!$C$2:$K$10202,9,FALSE)</f>
        <v>8902</v>
      </c>
      <c r="AD269" s="45"/>
    </row>
    <row r="270" spans="17:30" x14ac:dyDescent="0.25">
      <c r="Q270" s="49">
        <v>41004</v>
      </c>
      <c r="R270" s="50">
        <v>9057</v>
      </c>
      <c r="S270" s="50" t="s">
        <v>262</v>
      </c>
      <c r="T270" s="51" t="s">
        <v>23</v>
      </c>
      <c r="U270" s="50" t="s">
        <v>24</v>
      </c>
      <c r="V270" s="53">
        <v>625</v>
      </c>
      <c r="W270" s="50">
        <v>625</v>
      </c>
      <c r="X270" s="55">
        <v>14.55</v>
      </c>
      <c r="Y270" s="55">
        <v>9093.75</v>
      </c>
      <c r="AC270" s="45">
        <f>VLOOKUP(R270,[1]Plan2!$C$2:$K$10202,9,FALSE)</f>
        <v>8903</v>
      </c>
      <c r="AD270" s="45"/>
    </row>
    <row r="271" spans="17:30" x14ac:dyDescent="0.25">
      <c r="Q271" s="49">
        <v>41008</v>
      </c>
      <c r="R271" s="50">
        <v>9062</v>
      </c>
      <c r="S271" s="50" t="s">
        <v>285</v>
      </c>
      <c r="T271" s="51" t="s">
        <v>23</v>
      </c>
      <c r="U271" s="50" t="s">
        <v>24</v>
      </c>
      <c r="V271" s="53">
        <v>125</v>
      </c>
      <c r="W271" s="50">
        <v>125</v>
      </c>
      <c r="X271" s="55">
        <v>15.28</v>
      </c>
      <c r="Y271" s="55">
        <v>1910</v>
      </c>
      <c r="AC271" s="45">
        <f>VLOOKUP(R271,[1]Plan2!$C$2:$K$10202,9,FALSE)</f>
        <v>8904</v>
      </c>
      <c r="AD271" s="45"/>
    </row>
    <row r="272" spans="17:30" x14ac:dyDescent="0.25">
      <c r="Q272" s="49">
        <v>41008</v>
      </c>
      <c r="R272" s="50">
        <v>9064</v>
      </c>
      <c r="S272" s="50" t="s">
        <v>294</v>
      </c>
      <c r="T272" s="51" t="s">
        <v>23</v>
      </c>
      <c r="U272" s="50" t="s">
        <v>24</v>
      </c>
      <c r="V272" s="53">
        <v>150</v>
      </c>
      <c r="W272" s="50">
        <v>150</v>
      </c>
      <c r="X272" s="55">
        <v>14.46</v>
      </c>
      <c r="Y272" s="55">
        <v>2169</v>
      </c>
      <c r="AC272" s="45">
        <f>VLOOKUP(R272,[1]Plan2!$C$2:$K$10202,9,FALSE)</f>
        <v>8904</v>
      </c>
      <c r="AD272" s="45"/>
    </row>
    <row r="273" spans="17:30" x14ac:dyDescent="0.25">
      <c r="Q273" s="49">
        <v>41008</v>
      </c>
      <c r="R273" s="50">
        <v>9067</v>
      </c>
      <c r="S273" s="50" t="s">
        <v>266</v>
      </c>
      <c r="T273" s="51" t="s">
        <v>23</v>
      </c>
      <c r="U273" s="50" t="s">
        <v>24</v>
      </c>
      <c r="V273" s="53">
        <v>300</v>
      </c>
      <c r="W273" s="50">
        <v>300</v>
      </c>
      <c r="X273" s="55">
        <v>14.98</v>
      </c>
      <c r="Y273" s="55">
        <v>4494</v>
      </c>
      <c r="AC273" s="45">
        <f>VLOOKUP(R273,[1]Plan2!$C$2:$K$10202,9,FALSE)</f>
        <v>8904</v>
      </c>
      <c r="AD273" s="45"/>
    </row>
    <row r="274" spans="17:30" x14ac:dyDescent="0.25">
      <c r="Q274" s="49">
        <v>41009</v>
      </c>
      <c r="R274" s="50">
        <v>9073</v>
      </c>
      <c r="S274" s="50" t="s">
        <v>404</v>
      </c>
      <c r="T274" s="51" t="s">
        <v>23</v>
      </c>
      <c r="U274" s="50" t="s">
        <v>24</v>
      </c>
      <c r="V274" s="53">
        <v>125</v>
      </c>
      <c r="W274" s="50">
        <v>125</v>
      </c>
      <c r="X274" s="55">
        <v>15.28</v>
      </c>
      <c r="Y274" s="55">
        <v>1910</v>
      </c>
      <c r="AC274" s="45">
        <f>VLOOKUP(R274,[1]Plan2!$C$2:$K$10202,9,FALSE)</f>
        <v>8906</v>
      </c>
      <c r="AD274" s="45"/>
    </row>
    <row r="275" spans="17:30" x14ac:dyDescent="0.25">
      <c r="Q275" s="49">
        <v>41009</v>
      </c>
      <c r="R275" s="50">
        <v>9075</v>
      </c>
      <c r="S275" s="50" t="s">
        <v>370</v>
      </c>
      <c r="T275" s="51" t="s">
        <v>23</v>
      </c>
      <c r="U275" s="50" t="s">
        <v>24</v>
      </c>
      <c r="V275" s="53">
        <v>250</v>
      </c>
      <c r="W275" s="50">
        <v>250</v>
      </c>
      <c r="X275" s="55">
        <v>14.98</v>
      </c>
      <c r="Y275" s="55">
        <v>3745</v>
      </c>
      <c r="AC275" s="45">
        <f>VLOOKUP(R275,[1]Plan2!$C$2:$K$10202,9,FALSE)</f>
        <v>8906</v>
      </c>
      <c r="AD275" s="45"/>
    </row>
    <row r="276" spans="17:30" x14ac:dyDescent="0.25">
      <c r="Q276" s="49">
        <v>41009</v>
      </c>
      <c r="R276" s="50">
        <v>9078</v>
      </c>
      <c r="S276" s="50" t="s">
        <v>267</v>
      </c>
      <c r="T276" s="51" t="s">
        <v>23</v>
      </c>
      <c r="U276" s="50" t="s">
        <v>24</v>
      </c>
      <c r="V276" s="53">
        <v>1000</v>
      </c>
      <c r="W276" s="50">
        <v>1000</v>
      </c>
      <c r="X276" s="55">
        <v>15.28</v>
      </c>
      <c r="Y276" s="55">
        <v>15280</v>
      </c>
      <c r="AC276" s="45">
        <f>VLOOKUP(R276,[1]Plan2!$C$2:$K$10202,9,FALSE)</f>
        <v>8907</v>
      </c>
      <c r="AD276" s="45"/>
    </row>
    <row r="277" spans="17:30" x14ac:dyDescent="0.25">
      <c r="Q277" s="49">
        <v>41009</v>
      </c>
      <c r="R277" s="50">
        <v>9082</v>
      </c>
      <c r="S277" s="50" t="s">
        <v>296</v>
      </c>
      <c r="T277" s="51" t="s">
        <v>23</v>
      </c>
      <c r="U277" s="50" t="s">
        <v>24</v>
      </c>
      <c r="V277" s="53">
        <v>150</v>
      </c>
      <c r="W277" s="50">
        <v>150</v>
      </c>
      <c r="X277" s="55">
        <v>14.46</v>
      </c>
      <c r="Y277" s="55">
        <v>2169</v>
      </c>
      <c r="AC277" s="45">
        <f>VLOOKUP(R277,[1]Plan2!$C$2:$K$10202,9,FALSE)</f>
        <v>8907</v>
      </c>
      <c r="AD277" s="45"/>
    </row>
    <row r="278" spans="17:30" x14ac:dyDescent="0.25">
      <c r="Q278" s="49">
        <v>41011</v>
      </c>
      <c r="R278" s="50">
        <v>9086</v>
      </c>
      <c r="S278" s="50" t="s">
        <v>336</v>
      </c>
      <c r="T278" s="51" t="s">
        <v>23</v>
      </c>
      <c r="U278" s="50" t="s">
        <v>24</v>
      </c>
      <c r="V278" s="53">
        <v>50</v>
      </c>
      <c r="W278" s="50">
        <v>50</v>
      </c>
      <c r="X278" s="55">
        <v>14.89</v>
      </c>
      <c r="Y278" s="55">
        <v>744.5</v>
      </c>
      <c r="AC278" s="45">
        <f>VLOOKUP(R278,[1]Plan2!$C$2:$K$10202,9,FALSE)</f>
        <v>8910</v>
      </c>
      <c r="AD278" s="45"/>
    </row>
    <row r="279" spans="17:30" x14ac:dyDescent="0.25">
      <c r="Q279" s="49">
        <v>41010</v>
      </c>
      <c r="R279" s="50">
        <v>9089</v>
      </c>
      <c r="S279" s="50" t="s">
        <v>317</v>
      </c>
      <c r="T279" s="51" t="s">
        <v>23</v>
      </c>
      <c r="U279" s="50" t="s">
        <v>24</v>
      </c>
      <c r="V279" s="53">
        <v>1000</v>
      </c>
      <c r="W279" s="50">
        <v>1000</v>
      </c>
      <c r="X279" s="55">
        <v>15.38</v>
      </c>
      <c r="Y279" s="55">
        <v>15380</v>
      </c>
      <c r="AC279" s="45">
        <f>VLOOKUP(R279,[1]Plan2!$C$2:$K$10202,9,FALSE)</f>
        <v>8909</v>
      </c>
      <c r="AD279" s="45"/>
    </row>
    <row r="280" spans="17:30" x14ac:dyDescent="0.25">
      <c r="Q280" s="49">
        <v>41010</v>
      </c>
      <c r="R280" s="50">
        <v>9090</v>
      </c>
      <c r="S280" s="50" t="s">
        <v>356</v>
      </c>
      <c r="T280" s="51" t="s">
        <v>23</v>
      </c>
      <c r="U280" s="50" t="s">
        <v>24</v>
      </c>
      <c r="V280" s="53">
        <v>50</v>
      </c>
      <c r="W280" s="50">
        <v>50</v>
      </c>
      <c r="X280" s="55">
        <v>16.5</v>
      </c>
      <c r="Y280" s="55">
        <v>825</v>
      </c>
      <c r="AC280" s="45">
        <f>VLOOKUP(R280,[1]Plan2!$C$2:$K$10202,9,FALSE)</f>
        <v>8909</v>
      </c>
      <c r="AD280" s="45"/>
    </row>
    <row r="281" spans="17:30" x14ac:dyDescent="0.25">
      <c r="Q281" s="49">
        <v>41012</v>
      </c>
      <c r="R281" s="50">
        <v>9104</v>
      </c>
      <c r="S281" s="50" t="s">
        <v>369</v>
      </c>
      <c r="T281" s="51" t="s">
        <v>23</v>
      </c>
      <c r="U281" s="50" t="s">
        <v>24</v>
      </c>
      <c r="V281" s="53">
        <v>50</v>
      </c>
      <c r="W281" s="50">
        <v>50</v>
      </c>
      <c r="X281" s="55">
        <v>16.399999999999999</v>
      </c>
      <c r="Y281" s="55">
        <v>820</v>
      </c>
      <c r="AC281" s="45">
        <f>VLOOKUP(R281,[1]Plan2!$C$2:$K$10202,9,FALSE)</f>
        <v>8900</v>
      </c>
      <c r="AD281" s="45"/>
    </row>
    <row r="282" spans="17:30" x14ac:dyDescent="0.25">
      <c r="Q282" s="49">
        <v>41012</v>
      </c>
      <c r="R282" s="50">
        <v>9105</v>
      </c>
      <c r="S282" s="50" t="s">
        <v>405</v>
      </c>
      <c r="T282" s="51" t="s">
        <v>23</v>
      </c>
      <c r="U282" s="50" t="s">
        <v>24</v>
      </c>
      <c r="V282" s="53">
        <v>125</v>
      </c>
      <c r="W282" s="50">
        <v>125</v>
      </c>
      <c r="X282" s="55">
        <v>16.399999999999999</v>
      </c>
      <c r="Y282" s="55">
        <v>2050</v>
      </c>
      <c r="AC282" s="45">
        <f>VLOOKUP(R282,[1]Plan2!$C$2:$K$10202,9,FALSE)</f>
        <v>8900</v>
      </c>
      <c r="AD282" s="45"/>
    </row>
    <row r="283" spans="17:30" x14ac:dyDescent="0.25">
      <c r="Q283" s="49">
        <v>41011</v>
      </c>
      <c r="R283" s="50">
        <v>9106</v>
      </c>
      <c r="S283" s="50" t="s">
        <v>322</v>
      </c>
      <c r="T283" s="51" t="s">
        <v>23</v>
      </c>
      <c r="U283" s="50" t="s">
        <v>24</v>
      </c>
      <c r="V283" s="53">
        <v>50</v>
      </c>
      <c r="W283" s="50">
        <v>50</v>
      </c>
      <c r="X283" s="55">
        <v>16.399999999999999</v>
      </c>
      <c r="Y283" s="55">
        <v>820</v>
      </c>
      <c r="AC283" s="45">
        <f>VLOOKUP(R283,[1]Plan2!$C$2:$K$10202,9,FALSE)</f>
        <v>8901</v>
      </c>
      <c r="AD283" s="45"/>
    </row>
    <row r="284" spans="17:30" x14ac:dyDescent="0.25">
      <c r="Q284" s="49">
        <v>41012</v>
      </c>
      <c r="R284" s="50">
        <v>9108</v>
      </c>
      <c r="S284" s="50" t="s">
        <v>260</v>
      </c>
      <c r="T284" s="51" t="s">
        <v>23</v>
      </c>
      <c r="U284" s="50" t="s">
        <v>24</v>
      </c>
      <c r="V284" s="53">
        <v>200</v>
      </c>
      <c r="W284" s="50">
        <v>200</v>
      </c>
      <c r="X284" s="55">
        <v>14.98</v>
      </c>
      <c r="Y284" s="55">
        <v>2996</v>
      </c>
      <c r="AC284" s="45">
        <f>VLOOKUP(R284,[1]Plan2!$C$2:$K$10202,9,FALSE)</f>
        <v>8900</v>
      </c>
      <c r="AD284" s="45"/>
    </row>
    <row r="285" spans="17:30" x14ac:dyDescent="0.25">
      <c r="Q285" s="49">
        <v>41012</v>
      </c>
      <c r="R285" s="50">
        <v>9109</v>
      </c>
      <c r="S285" s="50" t="s">
        <v>382</v>
      </c>
      <c r="T285" s="51" t="s">
        <v>23</v>
      </c>
      <c r="U285" s="50" t="s">
        <v>24</v>
      </c>
      <c r="V285" s="53">
        <v>500</v>
      </c>
      <c r="W285" s="50">
        <v>500</v>
      </c>
      <c r="X285" s="55">
        <v>14.91</v>
      </c>
      <c r="Y285" s="55">
        <v>7455</v>
      </c>
      <c r="AC285" s="45">
        <f>VLOOKUP(R285,[1]Plan2!$C$2:$K$10202,9,FALSE)</f>
        <v>8900</v>
      </c>
      <c r="AD285" s="45"/>
    </row>
    <row r="286" spans="17:30" x14ac:dyDescent="0.25">
      <c r="Q286" s="49">
        <v>41012</v>
      </c>
      <c r="R286" s="50">
        <v>9111</v>
      </c>
      <c r="S286" s="50" t="s">
        <v>266</v>
      </c>
      <c r="T286" s="51" t="s">
        <v>23</v>
      </c>
      <c r="U286" s="50" t="s">
        <v>24</v>
      </c>
      <c r="V286" s="53">
        <v>150</v>
      </c>
      <c r="W286" s="50">
        <v>150</v>
      </c>
      <c r="X286" s="55">
        <v>14.98</v>
      </c>
      <c r="Y286" s="55">
        <v>2247</v>
      </c>
      <c r="AC286" s="45">
        <f>VLOOKUP(R286,[1]Plan2!$C$2:$K$10202,9,FALSE)</f>
        <v>8911</v>
      </c>
      <c r="AD286" s="45"/>
    </row>
    <row r="287" spans="17:30" x14ac:dyDescent="0.25">
      <c r="Q287" s="49">
        <v>41012</v>
      </c>
      <c r="R287" s="50">
        <v>9114</v>
      </c>
      <c r="S287" s="50" t="s">
        <v>257</v>
      </c>
      <c r="T287" s="51" t="s">
        <v>23</v>
      </c>
      <c r="U287" s="50" t="s">
        <v>24</v>
      </c>
      <c r="V287" s="53">
        <v>100</v>
      </c>
      <c r="W287" s="50">
        <v>100</v>
      </c>
      <c r="X287" s="55">
        <v>15.28</v>
      </c>
      <c r="Y287" s="55">
        <v>1528</v>
      </c>
      <c r="AC287" s="45">
        <f>VLOOKUP(R287,[1]Plan2!$C$2:$K$10202,9,FALSE)</f>
        <v>8932</v>
      </c>
      <c r="AD287" s="45"/>
    </row>
    <row r="288" spans="17:30" x14ac:dyDescent="0.25">
      <c r="Q288" s="49">
        <v>41012</v>
      </c>
      <c r="R288" s="50">
        <v>9115</v>
      </c>
      <c r="S288" s="50" t="s">
        <v>293</v>
      </c>
      <c r="T288" s="51" t="s">
        <v>23</v>
      </c>
      <c r="U288" s="50" t="s">
        <v>24</v>
      </c>
      <c r="V288" s="53">
        <v>75</v>
      </c>
      <c r="W288" s="50">
        <v>75</v>
      </c>
      <c r="X288" s="55">
        <v>16.5</v>
      </c>
      <c r="Y288" s="55">
        <v>1237.5</v>
      </c>
      <c r="AC288" s="45">
        <f>VLOOKUP(R288,[1]Plan2!$C$2:$K$10202,9,FALSE)</f>
        <v>8932</v>
      </c>
      <c r="AD288" s="45"/>
    </row>
    <row r="289" spans="17:30" x14ac:dyDescent="0.25">
      <c r="Q289" s="49">
        <v>41012</v>
      </c>
      <c r="R289" s="50">
        <v>9123</v>
      </c>
      <c r="S289" s="50" t="s">
        <v>255</v>
      </c>
      <c r="T289" s="51" t="s">
        <v>23</v>
      </c>
      <c r="U289" s="50" t="s">
        <v>24</v>
      </c>
      <c r="V289" s="53">
        <v>100</v>
      </c>
      <c r="W289" s="50">
        <v>100</v>
      </c>
      <c r="X289" s="55">
        <v>14.91</v>
      </c>
      <c r="Y289" s="55">
        <v>1491</v>
      </c>
      <c r="AC289" s="45">
        <f>VLOOKUP(R289,[1]Plan2!$C$2:$K$10202,9,FALSE)</f>
        <v>8931</v>
      </c>
      <c r="AD289" s="45"/>
    </row>
    <row r="290" spans="17:30" x14ac:dyDescent="0.25">
      <c r="Q290" s="49">
        <v>41015</v>
      </c>
      <c r="R290" s="50">
        <v>9125</v>
      </c>
      <c r="S290" s="50" t="s">
        <v>362</v>
      </c>
      <c r="T290" s="51" t="s">
        <v>23</v>
      </c>
      <c r="U290" s="50" t="s">
        <v>24</v>
      </c>
      <c r="V290" s="53">
        <v>50</v>
      </c>
      <c r="W290" s="50">
        <v>50</v>
      </c>
      <c r="X290" s="55">
        <v>15.28</v>
      </c>
      <c r="Y290" s="55">
        <v>764</v>
      </c>
      <c r="AC290" s="45">
        <f>VLOOKUP(R290,[1]Plan2!$C$2:$K$10202,9,FALSE)</f>
        <v>8946</v>
      </c>
      <c r="AD290" s="45"/>
    </row>
    <row r="291" spans="17:30" x14ac:dyDescent="0.25">
      <c r="Q291" s="49">
        <v>41015</v>
      </c>
      <c r="R291" s="50">
        <v>9127</v>
      </c>
      <c r="S291" s="50" t="s">
        <v>279</v>
      </c>
      <c r="T291" s="51" t="s">
        <v>23</v>
      </c>
      <c r="U291" s="50" t="s">
        <v>24</v>
      </c>
      <c r="V291" s="53">
        <v>25</v>
      </c>
      <c r="W291" s="50">
        <v>25</v>
      </c>
      <c r="X291" s="55">
        <v>15.66</v>
      </c>
      <c r="Y291" s="55">
        <v>391.5</v>
      </c>
      <c r="AC291" s="45">
        <f>VLOOKUP(R291,[1]Plan2!$C$2:$K$10202,9,FALSE)</f>
        <v>8946</v>
      </c>
      <c r="AD291" s="45"/>
    </row>
    <row r="292" spans="17:30" x14ac:dyDescent="0.25">
      <c r="Q292" s="49">
        <v>41015</v>
      </c>
      <c r="R292" s="50">
        <v>9129</v>
      </c>
      <c r="S292" s="50" t="s">
        <v>340</v>
      </c>
      <c r="T292" s="51" t="s">
        <v>23</v>
      </c>
      <c r="U292" s="50" t="s">
        <v>24</v>
      </c>
      <c r="V292" s="53">
        <v>25</v>
      </c>
      <c r="W292" s="50">
        <v>25</v>
      </c>
      <c r="X292" s="55">
        <v>18.149999999999999</v>
      </c>
      <c r="Y292" s="55">
        <v>453.75</v>
      </c>
      <c r="AC292" s="45">
        <f>VLOOKUP(R292,[1]Plan2!$C$2:$K$10202,9,FALSE)</f>
        <v>8946</v>
      </c>
      <c r="AD292" s="45"/>
    </row>
    <row r="293" spans="17:30" x14ac:dyDescent="0.25">
      <c r="Q293" s="49">
        <v>41016</v>
      </c>
      <c r="R293" s="50">
        <v>9132</v>
      </c>
      <c r="S293" s="50" t="s">
        <v>267</v>
      </c>
      <c r="T293" s="51" t="s">
        <v>23</v>
      </c>
      <c r="U293" s="50" t="s">
        <v>24</v>
      </c>
      <c r="V293" s="53">
        <v>2000</v>
      </c>
      <c r="W293" s="50">
        <v>2000</v>
      </c>
      <c r="X293" s="55">
        <v>14.91</v>
      </c>
      <c r="Y293" s="55">
        <v>29820</v>
      </c>
      <c r="AC293" s="45">
        <f>VLOOKUP(R293,[1]Plan2!$C$2:$K$10202,9,FALSE)</f>
        <v>8966</v>
      </c>
      <c r="AD293" s="45"/>
    </row>
    <row r="294" spans="17:30" x14ac:dyDescent="0.25">
      <c r="Q294" s="49">
        <v>41016</v>
      </c>
      <c r="R294" s="50">
        <v>9138</v>
      </c>
      <c r="S294" s="50" t="s">
        <v>342</v>
      </c>
      <c r="T294" s="51" t="s">
        <v>23</v>
      </c>
      <c r="U294" s="50" t="s">
        <v>24</v>
      </c>
      <c r="V294" s="53">
        <v>50</v>
      </c>
      <c r="W294" s="50">
        <v>50</v>
      </c>
      <c r="X294" s="55">
        <v>14.11</v>
      </c>
      <c r="Y294" s="55">
        <v>705.5</v>
      </c>
      <c r="AC294" s="45">
        <f>VLOOKUP(R294,[1]Plan2!$C$2:$K$10202,9,FALSE)</f>
        <v>8967</v>
      </c>
      <c r="AD294" s="45"/>
    </row>
    <row r="295" spans="17:30" x14ac:dyDescent="0.25">
      <c r="Q295" s="49">
        <v>41016</v>
      </c>
      <c r="R295" s="50">
        <v>9140</v>
      </c>
      <c r="S295" s="50" t="s">
        <v>256</v>
      </c>
      <c r="T295" s="51" t="s">
        <v>23</v>
      </c>
      <c r="U295" s="50" t="s">
        <v>24</v>
      </c>
      <c r="V295" s="53">
        <v>125</v>
      </c>
      <c r="W295" s="50">
        <v>125</v>
      </c>
      <c r="X295" s="55">
        <v>14.91</v>
      </c>
      <c r="Y295" s="55">
        <v>1863.75</v>
      </c>
      <c r="AC295" s="45">
        <f>VLOOKUP(R295,[1]Plan2!$C$2:$K$10202,9,FALSE)</f>
        <v>8966</v>
      </c>
      <c r="AD295" s="45"/>
    </row>
    <row r="296" spans="17:30" x14ac:dyDescent="0.25">
      <c r="Q296" s="49">
        <v>41017</v>
      </c>
      <c r="R296" s="50">
        <v>9142</v>
      </c>
      <c r="S296" s="50" t="s">
        <v>337</v>
      </c>
      <c r="T296" s="51" t="s">
        <v>23</v>
      </c>
      <c r="U296" s="50" t="s">
        <v>24</v>
      </c>
      <c r="V296" s="53">
        <v>125</v>
      </c>
      <c r="W296" s="50">
        <v>125</v>
      </c>
      <c r="X296" s="55">
        <v>14.91</v>
      </c>
      <c r="Y296" s="55">
        <v>1863.75</v>
      </c>
      <c r="AC296" s="45">
        <f>VLOOKUP(R296,[1]Plan2!$C$2:$K$10202,9,FALSE)</f>
        <v>8986</v>
      </c>
      <c r="AD296" s="45"/>
    </row>
    <row r="297" spans="17:30" x14ac:dyDescent="0.25">
      <c r="Q297" s="49">
        <v>41017</v>
      </c>
      <c r="R297" s="50">
        <v>9143</v>
      </c>
      <c r="S297" s="50" t="s">
        <v>377</v>
      </c>
      <c r="T297" s="51" t="s">
        <v>23</v>
      </c>
      <c r="U297" s="50" t="s">
        <v>24</v>
      </c>
      <c r="V297" s="53">
        <v>25</v>
      </c>
      <c r="W297" s="50">
        <v>25</v>
      </c>
      <c r="X297" s="55">
        <v>16</v>
      </c>
      <c r="Y297" s="55">
        <v>400</v>
      </c>
      <c r="AC297" s="45">
        <f>VLOOKUP(R297,[1]Plan2!$C$2:$K$10202,9,FALSE)</f>
        <v>8985</v>
      </c>
      <c r="AD297" s="45"/>
    </row>
    <row r="298" spans="17:30" x14ac:dyDescent="0.25">
      <c r="Q298" s="49">
        <v>41017</v>
      </c>
      <c r="R298" s="50">
        <v>9147</v>
      </c>
      <c r="S298" s="50" t="s">
        <v>406</v>
      </c>
      <c r="T298" s="51" t="s">
        <v>23</v>
      </c>
      <c r="U298" s="50" t="s">
        <v>24</v>
      </c>
      <c r="V298" s="53">
        <v>25</v>
      </c>
      <c r="W298" s="50">
        <v>25</v>
      </c>
      <c r="X298" s="55">
        <v>17.37</v>
      </c>
      <c r="Y298" s="55">
        <v>434.25</v>
      </c>
      <c r="AC298" s="45">
        <f>VLOOKUP(R298,[1]Plan2!$C$2:$K$10202,9,FALSE)</f>
        <v>8986</v>
      </c>
      <c r="AD298" s="45"/>
    </row>
    <row r="299" spans="17:30" x14ac:dyDescent="0.25">
      <c r="Q299" s="49">
        <v>41018</v>
      </c>
      <c r="R299" s="50">
        <v>9151</v>
      </c>
      <c r="S299" s="50" t="s">
        <v>407</v>
      </c>
      <c r="T299" s="51" t="s">
        <v>23</v>
      </c>
      <c r="U299" s="50" t="s">
        <v>24</v>
      </c>
      <c r="V299" s="53">
        <v>250</v>
      </c>
      <c r="W299" s="50">
        <v>250</v>
      </c>
      <c r="X299" s="55">
        <v>14.54</v>
      </c>
      <c r="Y299" s="55">
        <v>3635</v>
      </c>
      <c r="AC299" s="45">
        <f>VLOOKUP(R299,[1]Plan2!$C$2:$K$10202,9,FALSE)</f>
        <v>8984</v>
      </c>
      <c r="AD299" s="45"/>
    </row>
    <row r="300" spans="17:30" x14ac:dyDescent="0.25">
      <c r="Q300" s="49">
        <v>41018</v>
      </c>
      <c r="R300" s="50">
        <v>9152</v>
      </c>
      <c r="S300" s="50" t="s">
        <v>408</v>
      </c>
      <c r="T300" s="51" t="s">
        <v>23</v>
      </c>
      <c r="U300" s="50" t="s">
        <v>24</v>
      </c>
      <c r="V300" s="53">
        <v>100</v>
      </c>
      <c r="W300" s="50">
        <v>100</v>
      </c>
      <c r="X300" s="55">
        <v>14.54</v>
      </c>
      <c r="Y300" s="55">
        <v>1454</v>
      </c>
      <c r="AC300" s="45">
        <f>VLOOKUP(R300,[1]Plan2!$C$2:$K$10202,9,FALSE)</f>
        <v>8984</v>
      </c>
      <c r="AD300" s="45"/>
    </row>
    <row r="301" spans="17:30" x14ac:dyDescent="0.25">
      <c r="Q301" s="49">
        <v>41022</v>
      </c>
      <c r="R301" s="50">
        <v>9154</v>
      </c>
      <c r="S301" s="50" t="s">
        <v>387</v>
      </c>
      <c r="T301" s="51" t="s">
        <v>23</v>
      </c>
      <c r="U301" s="50" t="s">
        <v>24</v>
      </c>
      <c r="V301" s="53">
        <v>375</v>
      </c>
      <c r="W301" s="50">
        <v>375</v>
      </c>
      <c r="X301" s="55">
        <v>13.94</v>
      </c>
      <c r="Y301" s="55">
        <v>5227.5</v>
      </c>
      <c r="AC301" s="45">
        <f>VLOOKUP(R301,[1]Plan2!$C$2:$K$10202,9,FALSE)</f>
        <v>9013</v>
      </c>
      <c r="AD301" s="45"/>
    </row>
    <row r="302" spans="17:30" x14ac:dyDescent="0.25">
      <c r="Q302" s="49">
        <v>41022</v>
      </c>
      <c r="R302" s="50">
        <v>9160</v>
      </c>
      <c r="S302" s="50" t="s">
        <v>297</v>
      </c>
      <c r="T302" s="51" t="s">
        <v>23</v>
      </c>
      <c r="U302" s="50" t="s">
        <v>24</v>
      </c>
      <c r="V302" s="53">
        <v>500</v>
      </c>
      <c r="W302" s="50">
        <v>500</v>
      </c>
      <c r="X302" s="55">
        <v>13.31</v>
      </c>
      <c r="Y302" s="55">
        <v>6655</v>
      </c>
      <c r="AC302" s="45">
        <f>VLOOKUP(R302,[1]Plan2!$C$2:$K$10202,9,FALSE)</f>
        <v>9012</v>
      </c>
      <c r="AD302" s="45"/>
    </row>
    <row r="303" spans="17:30" x14ac:dyDescent="0.25">
      <c r="Q303" s="49">
        <v>41022</v>
      </c>
      <c r="R303" s="50">
        <v>9167</v>
      </c>
      <c r="S303" s="50" t="s">
        <v>280</v>
      </c>
      <c r="T303" s="51" t="s">
        <v>23</v>
      </c>
      <c r="U303" s="50" t="s">
        <v>24</v>
      </c>
      <c r="V303" s="53">
        <v>50</v>
      </c>
      <c r="W303" s="50">
        <v>50</v>
      </c>
      <c r="X303" s="55">
        <v>15.38</v>
      </c>
      <c r="Y303" s="55">
        <v>769</v>
      </c>
      <c r="AC303" s="45">
        <f>VLOOKUP(R303,[1]Plan2!$C$2:$K$10202,9,FALSE)</f>
        <v>9012</v>
      </c>
      <c r="AD303" s="45"/>
    </row>
    <row r="304" spans="17:30" x14ac:dyDescent="0.25">
      <c r="Q304" s="49">
        <v>41022</v>
      </c>
      <c r="R304" s="50">
        <v>9169</v>
      </c>
      <c r="S304" s="50" t="s">
        <v>250</v>
      </c>
      <c r="T304" s="51" t="s">
        <v>23</v>
      </c>
      <c r="U304" s="50" t="s">
        <v>24</v>
      </c>
      <c r="V304" s="53">
        <v>12000</v>
      </c>
      <c r="W304" s="50">
        <v>12000</v>
      </c>
      <c r="X304" s="55">
        <v>14.31</v>
      </c>
      <c r="Y304" s="55">
        <v>171778.8</v>
      </c>
      <c r="AC304" s="45">
        <f>VLOOKUP(R304,[1]Plan2!$C$2:$K$10202,9,FALSE)</f>
        <v>9011</v>
      </c>
      <c r="AD304" s="45"/>
    </row>
    <row r="305" spans="17:30" x14ac:dyDescent="0.25">
      <c r="Q305" s="49">
        <v>41023</v>
      </c>
      <c r="R305" s="50">
        <v>9175</v>
      </c>
      <c r="S305" s="50" t="s">
        <v>322</v>
      </c>
      <c r="T305" s="51" t="s">
        <v>23</v>
      </c>
      <c r="U305" s="50" t="s">
        <v>24</v>
      </c>
      <c r="V305" s="53">
        <v>50</v>
      </c>
      <c r="W305" s="50">
        <v>50</v>
      </c>
      <c r="X305" s="55">
        <v>15.1</v>
      </c>
      <c r="Y305" s="55">
        <v>755</v>
      </c>
      <c r="AC305" s="45">
        <f>VLOOKUP(R305,[1]Plan2!$C$2:$K$10202,9,FALSE)</f>
        <v>9026</v>
      </c>
      <c r="AD305" s="45"/>
    </row>
    <row r="306" spans="17:30" x14ac:dyDescent="0.25">
      <c r="Q306" s="49">
        <v>41024</v>
      </c>
      <c r="R306" s="50">
        <v>9181</v>
      </c>
      <c r="S306" s="50" t="s">
        <v>260</v>
      </c>
      <c r="T306" s="51" t="s">
        <v>23</v>
      </c>
      <c r="U306" s="50" t="s">
        <v>24</v>
      </c>
      <c r="V306" s="53">
        <v>250</v>
      </c>
      <c r="W306" s="50">
        <v>250</v>
      </c>
      <c r="X306" s="55">
        <v>13.79</v>
      </c>
      <c r="Y306" s="55">
        <v>3447.5</v>
      </c>
      <c r="AC306" s="45">
        <f>VLOOKUP(R306,[1]Plan2!$C$2:$K$10202,9,FALSE)</f>
        <v>9036</v>
      </c>
      <c r="AD306" s="45"/>
    </row>
    <row r="307" spans="17:30" x14ac:dyDescent="0.25">
      <c r="Q307" s="49">
        <v>41024</v>
      </c>
      <c r="R307" s="50">
        <v>9185</v>
      </c>
      <c r="S307" s="50" t="s">
        <v>362</v>
      </c>
      <c r="T307" s="51" t="s">
        <v>23</v>
      </c>
      <c r="U307" s="50" t="s">
        <v>24</v>
      </c>
      <c r="V307" s="53">
        <v>50</v>
      </c>
      <c r="W307" s="50">
        <v>50</v>
      </c>
      <c r="X307" s="55">
        <v>15.28</v>
      </c>
      <c r="Y307" s="55">
        <v>764</v>
      </c>
      <c r="AC307" s="45">
        <f>VLOOKUP(R307,[1]Plan2!$C$2:$K$10202,9,FALSE)</f>
        <v>9035</v>
      </c>
      <c r="AD307" s="45"/>
    </row>
    <row r="308" spans="17:30" x14ac:dyDescent="0.25">
      <c r="Q308" s="49">
        <v>41026</v>
      </c>
      <c r="R308" s="50">
        <v>9190</v>
      </c>
      <c r="S308" s="50" t="s">
        <v>352</v>
      </c>
      <c r="T308" s="51" t="s">
        <v>23</v>
      </c>
      <c r="U308" s="50" t="s">
        <v>24</v>
      </c>
      <c r="V308" s="53">
        <v>500</v>
      </c>
      <c r="W308" s="50">
        <v>500</v>
      </c>
      <c r="X308" s="55">
        <v>12.55</v>
      </c>
      <c r="Y308" s="55">
        <v>6274.19</v>
      </c>
      <c r="AC308" s="45">
        <f>VLOOKUP(R308,[1]Plan2!$C$2:$K$10202,9,FALSE)</f>
        <v>9063</v>
      </c>
      <c r="AD308" s="45"/>
    </row>
    <row r="309" spans="17:30" x14ac:dyDescent="0.25">
      <c r="Q309" s="49">
        <v>41026</v>
      </c>
      <c r="R309" s="50">
        <v>9191</v>
      </c>
      <c r="S309" s="50" t="s">
        <v>266</v>
      </c>
      <c r="T309" s="51" t="s">
        <v>23</v>
      </c>
      <c r="U309" s="50" t="s">
        <v>24</v>
      </c>
      <c r="V309" s="53">
        <v>100</v>
      </c>
      <c r="W309" s="50">
        <v>100</v>
      </c>
      <c r="X309" s="55">
        <v>13.79</v>
      </c>
      <c r="Y309" s="55">
        <v>1379</v>
      </c>
      <c r="AC309" s="45">
        <f>VLOOKUP(R309,[1]Plan2!$C$2:$K$10202,9,FALSE)</f>
        <v>9063</v>
      </c>
      <c r="AD309" s="45"/>
    </row>
    <row r="310" spans="17:30" x14ac:dyDescent="0.25">
      <c r="Q310" s="49">
        <v>41027</v>
      </c>
      <c r="R310" s="50">
        <v>9198</v>
      </c>
      <c r="S310" s="50" t="s">
        <v>409</v>
      </c>
      <c r="T310" s="51" t="s">
        <v>23</v>
      </c>
      <c r="U310" s="50" t="s">
        <v>24</v>
      </c>
      <c r="V310" s="53">
        <v>500</v>
      </c>
      <c r="W310" s="50">
        <v>500</v>
      </c>
      <c r="X310" s="55">
        <v>12.55</v>
      </c>
      <c r="Y310" s="55">
        <v>6276.77</v>
      </c>
      <c r="AC310" s="45">
        <f>VLOOKUP(R310,[1]Plan2!$C$2:$K$10202,9,FALSE)</f>
        <v>9061</v>
      </c>
      <c r="AD310" s="45"/>
    </row>
    <row r="311" spans="17:30" x14ac:dyDescent="0.25">
      <c r="Q311" s="49">
        <v>41027</v>
      </c>
      <c r="R311" s="50">
        <v>9201</v>
      </c>
      <c r="S311" s="50" t="s">
        <v>410</v>
      </c>
      <c r="T311" s="51" t="s">
        <v>23</v>
      </c>
      <c r="U311" s="50" t="s">
        <v>24</v>
      </c>
      <c r="V311" s="53">
        <v>25</v>
      </c>
      <c r="W311" s="50">
        <v>25</v>
      </c>
      <c r="X311" s="55">
        <v>14.77</v>
      </c>
      <c r="Y311" s="55">
        <v>369.25</v>
      </c>
      <c r="AC311" s="45">
        <f>VLOOKUP(R311,[1]Plan2!$C$2:$K$10202,9,FALSE)</f>
        <v>9061</v>
      </c>
      <c r="AD311" s="45"/>
    </row>
    <row r="312" spans="17:30" x14ac:dyDescent="0.25">
      <c r="Q312" s="49">
        <v>41027</v>
      </c>
      <c r="R312" s="50">
        <v>9203</v>
      </c>
      <c r="S312" s="50" t="s">
        <v>250</v>
      </c>
      <c r="T312" s="51" t="s">
        <v>23</v>
      </c>
      <c r="U312" s="50" t="s">
        <v>24</v>
      </c>
      <c r="V312" s="53">
        <v>12000</v>
      </c>
      <c r="W312" s="50">
        <v>12000</v>
      </c>
      <c r="X312" s="55">
        <v>13.4</v>
      </c>
      <c r="Y312" s="55">
        <v>160780.79999999999</v>
      </c>
      <c r="AC312" s="45">
        <f>VLOOKUP(R312,[1]Plan2!$C$2:$K$10202,9,FALSE)</f>
        <v>9061</v>
      </c>
      <c r="AD312" s="45"/>
    </row>
    <row r="313" spans="17:30" x14ac:dyDescent="0.25">
      <c r="Q313" s="49">
        <v>41027</v>
      </c>
      <c r="R313" s="50">
        <v>9204</v>
      </c>
      <c r="S313" s="50" t="s">
        <v>260</v>
      </c>
      <c r="T313" s="51" t="s">
        <v>23</v>
      </c>
      <c r="U313" s="50" t="s">
        <v>24</v>
      </c>
      <c r="V313" s="53">
        <v>200</v>
      </c>
      <c r="W313" s="50">
        <v>200</v>
      </c>
      <c r="X313" s="55">
        <v>13.79</v>
      </c>
      <c r="Y313" s="55">
        <v>2758</v>
      </c>
      <c r="AC313" s="45">
        <f>VLOOKUP(R313,[1]Plan2!$C$2:$K$10202,9,FALSE)</f>
        <v>9062</v>
      </c>
      <c r="AD313" s="45"/>
    </row>
    <row r="314" spans="17:30" x14ac:dyDescent="0.25">
      <c r="Q314" s="49">
        <v>41031</v>
      </c>
      <c r="R314" s="50">
        <v>9207</v>
      </c>
      <c r="S314" s="50" t="s">
        <v>257</v>
      </c>
      <c r="T314" s="51" t="s">
        <v>23</v>
      </c>
      <c r="U314" s="50" t="s">
        <v>24</v>
      </c>
      <c r="V314" s="53">
        <v>100</v>
      </c>
      <c r="W314" s="50">
        <v>100</v>
      </c>
      <c r="X314" s="55">
        <v>14.07</v>
      </c>
      <c r="Y314" s="55">
        <v>1407</v>
      </c>
      <c r="AC314" s="45">
        <f>VLOOKUP(R314,[1]Plan2!$C$2:$K$10202,9,FALSE)</f>
        <v>9075</v>
      </c>
      <c r="AD314" s="45"/>
    </row>
    <row r="315" spans="17:30" x14ac:dyDescent="0.25">
      <c r="Q315" s="49">
        <v>41031</v>
      </c>
      <c r="R315" s="50">
        <v>9212</v>
      </c>
      <c r="S315" s="50" t="s">
        <v>276</v>
      </c>
      <c r="T315" s="51" t="s">
        <v>23</v>
      </c>
      <c r="U315" s="50" t="s">
        <v>24</v>
      </c>
      <c r="V315" s="53">
        <v>200</v>
      </c>
      <c r="W315" s="50">
        <v>200</v>
      </c>
      <c r="X315" s="55">
        <v>13.7</v>
      </c>
      <c r="Y315" s="55">
        <v>2740</v>
      </c>
      <c r="AC315" s="45">
        <f>VLOOKUP(R315,[1]Plan2!$C$2:$K$10202,9,FALSE)</f>
        <v>9073</v>
      </c>
      <c r="AD315" s="45"/>
    </row>
    <row r="316" spans="17:30" x14ac:dyDescent="0.25">
      <c r="Q316" s="49">
        <v>41031</v>
      </c>
      <c r="R316" s="50">
        <v>9214</v>
      </c>
      <c r="S316" s="50" t="s">
        <v>388</v>
      </c>
      <c r="T316" s="51" t="s">
        <v>23</v>
      </c>
      <c r="U316" s="50" t="s">
        <v>24</v>
      </c>
      <c r="V316" s="53">
        <v>50</v>
      </c>
      <c r="W316" s="50">
        <v>50</v>
      </c>
      <c r="X316" s="55">
        <v>15.1</v>
      </c>
      <c r="Y316" s="55">
        <v>755</v>
      </c>
      <c r="AC316" s="45">
        <f>VLOOKUP(R316,[1]Plan2!$C$2:$K$10202,9,FALSE)</f>
        <v>9073</v>
      </c>
      <c r="AD316" s="45"/>
    </row>
    <row r="317" spans="17:30" x14ac:dyDescent="0.25">
      <c r="Q317" s="49">
        <v>41031</v>
      </c>
      <c r="R317" s="50">
        <v>9215</v>
      </c>
      <c r="S317" s="50" t="s">
        <v>397</v>
      </c>
      <c r="T317" s="51" t="s">
        <v>23</v>
      </c>
      <c r="U317" s="50" t="s">
        <v>24</v>
      </c>
      <c r="V317" s="53">
        <v>100</v>
      </c>
      <c r="W317" s="50">
        <v>100</v>
      </c>
      <c r="X317" s="55">
        <v>13.31</v>
      </c>
      <c r="Y317" s="55">
        <v>1331</v>
      </c>
      <c r="AC317" s="45">
        <f>VLOOKUP(R317,[1]Plan2!$C$2:$K$10202,9,FALSE)</f>
        <v>9072</v>
      </c>
      <c r="AD317" s="45"/>
    </row>
    <row r="318" spans="17:30" x14ac:dyDescent="0.25">
      <c r="Q318" s="49">
        <v>41032</v>
      </c>
      <c r="R318" s="50">
        <v>9221</v>
      </c>
      <c r="S318" s="50" t="s">
        <v>404</v>
      </c>
      <c r="T318" s="51" t="s">
        <v>23</v>
      </c>
      <c r="U318" s="50" t="s">
        <v>24</v>
      </c>
      <c r="V318" s="53">
        <v>200</v>
      </c>
      <c r="W318" s="50">
        <v>200</v>
      </c>
      <c r="X318" s="55">
        <v>14.07</v>
      </c>
      <c r="Y318" s="55">
        <v>2814</v>
      </c>
      <c r="AC318" s="45">
        <f>VLOOKUP(R318,[1]Plan2!$C$2:$K$10202,9,FALSE)</f>
        <v>9071</v>
      </c>
      <c r="AD318" s="45"/>
    </row>
    <row r="319" spans="17:30" x14ac:dyDescent="0.25">
      <c r="Q319" s="49">
        <v>41032</v>
      </c>
      <c r="R319" s="50">
        <v>9222</v>
      </c>
      <c r="S319" s="50" t="s">
        <v>411</v>
      </c>
      <c r="T319" s="51" t="s">
        <v>23</v>
      </c>
      <c r="U319" s="50" t="s">
        <v>24</v>
      </c>
      <c r="V319" s="53">
        <v>50</v>
      </c>
      <c r="W319" s="50">
        <v>50</v>
      </c>
      <c r="X319" s="55">
        <v>15.1</v>
      </c>
      <c r="Y319" s="55">
        <v>755</v>
      </c>
      <c r="AC319" s="45">
        <f>VLOOKUP(R319,[1]Plan2!$C$2:$K$10202,9,FALSE)</f>
        <v>9072</v>
      </c>
      <c r="AD319" s="45"/>
    </row>
    <row r="320" spans="17:30" x14ac:dyDescent="0.25">
      <c r="Q320" s="49">
        <v>41032</v>
      </c>
      <c r="R320" s="50">
        <v>9223</v>
      </c>
      <c r="S320" s="50" t="s">
        <v>324</v>
      </c>
      <c r="T320" s="51" t="s">
        <v>23</v>
      </c>
      <c r="U320" s="50" t="s">
        <v>24</v>
      </c>
      <c r="V320" s="53">
        <v>250</v>
      </c>
      <c r="W320" s="50">
        <v>250</v>
      </c>
      <c r="X320" s="55">
        <v>13.31</v>
      </c>
      <c r="Y320" s="55">
        <v>3327.5</v>
      </c>
      <c r="AC320" s="45">
        <f>VLOOKUP(R320,[1]Plan2!$C$2:$K$10202,9,FALSE)</f>
        <v>9071</v>
      </c>
      <c r="AD320" s="45"/>
    </row>
    <row r="321" spans="17:30" x14ac:dyDescent="0.25">
      <c r="Q321" s="49">
        <v>41032</v>
      </c>
      <c r="R321" s="50">
        <v>9225</v>
      </c>
      <c r="S321" s="50" t="s">
        <v>412</v>
      </c>
      <c r="T321" s="51" t="s">
        <v>23</v>
      </c>
      <c r="U321" s="50" t="s">
        <v>24</v>
      </c>
      <c r="V321" s="53">
        <v>25</v>
      </c>
      <c r="W321" s="50">
        <v>25</v>
      </c>
      <c r="X321" s="55">
        <v>15.1</v>
      </c>
      <c r="Y321" s="55">
        <v>377.5</v>
      </c>
      <c r="AC321" s="45">
        <f>VLOOKUP(R321,[1]Plan2!$C$2:$K$10202,9,FALSE)</f>
        <v>9071</v>
      </c>
      <c r="AD321" s="45"/>
    </row>
    <row r="322" spans="17:30" x14ac:dyDescent="0.25">
      <c r="Q322" s="49">
        <v>41032</v>
      </c>
      <c r="R322" s="50">
        <v>9227</v>
      </c>
      <c r="S322" s="50" t="s">
        <v>260</v>
      </c>
      <c r="T322" s="51" t="s">
        <v>23</v>
      </c>
      <c r="U322" s="50" t="s">
        <v>24</v>
      </c>
      <c r="V322" s="53">
        <v>250</v>
      </c>
      <c r="W322" s="50">
        <v>250</v>
      </c>
      <c r="X322" s="55">
        <v>13.79</v>
      </c>
      <c r="Y322" s="55">
        <v>3447.5</v>
      </c>
      <c r="AC322" s="45">
        <f>VLOOKUP(R322,[1]Plan2!$C$2:$K$10202,9,FALSE)</f>
        <v>9070</v>
      </c>
      <c r="AD322" s="45"/>
    </row>
    <row r="323" spans="17:30" x14ac:dyDescent="0.25">
      <c r="Q323" s="49">
        <v>41033</v>
      </c>
      <c r="R323" s="50">
        <v>9230</v>
      </c>
      <c r="S323" s="50" t="s">
        <v>293</v>
      </c>
      <c r="T323" s="51" t="s">
        <v>23</v>
      </c>
      <c r="U323" s="50" t="s">
        <v>24</v>
      </c>
      <c r="V323" s="53">
        <v>75</v>
      </c>
      <c r="W323" s="50">
        <v>75</v>
      </c>
      <c r="X323" s="55">
        <v>16.5</v>
      </c>
      <c r="Y323" s="55">
        <v>1237.5</v>
      </c>
      <c r="AC323" s="45">
        <f>VLOOKUP(R323,[1]Plan2!$C$2:$K$10202,9,FALSE)</f>
        <v>9070</v>
      </c>
      <c r="AD323" s="45"/>
    </row>
    <row r="324" spans="17:30" x14ac:dyDescent="0.25">
      <c r="Q324" s="49">
        <v>41033</v>
      </c>
      <c r="R324" s="50">
        <v>9231</v>
      </c>
      <c r="S324" s="50" t="s">
        <v>357</v>
      </c>
      <c r="T324" s="51" t="s">
        <v>23</v>
      </c>
      <c r="U324" s="50" t="s">
        <v>24</v>
      </c>
      <c r="V324" s="53">
        <v>50</v>
      </c>
      <c r="W324" s="50">
        <v>50</v>
      </c>
      <c r="X324" s="55">
        <v>15.1</v>
      </c>
      <c r="Y324" s="55">
        <v>755</v>
      </c>
      <c r="AC324" s="45">
        <f>VLOOKUP(R324,[1]Plan2!$C$2:$K$10202,9,FALSE)</f>
        <v>9070</v>
      </c>
      <c r="AD324" s="45"/>
    </row>
    <row r="325" spans="17:30" x14ac:dyDescent="0.25">
      <c r="Q325" s="49">
        <v>41033</v>
      </c>
      <c r="R325" s="50">
        <v>9233</v>
      </c>
      <c r="S325" s="50" t="s">
        <v>413</v>
      </c>
      <c r="T325" s="51" t="s">
        <v>23</v>
      </c>
      <c r="U325" s="50" t="s">
        <v>24</v>
      </c>
      <c r="V325" s="53">
        <v>25</v>
      </c>
      <c r="W325" s="50">
        <v>25</v>
      </c>
      <c r="X325" s="55">
        <v>14.07</v>
      </c>
      <c r="Y325" s="55">
        <v>351.75</v>
      </c>
      <c r="AC325" s="45">
        <f>VLOOKUP(R325,[1]Plan2!$C$2:$K$10202,9,FALSE)</f>
        <v>9069</v>
      </c>
      <c r="AD325" s="45"/>
    </row>
    <row r="326" spans="17:30" x14ac:dyDescent="0.25">
      <c r="Q326" s="49">
        <v>41033</v>
      </c>
      <c r="R326" s="50">
        <v>9234</v>
      </c>
      <c r="S326" s="50" t="s">
        <v>294</v>
      </c>
      <c r="T326" s="51" t="s">
        <v>23</v>
      </c>
      <c r="U326" s="50" t="s">
        <v>24</v>
      </c>
      <c r="V326" s="53">
        <v>150</v>
      </c>
      <c r="W326" s="50">
        <v>150</v>
      </c>
      <c r="X326" s="55">
        <v>13.31</v>
      </c>
      <c r="Y326" s="55">
        <v>1996.5</v>
      </c>
      <c r="AC326" s="45">
        <f>VLOOKUP(R326,[1]Plan2!$C$2:$K$10202,9,FALSE)</f>
        <v>9069</v>
      </c>
      <c r="AD326" s="45"/>
    </row>
    <row r="327" spans="17:30" x14ac:dyDescent="0.25">
      <c r="Q327" s="49">
        <v>41033</v>
      </c>
      <c r="R327" s="50">
        <v>9235</v>
      </c>
      <c r="S327" s="50" t="s">
        <v>289</v>
      </c>
      <c r="T327" s="51" t="s">
        <v>23</v>
      </c>
      <c r="U327" s="50" t="s">
        <v>24</v>
      </c>
      <c r="V327" s="53">
        <v>200</v>
      </c>
      <c r="W327" s="50">
        <v>200</v>
      </c>
      <c r="X327" s="55">
        <v>16.5</v>
      </c>
      <c r="Y327" s="55">
        <v>3300</v>
      </c>
      <c r="AC327" s="45">
        <f>VLOOKUP(R327,[1]Plan2!$C$2:$K$10202,9,FALSE)</f>
        <v>9070</v>
      </c>
      <c r="AD327" s="45"/>
    </row>
    <row r="328" spans="17:30" x14ac:dyDescent="0.25">
      <c r="Q328" s="49">
        <v>41033</v>
      </c>
      <c r="R328" s="50">
        <v>9236</v>
      </c>
      <c r="S328" s="50" t="s">
        <v>266</v>
      </c>
      <c r="T328" s="51" t="s">
        <v>23</v>
      </c>
      <c r="U328" s="50" t="s">
        <v>24</v>
      </c>
      <c r="V328" s="53">
        <v>200</v>
      </c>
      <c r="W328" s="50">
        <v>200</v>
      </c>
      <c r="X328" s="55">
        <v>13.79</v>
      </c>
      <c r="Y328" s="55">
        <v>2758</v>
      </c>
      <c r="AC328" s="45">
        <f>VLOOKUP(R328,[1]Plan2!$C$2:$K$10202,9,FALSE)</f>
        <v>9068</v>
      </c>
      <c r="AD328" s="45"/>
    </row>
    <row r="329" spans="17:30" x14ac:dyDescent="0.25">
      <c r="Q329" s="49">
        <v>41033</v>
      </c>
      <c r="R329" s="50">
        <v>9237</v>
      </c>
      <c r="S329" s="50" t="s">
        <v>362</v>
      </c>
      <c r="T329" s="51" t="s">
        <v>23</v>
      </c>
      <c r="U329" s="50" t="s">
        <v>24</v>
      </c>
      <c r="V329" s="53">
        <v>50</v>
      </c>
      <c r="W329" s="50">
        <v>50</v>
      </c>
      <c r="X329" s="55">
        <v>14.07</v>
      </c>
      <c r="Y329" s="55">
        <v>703.5</v>
      </c>
      <c r="AC329" s="45">
        <f>VLOOKUP(R329,[1]Plan2!$C$2:$K$10202,9,FALSE)</f>
        <v>9069</v>
      </c>
      <c r="AD329" s="45"/>
    </row>
    <row r="330" spans="17:30" x14ac:dyDescent="0.25">
      <c r="Q330" s="49">
        <v>41036</v>
      </c>
      <c r="R330" s="50">
        <v>9238</v>
      </c>
      <c r="S330" s="50" t="s">
        <v>282</v>
      </c>
      <c r="T330" s="51" t="s">
        <v>23</v>
      </c>
      <c r="U330" s="50" t="s">
        <v>24</v>
      </c>
      <c r="V330" s="53">
        <v>225</v>
      </c>
      <c r="W330" s="50">
        <v>225</v>
      </c>
      <c r="X330" s="55">
        <v>14.07</v>
      </c>
      <c r="Y330" s="55">
        <v>3165.75</v>
      </c>
      <c r="AC330" s="45">
        <f>VLOOKUP(R330,[1]Plan2!$C$2:$K$10202,9,FALSE)</f>
        <v>9068</v>
      </c>
      <c r="AD330" s="45"/>
    </row>
    <row r="331" spans="17:30" x14ac:dyDescent="0.25">
      <c r="Q331" s="49">
        <v>41036</v>
      </c>
      <c r="R331" s="50">
        <v>9240</v>
      </c>
      <c r="S331" s="50" t="s">
        <v>262</v>
      </c>
      <c r="T331" s="51" t="s">
        <v>23</v>
      </c>
      <c r="U331" s="50" t="s">
        <v>24</v>
      </c>
      <c r="V331" s="53">
        <v>1000</v>
      </c>
      <c r="W331" s="50">
        <v>1000</v>
      </c>
      <c r="X331" s="55">
        <v>13.31</v>
      </c>
      <c r="Y331" s="55">
        <v>13310</v>
      </c>
      <c r="AC331" s="45">
        <f>VLOOKUP(R331,[1]Plan2!$C$2:$K$10202,9,FALSE)</f>
        <v>9068</v>
      </c>
      <c r="AD331" s="45"/>
    </row>
    <row r="332" spans="17:30" x14ac:dyDescent="0.25">
      <c r="Q332" s="49">
        <v>41036</v>
      </c>
      <c r="R332" s="50">
        <v>9241</v>
      </c>
      <c r="S332" s="50" t="s">
        <v>270</v>
      </c>
      <c r="T332" s="51" t="s">
        <v>23</v>
      </c>
      <c r="U332" s="50" t="s">
        <v>24</v>
      </c>
      <c r="V332" s="53">
        <v>500</v>
      </c>
      <c r="W332" s="50">
        <v>500</v>
      </c>
      <c r="X332" s="55">
        <v>13.31</v>
      </c>
      <c r="Y332" s="55">
        <v>6655</v>
      </c>
      <c r="AC332" s="45">
        <f>VLOOKUP(R332,[1]Plan2!$C$2:$K$10202,9,FALSE)</f>
        <v>9068</v>
      </c>
      <c r="AD332" s="45"/>
    </row>
    <row r="333" spans="17:30" x14ac:dyDescent="0.25">
      <c r="Q333" s="49">
        <v>41037</v>
      </c>
      <c r="R333" s="50">
        <v>9246</v>
      </c>
      <c r="S333" s="50" t="s">
        <v>361</v>
      </c>
      <c r="T333" s="51" t="s">
        <v>23</v>
      </c>
      <c r="U333" s="50" t="s">
        <v>24</v>
      </c>
      <c r="V333" s="53">
        <v>400</v>
      </c>
      <c r="W333" s="50">
        <v>400</v>
      </c>
      <c r="X333" s="55">
        <v>14.07</v>
      </c>
      <c r="Y333" s="55">
        <v>5628</v>
      </c>
      <c r="AC333" s="45">
        <f>VLOOKUP(R333,[1]Plan2!$C$2:$K$10202,9,FALSE)</f>
        <v>9124</v>
      </c>
      <c r="AD333" s="45"/>
    </row>
    <row r="334" spans="17:30" x14ac:dyDescent="0.25">
      <c r="Q334" s="49">
        <v>41038</v>
      </c>
      <c r="R334" s="50">
        <v>9251</v>
      </c>
      <c r="S334" s="50" t="s">
        <v>260</v>
      </c>
      <c r="T334" s="51" t="s">
        <v>23</v>
      </c>
      <c r="U334" s="50" t="s">
        <v>24</v>
      </c>
      <c r="V334" s="53">
        <v>250</v>
      </c>
      <c r="W334" s="50">
        <v>250</v>
      </c>
      <c r="X334" s="55">
        <v>13.79</v>
      </c>
      <c r="Y334" s="55">
        <v>3447.5</v>
      </c>
      <c r="AC334" s="45">
        <f>VLOOKUP(R334,[1]Plan2!$C$2:$K$10202,9,FALSE)</f>
        <v>9122</v>
      </c>
      <c r="AD334" s="45"/>
    </row>
    <row r="335" spans="17:30" x14ac:dyDescent="0.25">
      <c r="Q335" s="49">
        <v>41038</v>
      </c>
      <c r="R335" s="50">
        <v>9256</v>
      </c>
      <c r="S335" s="50" t="s">
        <v>363</v>
      </c>
      <c r="T335" s="51" t="s">
        <v>23</v>
      </c>
      <c r="U335" s="50" t="s">
        <v>24</v>
      </c>
      <c r="V335" s="53">
        <v>125</v>
      </c>
      <c r="W335" s="50">
        <v>125</v>
      </c>
      <c r="X335" s="55">
        <v>15.1</v>
      </c>
      <c r="Y335" s="55">
        <v>1887.5</v>
      </c>
      <c r="AC335" s="45">
        <f>VLOOKUP(R335,[1]Plan2!$C$2:$K$10202,9,FALSE)</f>
        <v>9121</v>
      </c>
      <c r="AD335" s="45"/>
    </row>
    <row r="336" spans="17:30" x14ac:dyDescent="0.25">
      <c r="Q336" s="49">
        <v>41038</v>
      </c>
      <c r="R336" s="50">
        <v>9257</v>
      </c>
      <c r="S336" s="50" t="s">
        <v>255</v>
      </c>
      <c r="T336" s="51" t="s">
        <v>23</v>
      </c>
      <c r="U336" s="50" t="s">
        <v>24</v>
      </c>
      <c r="V336" s="53">
        <v>150</v>
      </c>
      <c r="W336" s="50">
        <v>150</v>
      </c>
      <c r="X336" s="55">
        <v>14.01</v>
      </c>
      <c r="Y336" s="55">
        <v>2101.5</v>
      </c>
      <c r="AC336" s="45">
        <f>VLOOKUP(R336,[1]Plan2!$C$2:$K$10202,9,FALSE)</f>
        <v>9123</v>
      </c>
      <c r="AD336" s="45"/>
    </row>
    <row r="337" spans="17:30" x14ac:dyDescent="0.25">
      <c r="Q337" s="49">
        <v>41038</v>
      </c>
      <c r="R337" s="50">
        <v>9259</v>
      </c>
      <c r="S337" s="50" t="s">
        <v>261</v>
      </c>
      <c r="T337" s="51" t="s">
        <v>23</v>
      </c>
      <c r="U337" s="50" t="s">
        <v>24</v>
      </c>
      <c r="V337" s="53">
        <v>75</v>
      </c>
      <c r="W337" s="50">
        <v>75</v>
      </c>
      <c r="X337" s="55">
        <v>15.1</v>
      </c>
      <c r="Y337" s="55">
        <v>1132.5</v>
      </c>
      <c r="AC337" s="45">
        <f>VLOOKUP(R337,[1]Plan2!$C$2:$K$10202,9,FALSE)</f>
        <v>9121</v>
      </c>
      <c r="AD337" s="45"/>
    </row>
    <row r="338" spans="17:30" x14ac:dyDescent="0.25">
      <c r="Q338" s="49">
        <v>41038</v>
      </c>
      <c r="R338" s="50">
        <v>9265</v>
      </c>
      <c r="S338" s="50" t="s">
        <v>362</v>
      </c>
      <c r="T338" s="51" t="s">
        <v>23</v>
      </c>
      <c r="U338" s="50" t="s">
        <v>24</v>
      </c>
      <c r="V338" s="53">
        <v>75</v>
      </c>
      <c r="W338" s="50">
        <v>75</v>
      </c>
      <c r="X338" s="55">
        <v>14.07</v>
      </c>
      <c r="Y338" s="55">
        <v>1055.25</v>
      </c>
      <c r="AC338" s="45">
        <f>VLOOKUP(R338,[1]Plan2!$C$2:$K$10202,9,FALSE)</f>
        <v>9122</v>
      </c>
      <c r="AD338" s="45"/>
    </row>
    <row r="339" spans="17:30" x14ac:dyDescent="0.25">
      <c r="Q339" s="49">
        <v>41039</v>
      </c>
      <c r="R339" s="50">
        <v>9268</v>
      </c>
      <c r="S339" s="50" t="s">
        <v>322</v>
      </c>
      <c r="T339" s="51" t="s">
        <v>23</v>
      </c>
      <c r="U339" s="50" t="s">
        <v>24</v>
      </c>
      <c r="V339" s="53">
        <v>50</v>
      </c>
      <c r="W339" s="50">
        <v>50</v>
      </c>
      <c r="X339" s="55">
        <v>15.1</v>
      </c>
      <c r="Y339" s="55">
        <v>755</v>
      </c>
      <c r="AC339" s="45">
        <f>VLOOKUP(R339,[1]Plan2!$C$2:$K$10202,9,FALSE)</f>
        <v>9120</v>
      </c>
      <c r="AD339" s="45"/>
    </row>
    <row r="340" spans="17:30" x14ac:dyDescent="0.25">
      <c r="Q340" s="49">
        <v>41040</v>
      </c>
      <c r="R340" s="50">
        <v>9270</v>
      </c>
      <c r="S340" s="50" t="s">
        <v>414</v>
      </c>
      <c r="T340" s="51" t="s">
        <v>23</v>
      </c>
      <c r="U340" s="50" t="s">
        <v>24</v>
      </c>
      <c r="V340" s="53">
        <v>25</v>
      </c>
      <c r="W340" s="50">
        <v>25</v>
      </c>
      <c r="X340" s="55">
        <v>15.84</v>
      </c>
      <c r="Y340" s="55">
        <v>396</v>
      </c>
      <c r="AC340" s="45">
        <f>VLOOKUP(R340,[1]Plan2!$C$2:$K$10202,9,FALSE)</f>
        <v>9119</v>
      </c>
      <c r="AD340" s="45"/>
    </row>
    <row r="341" spans="17:30" x14ac:dyDescent="0.25">
      <c r="Q341" s="49">
        <v>41040</v>
      </c>
      <c r="R341" s="50">
        <v>9272</v>
      </c>
      <c r="S341" s="50" t="s">
        <v>250</v>
      </c>
      <c r="T341" s="51" t="s">
        <v>23</v>
      </c>
      <c r="U341" s="50" t="s">
        <v>24</v>
      </c>
      <c r="V341" s="53">
        <v>12000</v>
      </c>
      <c r="W341" s="50">
        <v>12000</v>
      </c>
      <c r="X341" s="55">
        <v>13.9</v>
      </c>
      <c r="Y341" s="55">
        <v>166795.20000000001</v>
      </c>
      <c r="AC341" s="45">
        <f>VLOOKUP(R341,[1]Plan2!$C$2:$K$10202,9,FALSE)</f>
        <v>9126</v>
      </c>
      <c r="AD341" s="45"/>
    </row>
    <row r="342" spans="17:30" x14ac:dyDescent="0.25">
      <c r="Q342" s="49">
        <v>41039</v>
      </c>
      <c r="R342" s="50">
        <v>9274</v>
      </c>
      <c r="S342" s="50" t="s">
        <v>256</v>
      </c>
      <c r="T342" s="51" t="s">
        <v>23</v>
      </c>
      <c r="U342" s="50" t="s">
        <v>24</v>
      </c>
      <c r="V342" s="53">
        <v>150</v>
      </c>
      <c r="W342" s="50">
        <v>150</v>
      </c>
      <c r="X342" s="55">
        <v>14.07</v>
      </c>
      <c r="Y342" s="55">
        <v>2110.5</v>
      </c>
      <c r="AC342" s="45">
        <f>VLOOKUP(R342,[1]Plan2!$C$2:$K$10202,9,FALSE)</f>
        <v>9120</v>
      </c>
      <c r="AD342" s="45"/>
    </row>
    <row r="343" spans="17:30" x14ac:dyDescent="0.25">
      <c r="Q343" s="49">
        <v>41040</v>
      </c>
      <c r="R343" s="50">
        <v>9278</v>
      </c>
      <c r="S343" s="50" t="s">
        <v>281</v>
      </c>
      <c r="T343" s="51" t="s">
        <v>23</v>
      </c>
      <c r="U343" s="50" t="s">
        <v>24</v>
      </c>
      <c r="V343" s="53">
        <v>300</v>
      </c>
      <c r="W343" s="50">
        <v>300</v>
      </c>
      <c r="X343" s="55">
        <v>14.07</v>
      </c>
      <c r="Y343" s="55">
        <v>4221</v>
      </c>
      <c r="AC343" s="45">
        <f>VLOOKUP(R343,[1]Plan2!$C$2:$K$10202,9,FALSE)</f>
        <v>9136</v>
      </c>
      <c r="AD343" s="45"/>
    </row>
    <row r="344" spans="17:30" x14ac:dyDescent="0.25">
      <c r="Q344" s="49">
        <v>41040</v>
      </c>
      <c r="R344" s="50">
        <v>9281</v>
      </c>
      <c r="S344" s="50" t="s">
        <v>381</v>
      </c>
      <c r="T344" s="51" t="s">
        <v>23</v>
      </c>
      <c r="U344" s="50" t="s">
        <v>24</v>
      </c>
      <c r="V344" s="53">
        <v>1500</v>
      </c>
      <c r="W344" s="50">
        <v>1500</v>
      </c>
      <c r="X344" s="55">
        <v>14.07</v>
      </c>
      <c r="Y344" s="55">
        <v>21105</v>
      </c>
      <c r="AC344" s="45">
        <f>VLOOKUP(R344,[1]Plan2!$C$2:$K$10202,9,FALSE)</f>
        <v>9136</v>
      </c>
      <c r="AD344" s="45"/>
    </row>
    <row r="345" spans="17:30" x14ac:dyDescent="0.25">
      <c r="Q345" s="49">
        <v>41043</v>
      </c>
      <c r="R345" s="50">
        <v>9285</v>
      </c>
      <c r="S345" s="50" t="s">
        <v>396</v>
      </c>
      <c r="T345" s="51" t="s">
        <v>23</v>
      </c>
      <c r="U345" s="50" t="s">
        <v>24</v>
      </c>
      <c r="V345" s="53">
        <v>150</v>
      </c>
      <c r="W345" s="50">
        <v>150</v>
      </c>
      <c r="X345" s="55">
        <v>13.94</v>
      </c>
      <c r="Y345" s="55">
        <v>2091</v>
      </c>
      <c r="AC345" s="45">
        <f>VLOOKUP(R345,[1]Plan2!$C$2:$K$10202,9,FALSE)</f>
        <v>9138</v>
      </c>
      <c r="AD345" s="45"/>
    </row>
    <row r="346" spans="17:30" x14ac:dyDescent="0.25">
      <c r="Q346" s="49">
        <v>41043</v>
      </c>
      <c r="R346" s="50">
        <v>9286</v>
      </c>
      <c r="S346" s="50" t="s">
        <v>297</v>
      </c>
      <c r="T346" s="51" t="s">
        <v>23</v>
      </c>
      <c r="U346" s="50" t="s">
        <v>24</v>
      </c>
      <c r="V346" s="53">
        <v>500</v>
      </c>
      <c r="W346" s="50">
        <v>500</v>
      </c>
      <c r="X346" s="55">
        <v>13.31</v>
      </c>
      <c r="Y346" s="55">
        <v>6655</v>
      </c>
      <c r="AC346" s="45">
        <f>VLOOKUP(R346,[1]Plan2!$C$2:$K$10202,9,FALSE)</f>
        <v>9138</v>
      </c>
      <c r="AD346" s="45"/>
    </row>
    <row r="347" spans="17:30" x14ac:dyDescent="0.25">
      <c r="Q347" s="49">
        <v>41044</v>
      </c>
      <c r="R347" s="50">
        <v>9292</v>
      </c>
      <c r="S347" s="50" t="s">
        <v>260</v>
      </c>
      <c r="T347" s="51" t="s">
        <v>23</v>
      </c>
      <c r="U347" s="50" t="s">
        <v>24</v>
      </c>
      <c r="V347" s="53">
        <v>250</v>
      </c>
      <c r="W347" s="50">
        <v>250</v>
      </c>
      <c r="X347" s="55">
        <v>13.79</v>
      </c>
      <c r="Y347" s="55">
        <v>3447.5</v>
      </c>
      <c r="AC347" s="45">
        <f>VLOOKUP(R347,[1]Plan2!$C$2:$K$10202,9,FALSE)</f>
        <v>9137</v>
      </c>
      <c r="AD347" s="45"/>
    </row>
    <row r="348" spans="17:30" x14ac:dyDescent="0.25">
      <c r="Q348" s="49">
        <v>41045</v>
      </c>
      <c r="R348" s="50">
        <v>9293</v>
      </c>
      <c r="S348" s="50" t="s">
        <v>266</v>
      </c>
      <c r="T348" s="51" t="s">
        <v>23</v>
      </c>
      <c r="U348" s="50" t="s">
        <v>24</v>
      </c>
      <c r="V348" s="53">
        <v>200</v>
      </c>
      <c r="W348" s="50">
        <v>200</v>
      </c>
      <c r="X348" s="55">
        <v>13.79</v>
      </c>
      <c r="Y348" s="55">
        <v>2758</v>
      </c>
      <c r="AC348" s="45">
        <f>VLOOKUP(R348,[1]Plan2!$C$2:$K$10202,9,FALSE)</f>
        <v>9178</v>
      </c>
      <c r="AD348" s="45"/>
    </row>
    <row r="349" spans="17:30" x14ac:dyDescent="0.25">
      <c r="Q349" s="49">
        <v>41045</v>
      </c>
      <c r="R349" s="50">
        <v>9298</v>
      </c>
      <c r="S349" s="50" t="s">
        <v>293</v>
      </c>
      <c r="T349" s="51" t="s">
        <v>23</v>
      </c>
      <c r="U349" s="50" t="s">
        <v>24</v>
      </c>
      <c r="V349" s="53">
        <v>75</v>
      </c>
      <c r="W349" s="50">
        <v>75</v>
      </c>
      <c r="X349" s="55">
        <v>16.5</v>
      </c>
      <c r="Y349" s="55">
        <v>1237.5</v>
      </c>
      <c r="AC349" s="45">
        <f>VLOOKUP(R349,[1]Plan2!$C$2:$K$10202,9,FALSE)</f>
        <v>9178</v>
      </c>
      <c r="AD349" s="45"/>
    </row>
    <row r="350" spans="17:30" x14ac:dyDescent="0.25">
      <c r="Q350" s="49">
        <v>41045</v>
      </c>
      <c r="R350" s="50">
        <v>9299</v>
      </c>
      <c r="S350" s="50" t="s">
        <v>331</v>
      </c>
      <c r="T350" s="51" t="s">
        <v>23</v>
      </c>
      <c r="U350" s="50" t="s">
        <v>24</v>
      </c>
      <c r="V350" s="53">
        <v>3500</v>
      </c>
      <c r="W350" s="50">
        <v>3500</v>
      </c>
      <c r="X350" s="55">
        <v>14.07</v>
      </c>
      <c r="Y350" s="55">
        <v>49245</v>
      </c>
      <c r="AC350" s="45">
        <f>VLOOKUP(R350,[1]Plan2!$C$2:$K$10202,9,FALSE)</f>
        <v>9180</v>
      </c>
      <c r="AD350" s="45"/>
    </row>
    <row r="351" spans="17:30" x14ac:dyDescent="0.25">
      <c r="Q351" s="49">
        <v>41046</v>
      </c>
      <c r="R351" s="50">
        <v>9316</v>
      </c>
      <c r="S351" s="50" t="s">
        <v>343</v>
      </c>
      <c r="T351" s="51" t="s">
        <v>23</v>
      </c>
      <c r="U351" s="50" t="s">
        <v>24</v>
      </c>
      <c r="V351" s="53">
        <v>5000</v>
      </c>
      <c r="W351" s="50">
        <v>5000</v>
      </c>
      <c r="X351" s="55">
        <v>12.38</v>
      </c>
      <c r="Y351" s="55">
        <v>61913.5</v>
      </c>
      <c r="Z351" s="30">
        <v>9183</v>
      </c>
      <c r="AC351" s="45">
        <f>VLOOKUP(R351,[1]Plan2!$C$2:$K$10202,9,FALSE)</f>
        <v>9183</v>
      </c>
      <c r="AD351" s="45"/>
    </row>
    <row r="352" spans="17:30" x14ac:dyDescent="0.25">
      <c r="Q352" s="49">
        <v>41047</v>
      </c>
      <c r="R352" s="50">
        <v>9326</v>
      </c>
      <c r="S352" s="50" t="s">
        <v>260</v>
      </c>
      <c r="T352" s="51" t="s">
        <v>23</v>
      </c>
      <c r="U352" s="50" t="s">
        <v>24</v>
      </c>
      <c r="V352" s="53">
        <v>200</v>
      </c>
      <c r="W352" s="50">
        <v>200</v>
      </c>
      <c r="X352" s="55">
        <v>13.97</v>
      </c>
      <c r="Y352" s="55">
        <v>2794</v>
      </c>
      <c r="Z352" s="30">
        <v>9181</v>
      </c>
      <c r="AC352" s="45">
        <f>VLOOKUP(R352,[1]Plan2!$C$2:$K$10202,9,FALSE)</f>
        <v>9181</v>
      </c>
      <c r="AD352" s="45"/>
    </row>
    <row r="353" spans="17:30" x14ac:dyDescent="0.25">
      <c r="Q353" s="49">
        <v>41046</v>
      </c>
      <c r="R353" s="50">
        <v>9327</v>
      </c>
      <c r="S353" s="50" t="s">
        <v>250</v>
      </c>
      <c r="T353" s="51" t="s">
        <v>23</v>
      </c>
      <c r="U353" s="50" t="s">
        <v>24</v>
      </c>
      <c r="V353" s="53">
        <v>10000</v>
      </c>
      <c r="W353" s="50">
        <v>10000</v>
      </c>
      <c r="X353" s="55">
        <v>14.18</v>
      </c>
      <c r="Y353" s="55">
        <v>141800</v>
      </c>
      <c r="Z353" s="30">
        <v>9183</v>
      </c>
      <c r="AC353" s="45">
        <f>VLOOKUP(R353,[1]Plan2!$C$2:$K$10202,9,FALSE)</f>
        <v>9183</v>
      </c>
      <c r="AD353" s="45"/>
    </row>
    <row r="354" spans="17:30" x14ac:dyDescent="0.25">
      <c r="Q354" s="49">
        <v>41046</v>
      </c>
      <c r="R354" s="50">
        <v>9328</v>
      </c>
      <c r="S354" s="50" t="s">
        <v>250</v>
      </c>
      <c r="T354" s="51" t="s">
        <v>23</v>
      </c>
      <c r="U354" s="50" t="s">
        <v>24</v>
      </c>
      <c r="V354" s="53">
        <v>2000</v>
      </c>
      <c r="W354" s="50">
        <v>2000</v>
      </c>
      <c r="X354" s="55">
        <v>15.22</v>
      </c>
      <c r="Y354" s="55">
        <v>30440</v>
      </c>
      <c r="Z354" s="30">
        <v>9182</v>
      </c>
      <c r="AC354" s="45">
        <f>VLOOKUP(R354,[1]Plan2!$C$2:$K$10202,9,FALSE)</f>
        <v>9182</v>
      </c>
      <c r="AD354" s="45"/>
    </row>
    <row r="355" spans="17:30" x14ac:dyDescent="0.25">
      <c r="Q355" s="49">
        <v>41047</v>
      </c>
      <c r="R355" s="50">
        <v>9332</v>
      </c>
      <c r="S355" s="50" t="s">
        <v>256</v>
      </c>
      <c r="T355" s="51" t="s">
        <v>23</v>
      </c>
      <c r="U355" s="50" t="s">
        <v>24</v>
      </c>
      <c r="V355" s="53">
        <v>125</v>
      </c>
      <c r="W355" s="50">
        <v>125</v>
      </c>
      <c r="X355" s="55">
        <v>14.26</v>
      </c>
      <c r="Y355" s="55">
        <v>1782.5</v>
      </c>
      <c r="Z355" s="30">
        <v>9181</v>
      </c>
      <c r="AC355" s="45">
        <f>VLOOKUP(R355,[1]Plan2!$C$2:$K$10202,9,FALSE)</f>
        <v>9181</v>
      </c>
      <c r="AD355" s="45"/>
    </row>
    <row r="356" spans="17:30" x14ac:dyDescent="0.25">
      <c r="Q356" s="49">
        <v>41050</v>
      </c>
      <c r="R356" s="50">
        <v>9341</v>
      </c>
      <c r="S356" s="50" t="s">
        <v>370</v>
      </c>
      <c r="T356" s="51" t="s">
        <v>23</v>
      </c>
      <c r="U356" s="50" t="s">
        <v>24</v>
      </c>
      <c r="V356" s="53">
        <v>500</v>
      </c>
      <c r="W356" s="50">
        <v>500</v>
      </c>
      <c r="X356" s="55">
        <v>13.9</v>
      </c>
      <c r="Y356" s="55">
        <v>6950</v>
      </c>
      <c r="AC356" s="45">
        <f>VLOOKUP(R356,[1]Plan2!$C$2:$K$10202,9,FALSE)</f>
        <v>9190</v>
      </c>
      <c r="AD356" s="45"/>
    </row>
    <row r="357" spans="17:30" x14ac:dyDescent="0.25">
      <c r="Q357" s="49">
        <v>41050</v>
      </c>
      <c r="R357" s="50">
        <v>9346</v>
      </c>
      <c r="S357" s="50" t="s">
        <v>322</v>
      </c>
      <c r="T357" s="51" t="s">
        <v>23</v>
      </c>
      <c r="U357" s="50" t="s">
        <v>24</v>
      </c>
      <c r="V357" s="53">
        <v>50</v>
      </c>
      <c r="W357" s="50">
        <v>50</v>
      </c>
      <c r="X357" s="55">
        <v>15.3</v>
      </c>
      <c r="Y357" s="55">
        <v>765</v>
      </c>
      <c r="AC357" s="45">
        <f>VLOOKUP(R357,[1]Plan2!$C$2:$K$10202,9,FALSE)</f>
        <v>9190</v>
      </c>
      <c r="AD357" s="45"/>
    </row>
    <row r="358" spans="17:30" x14ac:dyDescent="0.25">
      <c r="Q358" s="49">
        <v>41051</v>
      </c>
      <c r="R358" s="50">
        <v>9349</v>
      </c>
      <c r="S358" s="50" t="s">
        <v>301</v>
      </c>
      <c r="T358" s="51" t="s">
        <v>23</v>
      </c>
      <c r="U358" s="50" t="s">
        <v>24</v>
      </c>
      <c r="V358" s="53">
        <v>25</v>
      </c>
      <c r="W358" s="50">
        <v>25</v>
      </c>
      <c r="X358" s="55">
        <v>15.3</v>
      </c>
      <c r="Y358" s="55">
        <v>382.5</v>
      </c>
      <c r="AC358" s="45">
        <f>VLOOKUP(R358,[1]Plan2!$C$2:$K$10202,9,FALSE)</f>
        <v>9192</v>
      </c>
      <c r="AD358" s="45"/>
    </row>
    <row r="359" spans="17:30" x14ac:dyDescent="0.25">
      <c r="Q359" s="49">
        <v>41052</v>
      </c>
      <c r="R359" s="50">
        <v>9355</v>
      </c>
      <c r="S359" s="50" t="s">
        <v>260</v>
      </c>
      <c r="T359" s="51" t="s">
        <v>23</v>
      </c>
      <c r="U359" s="50" t="s">
        <v>24</v>
      </c>
      <c r="V359" s="53">
        <v>250</v>
      </c>
      <c r="W359" s="50">
        <v>250</v>
      </c>
      <c r="X359" s="55">
        <v>13.97</v>
      </c>
      <c r="Y359" s="55">
        <v>3492.5</v>
      </c>
      <c r="AC359" s="45">
        <f>VLOOKUP(R359,[1]Plan2!$C$2:$K$10202,9,FALSE)</f>
        <v>9193</v>
      </c>
      <c r="AD359" s="45"/>
    </row>
    <row r="360" spans="17:30" x14ac:dyDescent="0.25">
      <c r="Q360" s="49">
        <v>41052</v>
      </c>
      <c r="R360" s="50">
        <v>9357</v>
      </c>
      <c r="S360" s="50" t="s">
        <v>415</v>
      </c>
      <c r="T360" s="51" t="s">
        <v>23</v>
      </c>
      <c r="U360" s="50" t="s">
        <v>24</v>
      </c>
      <c r="V360" s="53">
        <v>250</v>
      </c>
      <c r="W360" s="50">
        <v>250</v>
      </c>
      <c r="X360" s="55">
        <v>13.49</v>
      </c>
      <c r="Y360" s="55">
        <v>3372.5</v>
      </c>
      <c r="AC360" s="45">
        <f>VLOOKUP(R360,[1]Plan2!$C$2:$K$10202,9,FALSE)</f>
        <v>9194</v>
      </c>
      <c r="AD360" s="45"/>
    </row>
    <row r="361" spans="17:30" x14ac:dyDescent="0.25">
      <c r="Q361" s="49">
        <v>41052</v>
      </c>
      <c r="R361" s="50">
        <v>9360</v>
      </c>
      <c r="S361" s="50" t="s">
        <v>404</v>
      </c>
      <c r="T361" s="51" t="s">
        <v>23</v>
      </c>
      <c r="U361" s="50" t="s">
        <v>24</v>
      </c>
      <c r="V361" s="53">
        <v>200</v>
      </c>
      <c r="W361" s="50">
        <v>200</v>
      </c>
      <c r="X361" s="55">
        <v>14.27</v>
      </c>
      <c r="Y361" s="55">
        <v>2853.8</v>
      </c>
      <c r="AC361" s="45">
        <f>VLOOKUP(R361,[1]Plan2!$C$2:$K$10202,9,FALSE)</f>
        <v>9194</v>
      </c>
      <c r="AD361" s="45"/>
    </row>
    <row r="362" spans="17:30" x14ac:dyDescent="0.25">
      <c r="Q362" s="49">
        <v>41053</v>
      </c>
      <c r="R362" s="50">
        <v>9363</v>
      </c>
      <c r="S362" s="50" t="s">
        <v>260</v>
      </c>
      <c r="T362" s="51" t="s">
        <v>23</v>
      </c>
      <c r="U362" s="50" t="s">
        <v>24</v>
      </c>
      <c r="V362" s="53">
        <v>200</v>
      </c>
      <c r="W362" s="50">
        <v>200</v>
      </c>
      <c r="X362" s="55">
        <v>13.97</v>
      </c>
      <c r="Y362" s="55">
        <v>2794</v>
      </c>
      <c r="AC362" s="45">
        <f>VLOOKUP(R362,[1]Plan2!$C$2:$K$10202,9,FALSE)</f>
        <v>9198</v>
      </c>
      <c r="AD362" s="45"/>
    </row>
    <row r="363" spans="17:30" x14ac:dyDescent="0.25">
      <c r="Q363" s="49">
        <v>41053</v>
      </c>
      <c r="R363" s="50">
        <v>9364</v>
      </c>
      <c r="S363" s="50" t="s">
        <v>250</v>
      </c>
      <c r="T363" s="51" t="s">
        <v>23</v>
      </c>
      <c r="U363" s="50" t="s">
        <v>24</v>
      </c>
      <c r="V363" s="53">
        <v>12000</v>
      </c>
      <c r="W363" s="50">
        <v>12000</v>
      </c>
      <c r="X363" s="55">
        <v>15.86</v>
      </c>
      <c r="Y363" s="55">
        <v>190320</v>
      </c>
      <c r="AC363" s="45">
        <f>VLOOKUP(R363,[1]Plan2!$C$2:$K$10202,9,FALSE)</f>
        <v>9201</v>
      </c>
      <c r="AD363" s="45"/>
    </row>
    <row r="364" spans="17:30" x14ac:dyDescent="0.25">
      <c r="Q364" s="49">
        <v>41053</v>
      </c>
      <c r="R364" s="50">
        <v>9366</v>
      </c>
      <c r="S364" s="50" t="s">
        <v>412</v>
      </c>
      <c r="T364" s="51" t="s">
        <v>23</v>
      </c>
      <c r="U364" s="50" t="s">
        <v>24</v>
      </c>
      <c r="V364" s="53">
        <v>25</v>
      </c>
      <c r="W364" s="50">
        <v>25</v>
      </c>
      <c r="X364" s="55">
        <v>15.3</v>
      </c>
      <c r="Y364" s="55">
        <v>382.5</v>
      </c>
      <c r="AC364" s="45">
        <f>VLOOKUP(R364,[1]Plan2!$C$2:$K$10202,9,FALSE)</f>
        <v>9198</v>
      </c>
      <c r="AD364" s="45"/>
    </row>
    <row r="365" spans="17:30" x14ac:dyDescent="0.25">
      <c r="Q365" s="49">
        <v>41053</v>
      </c>
      <c r="R365" s="50">
        <v>9368</v>
      </c>
      <c r="S365" s="50" t="s">
        <v>361</v>
      </c>
      <c r="T365" s="51" t="s">
        <v>23</v>
      </c>
      <c r="U365" s="50" t="s">
        <v>24</v>
      </c>
      <c r="V365" s="53">
        <v>500</v>
      </c>
      <c r="W365" s="50">
        <v>500</v>
      </c>
      <c r="X365" s="55">
        <v>14.26</v>
      </c>
      <c r="Y365" s="55">
        <v>7130</v>
      </c>
      <c r="AC365" s="45">
        <f>VLOOKUP(R365,[1]Plan2!$C$2:$K$10202,9,FALSE)</f>
        <v>9198</v>
      </c>
      <c r="AD365" s="45"/>
    </row>
    <row r="366" spans="17:30" x14ac:dyDescent="0.25">
      <c r="Q366" s="49">
        <v>41053</v>
      </c>
      <c r="R366" s="50">
        <v>9369</v>
      </c>
      <c r="S366" s="50" t="s">
        <v>362</v>
      </c>
      <c r="T366" s="51" t="s">
        <v>23</v>
      </c>
      <c r="U366" s="50" t="s">
        <v>24</v>
      </c>
      <c r="V366" s="53">
        <v>50</v>
      </c>
      <c r="W366" s="50">
        <v>50</v>
      </c>
      <c r="X366" s="55">
        <v>14.26</v>
      </c>
      <c r="Y366" s="55">
        <v>713</v>
      </c>
      <c r="AC366" s="45">
        <f>VLOOKUP(R366,[1]Plan2!$C$2:$K$10202,9,FALSE)</f>
        <v>9198</v>
      </c>
      <c r="AD366" s="45"/>
    </row>
    <row r="367" spans="17:30" x14ac:dyDescent="0.25">
      <c r="Q367" s="49">
        <v>41054</v>
      </c>
      <c r="R367" s="50">
        <v>9370</v>
      </c>
      <c r="S367" s="50" t="s">
        <v>279</v>
      </c>
      <c r="T367" s="51" t="s">
        <v>23</v>
      </c>
      <c r="U367" s="50" t="s">
        <v>24</v>
      </c>
      <c r="V367" s="53">
        <v>25</v>
      </c>
      <c r="W367" s="50">
        <v>25</v>
      </c>
      <c r="X367" s="55">
        <v>14.26</v>
      </c>
      <c r="Y367" s="55">
        <v>356.5</v>
      </c>
      <c r="AC367" s="45">
        <f>VLOOKUP(R367,[1]Plan2!$C$2:$K$10202,9,FALSE)</f>
        <v>9200</v>
      </c>
      <c r="AD367" s="45"/>
    </row>
    <row r="368" spans="17:30" x14ac:dyDescent="0.25">
      <c r="Q368" s="49">
        <v>41054</v>
      </c>
      <c r="R368" s="50">
        <v>9377</v>
      </c>
      <c r="S368" s="50" t="s">
        <v>322</v>
      </c>
      <c r="T368" s="51" t="s">
        <v>23</v>
      </c>
      <c r="U368" s="50" t="s">
        <v>24</v>
      </c>
      <c r="V368" s="53">
        <v>75</v>
      </c>
      <c r="W368" s="50">
        <v>75</v>
      </c>
      <c r="X368" s="55">
        <v>15.3</v>
      </c>
      <c r="Y368" s="55">
        <v>1147.5</v>
      </c>
      <c r="AC368" s="45">
        <f>VLOOKUP(R368,[1]Plan2!$C$2:$K$10202,9,FALSE)</f>
        <v>9199</v>
      </c>
      <c r="AD368" s="45"/>
    </row>
    <row r="369" spans="17:30" x14ac:dyDescent="0.25">
      <c r="Q369" s="49">
        <v>41057</v>
      </c>
      <c r="R369" s="50">
        <v>9381</v>
      </c>
      <c r="S369" s="50" t="s">
        <v>267</v>
      </c>
      <c r="T369" s="51" t="s">
        <v>23</v>
      </c>
      <c r="U369" s="50" t="s">
        <v>24</v>
      </c>
      <c r="V369" s="53">
        <v>2000</v>
      </c>
      <c r="W369" s="50">
        <v>2000</v>
      </c>
      <c r="X369" s="55">
        <v>14.07</v>
      </c>
      <c r="Y369" s="55">
        <v>28140</v>
      </c>
      <c r="AC369" s="45">
        <f>VLOOKUP(R369,[1]Plan2!$C$2:$K$10202,9,FALSE)</f>
        <v>9217</v>
      </c>
      <c r="AD369" s="45"/>
    </row>
    <row r="370" spans="17:30" x14ac:dyDescent="0.25">
      <c r="Q370" s="49">
        <v>41058</v>
      </c>
      <c r="R370" s="50">
        <v>9390</v>
      </c>
      <c r="S370" s="50" t="s">
        <v>255</v>
      </c>
      <c r="T370" s="51" t="s">
        <v>23</v>
      </c>
      <c r="U370" s="50" t="s">
        <v>24</v>
      </c>
      <c r="V370" s="53">
        <v>125</v>
      </c>
      <c r="W370" s="50">
        <v>125</v>
      </c>
      <c r="X370" s="55">
        <v>14.26</v>
      </c>
      <c r="Y370" s="55">
        <v>1782.5</v>
      </c>
      <c r="AC370" s="45">
        <f>VLOOKUP(R370,[1]Plan2!$C$2:$K$10202,9,FALSE)</f>
        <v>9233</v>
      </c>
      <c r="AD370" s="45"/>
    </row>
    <row r="371" spans="17:30" x14ac:dyDescent="0.25">
      <c r="Q371" s="49">
        <v>41058</v>
      </c>
      <c r="R371" s="50">
        <v>9393</v>
      </c>
      <c r="S371" s="50" t="s">
        <v>337</v>
      </c>
      <c r="T371" s="51" t="s">
        <v>23</v>
      </c>
      <c r="U371" s="50" t="s">
        <v>24</v>
      </c>
      <c r="V371" s="53">
        <v>125</v>
      </c>
      <c r="W371" s="50">
        <v>125</v>
      </c>
      <c r="X371" s="55">
        <v>14.91</v>
      </c>
      <c r="Y371" s="55">
        <v>1863.75</v>
      </c>
      <c r="AC371" s="45">
        <f>VLOOKUP(R371,[1]Plan2!$C$2:$K$10202,9,FALSE)</f>
        <v>9234</v>
      </c>
      <c r="AD371" s="45"/>
    </row>
    <row r="372" spans="17:30" x14ac:dyDescent="0.25">
      <c r="Q372" s="49">
        <v>41059</v>
      </c>
      <c r="R372" s="50">
        <v>9395</v>
      </c>
      <c r="S372" s="50" t="s">
        <v>266</v>
      </c>
      <c r="T372" s="51" t="s">
        <v>23</v>
      </c>
      <c r="U372" s="50" t="s">
        <v>24</v>
      </c>
      <c r="V372" s="53">
        <v>100</v>
      </c>
      <c r="W372" s="50">
        <v>100</v>
      </c>
      <c r="X372" s="55">
        <v>13.97</v>
      </c>
      <c r="Y372" s="55">
        <v>1397</v>
      </c>
      <c r="AC372" s="45">
        <f>VLOOKUP(R372,[1]Plan2!$C$2:$K$10202,9,FALSE)</f>
        <v>9234</v>
      </c>
      <c r="AD372" s="45"/>
    </row>
    <row r="373" spans="17:30" x14ac:dyDescent="0.25">
      <c r="Q373" s="49">
        <v>41059</v>
      </c>
      <c r="R373" s="50">
        <v>9398</v>
      </c>
      <c r="S373" s="50" t="s">
        <v>330</v>
      </c>
      <c r="T373" s="51" t="s">
        <v>23</v>
      </c>
      <c r="U373" s="50" t="s">
        <v>24</v>
      </c>
      <c r="V373" s="53">
        <v>75</v>
      </c>
      <c r="W373" s="50">
        <v>75</v>
      </c>
      <c r="X373" s="55">
        <v>14.26</v>
      </c>
      <c r="Y373" s="55">
        <v>1069.5</v>
      </c>
      <c r="AC373" s="45">
        <f>VLOOKUP(R373,[1]Plan2!$C$2:$K$10202,9,FALSE)</f>
        <v>9235</v>
      </c>
      <c r="AD373" s="45"/>
    </row>
    <row r="374" spans="17:30" x14ac:dyDescent="0.25">
      <c r="Q374" s="49">
        <v>41059</v>
      </c>
      <c r="R374" s="50">
        <v>9399</v>
      </c>
      <c r="S374" s="50" t="s">
        <v>260</v>
      </c>
      <c r="T374" s="51" t="s">
        <v>23</v>
      </c>
      <c r="U374" s="50" t="s">
        <v>24</v>
      </c>
      <c r="V374" s="53">
        <v>250</v>
      </c>
      <c r="W374" s="50">
        <v>250</v>
      </c>
      <c r="X374" s="55">
        <v>13.97</v>
      </c>
      <c r="Y374" s="55">
        <v>3492.5</v>
      </c>
      <c r="AC374" s="45">
        <f>VLOOKUP(R374,[1]Plan2!$C$2:$K$10202,9,FALSE)</f>
        <v>9236</v>
      </c>
      <c r="AD374" s="45"/>
    </row>
    <row r="375" spans="17:30" x14ac:dyDescent="0.25">
      <c r="Q375" s="49">
        <v>41059</v>
      </c>
      <c r="R375" s="50">
        <v>9401</v>
      </c>
      <c r="S375" s="50" t="s">
        <v>345</v>
      </c>
      <c r="T375" s="51" t="s">
        <v>23</v>
      </c>
      <c r="U375" s="50" t="s">
        <v>24</v>
      </c>
      <c r="V375" s="53">
        <v>250</v>
      </c>
      <c r="W375" s="50">
        <v>250</v>
      </c>
      <c r="X375" s="55">
        <v>14.26</v>
      </c>
      <c r="Y375" s="55">
        <v>3565</v>
      </c>
      <c r="AC375" s="45">
        <f>VLOOKUP(R375,[1]Plan2!$C$2:$K$10202,9,FALSE)</f>
        <v>9235</v>
      </c>
      <c r="AD375" s="45"/>
    </row>
    <row r="376" spans="17:30" x14ac:dyDescent="0.25">
      <c r="Q376" s="49">
        <v>41060</v>
      </c>
      <c r="R376" s="50">
        <v>9405</v>
      </c>
      <c r="S376" s="50" t="s">
        <v>357</v>
      </c>
      <c r="T376" s="51" t="s">
        <v>23</v>
      </c>
      <c r="U376" s="50" t="s">
        <v>24</v>
      </c>
      <c r="V376" s="53">
        <v>50</v>
      </c>
      <c r="W376" s="50">
        <v>50</v>
      </c>
      <c r="X376" s="55">
        <v>15.3</v>
      </c>
      <c r="Y376" s="55">
        <v>765</v>
      </c>
      <c r="AC376" s="45">
        <f>VLOOKUP(R376,[1]Plan2!$C$2:$K$10202,9,FALSE)</f>
        <v>9237</v>
      </c>
      <c r="AD376" s="45"/>
    </row>
    <row r="377" spans="17:30" x14ac:dyDescent="0.25">
      <c r="Q377" s="49">
        <v>41060</v>
      </c>
      <c r="R377" s="50">
        <v>9406</v>
      </c>
      <c r="S377" s="50" t="s">
        <v>250</v>
      </c>
      <c r="T377" s="51" t="s">
        <v>23</v>
      </c>
      <c r="U377" s="50" t="s">
        <v>24</v>
      </c>
      <c r="V377" s="53">
        <v>12000</v>
      </c>
      <c r="W377" s="50">
        <v>12000</v>
      </c>
      <c r="X377" s="55">
        <v>13</v>
      </c>
      <c r="Y377" s="55">
        <v>156000</v>
      </c>
      <c r="AC377" s="45">
        <f>VLOOKUP(R377,[1]Plan2!$C$2:$K$10202,9,FALSE)</f>
        <v>9237</v>
      </c>
      <c r="AD377" s="45"/>
    </row>
    <row r="378" spans="17:30" x14ac:dyDescent="0.25">
      <c r="Q378" s="49">
        <v>41060</v>
      </c>
      <c r="R378" s="50">
        <v>9407</v>
      </c>
      <c r="S378" s="50" t="s">
        <v>392</v>
      </c>
      <c r="T378" s="51" t="s">
        <v>23</v>
      </c>
      <c r="U378" s="50" t="s">
        <v>24</v>
      </c>
      <c r="V378" s="53">
        <v>50</v>
      </c>
      <c r="W378" s="50">
        <v>50</v>
      </c>
      <c r="X378" s="55">
        <v>15.3</v>
      </c>
      <c r="Y378" s="55">
        <v>765</v>
      </c>
      <c r="AC378" s="45">
        <f>VLOOKUP(R378,[1]Plan2!$C$2:$K$10202,9,FALSE)</f>
        <v>9237</v>
      </c>
      <c r="AD378" s="45"/>
    </row>
    <row r="379" spans="17:30" x14ac:dyDescent="0.25">
      <c r="Q379" s="49">
        <v>41060</v>
      </c>
      <c r="R379" s="50">
        <v>9409</v>
      </c>
      <c r="S379" s="50" t="s">
        <v>272</v>
      </c>
      <c r="T379" s="51" t="s">
        <v>23</v>
      </c>
      <c r="U379" s="50" t="s">
        <v>24</v>
      </c>
      <c r="V379" s="53">
        <v>50</v>
      </c>
      <c r="W379" s="50">
        <v>50</v>
      </c>
      <c r="X379" s="55">
        <v>13.91</v>
      </c>
      <c r="Y379" s="55">
        <v>695.5</v>
      </c>
      <c r="AC379" s="45">
        <f>VLOOKUP(R379,[1]Plan2!$C$2:$K$10202,9,FALSE)</f>
        <v>9237</v>
      </c>
      <c r="AD379" s="45"/>
    </row>
    <row r="380" spans="17:30" x14ac:dyDescent="0.25">
      <c r="Q380" s="49">
        <v>41060</v>
      </c>
      <c r="R380" s="50">
        <v>9411</v>
      </c>
      <c r="S380" s="50" t="s">
        <v>416</v>
      </c>
      <c r="T380" s="51" t="s">
        <v>23</v>
      </c>
      <c r="U380" s="50" t="s">
        <v>24</v>
      </c>
      <c r="V380" s="53">
        <v>25</v>
      </c>
      <c r="W380" s="50">
        <v>25</v>
      </c>
      <c r="X380" s="55">
        <v>13.9</v>
      </c>
      <c r="Y380" s="55">
        <v>347.5</v>
      </c>
      <c r="AC380" s="45">
        <f>VLOOKUP(R380,[1]Plan2!$C$2:$K$10202,9,FALSE)</f>
        <v>9238</v>
      </c>
      <c r="AD380" s="45"/>
    </row>
    <row r="381" spans="17:30" x14ac:dyDescent="0.25">
      <c r="Q381" s="49">
        <v>41061</v>
      </c>
      <c r="R381" s="50">
        <v>9414</v>
      </c>
      <c r="S381" s="50" t="s">
        <v>252</v>
      </c>
      <c r="T381" s="51" t="s">
        <v>23</v>
      </c>
      <c r="U381" s="50" t="s">
        <v>24</v>
      </c>
      <c r="V381" s="53">
        <v>625</v>
      </c>
      <c r="W381" s="50">
        <v>625</v>
      </c>
      <c r="X381" s="55">
        <v>13.49</v>
      </c>
      <c r="Y381" s="55">
        <v>8431.25</v>
      </c>
      <c r="AC381" s="45">
        <f>VLOOKUP(R381,[1]Plan2!$C$2:$K$10202,9,FALSE)</f>
        <v>9273</v>
      </c>
      <c r="AD381" s="45"/>
    </row>
    <row r="382" spans="17:30" x14ac:dyDescent="0.25">
      <c r="Q382" s="49">
        <v>41061</v>
      </c>
      <c r="R382" s="50">
        <v>9415</v>
      </c>
      <c r="S382" s="50" t="s">
        <v>256</v>
      </c>
      <c r="T382" s="51" t="s">
        <v>23</v>
      </c>
      <c r="U382" s="50" t="s">
        <v>24</v>
      </c>
      <c r="V382" s="53">
        <v>150</v>
      </c>
      <c r="W382" s="50">
        <v>150</v>
      </c>
      <c r="X382" s="55">
        <v>14.26</v>
      </c>
      <c r="Y382" s="55">
        <v>2139</v>
      </c>
      <c r="AC382" s="45">
        <f>VLOOKUP(R382,[1]Plan2!$C$2:$K$10202,9,FALSE)</f>
        <v>9272</v>
      </c>
      <c r="AD382" s="45"/>
    </row>
    <row r="383" spans="17:30" x14ac:dyDescent="0.25">
      <c r="Q383" s="49">
        <v>41061</v>
      </c>
      <c r="R383" s="50">
        <v>9417</v>
      </c>
      <c r="S383" s="50" t="s">
        <v>266</v>
      </c>
      <c r="T383" s="51" t="s">
        <v>23</v>
      </c>
      <c r="U383" s="50" t="s">
        <v>24</v>
      </c>
      <c r="V383" s="53">
        <v>400</v>
      </c>
      <c r="W383" s="50">
        <v>400</v>
      </c>
      <c r="X383" s="55">
        <v>13.97</v>
      </c>
      <c r="Y383" s="55">
        <v>5588</v>
      </c>
      <c r="AC383" s="45">
        <f>VLOOKUP(R383,[1]Plan2!$C$2:$K$10202,9,FALSE)</f>
        <v>9272</v>
      </c>
      <c r="AD383" s="45"/>
    </row>
    <row r="384" spans="17:30" x14ac:dyDescent="0.25">
      <c r="Q384" s="49">
        <v>41064</v>
      </c>
      <c r="R384" s="50">
        <v>9425</v>
      </c>
      <c r="S384" s="50" t="s">
        <v>322</v>
      </c>
      <c r="T384" s="51" t="s">
        <v>23</v>
      </c>
      <c r="U384" s="50" t="s">
        <v>24</v>
      </c>
      <c r="V384" s="53">
        <v>75</v>
      </c>
      <c r="W384" s="50">
        <v>75</v>
      </c>
      <c r="X384" s="55">
        <v>15.3</v>
      </c>
      <c r="Y384" s="55">
        <v>1147.5</v>
      </c>
      <c r="AC384" s="45">
        <f>VLOOKUP(R384,[1]Plan2!$C$2:$K$10202,9,FALSE)</f>
        <v>9273</v>
      </c>
      <c r="AD384" s="45"/>
    </row>
    <row r="385" spans="17:30" x14ac:dyDescent="0.25">
      <c r="Q385" s="49">
        <v>41064</v>
      </c>
      <c r="R385" s="50">
        <v>9426</v>
      </c>
      <c r="S385" s="50" t="s">
        <v>356</v>
      </c>
      <c r="T385" s="51" t="s">
        <v>23</v>
      </c>
      <c r="U385" s="50" t="s">
        <v>24</v>
      </c>
      <c r="V385" s="53">
        <v>50</v>
      </c>
      <c r="W385" s="50">
        <v>50</v>
      </c>
      <c r="X385" s="55">
        <v>16.5</v>
      </c>
      <c r="Y385" s="55">
        <v>825</v>
      </c>
      <c r="AC385" s="45">
        <f>VLOOKUP(R385,[1]Plan2!$C$2:$K$10202,9,FALSE)</f>
        <v>9274</v>
      </c>
      <c r="AD385" s="45"/>
    </row>
    <row r="386" spans="17:30" x14ac:dyDescent="0.25">
      <c r="Q386" s="49">
        <v>41064</v>
      </c>
      <c r="R386" s="50">
        <v>9427</v>
      </c>
      <c r="S386" s="50" t="s">
        <v>294</v>
      </c>
      <c r="T386" s="51" t="s">
        <v>23</v>
      </c>
      <c r="U386" s="50" t="s">
        <v>24</v>
      </c>
      <c r="V386" s="53">
        <v>75</v>
      </c>
      <c r="W386" s="50">
        <v>75</v>
      </c>
      <c r="X386" s="55">
        <v>13.49</v>
      </c>
      <c r="Y386" s="55">
        <v>1011.75</v>
      </c>
      <c r="AC386" s="45">
        <f>VLOOKUP(R386,[1]Plan2!$C$2:$K$10202,9,FALSE)</f>
        <v>9274</v>
      </c>
      <c r="AD386" s="45"/>
    </row>
    <row r="387" spans="17:30" x14ac:dyDescent="0.25">
      <c r="Q387" s="49">
        <v>41064</v>
      </c>
      <c r="R387" s="50">
        <v>9429</v>
      </c>
      <c r="S387" s="50" t="s">
        <v>417</v>
      </c>
      <c r="T387" s="51" t="s">
        <v>23</v>
      </c>
      <c r="U387" s="50" t="s">
        <v>24</v>
      </c>
      <c r="V387" s="53">
        <v>150</v>
      </c>
      <c r="W387" s="50">
        <v>150</v>
      </c>
      <c r="X387" s="55">
        <v>13.49</v>
      </c>
      <c r="Y387" s="55">
        <v>2023.5</v>
      </c>
      <c r="AC387" s="45">
        <f>VLOOKUP(R387,[1]Plan2!$C$2:$K$10202,9,FALSE)</f>
        <v>9274</v>
      </c>
      <c r="AD387" s="45"/>
    </row>
    <row r="388" spans="17:30" x14ac:dyDescent="0.25">
      <c r="Q388" s="49">
        <v>41065</v>
      </c>
      <c r="R388" s="50">
        <v>9430</v>
      </c>
      <c r="S388" s="50" t="s">
        <v>260</v>
      </c>
      <c r="T388" s="51" t="s">
        <v>23</v>
      </c>
      <c r="U388" s="50" t="s">
        <v>24</v>
      </c>
      <c r="V388" s="53">
        <v>500</v>
      </c>
      <c r="W388" s="50">
        <v>500</v>
      </c>
      <c r="X388" s="55">
        <v>13.97</v>
      </c>
      <c r="Y388" s="55">
        <v>6985</v>
      </c>
      <c r="AC388" s="45">
        <f>VLOOKUP(R388,[1]Plan2!$C$2:$K$10202,9,FALSE)</f>
        <v>9275</v>
      </c>
      <c r="AD388" s="45"/>
    </row>
    <row r="389" spans="17:30" x14ac:dyDescent="0.25">
      <c r="Q389" s="49">
        <v>41065</v>
      </c>
      <c r="R389" s="50">
        <v>9432</v>
      </c>
      <c r="S389" s="50" t="s">
        <v>302</v>
      </c>
      <c r="T389" s="51" t="s">
        <v>23</v>
      </c>
      <c r="U389" s="50" t="s">
        <v>24</v>
      </c>
      <c r="V389" s="53">
        <v>100</v>
      </c>
      <c r="W389" s="50">
        <v>100</v>
      </c>
      <c r="X389" s="55">
        <v>16.91</v>
      </c>
      <c r="Y389" s="55">
        <v>1691</v>
      </c>
      <c r="AC389" s="45">
        <f>VLOOKUP(R389,[1]Plan2!$C$2:$K$10202,9,FALSE)</f>
        <v>9275</v>
      </c>
      <c r="AD389" s="45"/>
    </row>
    <row r="390" spans="17:30" x14ac:dyDescent="0.25">
      <c r="Q390" s="49">
        <v>41065</v>
      </c>
      <c r="R390" s="50">
        <v>9437</v>
      </c>
      <c r="S390" s="50" t="s">
        <v>418</v>
      </c>
      <c r="T390" s="51" t="s">
        <v>23</v>
      </c>
      <c r="U390" s="50" t="s">
        <v>24</v>
      </c>
      <c r="V390" s="53">
        <v>50</v>
      </c>
      <c r="W390" s="50">
        <v>50</v>
      </c>
      <c r="X390" s="55">
        <v>14.69</v>
      </c>
      <c r="Y390" s="55">
        <v>734.5</v>
      </c>
      <c r="AC390" s="45">
        <f>VLOOKUP(R390,[1]Plan2!$C$2:$K$10202,9,FALSE)</f>
        <v>9276</v>
      </c>
      <c r="AD390" s="45"/>
    </row>
    <row r="391" spans="17:30" x14ac:dyDescent="0.25">
      <c r="Q391" s="49">
        <v>41066</v>
      </c>
      <c r="R391" s="50">
        <v>9438</v>
      </c>
      <c r="S391" s="50" t="s">
        <v>267</v>
      </c>
      <c r="T391" s="51" t="s">
        <v>23</v>
      </c>
      <c r="U391" s="50" t="s">
        <v>24</v>
      </c>
      <c r="V391" s="53">
        <v>2000</v>
      </c>
      <c r="W391" s="50">
        <v>2000</v>
      </c>
      <c r="X391" s="55">
        <v>14.07</v>
      </c>
      <c r="Y391" s="55">
        <v>28140</v>
      </c>
      <c r="AC391" s="45">
        <f>VLOOKUP(R391,[1]Plan2!$C$2:$K$10202,9,FALSE)</f>
        <v>9276</v>
      </c>
      <c r="AD391" s="45"/>
    </row>
    <row r="392" spans="17:30" x14ac:dyDescent="0.25">
      <c r="Q392" s="49">
        <v>41066</v>
      </c>
      <c r="R392" s="50">
        <v>9440</v>
      </c>
      <c r="S392" s="50" t="s">
        <v>362</v>
      </c>
      <c r="T392" s="51" t="s">
        <v>23</v>
      </c>
      <c r="U392" s="50" t="s">
        <v>24</v>
      </c>
      <c r="V392" s="53">
        <v>50</v>
      </c>
      <c r="W392" s="50">
        <v>50</v>
      </c>
      <c r="X392" s="55">
        <v>14.26</v>
      </c>
      <c r="Y392" s="55">
        <v>713</v>
      </c>
      <c r="AC392" s="45">
        <f>VLOOKUP(R392,[1]Plan2!$C$2:$K$10202,9,FALSE)</f>
        <v>9276</v>
      </c>
      <c r="AD392" s="45"/>
    </row>
    <row r="393" spans="17:30" x14ac:dyDescent="0.25">
      <c r="Q393" s="49">
        <v>41068</v>
      </c>
      <c r="R393" s="50">
        <v>9442</v>
      </c>
      <c r="S393" s="50" t="s">
        <v>293</v>
      </c>
      <c r="T393" s="51" t="s">
        <v>23</v>
      </c>
      <c r="U393" s="50" t="s">
        <v>24</v>
      </c>
      <c r="V393" s="53">
        <v>100</v>
      </c>
      <c r="W393" s="50">
        <v>100</v>
      </c>
      <c r="X393" s="55">
        <v>16.5</v>
      </c>
      <c r="Y393" s="55">
        <v>1650</v>
      </c>
      <c r="AC393" s="45">
        <f>VLOOKUP(R393,[1]Plan2!$C$2:$K$10202,9,FALSE)</f>
        <v>9277</v>
      </c>
      <c r="AD393" s="45"/>
    </row>
    <row r="394" spans="17:30" x14ac:dyDescent="0.25">
      <c r="Q394" s="49">
        <v>41068</v>
      </c>
      <c r="R394" s="50">
        <v>9448</v>
      </c>
      <c r="S394" s="50" t="s">
        <v>297</v>
      </c>
      <c r="T394" s="51" t="s">
        <v>23</v>
      </c>
      <c r="U394" s="50" t="s">
        <v>24</v>
      </c>
      <c r="V394" s="53">
        <v>500</v>
      </c>
      <c r="W394" s="50">
        <v>500</v>
      </c>
      <c r="X394" s="55">
        <v>13.49</v>
      </c>
      <c r="Y394" s="55">
        <v>6745</v>
      </c>
      <c r="AC394" s="45">
        <f>VLOOKUP(R394,[1]Plan2!$C$2:$K$10202,9,FALSE)</f>
        <v>9278</v>
      </c>
      <c r="AD394" s="45"/>
    </row>
    <row r="395" spans="17:30" x14ac:dyDescent="0.25">
      <c r="Q395" s="49">
        <v>41068</v>
      </c>
      <c r="R395" s="50">
        <v>9452</v>
      </c>
      <c r="S395" s="50" t="s">
        <v>296</v>
      </c>
      <c r="T395" s="51" t="s">
        <v>23</v>
      </c>
      <c r="U395" s="50" t="s">
        <v>24</v>
      </c>
      <c r="V395" s="53">
        <v>150</v>
      </c>
      <c r="W395" s="50">
        <v>150</v>
      </c>
      <c r="X395" s="55">
        <v>13.49</v>
      </c>
      <c r="Y395" s="55">
        <v>2023.5</v>
      </c>
      <c r="AC395" s="45">
        <f>VLOOKUP(R395,[1]Plan2!$C$2:$K$10202,9,FALSE)</f>
        <v>9279</v>
      </c>
      <c r="AD395" s="45"/>
    </row>
    <row r="396" spans="17:30" x14ac:dyDescent="0.25">
      <c r="Q396" s="49">
        <v>41068</v>
      </c>
      <c r="R396" s="50">
        <v>9453</v>
      </c>
      <c r="S396" s="50" t="s">
        <v>397</v>
      </c>
      <c r="T396" s="51" t="s">
        <v>23</v>
      </c>
      <c r="U396" s="50" t="s">
        <v>24</v>
      </c>
      <c r="V396" s="53">
        <v>100</v>
      </c>
      <c r="W396" s="50">
        <v>100</v>
      </c>
      <c r="X396" s="55">
        <v>13.9</v>
      </c>
      <c r="Y396" s="55">
        <v>1390</v>
      </c>
      <c r="AC396" s="45">
        <f>VLOOKUP(R396,[1]Plan2!$C$2:$K$10202,9,FALSE)</f>
        <v>9279</v>
      </c>
      <c r="AD396" s="45"/>
    </row>
    <row r="397" spans="17:30" x14ac:dyDescent="0.25">
      <c r="Q397" s="49">
        <v>41072</v>
      </c>
      <c r="R397" s="50">
        <v>9461</v>
      </c>
      <c r="S397" s="50" t="s">
        <v>266</v>
      </c>
      <c r="T397" s="51" t="s">
        <v>23</v>
      </c>
      <c r="U397" s="50" t="s">
        <v>24</v>
      </c>
      <c r="V397" s="53">
        <v>400</v>
      </c>
      <c r="W397" s="50">
        <v>400</v>
      </c>
      <c r="X397" s="55">
        <v>13.97</v>
      </c>
      <c r="Y397" s="55">
        <v>5588</v>
      </c>
      <c r="AC397" s="45">
        <f>VLOOKUP(R397,[1]Plan2!$C$2:$K$10202,9,FALSE)</f>
        <v>9299</v>
      </c>
      <c r="AD397" s="45"/>
    </row>
    <row r="398" spans="17:30" x14ac:dyDescent="0.25">
      <c r="Q398" s="49">
        <v>41072</v>
      </c>
      <c r="R398" s="50">
        <v>9463</v>
      </c>
      <c r="S398" s="50" t="s">
        <v>294</v>
      </c>
      <c r="T398" s="51" t="s">
        <v>23</v>
      </c>
      <c r="U398" s="50" t="s">
        <v>24</v>
      </c>
      <c r="V398" s="53">
        <v>75</v>
      </c>
      <c r="W398" s="50">
        <v>75</v>
      </c>
      <c r="X398" s="55">
        <v>13.49</v>
      </c>
      <c r="Y398" s="55">
        <v>1011.75</v>
      </c>
      <c r="AC398" s="45">
        <f>VLOOKUP(R398,[1]Plan2!$C$2:$K$10202,9,FALSE)</f>
        <v>9299</v>
      </c>
      <c r="AD398" s="45"/>
    </row>
    <row r="399" spans="17:30" x14ac:dyDescent="0.25">
      <c r="Q399" s="49">
        <v>41073</v>
      </c>
      <c r="R399" s="50">
        <v>9482</v>
      </c>
      <c r="S399" s="50" t="s">
        <v>365</v>
      </c>
      <c r="T399" s="51" t="s">
        <v>23</v>
      </c>
      <c r="U399" s="50" t="s">
        <v>24</v>
      </c>
      <c r="V399" s="53">
        <v>100</v>
      </c>
      <c r="W399" s="50">
        <v>100</v>
      </c>
      <c r="X399" s="55">
        <v>14.26</v>
      </c>
      <c r="Y399" s="55">
        <v>1426</v>
      </c>
      <c r="AC399" s="45">
        <f>VLOOKUP(R399,[1]Plan2!$C$2:$K$10202,9,FALSE)</f>
        <v>9300</v>
      </c>
      <c r="AD399" s="45"/>
    </row>
    <row r="400" spans="17:30" x14ac:dyDescent="0.25">
      <c r="Q400" s="49">
        <v>41073</v>
      </c>
      <c r="R400" s="50">
        <v>9492</v>
      </c>
      <c r="S400" s="50" t="s">
        <v>260</v>
      </c>
      <c r="T400" s="51" t="s">
        <v>23</v>
      </c>
      <c r="U400" s="50" t="s">
        <v>24</v>
      </c>
      <c r="V400" s="53">
        <v>500</v>
      </c>
      <c r="W400" s="50">
        <v>500</v>
      </c>
      <c r="X400" s="55">
        <v>13.97</v>
      </c>
      <c r="Y400" s="55">
        <v>6985</v>
      </c>
      <c r="AC400" s="45">
        <f>VLOOKUP(R400,[1]Plan2!$C$2:$K$10202,9,FALSE)</f>
        <v>9304</v>
      </c>
      <c r="AD400" s="45"/>
    </row>
    <row r="401" spans="17:30" x14ac:dyDescent="0.25">
      <c r="Q401" s="49">
        <v>41076</v>
      </c>
      <c r="R401" s="50">
        <v>9512</v>
      </c>
      <c r="S401" s="50" t="s">
        <v>279</v>
      </c>
      <c r="T401" s="51" t="s">
        <v>23</v>
      </c>
      <c r="U401" s="50" t="s">
        <v>24</v>
      </c>
      <c r="V401" s="53">
        <v>25</v>
      </c>
      <c r="W401" s="50">
        <v>25</v>
      </c>
      <c r="X401" s="55">
        <v>14.26</v>
      </c>
      <c r="Y401" s="55">
        <v>356.5</v>
      </c>
      <c r="AC401" s="45">
        <f>VLOOKUP(R401,[1]Plan2!$C$2:$K$10202,9,FALSE)</f>
        <v>9319</v>
      </c>
      <c r="AD401" s="45"/>
    </row>
    <row r="402" spans="17:30" x14ac:dyDescent="0.25">
      <c r="Q402" s="49">
        <v>41078</v>
      </c>
      <c r="R402" s="50">
        <v>9526</v>
      </c>
      <c r="S402" s="50" t="s">
        <v>294</v>
      </c>
      <c r="T402" s="51" t="s">
        <v>23</v>
      </c>
      <c r="U402" s="50" t="s">
        <v>24</v>
      </c>
      <c r="V402" s="53">
        <v>75</v>
      </c>
      <c r="W402" s="50">
        <v>75</v>
      </c>
      <c r="X402" s="55">
        <v>13.49</v>
      </c>
      <c r="Y402" s="55">
        <v>1011.75</v>
      </c>
      <c r="AC402" s="45">
        <f>VLOOKUP(R402,[1]Plan2!$C$2:$K$10202,9,FALSE)</f>
        <v>9321</v>
      </c>
      <c r="AD402" s="45"/>
    </row>
    <row r="403" spans="17:30" x14ac:dyDescent="0.25">
      <c r="Q403" s="49">
        <v>41078</v>
      </c>
      <c r="R403" s="50">
        <v>9527</v>
      </c>
      <c r="S403" s="50" t="s">
        <v>293</v>
      </c>
      <c r="T403" s="51" t="s">
        <v>23</v>
      </c>
      <c r="U403" s="50" t="s">
        <v>24</v>
      </c>
      <c r="V403" s="53">
        <v>75</v>
      </c>
      <c r="W403" s="50">
        <v>75</v>
      </c>
      <c r="X403" s="55">
        <v>16.5</v>
      </c>
      <c r="Y403" s="55">
        <v>1237.5</v>
      </c>
      <c r="AC403" s="45">
        <f>VLOOKUP(R403,[1]Plan2!$C$2:$K$10202,9,FALSE)</f>
        <v>9321</v>
      </c>
      <c r="AD403" s="45"/>
    </row>
    <row r="404" spans="17:30" x14ac:dyDescent="0.25">
      <c r="Q404" s="49">
        <v>41082</v>
      </c>
      <c r="R404" s="50">
        <v>9564</v>
      </c>
      <c r="S404" s="50" t="s">
        <v>260</v>
      </c>
      <c r="T404" s="51" t="s">
        <v>23</v>
      </c>
      <c r="U404" s="50" t="s">
        <v>24</v>
      </c>
      <c r="V404" s="53">
        <v>900</v>
      </c>
      <c r="W404" s="50">
        <v>900</v>
      </c>
      <c r="X404" s="55">
        <v>13.87</v>
      </c>
      <c r="Y404" s="55">
        <v>12480.03</v>
      </c>
      <c r="AC404" s="45">
        <f>VLOOKUP(R404,[1]Plan2!$C$2:$K$10202,9,FALSE)</f>
        <v>9361</v>
      </c>
      <c r="AD404" s="45"/>
    </row>
    <row r="405" spans="17:30" x14ac:dyDescent="0.25">
      <c r="Q405" s="49">
        <v>41086</v>
      </c>
      <c r="R405" s="50">
        <v>9575</v>
      </c>
      <c r="S405" s="50" t="s">
        <v>294</v>
      </c>
      <c r="T405" s="51" t="s">
        <v>23</v>
      </c>
      <c r="U405" s="50" t="s">
        <v>24</v>
      </c>
      <c r="V405" s="53">
        <v>75</v>
      </c>
      <c r="W405" s="50">
        <v>75</v>
      </c>
      <c r="X405" s="55">
        <v>13.49</v>
      </c>
      <c r="Y405" s="55">
        <v>1011.75</v>
      </c>
      <c r="AC405" s="45">
        <f>VLOOKUP(R405,[1]Plan2!$C$2:$K$10202,9,FALSE)</f>
        <v>9363</v>
      </c>
      <c r="AD405" s="45"/>
    </row>
    <row r="406" spans="17:30" x14ac:dyDescent="0.25">
      <c r="Q406" s="49">
        <v>41096</v>
      </c>
      <c r="R406" s="50">
        <v>9647</v>
      </c>
      <c r="S406" s="50" t="s">
        <v>363</v>
      </c>
      <c r="T406" s="51" t="s">
        <v>23</v>
      </c>
      <c r="U406" s="50" t="s">
        <v>24</v>
      </c>
      <c r="V406" s="53">
        <v>75</v>
      </c>
      <c r="W406" s="50">
        <v>75</v>
      </c>
      <c r="X406" s="55">
        <v>15.3</v>
      </c>
      <c r="Y406" s="55">
        <v>1147.5</v>
      </c>
      <c r="AC406" s="45">
        <f>VLOOKUP(R406,[1]Plan2!$C$2:$K$10202,9,FALSE)</f>
        <v>9429</v>
      </c>
      <c r="AD406" s="45"/>
    </row>
    <row r="407" spans="17:30" x14ac:dyDescent="0.25">
      <c r="Q407" s="49">
        <v>41096</v>
      </c>
      <c r="R407" s="50">
        <v>9656</v>
      </c>
      <c r="S407" s="50" t="s">
        <v>419</v>
      </c>
      <c r="T407" s="51" t="s">
        <v>23</v>
      </c>
      <c r="U407" s="50" t="s">
        <v>24</v>
      </c>
      <c r="V407" s="53">
        <v>3500</v>
      </c>
      <c r="W407" s="50">
        <v>3500</v>
      </c>
      <c r="X407" s="55">
        <v>15.47</v>
      </c>
      <c r="Y407" s="55">
        <v>54140.1</v>
      </c>
      <c r="AC407" s="45">
        <f>VLOOKUP(R407,[1]Plan2!$C$2:$K$10202,9,FALSE)</f>
        <v>9430</v>
      </c>
      <c r="AD407" s="45"/>
    </row>
    <row r="408" spans="17:30" x14ac:dyDescent="0.25">
      <c r="Q408" s="49">
        <v>41110</v>
      </c>
      <c r="R408" s="50">
        <v>9757</v>
      </c>
      <c r="S408" s="50" t="s">
        <v>260</v>
      </c>
      <c r="T408" s="51" t="s">
        <v>23</v>
      </c>
      <c r="U408" s="50" t="s">
        <v>24</v>
      </c>
      <c r="V408" s="53">
        <v>50</v>
      </c>
      <c r="W408" s="50">
        <v>50</v>
      </c>
      <c r="X408" s="55">
        <v>13.97</v>
      </c>
      <c r="Y408" s="55">
        <v>698.5</v>
      </c>
      <c r="AC408" s="45">
        <f>VLOOKUP(R408,[1]Plan2!$C$2:$K$10202,9,FALSE)</f>
        <v>9534</v>
      </c>
      <c r="AD408" s="45"/>
    </row>
    <row r="409" spans="17:30" x14ac:dyDescent="0.25">
      <c r="Q409" s="49">
        <v>40925</v>
      </c>
      <c r="R409" s="50" t="s">
        <v>420</v>
      </c>
      <c r="S409" s="50" t="s">
        <v>299</v>
      </c>
      <c r="T409" s="51" t="s">
        <v>23</v>
      </c>
      <c r="U409" s="50" t="s">
        <v>421</v>
      </c>
      <c r="V409" s="53">
        <v>25</v>
      </c>
      <c r="W409" s="50">
        <v>25</v>
      </c>
      <c r="X409" s="55">
        <v>14.82</v>
      </c>
      <c r="Y409" s="55">
        <v>370.59</v>
      </c>
      <c r="AC409" s="45" t="e">
        <f>VLOOKUP(R409,[1]Plan2!$C$2:$K$10202,9,FALSE)</f>
        <v>#N/A</v>
      </c>
      <c r="AD409" s="45"/>
    </row>
    <row r="410" spans="17:30" x14ac:dyDescent="0.25">
      <c r="V410" s="8">
        <f>SUM(V5:V409)</f>
        <v>287375</v>
      </c>
      <c r="Y410" s="1">
        <f>SUM(Y5:Y409)</f>
        <v>4021762.359999998</v>
      </c>
    </row>
    <row r="412" spans="17:30" x14ac:dyDescent="0.25">
      <c r="Q412" s="47"/>
      <c r="R412" s="45"/>
      <c r="S412" s="45"/>
      <c r="T412" s="48"/>
      <c r="U412" s="45"/>
      <c r="W412" s="45"/>
    </row>
    <row r="413" spans="17:30" x14ac:dyDescent="0.25">
      <c r="Q413" s="47"/>
      <c r="R413" s="45"/>
      <c r="S413" s="45"/>
      <c r="T413" s="48"/>
      <c r="U413" s="45"/>
      <c r="V413" s="8" t="s">
        <v>424</v>
      </c>
      <c r="W413" s="45" t="s">
        <v>423</v>
      </c>
      <c r="X413" s="1" t="s">
        <v>425</v>
      </c>
      <c r="Z413" s="30" t="s">
        <v>422</v>
      </c>
    </row>
    <row r="414" spans="17:30" x14ac:dyDescent="0.25">
      <c r="Q414" s="47"/>
      <c r="R414" s="45"/>
      <c r="S414" s="45"/>
      <c r="T414" s="48"/>
      <c r="U414" s="45"/>
      <c r="V414" s="8">
        <f>SUMIF(Z$5:Z$409,Z414,V$5:V$409)</f>
        <v>1000</v>
      </c>
      <c r="W414" s="45">
        <f>VLOOKUP(Z414,[1]Plan2!$A$1:$G$1045,7,FALSE)</f>
        <v>1000</v>
      </c>
      <c r="X414" s="8">
        <f>V414-W414</f>
        <v>0</v>
      </c>
      <c r="Z414" s="30">
        <v>8351</v>
      </c>
    </row>
    <row r="415" spans="17:30" x14ac:dyDescent="0.25">
      <c r="Q415" s="47"/>
      <c r="R415" s="45"/>
      <c r="S415" s="45"/>
      <c r="T415" s="48"/>
      <c r="U415" s="45"/>
      <c r="V415" s="8">
        <f t="shared" ref="V415:V478" si="9">SUMIF(Z$5:Z$409,Z415,V$5:V$409)</f>
        <v>725</v>
      </c>
      <c r="W415" s="45">
        <f>VLOOKUP(Z415,[1]Plan2!$A$1:$G$1045,7,FALSE)</f>
        <v>725</v>
      </c>
      <c r="X415" s="8">
        <f t="shared" ref="X415:X478" si="10">V415-W415</f>
        <v>0</v>
      </c>
      <c r="Z415" s="30">
        <v>8352</v>
      </c>
    </row>
    <row r="416" spans="17:30" x14ac:dyDescent="0.25">
      <c r="Q416" s="47"/>
      <c r="R416" s="45"/>
      <c r="S416" s="45"/>
      <c r="T416" s="48"/>
      <c r="U416" s="45"/>
      <c r="V416" s="8">
        <f t="shared" si="9"/>
        <v>850</v>
      </c>
      <c r="W416" s="45">
        <f>VLOOKUP(Z416,[1]Plan2!$A$1:$G$1045,7,FALSE)</f>
        <v>850</v>
      </c>
      <c r="X416" s="8">
        <f t="shared" si="10"/>
        <v>0</v>
      </c>
      <c r="Z416" s="30">
        <v>8353</v>
      </c>
    </row>
    <row r="417" spans="17:26" x14ac:dyDescent="0.25">
      <c r="Q417" s="47"/>
      <c r="R417" s="45"/>
      <c r="S417" s="45"/>
      <c r="T417" s="48"/>
      <c r="U417" s="45"/>
      <c r="V417" s="8">
        <f t="shared" si="9"/>
        <v>800</v>
      </c>
      <c r="W417" s="45">
        <f>VLOOKUP(Z417,[1]Plan2!$A$1:$G$1045,7,FALSE)</f>
        <v>800</v>
      </c>
      <c r="X417" s="8">
        <f t="shared" si="10"/>
        <v>0</v>
      </c>
      <c r="Z417" s="30">
        <v>8354</v>
      </c>
    </row>
    <row r="418" spans="17:26" x14ac:dyDescent="0.25">
      <c r="Q418" s="47"/>
      <c r="R418" s="45"/>
      <c r="S418" s="45"/>
      <c r="T418" s="48"/>
      <c r="U418" s="45"/>
      <c r="V418" s="8">
        <f t="shared" si="9"/>
        <v>100</v>
      </c>
      <c r="W418" s="45">
        <f>VLOOKUP(Z418,[1]Plan2!$A$1:$G$1045,7,FALSE)</f>
        <v>100</v>
      </c>
      <c r="X418" s="8">
        <f t="shared" si="10"/>
        <v>0</v>
      </c>
      <c r="Z418" s="30">
        <v>8355</v>
      </c>
    </row>
    <row r="419" spans="17:26" x14ac:dyDescent="0.25">
      <c r="Q419" s="47"/>
      <c r="R419" s="45"/>
      <c r="S419" s="45"/>
      <c r="T419" s="48"/>
      <c r="U419" s="45"/>
      <c r="V419" s="8">
        <f t="shared" si="9"/>
        <v>800</v>
      </c>
      <c r="W419" s="45">
        <f>VLOOKUP(Z419,[1]Plan2!$A$1:$G$1045,7,FALSE)</f>
        <v>800</v>
      </c>
      <c r="X419" s="8">
        <f t="shared" si="10"/>
        <v>0</v>
      </c>
      <c r="Z419" s="30">
        <v>8356</v>
      </c>
    </row>
    <row r="420" spans="17:26" x14ac:dyDescent="0.25">
      <c r="Q420" s="47"/>
      <c r="R420" s="45"/>
      <c r="S420" s="45"/>
      <c r="T420" s="48"/>
      <c r="U420" s="45"/>
      <c r="V420" s="8">
        <f t="shared" si="9"/>
        <v>150</v>
      </c>
      <c r="W420" s="45">
        <f>VLOOKUP(Z420,[1]Plan2!$A$1:$G$1045,7,FALSE)</f>
        <v>150</v>
      </c>
      <c r="X420" s="8">
        <f t="shared" si="10"/>
        <v>0</v>
      </c>
      <c r="Z420" s="30">
        <v>8357</v>
      </c>
    </row>
    <row r="421" spans="17:26" x14ac:dyDescent="0.25">
      <c r="Q421" s="47"/>
      <c r="R421" s="45"/>
      <c r="S421" s="45"/>
      <c r="T421" s="48"/>
      <c r="U421" s="45"/>
      <c r="V421" s="8">
        <f t="shared" si="9"/>
        <v>625</v>
      </c>
      <c r="W421" s="45">
        <f>VLOOKUP(Z421,[1]Plan2!$A$1:$G$1045,7,FALSE)</f>
        <v>625</v>
      </c>
      <c r="X421" s="8">
        <f t="shared" si="10"/>
        <v>0</v>
      </c>
      <c r="Z421" s="30">
        <v>8358</v>
      </c>
    </row>
    <row r="422" spans="17:26" x14ac:dyDescent="0.25">
      <c r="Q422" s="47"/>
      <c r="R422" s="45"/>
      <c r="S422" s="45"/>
      <c r="T422" s="48"/>
      <c r="U422" s="45"/>
      <c r="V422" s="8">
        <f t="shared" si="9"/>
        <v>300</v>
      </c>
      <c r="W422" s="45">
        <f>VLOOKUP(Z422,[1]Plan2!$A$1:$G$1045,7,FALSE)</f>
        <v>300</v>
      </c>
      <c r="X422" s="8">
        <f t="shared" si="10"/>
        <v>0</v>
      </c>
      <c r="Z422" s="30">
        <v>8359</v>
      </c>
    </row>
    <row r="423" spans="17:26" x14ac:dyDescent="0.25">
      <c r="Q423" s="47"/>
      <c r="R423" s="45"/>
      <c r="S423" s="45"/>
      <c r="T423" s="48"/>
      <c r="U423" s="45"/>
      <c r="V423" s="8">
        <f t="shared" si="9"/>
        <v>25</v>
      </c>
      <c r="W423" s="45">
        <f>VLOOKUP(Z423,[1]Plan2!$A$1:$G$1045,7,FALSE)</f>
        <v>25</v>
      </c>
      <c r="X423" s="8">
        <f t="shared" si="10"/>
        <v>0</v>
      </c>
      <c r="Z423" s="30">
        <v>8360</v>
      </c>
    </row>
    <row r="424" spans="17:26" x14ac:dyDescent="0.25">
      <c r="Q424" s="47"/>
      <c r="R424" s="45"/>
      <c r="S424" s="45"/>
      <c r="T424" s="48"/>
      <c r="U424" s="45"/>
      <c r="V424" s="8">
        <f t="shared" si="9"/>
        <v>100</v>
      </c>
      <c r="W424" s="45">
        <f>VLOOKUP(Z424,[1]Plan2!$A$1:$G$1045,7,FALSE)</f>
        <v>100</v>
      </c>
      <c r="X424" s="8">
        <f t="shared" si="10"/>
        <v>0</v>
      </c>
      <c r="Z424" s="30">
        <v>8361</v>
      </c>
    </row>
    <row r="425" spans="17:26" x14ac:dyDescent="0.25">
      <c r="Q425" s="47"/>
      <c r="R425" s="45"/>
      <c r="S425" s="45"/>
      <c r="T425" s="48"/>
      <c r="U425" s="45"/>
      <c r="V425" s="8">
        <f t="shared" si="9"/>
        <v>675</v>
      </c>
      <c r="W425" s="45">
        <f>VLOOKUP(Z425,[1]Plan2!$A$1:$G$1045,7,FALSE)</f>
        <v>675</v>
      </c>
      <c r="X425" s="8">
        <f t="shared" si="10"/>
        <v>0</v>
      </c>
      <c r="Z425" s="30">
        <v>8362</v>
      </c>
    </row>
    <row r="426" spans="17:26" x14ac:dyDescent="0.25">
      <c r="Q426" s="47"/>
      <c r="R426" s="45"/>
      <c r="S426" s="45"/>
      <c r="T426" s="48"/>
      <c r="U426" s="45"/>
      <c r="V426" s="8">
        <f t="shared" si="9"/>
        <v>1500</v>
      </c>
      <c r="W426" s="45">
        <f>VLOOKUP(Z426,[1]Plan2!$A$1:$G$1045,7,FALSE)</f>
        <v>1500</v>
      </c>
      <c r="X426" s="8">
        <f t="shared" si="10"/>
        <v>0</v>
      </c>
      <c r="Z426" s="30">
        <v>8363</v>
      </c>
    </row>
    <row r="427" spans="17:26" x14ac:dyDescent="0.25">
      <c r="Q427" s="47"/>
      <c r="R427" s="45"/>
      <c r="S427" s="45"/>
      <c r="T427" s="48"/>
      <c r="U427" s="45"/>
      <c r="V427" s="8">
        <f t="shared" si="9"/>
        <v>300</v>
      </c>
      <c r="W427" s="45">
        <f>VLOOKUP(Z427,[1]Plan2!$A$1:$G$1045,7,FALSE)</f>
        <v>300</v>
      </c>
      <c r="X427" s="8">
        <f t="shared" si="10"/>
        <v>0</v>
      </c>
      <c r="Z427" s="30">
        <v>8364</v>
      </c>
    </row>
    <row r="428" spans="17:26" x14ac:dyDescent="0.25">
      <c r="Q428" s="47"/>
      <c r="R428" s="45"/>
      <c r="S428" s="45"/>
      <c r="T428" s="48"/>
      <c r="U428" s="45"/>
      <c r="V428" s="8">
        <f>SUMIF(Z$5:Z$409,Z428,V$5:V$409)</f>
        <v>12150</v>
      </c>
      <c r="W428" s="50">
        <v>12150</v>
      </c>
      <c r="X428" s="8">
        <f t="shared" si="10"/>
        <v>0</v>
      </c>
      <c r="Z428" s="30">
        <v>8373</v>
      </c>
    </row>
    <row r="429" spans="17:26" x14ac:dyDescent="0.25">
      <c r="Q429" s="47"/>
      <c r="R429" s="45"/>
      <c r="S429" s="45"/>
      <c r="T429" s="48"/>
      <c r="U429" s="45"/>
      <c r="V429" s="8">
        <f t="shared" si="9"/>
        <v>25</v>
      </c>
      <c r="W429" s="45">
        <f>VLOOKUP(Z429,[1]Plan2!$A$1:$G$1045,7,FALSE)</f>
        <v>25</v>
      </c>
      <c r="X429" s="8">
        <f t="shared" si="10"/>
        <v>0</v>
      </c>
      <c r="Z429" s="30">
        <v>8375</v>
      </c>
    </row>
    <row r="430" spans="17:26" x14ac:dyDescent="0.25">
      <c r="Q430" s="47"/>
      <c r="R430" s="45"/>
      <c r="S430" s="45"/>
      <c r="T430" s="48"/>
      <c r="U430" s="45"/>
      <c r="V430" s="8">
        <f t="shared" si="9"/>
        <v>400</v>
      </c>
      <c r="W430" s="45">
        <f>VLOOKUP(Z430,[1]Plan2!$A$1:$G$1045,7,FALSE)</f>
        <v>400</v>
      </c>
      <c r="X430" s="8">
        <f t="shared" si="10"/>
        <v>0</v>
      </c>
      <c r="Z430" s="30">
        <v>8378</v>
      </c>
    </row>
    <row r="431" spans="17:26" x14ac:dyDescent="0.25">
      <c r="Q431" s="47"/>
      <c r="R431" s="45"/>
      <c r="S431" s="45"/>
      <c r="T431" s="48"/>
      <c r="U431" s="45"/>
      <c r="V431" s="8">
        <f t="shared" si="9"/>
        <v>12450</v>
      </c>
      <c r="W431" s="45">
        <f>VLOOKUP(Z431,[1]Plan2!$A$1:$G$1045,7,FALSE)</f>
        <v>12450</v>
      </c>
      <c r="X431" s="8">
        <f t="shared" si="10"/>
        <v>0</v>
      </c>
      <c r="Z431" s="30">
        <v>8379</v>
      </c>
    </row>
    <row r="432" spans="17:26" x14ac:dyDescent="0.25">
      <c r="Q432" s="47"/>
      <c r="R432" s="45"/>
      <c r="S432" s="45"/>
      <c r="T432" s="48"/>
      <c r="U432" s="45"/>
      <c r="V432" s="8">
        <f t="shared" si="9"/>
        <v>150</v>
      </c>
      <c r="W432" s="45">
        <f>VLOOKUP(Z432,[1]Plan2!$A$1:$G$1045,7,FALSE)</f>
        <v>150</v>
      </c>
      <c r="X432" s="8">
        <f t="shared" si="10"/>
        <v>0</v>
      </c>
      <c r="Z432" s="30">
        <v>8380</v>
      </c>
    </row>
    <row r="433" spans="17:26" x14ac:dyDescent="0.25">
      <c r="Q433" s="47"/>
      <c r="R433" s="45"/>
      <c r="S433" s="45"/>
      <c r="T433" s="48"/>
      <c r="U433" s="45"/>
      <c r="V433" s="8">
        <f t="shared" si="9"/>
        <v>4000</v>
      </c>
      <c r="W433" s="50">
        <v>4000</v>
      </c>
      <c r="X433" s="8">
        <f t="shared" si="10"/>
        <v>0</v>
      </c>
      <c r="Z433" s="30">
        <v>8387</v>
      </c>
    </row>
    <row r="434" spans="17:26" x14ac:dyDescent="0.25">
      <c r="Q434" s="47"/>
      <c r="R434" s="45"/>
      <c r="S434" s="45"/>
      <c r="T434" s="48"/>
      <c r="U434" s="45"/>
      <c r="V434" s="8">
        <f t="shared" si="9"/>
        <v>50</v>
      </c>
      <c r="W434" s="45">
        <f>VLOOKUP(Z434,[1]Plan2!$A$1:$G$1045,7,FALSE)</f>
        <v>50</v>
      </c>
      <c r="X434" s="8">
        <f t="shared" si="10"/>
        <v>0</v>
      </c>
      <c r="Z434" s="30">
        <v>8388</v>
      </c>
    </row>
    <row r="435" spans="17:26" x14ac:dyDescent="0.25">
      <c r="Q435" s="47"/>
      <c r="R435" s="45"/>
      <c r="S435" s="45"/>
      <c r="T435" s="48"/>
      <c r="U435" s="45"/>
      <c r="V435" s="8">
        <f t="shared" si="9"/>
        <v>25</v>
      </c>
      <c r="W435" s="45">
        <f>VLOOKUP(Z435,[1]Plan2!$A$1:$G$1045,7,FALSE)</f>
        <v>25</v>
      </c>
      <c r="X435" s="8">
        <f t="shared" si="10"/>
        <v>0</v>
      </c>
      <c r="Z435" s="30">
        <v>8389</v>
      </c>
    </row>
    <row r="436" spans="17:26" x14ac:dyDescent="0.25">
      <c r="Q436" s="47"/>
      <c r="R436" s="45"/>
      <c r="S436" s="45"/>
      <c r="T436" s="48"/>
      <c r="U436" s="45"/>
      <c r="V436" s="8">
        <f t="shared" si="9"/>
        <v>250</v>
      </c>
      <c r="W436" s="45">
        <f>VLOOKUP(Z436,[1]Plan2!$A$1:$G$1045,7,FALSE)</f>
        <v>250</v>
      </c>
      <c r="X436" s="8">
        <f t="shared" si="10"/>
        <v>0</v>
      </c>
      <c r="Z436" s="30">
        <v>8390</v>
      </c>
    </row>
    <row r="437" spans="17:26" x14ac:dyDescent="0.25">
      <c r="Q437" s="47"/>
      <c r="R437" s="45"/>
      <c r="S437" s="45"/>
      <c r="T437" s="48"/>
      <c r="U437" s="45"/>
      <c r="V437" s="8">
        <f t="shared" si="9"/>
        <v>50</v>
      </c>
      <c r="W437" s="45">
        <f>VLOOKUP(Z437,[1]Plan2!$A$1:$G$1045,7,FALSE)</f>
        <v>50</v>
      </c>
      <c r="X437" s="8">
        <f t="shared" si="10"/>
        <v>0</v>
      </c>
      <c r="Z437" s="30">
        <v>8391</v>
      </c>
    </row>
    <row r="438" spans="17:26" x14ac:dyDescent="0.25">
      <c r="Q438" s="47"/>
      <c r="R438" s="45"/>
      <c r="S438" s="45"/>
      <c r="T438" s="48"/>
      <c r="U438" s="45"/>
      <c r="V438" s="8">
        <f t="shared" si="9"/>
        <v>12000</v>
      </c>
      <c r="W438" s="45">
        <f>VLOOKUP(Z438,[1]Plan2!$A$1:$G$1045,7,FALSE)</f>
        <v>12000</v>
      </c>
      <c r="X438" s="8">
        <f t="shared" si="10"/>
        <v>0</v>
      </c>
      <c r="Z438" s="30">
        <v>8392</v>
      </c>
    </row>
    <row r="439" spans="17:26" x14ac:dyDescent="0.25">
      <c r="Q439" s="47"/>
      <c r="R439" s="45"/>
      <c r="S439" s="45"/>
      <c r="T439" s="48"/>
      <c r="U439" s="45"/>
      <c r="V439" s="8">
        <f t="shared" si="9"/>
        <v>750</v>
      </c>
      <c r="W439" s="45">
        <f>VLOOKUP(Z439,[1]Plan2!$A$1:$G$1045,7,FALSE)</f>
        <v>750</v>
      </c>
      <c r="X439" s="8">
        <f t="shared" si="10"/>
        <v>0</v>
      </c>
      <c r="Z439" s="30">
        <v>8393</v>
      </c>
    </row>
    <row r="440" spans="17:26" x14ac:dyDescent="0.25">
      <c r="Q440" s="47"/>
      <c r="R440" s="45"/>
      <c r="S440" s="45"/>
      <c r="T440" s="48"/>
      <c r="U440" s="45"/>
      <c r="V440" s="8">
        <f t="shared" si="9"/>
        <v>100</v>
      </c>
      <c r="W440" s="45">
        <f>VLOOKUP(Z440,[1]Plan2!$A$1:$G$1045,7,FALSE)</f>
        <v>100</v>
      </c>
      <c r="X440" s="8">
        <f t="shared" si="10"/>
        <v>0</v>
      </c>
      <c r="Z440" s="30">
        <v>8420</v>
      </c>
    </row>
    <row r="441" spans="17:26" x14ac:dyDescent="0.25">
      <c r="Q441" s="47"/>
      <c r="R441" s="45"/>
      <c r="S441" s="45"/>
      <c r="T441" s="48"/>
      <c r="U441" s="45"/>
      <c r="V441" s="8">
        <f t="shared" si="9"/>
        <v>300</v>
      </c>
      <c r="W441" s="45">
        <f>VLOOKUP(Z441,[1]Plan2!$A$1:$G$1045,7,FALSE)</f>
        <v>300</v>
      </c>
      <c r="X441" s="8">
        <f t="shared" si="10"/>
        <v>0</v>
      </c>
      <c r="Z441" s="30">
        <v>8421</v>
      </c>
    </row>
    <row r="442" spans="17:26" x14ac:dyDescent="0.25">
      <c r="Q442" s="47"/>
      <c r="R442" s="45"/>
      <c r="S442" s="45"/>
      <c r="T442" s="48"/>
      <c r="U442" s="45"/>
      <c r="V442" s="8">
        <f t="shared" si="9"/>
        <v>350</v>
      </c>
      <c r="W442" s="45">
        <f>VLOOKUP(Z442,[1]Plan2!$A$1:$G$1045,7,FALSE)</f>
        <v>350</v>
      </c>
      <c r="X442" s="8">
        <f t="shared" si="10"/>
        <v>0</v>
      </c>
      <c r="Z442" s="30">
        <v>8423</v>
      </c>
    </row>
    <row r="443" spans="17:26" x14ac:dyDescent="0.25">
      <c r="Q443" s="47"/>
      <c r="R443" s="45"/>
      <c r="S443" s="45"/>
      <c r="T443" s="48"/>
      <c r="U443" s="45"/>
      <c r="V443" s="8">
        <f t="shared" si="9"/>
        <v>1575</v>
      </c>
      <c r="W443" s="45">
        <f>VLOOKUP(Z443,[1]Plan2!$A$1:$G$1045,7,FALSE)</f>
        <v>1575</v>
      </c>
      <c r="X443" s="8">
        <f t="shared" si="10"/>
        <v>0</v>
      </c>
      <c r="Z443" s="30">
        <v>8437</v>
      </c>
    </row>
    <row r="444" spans="17:26" x14ac:dyDescent="0.25">
      <c r="Q444" s="47"/>
      <c r="R444" s="45"/>
      <c r="S444" s="45"/>
      <c r="T444" s="48"/>
      <c r="U444" s="45"/>
      <c r="V444" s="8">
        <f t="shared" si="9"/>
        <v>50</v>
      </c>
      <c r="W444" s="45">
        <f>VLOOKUP(Z444,[1]Plan2!$A$1:$G$1045,7,FALSE)</f>
        <v>50</v>
      </c>
      <c r="X444" s="8">
        <f t="shared" si="10"/>
        <v>0</v>
      </c>
      <c r="Z444" s="30">
        <v>8438</v>
      </c>
    </row>
    <row r="445" spans="17:26" x14ac:dyDescent="0.25">
      <c r="Q445" s="47"/>
      <c r="R445" s="45"/>
      <c r="S445" s="45"/>
      <c r="T445" s="48"/>
      <c r="U445" s="45"/>
      <c r="V445" s="8">
        <f t="shared" si="9"/>
        <v>150</v>
      </c>
      <c r="W445" s="45">
        <f>VLOOKUP(Z445,[1]Plan2!$A$1:$G$1045,7,FALSE)</f>
        <v>150</v>
      </c>
      <c r="X445" s="8">
        <f t="shared" si="10"/>
        <v>0</v>
      </c>
      <c r="Z445" s="30">
        <v>8441</v>
      </c>
    </row>
    <row r="446" spans="17:26" x14ac:dyDescent="0.25">
      <c r="Q446" s="47"/>
      <c r="R446" s="45"/>
      <c r="S446" s="45"/>
      <c r="T446" s="48"/>
      <c r="U446" s="45"/>
      <c r="V446" s="8">
        <f t="shared" si="9"/>
        <v>50</v>
      </c>
      <c r="W446" s="45">
        <f>VLOOKUP(Z446,[1]Plan2!$A$1:$G$1045,7,FALSE)</f>
        <v>50</v>
      </c>
      <c r="X446" s="8">
        <f t="shared" si="10"/>
        <v>0</v>
      </c>
      <c r="Z446" s="30">
        <v>8446</v>
      </c>
    </row>
    <row r="447" spans="17:26" x14ac:dyDescent="0.25">
      <c r="Q447" s="47"/>
      <c r="R447" s="45"/>
      <c r="S447" s="45"/>
      <c r="T447" s="48"/>
      <c r="U447" s="45"/>
      <c r="V447" s="8">
        <f t="shared" si="9"/>
        <v>50</v>
      </c>
      <c r="W447" s="45">
        <f>VLOOKUP(Z447,[1]Plan2!$A$1:$G$1045,7,FALSE)</f>
        <v>50</v>
      </c>
      <c r="X447" s="8">
        <f t="shared" si="10"/>
        <v>0</v>
      </c>
      <c r="Z447" s="30">
        <v>8447</v>
      </c>
    </row>
    <row r="448" spans="17:26" x14ac:dyDescent="0.25">
      <c r="Q448" s="47"/>
      <c r="R448" s="45"/>
      <c r="S448" s="45"/>
      <c r="T448" s="48"/>
      <c r="U448" s="45"/>
      <c r="V448" s="8">
        <f t="shared" si="9"/>
        <v>2750</v>
      </c>
      <c r="W448" s="50">
        <v>2750</v>
      </c>
      <c r="X448" s="8">
        <f t="shared" si="10"/>
        <v>0</v>
      </c>
      <c r="Z448" s="30">
        <v>8448</v>
      </c>
    </row>
    <row r="449" spans="17:26" x14ac:dyDescent="0.25">
      <c r="Q449" s="47"/>
      <c r="R449" s="45"/>
      <c r="S449" s="45"/>
      <c r="T449" s="48"/>
      <c r="U449" s="45"/>
      <c r="V449" s="8">
        <f t="shared" si="9"/>
        <v>325</v>
      </c>
      <c r="W449" s="45">
        <f>VLOOKUP(Z449,[1]Plan2!$A$1:$G$1045,7,FALSE)</f>
        <v>325</v>
      </c>
      <c r="X449" s="8">
        <f t="shared" si="10"/>
        <v>0</v>
      </c>
      <c r="Z449" s="30">
        <v>8459</v>
      </c>
    </row>
    <row r="450" spans="17:26" x14ac:dyDescent="0.25">
      <c r="Q450" s="47"/>
      <c r="R450" s="45"/>
      <c r="S450" s="45"/>
      <c r="T450" s="48"/>
      <c r="U450" s="45"/>
      <c r="V450" s="8">
        <f t="shared" si="9"/>
        <v>1575</v>
      </c>
      <c r="W450" s="45">
        <f>VLOOKUP(Z450,[1]Plan2!$A$1:$G$1045,7,FALSE)</f>
        <v>1575</v>
      </c>
      <c r="X450" s="8">
        <f t="shared" si="10"/>
        <v>0</v>
      </c>
      <c r="Z450" s="30">
        <v>8464</v>
      </c>
    </row>
    <row r="451" spans="17:26" x14ac:dyDescent="0.25">
      <c r="Q451" s="47"/>
      <c r="R451" s="45"/>
      <c r="S451" s="45"/>
      <c r="T451" s="48"/>
      <c r="U451" s="45"/>
      <c r="V451" s="8">
        <f t="shared" si="9"/>
        <v>375</v>
      </c>
      <c r="W451" s="45">
        <f>VLOOKUP(Z451,[1]Plan2!$A$1:$G$1045,7,FALSE)</f>
        <v>375</v>
      </c>
      <c r="X451" s="8">
        <f t="shared" si="10"/>
        <v>0</v>
      </c>
      <c r="Z451" s="30">
        <v>8465</v>
      </c>
    </row>
    <row r="452" spans="17:26" x14ac:dyDescent="0.25">
      <c r="Q452" s="47"/>
      <c r="R452" s="45"/>
      <c r="S452" s="45"/>
      <c r="T452" s="48"/>
      <c r="U452" s="45"/>
      <c r="V452" s="8">
        <f t="shared" si="9"/>
        <v>50</v>
      </c>
      <c r="W452" s="45">
        <f>VLOOKUP(Z452,[1]Plan2!$A$1:$G$1045,7,FALSE)</f>
        <v>50</v>
      </c>
      <c r="X452" s="8">
        <f t="shared" si="10"/>
        <v>0</v>
      </c>
      <c r="Z452" s="30">
        <v>8466</v>
      </c>
    </row>
    <row r="453" spans="17:26" x14ac:dyDescent="0.25">
      <c r="Q453" s="47"/>
      <c r="R453" s="45"/>
      <c r="S453" s="45"/>
      <c r="T453" s="48"/>
      <c r="U453" s="45"/>
      <c r="V453" s="8">
        <f t="shared" si="9"/>
        <v>275</v>
      </c>
      <c r="W453" s="45">
        <f>VLOOKUP(Z453,[1]Plan2!$A$1:$G$1045,7,FALSE)</f>
        <v>275</v>
      </c>
      <c r="X453" s="8">
        <f t="shared" si="10"/>
        <v>0</v>
      </c>
      <c r="Z453" s="30">
        <v>8472</v>
      </c>
    </row>
    <row r="454" spans="17:26" x14ac:dyDescent="0.25">
      <c r="Q454" s="47"/>
      <c r="R454" s="45"/>
      <c r="S454" s="45"/>
      <c r="T454" s="48"/>
      <c r="U454" s="45"/>
      <c r="V454" s="8">
        <f t="shared" si="9"/>
        <v>25</v>
      </c>
      <c r="W454" s="45">
        <f>VLOOKUP(Z454,[1]Plan2!$A$1:$G$1045,7,FALSE)</f>
        <v>25</v>
      </c>
      <c r="X454" s="8">
        <f t="shared" si="10"/>
        <v>0</v>
      </c>
      <c r="Z454" s="30">
        <v>8476</v>
      </c>
    </row>
    <row r="455" spans="17:26" x14ac:dyDescent="0.25">
      <c r="Q455" s="47"/>
      <c r="R455" s="45"/>
      <c r="S455" s="45"/>
      <c r="T455" s="48"/>
      <c r="U455" s="45"/>
      <c r="V455" s="8">
        <f t="shared" si="9"/>
        <v>0</v>
      </c>
      <c r="W455" s="45">
        <f>VLOOKUP(Z455,[1]Plan2!$A$1:$G$1045,7,FALSE)</f>
        <v>175</v>
      </c>
      <c r="X455" s="8">
        <f t="shared" si="10"/>
        <v>-175</v>
      </c>
      <c r="Z455" s="30">
        <v>8477</v>
      </c>
    </row>
    <row r="456" spans="17:26" x14ac:dyDescent="0.25">
      <c r="Q456" s="47"/>
      <c r="R456" s="45"/>
      <c r="S456" s="45"/>
      <c r="T456" s="48"/>
      <c r="U456" s="45"/>
      <c r="V456" s="8">
        <f t="shared" si="9"/>
        <v>0</v>
      </c>
      <c r="W456" s="45">
        <f>VLOOKUP(Z456,[1]Plan2!$A$1:$G$1045,7,FALSE)</f>
        <v>1550</v>
      </c>
      <c r="X456" s="8">
        <f t="shared" si="10"/>
        <v>-1550</v>
      </c>
      <c r="Z456" s="30">
        <v>8478</v>
      </c>
    </row>
    <row r="457" spans="17:26" x14ac:dyDescent="0.25">
      <c r="Q457" s="47"/>
      <c r="R457" s="45"/>
      <c r="S457" s="45"/>
      <c r="T457" s="48"/>
      <c r="U457" s="45"/>
      <c r="V457" s="8">
        <f t="shared" si="9"/>
        <v>0</v>
      </c>
      <c r="W457" s="45">
        <f>VLOOKUP(Z457,[1]Plan2!$A$1:$G$1045,7,FALSE)</f>
        <v>100</v>
      </c>
      <c r="X457" s="8">
        <f t="shared" si="10"/>
        <v>-100</v>
      </c>
      <c r="Z457" s="30">
        <v>8493</v>
      </c>
    </row>
    <row r="458" spans="17:26" x14ac:dyDescent="0.25">
      <c r="Q458" s="47"/>
      <c r="R458" s="45"/>
      <c r="S458" s="45"/>
      <c r="T458" s="48"/>
      <c r="U458" s="45"/>
      <c r="V458" s="8">
        <f t="shared" si="9"/>
        <v>0</v>
      </c>
      <c r="W458" s="45">
        <f>VLOOKUP(Z458,[1]Plan2!$A$1:$G$1045,7,FALSE)</f>
        <v>250</v>
      </c>
      <c r="X458" s="8">
        <f t="shared" si="10"/>
        <v>-250</v>
      </c>
      <c r="Z458" s="30">
        <v>8494</v>
      </c>
    </row>
    <row r="459" spans="17:26" x14ac:dyDescent="0.25">
      <c r="Q459" s="47"/>
      <c r="R459" s="45"/>
      <c r="S459" s="45"/>
      <c r="T459" s="48"/>
      <c r="U459" s="45"/>
      <c r="V459" s="8">
        <f t="shared" si="9"/>
        <v>0</v>
      </c>
      <c r="W459" s="45">
        <f>VLOOKUP(Z459,[1]Plan2!$A$1:$G$1045,7,FALSE)</f>
        <v>150</v>
      </c>
      <c r="X459" s="8">
        <f t="shared" si="10"/>
        <v>-150</v>
      </c>
      <c r="Z459" s="30">
        <v>8495</v>
      </c>
    </row>
    <row r="460" spans="17:26" x14ac:dyDescent="0.25">
      <c r="Q460" s="47"/>
      <c r="R460" s="45"/>
      <c r="S460" s="45"/>
      <c r="T460" s="48"/>
      <c r="U460" s="45"/>
      <c r="V460" s="8">
        <f t="shared" si="9"/>
        <v>0</v>
      </c>
      <c r="W460" s="45">
        <f>VLOOKUP(Z460,[1]Plan2!$A$1:$G$1045,7,FALSE)</f>
        <v>50</v>
      </c>
      <c r="X460" s="8">
        <f t="shared" si="10"/>
        <v>-50</v>
      </c>
      <c r="Z460" s="30">
        <v>8496</v>
      </c>
    </row>
    <row r="461" spans="17:26" x14ac:dyDescent="0.25">
      <c r="Q461" s="47"/>
      <c r="R461" s="45"/>
      <c r="S461" s="45"/>
      <c r="T461" s="48"/>
      <c r="U461" s="45"/>
      <c r="V461" s="8">
        <f t="shared" si="9"/>
        <v>0</v>
      </c>
      <c r="W461" s="45">
        <f>VLOOKUP(Z461,[1]Plan2!$A$1:$G$1045,7,FALSE)</f>
        <v>500</v>
      </c>
      <c r="X461" s="8">
        <f t="shared" si="10"/>
        <v>-500</v>
      </c>
      <c r="Z461" s="30">
        <v>8498</v>
      </c>
    </row>
    <row r="462" spans="17:26" x14ac:dyDescent="0.25">
      <c r="Q462" s="47"/>
      <c r="R462" s="45"/>
      <c r="S462" s="45"/>
      <c r="T462" s="48"/>
      <c r="U462" s="45"/>
      <c r="V462" s="8">
        <f t="shared" si="9"/>
        <v>0</v>
      </c>
      <c r="W462" s="45">
        <f>VLOOKUP(Z462,[1]Plan2!$A$1:$G$1045,7,FALSE)</f>
        <v>12000</v>
      </c>
      <c r="X462" s="8">
        <f t="shared" si="10"/>
        <v>-12000</v>
      </c>
      <c r="Z462" s="30">
        <v>8501</v>
      </c>
    </row>
    <row r="463" spans="17:26" x14ac:dyDescent="0.25">
      <c r="Q463" s="47"/>
      <c r="R463" s="45"/>
      <c r="S463" s="45"/>
      <c r="T463" s="48"/>
      <c r="U463" s="45"/>
      <c r="V463" s="8">
        <f t="shared" si="9"/>
        <v>0</v>
      </c>
      <c r="W463" s="45">
        <f>VLOOKUP(Z463,[1]Plan2!$A$1:$G$1045,7,FALSE)</f>
        <v>75</v>
      </c>
      <c r="X463" s="8">
        <f t="shared" si="10"/>
        <v>-75</v>
      </c>
      <c r="Z463" s="30">
        <v>8502</v>
      </c>
    </row>
    <row r="464" spans="17:26" x14ac:dyDescent="0.25">
      <c r="Q464" s="47"/>
      <c r="R464" s="45"/>
      <c r="S464" s="45"/>
      <c r="T464" s="48"/>
      <c r="U464" s="45"/>
      <c r="V464" s="8">
        <f t="shared" si="9"/>
        <v>0</v>
      </c>
      <c r="W464" s="45">
        <f>VLOOKUP(Z464,[1]Plan2!$A$1:$G$1045,7,FALSE)</f>
        <v>275</v>
      </c>
      <c r="X464" s="8">
        <f t="shared" si="10"/>
        <v>-275</v>
      </c>
      <c r="Z464" s="30">
        <v>8511</v>
      </c>
    </row>
    <row r="465" spans="17:26" x14ac:dyDescent="0.25">
      <c r="Q465" s="47"/>
      <c r="R465" s="45"/>
      <c r="S465" s="45"/>
      <c r="T465" s="48"/>
      <c r="U465" s="45"/>
      <c r="V465" s="8">
        <f t="shared" si="9"/>
        <v>0</v>
      </c>
      <c r="W465" s="45">
        <f>VLOOKUP(Z465,[1]Plan2!$A$1:$G$1045,7,FALSE)</f>
        <v>325</v>
      </c>
      <c r="X465" s="8">
        <f t="shared" si="10"/>
        <v>-325</v>
      </c>
      <c r="Z465" s="30">
        <v>8513</v>
      </c>
    </row>
    <row r="466" spans="17:26" x14ac:dyDescent="0.25">
      <c r="Q466" s="47"/>
      <c r="R466" s="45"/>
      <c r="S466" s="45"/>
      <c r="T466" s="48"/>
      <c r="U466" s="45"/>
      <c r="V466" s="8">
        <f t="shared" si="9"/>
        <v>0</v>
      </c>
      <c r="W466" s="45">
        <f>VLOOKUP(Z466,[1]Plan2!$A$1:$G$1045,7,FALSE)</f>
        <v>1050</v>
      </c>
      <c r="X466" s="8">
        <f t="shared" si="10"/>
        <v>-1050</v>
      </c>
      <c r="Z466" s="30">
        <v>8522</v>
      </c>
    </row>
    <row r="467" spans="17:26" x14ac:dyDescent="0.25">
      <c r="Q467" s="47"/>
      <c r="R467" s="45"/>
      <c r="S467" s="45"/>
      <c r="T467" s="48"/>
      <c r="U467" s="45"/>
      <c r="V467" s="8">
        <f t="shared" si="9"/>
        <v>0</v>
      </c>
      <c r="W467" s="45">
        <f>VLOOKUP(Z467,[1]Plan2!$A$1:$G$1045,7,FALSE)</f>
        <v>250</v>
      </c>
      <c r="X467" s="8">
        <f t="shared" si="10"/>
        <v>-250</v>
      </c>
      <c r="Z467" s="30">
        <v>8523</v>
      </c>
    </row>
    <row r="468" spans="17:26" x14ac:dyDescent="0.25">
      <c r="Q468" s="47"/>
      <c r="R468" s="45"/>
      <c r="S468" s="45"/>
      <c r="T468" s="48"/>
      <c r="U468" s="45"/>
      <c r="V468" s="8">
        <f t="shared" si="9"/>
        <v>0</v>
      </c>
      <c r="W468" s="45">
        <f>VLOOKUP(Z468,[1]Plan2!$A$1:$G$1045,7,FALSE)</f>
        <v>400</v>
      </c>
      <c r="X468" s="8">
        <f t="shared" si="10"/>
        <v>-400</v>
      </c>
      <c r="Z468" s="30">
        <v>8524</v>
      </c>
    </row>
    <row r="469" spans="17:26" x14ac:dyDescent="0.25">
      <c r="Q469" s="47"/>
      <c r="R469" s="45"/>
      <c r="S469" s="45"/>
      <c r="T469" s="48"/>
      <c r="U469" s="45"/>
      <c r="V469" s="8">
        <f t="shared" si="9"/>
        <v>0</v>
      </c>
      <c r="W469" s="45">
        <f>VLOOKUP(Z469,[1]Plan2!$A$1:$G$1045,7,FALSE)</f>
        <v>13775</v>
      </c>
      <c r="X469" s="8">
        <f t="shared" si="10"/>
        <v>-13775</v>
      </c>
      <c r="Z469" s="30">
        <v>8539</v>
      </c>
    </row>
    <row r="470" spans="17:26" x14ac:dyDescent="0.25">
      <c r="Q470" s="47"/>
      <c r="R470" s="45"/>
      <c r="S470" s="45"/>
      <c r="T470" s="48"/>
      <c r="U470" s="45"/>
      <c r="V470" s="8">
        <f t="shared" si="9"/>
        <v>0</v>
      </c>
      <c r="W470" s="45">
        <f>VLOOKUP(Z470,[1]Plan2!$A$1:$G$1045,7,FALSE)</f>
        <v>7825</v>
      </c>
      <c r="X470" s="8">
        <f t="shared" si="10"/>
        <v>-7825</v>
      </c>
      <c r="Z470" s="30">
        <v>8540</v>
      </c>
    </row>
    <row r="471" spans="17:26" x14ac:dyDescent="0.25">
      <c r="Q471" s="47"/>
      <c r="R471" s="45"/>
      <c r="S471" s="45"/>
      <c r="T471" s="48"/>
      <c r="U471" s="45"/>
      <c r="V471" s="8">
        <f t="shared" si="9"/>
        <v>0</v>
      </c>
      <c r="W471" s="45">
        <f>VLOOKUP(Z471,[1]Plan2!$A$1:$G$1045,7,FALSE)</f>
        <v>250</v>
      </c>
      <c r="X471" s="8">
        <f t="shared" si="10"/>
        <v>-250</v>
      </c>
      <c r="Z471" s="30">
        <v>8549</v>
      </c>
    </row>
    <row r="472" spans="17:26" x14ac:dyDescent="0.25">
      <c r="Q472" s="47"/>
      <c r="R472" s="45"/>
      <c r="S472" s="45"/>
      <c r="T472" s="48"/>
      <c r="U472" s="45"/>
      <c r="V472" s="8">
        <f t="shared" si="9"/>
        <v>0</v>
      </c>
      <c r="W472" s="45">
        <f>VLOOKUP(Z472,[1]Plan2!$A$1:$G$1045,7,FALSE)</f>
        <v>250</v>
      </c>
      <c r="X472" s="8">
        <f t="shared" si="10"/>
        <v>-250</v>
      </c>
      <c r="Z472" s="30">
        <v>8559</v>
      </c>
    </row>
    <row r="473" spans="17:26" x14ac:dyDescent="0.25">
      <c r="Q473" s="47"/>
      <c r="R473" s="45"/>
      <c r="S473" s="45"/>
      <c r="T473" s="48"/>
      <c r="U473" s="45"/>
      <c r="V473" s="8">
        <f t="shared" si="9"/>
        <v>0</v>
      </c>
      <c r="W473" s="45">
        <f>VLOOKUP(Z473,[1]Plan2!$A$1:$G$1045,7,FALSE)</f>
        <v>850</v>
      </c>
      <c r="X473" s="8">
        <f t="shared" si="10"/>
        <v>-850</v>
      </c>
      <c r="Z473" s="30">
        <v>8560</v>
      </c>
    </row>
    <row r="474" spans="17:26" x14ac:dyDescent="0.25">
      <c r="Q474" s="47"/>
      <c r="R474" s="45"/>
      <c r="S474" s="45"/>
      <c r="T474" s="48"/>
      <c r="U474" s="45"/>
      <c r="V474" s="8">
        <f t="shared" si="9"/>
        <v>0</v>
      </c>
      <c r="W474" s="45">
        <f>VLOOKUP(Z474,[1]Plan2!$A$1:$G$1045,7,FALSE)</f>
        <v>500</v>
      </c>
      <c r="X474" s="8">
        <f t="shared" si="10"/>
        <v>-500</v>
      </c>
      <c r="Z474" s="30">
        <v>8561</v>
      </c>
    </row>
    <row r="475" spans="17:26" x14ac:dyDescent="0.25">
      <c r="Q475" s="47"/>
      <c r="R475" s="45"/>
      <c r="S475" s="45"/>
      <c r="T475" s="48"/>
      <c r="U475" s="45"/>
      <c r="V475" s="8">
        <f t="shared" si="9"/>
        <v>0</v>
      </c>
      <c r="W475" s="45">
        <f>VLOOKUP(Z475,[1]Plan2!$A$1:$G$1045,7,FALSE)</f>
        <v>500</v>
      </c>
      <c r="X475" s="8">
        <f t="shared" si="10"/>
        <v>-500</v>
      </c>
      <c r="Z475" s="30">
        <v>8571</v>
      </c>
    </row>
    <row r="476" spans="17:26" x14ac:dyDescent="0.25">
      <c r="Q476" s="47"/>
      <c r="R476" s="45"/>
      <c r="S476" s="45"/>
      <c r="T476" s="48"/>
      <c r="U476" s="45"/>
      <c r="V476" s="8">
        <f t="shared" si="9"/>
        <v>0</v>
      </c>
      <c r="W476" s="45">
        <f>VLOOKUP(Z476,[1]Plan2!$A$1:$G$1045,7,FALSE)</f>
        <v>625</v>
      </c>
      <c r="X476" s="8">
        <f t="shared" si="10"/>
        <v>-625</v>
      </c>
      <c r="Z476" s="30">
        <v>8572</v>
      </c>
    </row>
    <row r="477" spans="17:26" x14ac:dyDescent="0.25">
      <c r="Q477" s="47"/>
      <c r="R477" s="45"/>
      <c r="S477" s="45"/>
      <c r="T477" s="48"/>
      <c r="U477" s="45"/>
      <c r="V477" s="8">
        <f t="shared" si="9"/>
        <v>0</v>
      </c>
      <c r="W477" s="45">
        <f>VLOOKUP(Z477,[1]Plan2!$A$1:$G$1045,7,FALSE)</f>
        <v>1050</v>
      </c>
      <c r="X477" s="8">
        <f t="shared" si="10"/>
        <v>-1050</v>
      </c>
      <c r="Z477" s="30">
        <v>8573</v>
      </c>
    </row>
    <row r="478" spans="17:26" x14ac:dyDescent="0.25">
      <c r="Q478" s="47"/>
      <c r="R478" s="45"/>
      <c r="S478" s="45"/>
      <c r="T478" s="48"/>
      <c r="U478" s="45"/>
      <c r="V478" s="8">
        <f t="shared" si="9"/>
        <v>0</v>
      </c>
      <c r="W478" s="45">
        <f>VLOOKUP(Z478,[1]Plan2!$A$1:$G$1045,7,FALSE)</f>
        <v>3500</v>
      </c>
      <c r="X478" s="8">
        <f t="shared" si="10"/>
        <v>-3500</v>
      </c>
      <c r="Z478" s="30">
        <v>8584</v>
      </c>
    </row>
    <row r="479" spans="17:26" x14ac:dyDescent="0.25">
      <c r="Q479" s="47"/>
      <c r="R479" s="45"/>
      <c r="S479" s="45"/>
      <c r="T479" s="48"/>
      <c r="U479" s="45"/>
      <c r="V479" s="8">
        <f t="shared" ref="V479:V542" si="11">SUMIF(Z$5:Z$409,Z479,V$5:V$409)</f>
        <v>0</v>
      </c>
      <c r="W479" s="45">
        <f>VLOOKUP(Z479,[1]Plan2!$A$1:$G$1045,7,FALSE)</f>
        <v>325</v>
      </c>
      <c r="X479" s="8">
        <f t="shared" ref="X479:X542" si="12">V479-W479</f>
        <v>-325</v>
      </c>
      <c r="Z479" s="30">
        <v>8585</v>
      </c>
    </row>
    <row r="480" spans="17:26" x14ac:dyDescent="0.25">
      <c r="Q480" s="47"/>
      <c r="R480" s="45"/>
      <c r="S480" s="45"/>
      <c r="T480" s="48"/>
      <c r="U480" s="45"/>
      <c r="V480" s="8">
        <f t="shared" si="11"/>
        <v>0</v>
      </c>
      <c r="W480" s="45">
        <f>VLOOKUP(Z480,[1]Plan2!$A$1:$G$1045,7,FALSE)</f>
        <v>50</v>
      </c>
      <c r="X480" s="8">
        <f t="shared" si="12"/>
        <v>-50</v>
      </c>
      <c r="Z480" s="30">
        <v>8594</v>
      </c>
    </row>
    <row r="481" spans="17:26" x14ac:dyDescent="0.25">
      <c r="Q481" s="47"/>
      <c r="R481" s="45"/>
      <c r="S481" s="45"/>
      <c r="T481" s="48"/>
      <c r="U481" s="45"/>
      <c r="V481" s="8">
        <f t="shared" si="11"/>
        <v>0</v>
      </c>
      <c r="W481" s="45">
        <f>VLOOKUP(Z481,[1]Plan2!$A$1:$G$1045,7,FALSE)</f>
        <v>4050</v>
      </c>
      <c r="X481" s="8">
        <f t="shared" si="12"/>
        <v>-4050</v>
      </c>
      <c r="Z481" s="30">
        <v>8607</v>
      </c>
    </row>
    <row r="482" spans="17:26" x14ac:dyDescent="0.25">
      <c r="Q482" s="47"/>
      <c r="R482" s="45"/>
      <c r="S482" s="45"/>
      <c r="T482" s="48"/>
      <c r="U482" s="45"/>
      <c r="V482" s="8">
        <f t="shared" si="11"/>
        <v>0</v>
      </c>
      <c r="W482" s="45">
        <f>VLOOKUP(Z482,[1]Plan2!$A$1:$G$1045,7,FALSE)</f>
        <v>125</v>
      </c>
      <c r="X482" s="8">
        <f t="shared" si="12"/>
        <v>-125</v>
      </c>
      <c r="Z482" s="30">
        <v>8616</v>
      </c>
    </row>
    <row r="483" spans="17:26" x14ac:dyDescent="0.25">
      <c r="Q483" s="47"/>
      <c r="R483" s="45"/>
      <c r="S483" s="45"/>
      <c r="T483" s="48"/>
      <c r="U483" s="45"/>
      <c r="V483" s="8">
        <f t="shared" si="11"/>
        <v>0</v>
      </c>
      <c r="W483" s="45">
        <f>VLOOKUP(Z483,[1]Plan2!$A$1:$G$1045,7,FALSE)</f>
        <v>4100</v>
      </c>
      <c r="X483" s="8">
        <f t="shared" si="12"/>
        <v>-4100</v>
      </c>
      <c r="Z483" s="30">
        <v>8617</v>
      </c>
    </row>
    <row r="484" spans="17:26" x14ac:dyDescent="0.25">
      <c r="Q484" s="47"/>
      <c r="R484" s="45"/>
      <c r="S484" s="45"/>
      <c r="T484" s="48"/>
      <c r="U484" s="45"/>
      <c r="V484" s="8">
        <f t="shared" si="11"/>
        <v>0</v>
      </c>
      <c r="W484" s="45">
        <f>VLOOKUP(Z484,[1]Plan2!$A$1:$G$1045,7,FALSE)</f>
        <v>12250</v>
      </c>
      <c r="X484" s="8">
        <f t="shared" si="12"/>
        <v>-12250</v>
      </c>
      <c r="Z484" s="30">
        <v>8628</v>
      </c>
    </row>
    <row r="485" spans="17:26" x14ac:dyDescent="0.25">
      <c r="Q485" s="47"/>
      <c r="R485" s="45"/>
      <c r="S485" s="45"/>
      <c r="T485" s="48"/>
      <c r="U485" s="45"/>
      <c r="V485" s="8">
        <f t="shared" si="11"/>
        <v>0</v>
      </c>
      <c r="W485" s="45">
        <f>VLOOKUP(Z485,[1]Plan2!$A$1:$G$1045,7,FALSE)</f>
        <v>350</v>
      </c>
      <c r="X485" s="8">
        <f t="shared" si="12"/>
        <v>-350</v>
      </c>
      <c r="Z485" s="30">
        <v>8636</v>
      </c>
    </row>
    <row r="486" spans="17:26" x14ac:dyDescent="0.25">
      <c r="Q486" s="47"/>
      <c r="R486" s="45"/>
      <c r="S486" s="45"/>
      <c r="T486" s="48"/>
      <c r="U486" s="45"/>
      <c r="V486" s="8">
        <f t="shared" si="11"/>
        <v>0</v>
      </c>
      <c r="W486" s="45">
        <f>VLOOKUP(Z486,[1]Plan2!$A$1:$G$1045,7,FALSE)</f>
        <v>50</v>
      </c>
      <c r="X486" s="8">
        <f t="shared" si="12"/>
        <v>-50</v>
      </c>
      <c r="Z486" s="30">
        <v>8637</v>
      </c>
    </row>
    <row r="487" spans="17:26" x14ac:dyDescent="0.25">
      <c r="Q487" s="47"/>
      <c r="R487" s="45"/>
      <c r="S487" s="45"/>
      <c r="T487" s="48"/>
      <c r="U487" s="45"/>
      <c r="V487" s="8">
        <f t="shared" si="11"/>
        <v>0</v>
      </c>
      <c r="W487" s="45">
        <f>VLOOKUP(Z487,[1]Plan2!$A$1:$G$1045,7,FALSE)</f>
        <v>375</v>
      </c>
      <c r="X487" s="8">
        <f t="shared" si="12"/>
        <v>-375</v>
      </c>
      <c r="Z487" s="30">
        <v>8648</v>
      </c>
    </row>
    <row r="488" spans="17:26" x14ac:dyDescent="0.25">
      <c r="Q488" s="47"/>
      <c r="R488" s="45"/>
      <c r="S488" s="45"/>
      <c r="T488" s="48"/>
      <c r="U488" s="45"/>
      <c r="V488" s="8">
        <f t="shared" si="11"/>
        <v>0</v>
      </c>
      <c r="W488" s="45">
        <f>VLOOKUP(Z488,[1]Plan2!$A$1:$G$1045,7,FALSE)</f>
        <v>625</v>
      </c>
      <c r="X488" s="8">
        <f t="shared" si="12"/>
        <v>-625</v>
      </c>
      <c r="Z488" s="30">
        <v>8653</v>
      </c>
    </row>
    <row r="489" spans="17:26" x14ac:dyDescent="0.25">
      <c r="Q489" s="47"/>
      <c r="R489" s="45"/>
      <c r="S489" s="45"/>
      <c r="T489" s="48"/>
      <c r="U489" s="45"/>
      <c r="V489" s="8">
        <f t="shared" si="11"/>
        <v>0</v>
      </c>
      <c r="W489" s="45">
        <f>VLOOKUP(Z489,[1]Plan2!$A$1:$G$1045,7,FALSE)</f>
        <v>125</v>
      </c>
      <c r="X489" s="8">
        <f t="shared" si="12"/>
        <v>-125</v>
      </c>
      <c r="Z489" s="30">
        <v>8654</v>
      </c>
    </row>
    <row r="490" spans="17:26" x14ac:dyDescent="0.25">
      <c r="Q490" s="47"/>
      <c r="R490" s="45"/>
      <c r="S490" s="45"/>
      <c r="T490" s="48"/>
      <c r="U490" s="45"/>
      <c r="V490" s="8">
        <f t="shared" si="11"/>
        <v>0</v>
      </c>
      <c r="W490" s="45">
        <f>VLOOKUP(Z490,[1]Plan2!$A$1:$G$1045,7,FALSE)</f>
        <v>25</v>
      </c>
      <c r="X490" s="8">
        <f t="shared" si="12"/>
        <v>-25</v>
      </c>
      <c r="Z490" s="30">
        <v>8663</v>
      </c>
    </row>
    <row r="491" spans="17:26" x14ac:dyDescent="0.25">
      <c r="Q491" s="47"/>
      <c r="R491" s="45"/>
      <c r="S491" s="45"/>
      <c r="T491" s="48"/>
      <c r="U491" s="45"/>
      <c r="V491" s="8">
        <f t="shared" si="11"/>
        <v>0</v>
      </c>
      <c r="W491" s="45">
        <f>VLOOKUP(Z491,[1]Plan2!$A$1:$G$1045,7,FALSE)</f>
        <v>150</v>
      </c>
      <c r="X491" s="8">
        <f t="shared" si="12"/>
        <v>-150</v>
      </c>
      <c r="Z491" s="30">
        <v>8670</v>
      </c>
    </row>
    <row r="492" spans="17:26" x14ac:dyDescent="0.25">
      <c r="Q492" s="47"/>
      <c r="R492" s="45"/>
      <c r="S492" s="45"/>
      <c r="T492" s="48"/>
      <c r="U492" s="45"/>
      <c r="V492" s="8">
        <f t="shared" si="11"/>
        <v>0</v>
      </c>
      <c r="W492" s="45">
        <f>VLOOKUP(Z492,[1]Plan2!$A$1:$G$1045,7,FALSE)</f>
        <v>50</v>
      </c>
      <c r="X492" s="8">
        <f t="shared" si="12"/>
        <v>-50</v>
      </c>
      <c r="Z492" s="30">
        <v>8671</v>
      </c>
    </row>
    <row r="493" spans="17:26" x14ac:dyDescent="0.25">
      <c r="Q493" s="47"/>
      <c r="R493" s="45"/>
      <c r="S493" s="45"/>
      <c r="T493" s="48"/>
      <c r="U493" s="45"/>
      <c r="V493" s="8">
        <f t="shared" si="11"/>
        <v>0</v>
      </c>
      <c r="W493" s="45">
        <f>VLOOKUP(Z493,[1]Plan2!$A$1:$G$1045,7,FALSE)</f>
        <v>250</v>
      </c>
      <c r="X493" s="8">
        <f t="shared" si="12"/>
        <v>-250</v>
      </c>
      <c r="Z493" s="30">
        <v>8696</v>
      </c>
    </row>
    <row r="494" spans="17:26" x14ac:dyDescent="0.25">
      <c r="Q494" s="47"/>
      <c r="R494" s="45"/>
      <c r="S494" s="45"/>
      <c r="T494" s="48"/>
      <c r="U494" s="45"/>
      <c r="V494" s="8">
        <f t="shared" si="11"/>
        <v>0</v>
      </c>
      <c r="W494" s="45">
        <f>VLOOKUP(Z494,[1]Plan2!$A$1:$G$1045,7,FALSE)</f>
        <v>225</v>
      </c>
      <c r="X494" s="8">
        <f t="shared" si="12"/>
        <v>-225</v>
      </c>
      <c r="Z494" s="30">
        <v>8697</v>
      </c>
    </row>
    <row r="495" spans="17:26" x14ac:dyDescent="0.25">
      <c r="Q495" s="47"/>
      <c r="R495" s="45"/>
      <c r="S495" s="45"/>
      <c r="T495" s="48"/>
      <c r="U495" s="45"/>
      <c r="V495" s="8">
        <f t="shared" si="11"/>
        <v>0</v>
      </c>
      <c r="W495" s="45">
        <f>VLOOKUP(Z495,[1]Plan2!$A$1:$G$1045,7,FALSE)</f>
        <v>500</v>
      </c>
      <c r="X495" s="8">
        <f t="shared" si="12"/>
        <v>-500</v>
      </c>
      <c r="Z495" s="30">
        <v>8698</v>
      </c>
    </row>
    <row r="496" spans="17:26" x14ac:dyDescent="0.25">
      <c r="Q496" s="47"/>
      <c r="R496" s="45"/>
      <c r="S496" s="45"/>
      <c r="T496" s="48"/>
      <c r="U496" s="45"/>
      <c r="V496" s="8">
        <f t="shared" si="11"/>
        <v>0</v>
      </c>
      <c r="W496" s="45">
        <f>VLOOKUP(Z496,[1]Plan2!$A$1:$G$1045,7,FALSE)</f>
        <v>1100</v>
      </c>
      <c r="X496" s="8">
        <f t="shared" si="12"/>
        <v>-1100</v>
      </c>
      <c r="Z496" s="30">
        <v>8699</v>
      </c>
    </row>
    <row r="497" spans="17:26" x14ac:dyDescent="0.25">
      <c r="Q497" s="47"/>
      <c r="R497" s="45"/>
      <c r="S497" s="45"/>
      <c r="T497" s="48"/>
      <c r="U497" s="45"/>
      <c r="V497" s="8">
        <f t="shared" si="11"/>
        <v>0</v>
      </c>
      <c r="W497" s="45">
        <f>VLOOKUP(Z497,[1]Plan2!$A$1:$G$1045,7,FALSE)</f>
        <v>200</v>
      </c>
      <c r="X497" s="8">
        <f t="shared" si="12"/>
        <v>-200</v>
      </c>
      <c r="Z497" s="30">
        <v>8701</v>
      </c>
    </row>
    <row r="498" spans="17:26" x14ac:dyDescent="0.25">
      <c r="Q498" s="47"/>
      <c r="R498" s="45"/>
      <c r="S498" s="45"/>
      <c r="T498" s="48"/>
      <c r="U498" s="45"/>
      <c r="V498" s="8">
        <f t="shared" si="11"/>
        <v>0</v>
      </c>
      <c r="W498" s="45">
        <f>VLOOKUP(Z498,[1]Plan2!$A$1:$G$1045,7,FALSE)</f>
        <v>250</v>
      </c>
      <c r="X498" s="8">
        <f t="shared" si="12"/>
        <v>-250</v>
      </c>
      <c r="Z498" s="30">
        <v>8715</v>
      </c>
    </row>
    <row r="499" spans="17:26" x14ac:dyDescent="0.25">
      <c r="Q499" s="47"/>
      <c r="R499" s="45"/>
      <c r="S499" s="45"/>
      <c r="T499" s="48"/>
      <c r="U499" s="45"/>
      <c r="V499" s="8">
        <f t="shared" si="11"/>
        <v>0</v>
      </c>
      <c r="W499" s="45">
        <f>VLOOKUP(Z499,[1]Plan2!$A$1:$G$1045,7,FALSE)</f>
        <v>250</v>
      </c>
      <c r="X499" s="8">
        <f t="shared" si="12"/>
        <v>-250</v>
      </c>
      <c r="Z499" s="30">
        <v>8716</v>
      </c>
    </row>
    <row r="500" spans="17:26" x14ac:dyDescent="0.25">
      <c r="Q500" s="47"/>
      <c r="R500" s="45"/>
      <c r="S500" s="45"/>
      <c r="T500" s="48"/>
      <c r="U500" s="45"/>
      <c r="V500" s="8">
        <f t="shared" si="11"/>
        <v>0</v>
      </c>
      <c r="W500" s="45">
        <f>VLOOKUP(Z500,[1]Plan2!$A$1:$G$1045,7,FALSE)</f>
        <v>575</v>
      </c>
      <c r="X500" s="8">
        <f t="shared" si="12"/>
        <v>-575</v>
      </c>
      <c r="Z500" s="30">
        <v>8731</v>
      </c>
    </row>
    <row r="501" spans="17:26" x14ac:dyDescent="0.25">
      <c r="Q501" s="47"/>
      <c r="R501" s="45"/>
      <c r="S501" s="45"/>
      <c r="T501" s="48"/>
      <c r="U501" s="45"/>
      <c r="V501" s="8">
        <f t="shared" si="11"/>
        <v>0</v>
      </c>
      <c r="W501" s="45">
        <f>VLOOKUP(Z501,[1]Plan2!$A$1:$G$1045,7,FALSE)</f>
        <v>250</v>
      </c>
      <c r="X501" s="8">
        <f t="shared" si="12"/>
        <v>-250</v>
      </c>
      <c r="Z501" s="30">
        <v>8742</v>
      </c>
    </row>
    <row r="502" spans="17:26" x14ac:dyDescent="0.25">
      <c r="Q502" s="47"/>
      <c r="R502" s="45"/>
      <c r="S502" s="45"/>
      <c r="T502" s="48"/>
      <c r="U502" s="45"/>
      <c r="V502" s="8">
        <f t="shared" si="11"/>
        <v>0</v>
      </c>
      <c r="W502" s="45">
        <f>VLOOKUP(Z502,[1]Plan2!$A$1:$G$1045,7,FALSE)</f>
        <v>50</v>
      </c>
      <c r="X502" s="8">
        <f t="shared" si="12"/>
        <v>-50</v>
      </c>
      <c r="Z502" s="30">
        <v>8743</v>
      </c>
    </row>
    <row r="503" spans="17:26" x14ac:dyDescent="0.25">
      <c r="Q503" s="47"/>
      <c r="R503" s="45"/>
      <c r="S503" s="45"/>
      <c r="T503" s="48"/>
      <c r="U503" s="45"/>
      <c r="V503" s="8">
        <f t="shared" si="11"/>
        <v>0</v>
      </c>
      <c r="W503" s="45">
        <f>VLOOKUP(Z503,[1]Plan2!$A$1:$G$1045,7,FALSE)</f>
        <v>150</v>
      </c>
      <c r="X503" s="8">
        <f t="shared" si="12"/>
        <v>-150</v>
      </c>
      <c r="Z503" s="30">
        <v>8754</v>
      </c>
    </row>
    <row r="504" spans="17:26" x14ac:dyDescent="0.25">
      <c r="Q504" s="47"/>
      <c r="R504" s="45"/>
      <c r="S504" s="45"/>
      <c r="T504" s="48"/>
      <c r="U504" s="45"/>
      <c r="V504" s="8">
        <f t="shared" si="11"/>
        <v>0</v>
      </c>
      <c r="W504" s="45">
        <f>VLOOKUP(Z504,[1]Plan2!$A$1:$G$1045,7,FALSE)</f>
        <v>275</v>
      </c>
      <c r="X504" s="8">
        <f t="shared" si="12"/>
        <v>-275</v>
      </c>
      <c r="Z504" s="30">
        <v>8767</v>
      </c>
    </row>
    <row r="505" spans="17:26" x14ac:dyDescent="0.25">
      <c r="Q505" s="47"/>
      <c r="R505" s="45"/>
      <c r="S505" s="45"/>
      <c r="T505" s="48"/>
      <c r="U505" s="45"/>
      <c r="V505" s="8">
        <f t="shared" si="11"/>
        <v>0</v>
      </c>
      <c r="W505" s="45">
        <f>VLOOKUP(Z505,[1]Plan2!$A$1:$G$1045,7,FALSE)</f>
        <v>750</v>
      </c>
      <c r="X505" s="8">
        <f t="shared" si="12"/>
        <v>-750</v>
      </c>
      <c r="Z505" s="30">
        <v>8778</v>
      </c>
    </row>
    <row r="506" spans="17:26" x14ac:dyDescent="0.25">
      <c r="Q506" s="47"/>
      <c r="R506" s="45"/>
      <c r="S506" s="45"/>
      <c r="T506" s="48"/>
      <c r="U506" s="45"/>
      <c r="V506" s="8">
        <f t="shared" si="11"/>
        <v>0</v>
      </c>
      <c r="W506" s="45">
        <f>VLOOKUP(Z506,[1]Plan2!$A$1:$G$1045,7,FALSE)</f>
        <v>1750</v>
      </c>
      <c r="X506" s="8">
        <f t="shared" si="12"/>
        <v>-1750</v>
      </c>
      <c r="Z506" s="30">
        <v>8788</v>
      </c>
    </row>
    <row r="507" spans="17:26" x14ac:dyDescent="0.25">
      <c r="Q507" s="47"/>
      <c r="R507" s="45"/>
      <c r="S507" s="45"/>
      <c r="T507" s="48"/>
      <c r="U507" s="45"/>
      <c r="V507" s="8">
        <f t="shared" si="11"/>
        <v>0</v>
      </c>
      <c r="W507" s="45">
        <f>VLOOKUP(Z507,[1]Plan2!$A$1:$G$1045,7,FALSE)</f>
        <v>1150</v>
      </c>
      <c r="X507" s="8">
        <f t="shared" si="12"/>
        <v>-1150</v>
      </c>
      <c r="Z507" s="30">
        <v>8800</v>
      </c>
    </row>
    <row r="508" spans="17:26" x14ac:dyDescent="0.25">
      <c r="Q508" s="47"/>
      <c r="R508" s="45"/>
      <c r="S508" s="45"/>
      <c r="T508" s="48"/>
      <c r="U508" s="45"/>
      <c r="V508" s="8">
        <f t="shared" si="11"/>
        <v>0</v>
      </c>
      <c r="W508" s="45">
        <f>VLOOKUP(Z508,[1]Plan2!$A$1:$G$1045,7,FALSE)</f>
        <v>500</v>
      </c>
      <c r="X508" s="8">
        <f t="shared" si="12"/>
        <v>-500</v>
      </c>
      <c r="Z508" s="30">
        <v>8801</v>
      </c>
    </row>
    <row r="509" spans="17:26" x14ac:dyDescent="0.25">
      <c r="Q509" s="47"/>
      <c r="R509" s="45"/>
      <c r="S509" s="45"/>
      <c r="T509" s="48"/>
      <c r="U509" s="45"/>
      <c r="V509" s="8">
        <f t="shared" si="11"/>
        <v>0</v>
      </c>
      <c r="W509" s="45">
        <f>VLOOKUP(Z509,[1]Plan2!$A$1:$G$1045,7,FALSE)</f>
        <v>150</v>
      </c>
      <c r="X509" s="8">
        <f t="shared" si="12"/>
        <v>-150</v>
      </c>
      <c r="Z509" s="30">
        <v>8812</v>
      </c>
    </row>
    <row r="510" spans="17:26" x14ac:dyDescent="0.25">
      <c r="Q510" s="47"/>
      <c r="R510" s="45"/>
      <c r="S510" s="45"/>
      <c r="T510" s="48"/>
      <c r="U510" s="45"/>
      <c r="V510" s="8">
        <f t="shared" si="11"/>
        <v>0</v>
      </c>
      <c r="W510" s="45">
        <f>VLOOKUP(Z510,[1]Plan2!$A$1:$G$1045,7,FALSE)</f>
        <v>1000</v>
      </c>
      <c r="X510" s="8">
        <f t="shared" si="12"/>
        <v>-1000</v>
      </c>
      <c r="Z510" s="30">
        <v>8817</v>
      </c>
    </row>
    <row r="511" spans="17:26" x14ac:dyDescent="0.25">
      <c r="Q511" s="47"/>
      <c r="R511" s="45"/>
      <c r="S511" s="45"/>
      <c r="T511" s="48"/>
      <c r="U511" s="45"/>
      <c r="V511" s="8">
        <f t="shared" si="11"/>
        <v>0</v>
      </c>
      <c r="W511" s="45">
        <f>VLOOKUP(Z511,[1]Plan2!$A$1:$G$1045,7,FALSE)</f>
        <v>300</v>
      </c>
      <c r="X511" s="8">
        <f t="shared" si="12"/>
        <v>-300</v>
      </c>
      <c r="Z511" s="30">
        <v>8818</v>
      </c>
    </row>
    <row r="512" spans="17:26" x14ac:dyDescent="0.25">
      <c r="Q512" s="47"/>
      <c r="R512" s="45"/>
      <c r="S512" s="45"/>
      <c r="T512" s="48"/>
      <c r="U512" s="45"/>
      <c r="V512" s="8">
        <f t="shared" si="11"/>
        <v>0</v>
      </c>
      <c r="W512" s="45">
        <f>VLOOKUP(Z512,[1]Plan2!$A$1:$G$1045,7,FALSE)</f>
        <v>50</v>
      </c>
      <c r="X512" s="8">
        <f t="shared" si="12"/>
        <v>-50</v>
      </c>
      <c r="Z512" s="30">
        <v>8828</v>
      </c>
    </row>
    <row r="513" spans="17:26" x14ac:dyDescent="0.25">
      <c r="Q513" s="47"/>
      <c r="R513" s="45"/>
      <c r="S513" s="45"/>
      <c r="T513" s="48"/>
      <c r="U513" s="45"/>
      <c r="V513" s="8">
        <f t="shared" si="11"/>
        <v>0</v>
      </c>
      <c r="W513" s="45">
        <f>VLOOKUP(Z513,[1]Plan2!$A$1:$G$1045,7,FALSE)</f>
        <v>200</v>
      </c>
      <c r="X513" s="8">
        <f t="shared" si="12"/>
        <v>-200</v>
      </c>
      <c r="Z513" s="30">
        <v>8841</v>
      </c>
    </row>
    <row r="514" spans="17:26" x14ac:dyDescent="0.25">
      <c r="Q514" s="47"/>
      <c r="R514" s="45"/>
      <c r="S514" s="45"/>
      <c r="T514" s="48"/>
      <c r="U514" s="45"/>
      <c r="V514" s="8">
        <f t="shared" si="11"/>
        <v>0</v>
      </c>
      <c r="W514" s="45">
        <f>VLOOKUP(Z514,[1]Plan2!$A$1:$G$1045,7,FALSE)</f>
        <v>100</v>
      </c>
      <c r="X514" s="8">
        <f t="shared" si="12"/>
        <v>-100</v>
      </c>
      <c r="Z514" s="30">
        <v>8842</v>
      </c>
    </row>
    <row r="515" spans="17:26" x14ac:dyDescent="0.25">
      <c r="Q515" s="47"/>
      <c r="R515" s="45"/>
      <c r="S515" s="45"/>
      <c r="T515" s="48"/>
      <c r="U515" s="45"/>
      <c r="V515" s="8">
        <f t="shared" si="11"/>
        <v>0</v>
      </c>
      <c r="W515" s="45">
        <f>VLOOKUP(Z515,[1]Plan2!$A$1:$G$1045,7,FALSE)</f>
        <v>75</v>
      </c>
      <c r="X515" s="8">
        <f t="shared" si="12"/>
        <v>-75</v>
      </c>
      <c r="Z515" s="30">
        <v>8853</v>
      </c>
    </row>
    <row r="516" spans="17:26" x14ac:dyDescent="0.25">
      <c r="Q516" s="47"/>
      <c r="R516" s="45"/>
      <c r="S516" s="45"/>
      <c r="T516" s="48"/>
      <c r="U516" s="45"/>
      <c r="V516" s="8">
        <f t="shared" si="11"/>
        <v>0</v>
      </c>
      <c r="W516" s="45">
        <f>VLOOKUP(Z516,[1]Plan2!$A$1:$G$1045,7,FALSE)</f>
        <v>250</v>
      </c>
      <c r="X516" s="8">
        <f t="shared" si="12"/>
        <v>-250</v>
      </c>
      <c r="Z516" s="30">
        <v>8854</v>
      </c>
    </row>
    <row r="517" spans="17:26" x14ac:dyDescent="0.25">
      <c r="Q517" s="47"/>
      <c r="R517" s="45"/>
      <c r="S517" s="45"/>
      <c r="T517" s="48"/>
      <c r="U517" s="45"/>
      <c r="V517" s="8">
        <f t="shared" si="11"/>
        <v>0</v>
      </c>
      <c r="W517" s="45">
        <f>VLOOKUP(Z517,[1]Plan2!$A$1:$G$1045,7,FALSE)</f>
        <v>225</v>
      </c>
      <c r="X517" s="8">
        <f t="shared" si="12"/>
        <v>-225</v>
      </c>
      <c r="Z517" s="30">
        <v>8861</v>
      </c>
    </row>
    <row r="518" spans="17:26" x14ac:dyDescent="0.25">
      <c r="Q518" s="47"/>
      <c r="R518" s="45"/>
      <c r="S518" s="45"/>
      <c r="T518" s="48"/>
      <c r="U518" s="45"/>
      <c r="V518" s="8">
        <f t="shared" si="11"/>
        <v>0</v>
      </c>
      <c r="W518" s="45">
        <f>VLOOKUP(Z518,[1]Plan2!$A$1:$G$1045,7,FALSE)</f>
        <v>300</v>
      </c>
      <c r="X518" s="8">
        <f t="shared" si="12"/>
        <v>-300</v>
      </c>
      <c r="Z518" s="30">
        <v>8862</v>
      </c>
    </row>
    <row r="519" spans="17:26" x14ac:dyDescent="0.25">
      <c r="Q519" s="47"/>
      <c r="R519" s="45"/>
      <c r="S519" s="45"/>
      <c r="T519" s="48"/>
      <c r="U519" s="45"/>
      <c r="V519" s="8">
        <f t="shared" si="11"/>
        <v>0</v>
      </c>
      <c r="W519" s="45">
        <f>VLOOKUP(Z519,[1]Plan2!$A$1:$G$1045,7,FALSE)</f>
        <v>1050</v>
      </c>
      <c r="X519" s="8">
        <f t="shared" si="12"/>
        <v>-1050</v>
      </c>
      <c r="Z519" s="30">
        <v>8873</v>
      </c>
    </row>
    <row r="520" spans="17:26" x14ac:dyDescent="0.25">
      <c r="Q520" s="47"/>
      <c r="R520" s="45"/>
      <c r="S520" s="45"/>
      <c r="T520" s="48"/>
      <c r="U520" s="45"/>
      <c r="V520" s="8">
        <f t="shared" si="11"/>
        <v>0</v>
      </c>
      <c r="W520" s="45">
        <f>VLOOKUP(Z520,[1]Plan2!$A$1:$G$1045,7,FALSE)</f>
        <v>3150</v>
      </c>
      <c r="X520" s="8">
        <f t="shared" si="12"/>
        <v>-3150</v>
      </c>
      <c r="Z520" s="30">
        <v>8874</v>
      </c>
    </row>
    <row r="521" spans="17:26" x14ac:dyDescent="0.25">
      <c r="Q521" s="47"/>
      <c r="R521" s="45"/>
      <c r="S521" s="45"/>
      <c r="T521" s="48"/>
      <c r="U521" s="45"/>
      <c r="V521" s="8">
        <f t="shared" si="11"/>
        <v>0</v>
      </c>
      <c r="W521" s="45">
        <f>VLOOKUP(Z521,[1]Plan2!$A$1:$G$1045,7,FALSE)</f>
        <v>25</v>
      </c>
      <c r="X521" s="8">
        <f t="shared" si="12"/>
        <v>-25</v>
      </c>
      <c r="Z521" s="30">
        <v>8875</v>
      </c>
    </row>
    <row r="522" spans="17:26" x14ac:dyDescent="0.25">
      <c r="Q522" s="47"/>
      <c r="R522" s="45"/>
      <c r="S522" s="45"/>
      <c r="T522" s="48"/>
      <c r="U522" s="45"/>
      <c r="V522" s="8">
        <f t="shared" si="11"/>
        <v>0</v>
      </c>
      <c r="W522" s="45">
        <f>VLOOKUP(Z522,[1]Plan2!$A$1:$G$1045,7,FALSE)</f>
        <v>300</v>
      </c>
      <c r="X522" s="8">
        <f t="shared" si="12"/>
        <v>-300</v>
      </c>
      <c r="Z522" s="30">
        <v>8882</v>
      </c>
    </row>
    <row r="523" spans="17:26" x14ac:dyDescent="0.25">
      <c r="Q523" s="47"/>
      <c r="R523" s="45"/>
      <c r="S523" s="45"/>
      <c r="T523" s="48"/>
      <c r="U523" s="45"/>
      <c r="V523" s="8">
        <f t="shared" si="11"/>
        <v>0</v>
      </c>
      <c r="W523" s="45">
        <f>VLOOKUP(Z523,[1]Plan2!$A$1:$G$1045,7,FALSE)</f>
        <v>2200</v>
      </c>
      <c r="X523" s="8">
        <f t="shared" si="12"/>
        <v>-2200</v>
      </c>
      <c r="Z523" s="30">
        <v>8893</v>
      </c>
    </row>
    <row r="524" spans="17:26" x14ac:dyDescent="0.25">
      <c r="Q524" s="47"/>
      <c r="R524" s="45"/>
      <c r="S524" s="45"/>
      <c r="T524" s="48"/>
      <c r="U524" s="45"/>
      <c r="V524" s="8">
        <f t="shared" si="11"/>
        <v>0</v>
      </c>
      <c r="W524" s="45">
        <f>VLOOKUP(Z524,[1]Plan2!$A$1:$G$1045,7,FALSE)</f>
        <v>1000</v>
      </c>
      <c r="X524" s="8">
        <f t="shared" si="12"/>
        <v>-1000</v>
      </c>
      <c r="Z524" s="30">
        <v>8894</v>
      </c>
    </row>
    <row r="525" spans="17:26" x14ac:dyDescent="0.25">
      <c r="Q525" s="47"/>
      <c r="R525" s="45"/>
      <c r="S525" s="45"/>
      <c r="T525" s="48"/>
      <c r="U525" s="45"/>
      <c r="V525" s="8">
        <f t="shared" si="11"/>
        <v>0</v>
      </c>
      <c r="W525" s="45">
        <f>VLOOKUP(Z525,[1]Plan2!$A$1:$G$1045,7,FALSE)</f>
        <v>50</v>
      </c>
      <c r="X525" s="8">
        <f t="shared" si="12"/>
        <v>-50</v>
      </c>
      <c r="Z525" s="30">
        <v>8895</v>
      </c>
    </row>
    <row r="526" spans="17:26" x14ac:dyDescent="0.25">
      <c r="Q526" s="47"/>
      <c r="R526" s="45"/>
      <c r="S526" s="45"/>
      <c r="T526" s="48"/>
      <c r="U526" s="45"/>
      <c r="V526" s="8">
        <f t="shared" si="11"/>
        <v>0</v>
      </c>
      <c r="W526" s="45">
        <f>VLOOKUP(Z526,[1]Plan2!$A$1:$G$1045,7,FALSE)</f>
        <v>100</v>
      </c>
      <c r="X526" s="8">
        <f t="shared" si="12"/>
        <v>-100</v>
      </c>
      <c r="Z526" s="30">
        <v>8899</v>
      </c>
    </row>
    <row r="527" spans="17:26" x14ac:dyDescent="0.25">
      <c r="Q527" s="47"/>
      <c r="R527" s="45"/>
      <c r="S527" s="45"/>
      <c r="T527" s="48"/>
      <c r="U527" s="45"/>
      <c r="V527" s="8">
        <f t="shared" si="11"/>
        <v>0</v>
      </c>
      <c r="W527" s="45">
        <f>VLOOKUP(Z527,[1]Plan2!$A$1:$G$1045,7,FALSE)</f>
        <v>875</v>
      </c>
      <c r="X527" s="8">
        <f t="shared" si="12"/>
        <v>-875</v>
      </c>
      <c r="Z527" s="30">
        <v>8900</v>
      </c>
    </row>
    <row r="528" spans="17:26" x14ac:dyDescent="0.25">
      <c r="Q528" s="47"/>
      <c r="R528" s="45"/>
      <c r="S528" s="45"/>
      <c r="T528" s="48"/>
      <c r="U528" s="45"/>
      <c r="V528" s="8">
        <f t="shared" si="11"/>
        <v>0</v>
      </c>
      <c r="W528" s="45">
        <f>VLOOKUP(Z528,[1]Plan2!$A$1:$G$1045,7,FALSE)</f>
        <v>50</v>
      </c>
      <c r="X528" s="8">
        <f t="shared" si="12"/>
        <v>-50</v>
      </c>
      <c r="Z528" s="30">
        <v>8901</v>
      </c>
    </row>
    <row r="529" spans="17:26" x14ac:dyDescent="0.25">
      <c r="Q529" s="47"/>
      <c r="R529" s="45"/>
      <c r="S529" s="45"/>
      <c r="T529" s="48"/>
      <c r="U529" s="45"/>
      <c r="V529" s="8">
        <f t="shared" si="11"/>
        <v>0</v>
      </c>
      <c r="W529" s="45">
        <f>VLOOKUP(Z529,[1]Plan2!$A$1:$G$1045,7,FALSE)</f>
        <v>3200</v>
      </c>
      <c r="X529" s="8">
        <f t="shared" si="12"/>
        <v>-3200</v>
      </c>
      <c r="Z529" s="30">
        <v>8902</v>
      </c>
    </row>
    <row r="530" spans="17:26" x14ac:dyDescent="0.25">
      <c r="Q530" s="47"/>
      <c r="R530" s="45"/>
      <c r="S530" s="45"/>
      <c r="T530" s="48"/>
      <c r="U530" s="45"/>
      <c r="V530" s="8">
        <f t="shared" si="11"/>
        <v>0</v>
      </c>
      <c r="W530" s="45">
        <f>VLOOKUP(Z530,[1]Plan2!$A$1:$G$1045,7,FALSE)</f>
        <v>625</v>
      </c>
      <c r="X530" s="8">
        <f t="shared" si="12"/>
        <v>-625</v>
      </c>
      <c r="Z530" s="30">
        <v>8903</v>
      </c>
    </row>
    <row r="531" spans="17:26" x14ac:dyDescent="0.25">
      <c r="Q531" s="47"/>
      <c r="R531" s="45"/>
      <c r="S531" s="45"/>
      <c r="T531" s="48"/>
      <c r="U531" s="45"/>
      <c r="V531" s="8">
        <f t="shared" si="11"/>
        <v>0</v>
      </c>
      <c r="W531" s="45">
        <f>VLOOKUP(Z531,[1]Plan2!$A$1:$G$1045,7,FALSE)</f>
        <v>575</v>
      </c>
      <c r="X531" s="8">
        <f t="shared" si="12"/>
        <v>-575</v>
      </c>
      <c r="Z531" s="30">
        <v>8904</v>
      </c>
    </row>
    <row r="532" spans="17:26" x14ac:dyDescent="0.25">
      <c r="Q532" s="47"/>
      <c r="R532" s="45"/>
      <c r="S532" s="45"/>
      <c r="T532" s="48"/>
      <c r="U532" s="45"/>
      <c r="V532" s="8">
        <f t="shared" si="11"/>
        <v>0</v>
      </c>
      <c r="W532" s="45">
        <f>VLOOKUP(Z532,[1]Plan2!$A$1:$G$1045,7,FALSE)</f>
        <v>375</v>
      </c>
      <c r="X532" s="8">
        <f t="shared" si="12"/>
        <v>-375</v>
      </c>
      <c r="Z532" s="30">
        <v>8906</v>
      </c>
    </row>
    <row r="533" spans="17:26" x14ac:dyDescent="0.25">
      <c r="Q533" s="47"/>
      <c r="R533" s="45"/>
      <c r="S533" s="45"/>
      <c r="T533" s="48"/>
      <c r="U533" s="45"/>
      <c r="V533" s="8">
        <f t="shared" si="11"/>
        <v>0</v>
      </c>
      <c r="W533" s="45">
        <f>VLOOKUP(Z533,[1]Plan2!$A$1:$G$1045,7,FALSE)</f>
        <v>1150</v>
      </c>
      <c r="X533" s="8">
        <f t="shared" si="12"/>
        <v>-1150</v>
      </c>
      <c r="Z533" s="30">
        <v>8907</v>
      </c>
    </row>
    <row r="534" spans="17:26" x14ac:dyDescent="0.25">
      <c r="Q534" s="47"/>
      <c r="R534" s="45"/>
      <c r="S534" s="45"/>
      <c r="T534" s="48"/>
      <c r="U534" s="45"/>
      <c r="V534" s="8">
        <f t="shared" si="11"/>
        <v>0</v>
      </c>
      <c r="W534" s="45">
        <f>VLOOKUP(Z534,[1]Plan2!$A$1:$G$1045,7,FALSE)</f>
        <v>1050</v>
      </c>
      <c r="X534" s="8">
        <f t="shared" si="12"/>
        <v>-1050</v>
      </c>
      <c r="Z534" s="30">
        <v>8909</v>
      </c>
    </row>
    <row r="535" spans="17:26" x14ac:dyDescent="0.25">
      <c r="Q535" s="47"/>
      <c r="R535" s="45"/>
      <c r="S535" s="45"/>
      <c r="T535" s="48"/>
      <c r="U535" s="45"/>
      <c r="V535" s="8">
        <f t="shared" si="11"/>
        <v>0</v>
      </c>
      <c r="W535" s="45">
        <f>VLOOKUP(Z535,[1]Plan2!$A$1:$G$1045,7,FALSE)</f>
        <v>50</v>
      </c>
      <c r="X535" s="8">
        <f t="shared" si="12"/>
        <v>-50</v>
      </c>
      <c r="Z535" s="30">
        <v>8910</v>
      </c>
    </row>
    <row r="536" spans="17:26" x14ac:dyDescent="0.25">
      <c r="Q536" s="47"/>
      <c r="R536" s="45"/>
      <c r="S536" s="45"/>
      <c r="T536" s="48"/>
      <c r="U536" s="45"/>
      <c r="V536" s="8">
        <f t="shared" si="11"/>
        <v>0</v>
      </c>
      <c r="W536" s="45">
        <f>VLOOKUP(Z536,[1]Plan2!$A$1:$G$1045,7,FALSE)</f>
        <v>150</v>
      </c>
      <c r="X536" s="8">
        <f t="shared" si="12"/>
        <v>-150</v>
      </c>
      <c r="Z536" s="30">
        <v>8911</v>
      </c>
    </row>
    <row r="537" spans="17:26" x14ac:dyDescent="0.25">
      <c r="Q537" s="47"/>
      <c r="R537" s="45"/>
      <c r="S537" s="45"/>
      <c r="T537" s="48"/>
      <c r="U537" s="45"/>
      <c r="V537" s="8">
        <f t="shared" si="11"/>
        <v>0</v>
      </c>
      <c r="W537" s="45">
        <f>VLOOKUP(Z537,[1]Plan2!$A$1:$G$1045,7,FALSE)</f>
        <v>100</v>
      </c>
      <c r="X537" s="8">
        <f t="shared" si="12"/>
        <v>-100</v>
      </c>
      <c r="Z537" s="30">
        <v>8931</v>
      </c>
    </row>
    <row r="538" spans="17:26" x14ac:dyDescent="0.25">
      <c r="Q538" s="47"/>
      <c r="R538" s="45"/>
      <c r="S538" s="45"/>
      <c r="T538" s="48"/>
      <c r="U538" s="45"/>
      <c r="V538" s="8">
        <f t="shared" si="11"/>
        <v>0</v>
      </c>
      <c r="W538" s="45">
        <f>VLOOKUP(Z538,[1]Plan2!$A$1:$G$1045,7,FALSE)</f>
        <v>175</v>
      </c>
      <c r="X538" s="8">
        <f t="shared" si="12"/>
        <v>-175</v>
      </c>
      <c r="Z538" s="30">
        <v>8932</v>
      </c>
    </row>
    <row r="539" spans="17:26" x14ac:dyDescent="0.25">
      <c r="Q539" s="47"/>
      <c r="R539" s="45"/>
      <c r="S539" s="45"/>
      <c r="T539" s="48"/>
      <c r="U539" s="45"/>
      <c r="V539" s="8">
        <f t="shared" si="11"/>
        <v>0</v>
      </c>
      <c r="W539" s="45">
        <f>VLOOKUP(Z539,[1]Plan2!$A$1:$G$1045,7,FALSE)</f>
        <v>100</v>
      </c>
      <c r="X539" s="8">
        <f t="shared" si="12"/>
        <v>-100</v>
      </c>
      <c r="Z539" s="30">
        <v>8946</v>
      </c>
    </row>
    <row r="540" spans="17:26" x14ac:dyDescent="0.25">
      <c r="Q540" s="47"/>
      <c r="R540" s="45"/>
      <c r="S540" s="45"/>
      <c r="T540" s="48"/>
      <c r="U540" s="45"/>
      <c r="V540" s="8">
        <f t="shared" si="11"/>
        <v>0</v>
      </c>
      <c r="W540" s="45">
        <f>VLOOKUP(Z540,[1]Plan2!$A$1:$G$1045,7,FALSE)</f>
        <v>2525</v>
      </c>
      <c r="X540" s="8">
        <f t="shared" si="12"/>
        <v>-2525</v>
      </c>
      <c r="Z540" s="30">
        <v>8949</v>
      </c>
    </row>
    <row r="541" spans="17:26" x14ac:dyDescent="0.25">
      <c r="Q541" s="47"/>
      <c r="R541" s="45"/>
      <c r="S541" s="45"/>
      <c r="T541" s="48"/>
      <c r="U541" s="45"/>
      <c r="V541" s="8">
        <f t="shared" si="11"/>
        <v>0</v>
      </c>
      <c r="W541" s="45">
        <f>VLOOKUP(Z541,[1]Plan2!$A$1:$G$1045,7,FALSE)</f>
        <v>175</v>
      </c>
      <c r="X541" s="8">
        <f t="shared" si="12"/>
        <v>-175</v>
      </c>
      <c r="Z541" s="30">
        <v>8950</v>
      </c>
    </row>
    <row r="542" spans="17:26" x14ac:dyDescent="0.25">
      <c r="Q542" s="47"/>
      <c r="R542" s="45"/>
      <c r="S542" s="45"/>
      <c r="T542" s="48"/>
      <c r="U542" s="45"/>
      <c r="V542" s="8">
        <f t="shared" si="11"/>
        <v>0</v>
      </c>
      <c r="W542" s="45">
        <f>VLOOKUP(Z542,[1]Plan2!$A$1:$G$1045,7,FALSE)</f>
        <v>2125</v>
      </c>
      <c r="X542" s="8">
        <f t="shared" si="12"/>
        <v>-2125</v>
      </c>
      <c r="Z542" s="30">
        <v>8966</v>
      </c>
    </row>
    <row r="543" spans="17:26" x14ac:dyDescent="0.25">
      <c r="Q543" s="47"/>
      <c r="R543" s="45"/>
      <c r="S543" s="45"/>
      <c r="T543" s="48"/>
      <c r="U543" s="45"/>
      <c r="V543" s="8">
        <f t="shared" ref="V543:V606" si="13">SUMIF(Z$5:Z$409,Z543,V$5:V$409)</f>
        <v>0</v>
      </c>
      <c r="W543" s="45">
        <f>VLOOKUP(Z543,[1]Plan2!$A$1:$G$1045,7,FALSE)</f>
        <v>50</v>
      </c>
      <c r="X543" s="8">
        <f t="shared" ref="X543:X606" si="14">V543-W543</f>
        <v>-50</v>
      </c>
      <c r="Z543" s="30">
        <v>8967</v>
      </c>
    </row>
    <row r="544" spans="17:26" x14ac:dyDescent="0.25">
      <c r="Q544" s="47"/>
      <c r="R544" s="45"/>
      <c r="S544" s="45"/>
      <c r="T544" s="48"/>
      <c r="U544" s="45"/>
      <c r="V544" s="8">
        <f t="shared" si="13"/>
        <v>0</v>
      </c>
      <c r="W544" s="45">
        <f>VLOOKUP(Z544,[1]Plan2!$A$1:$G$1045,7,FALSE)</f>
        <v>350</v>
      </c>
      <c r="X544" s="8">
        <f t="shared" si="14"/>
        <v>-350</v>
      </c>
      <c r="Z544" s="30">
        <v>8984</v>
      </c>
    </row>
    <row r="545" spans="17:26" x14ac:dyDescent="0.25">
      <c r="Q545" s="47"/>
      <c r="R545" s="45"/>
      <c r="S545" s="45"/>
      <c r="T545" s="48"/>
      <c r="U545" s="45"/>
      <c r="V545" s="8">
        <f t="shared" si="13"/>
        <v>0</v>
      </c>
      <c r="W545" s="45">
        <f>VLOOKUP(Z545,[1]Plan2!$A$1:$G$1045,7,FALSE)</f>
        <v>25</v>
      </c>
      <c r="X545" s="8">
        <f t="shared" si="14"/>
        <v>-25</v>
      </c>
      <c r="Z545" s="30">
        <v>8985</v>
      </c>
    </row>
    <row r="546" spans="17:26" x14ac:dyDescent="0.25">
      <c r="Q546" s="47"/>
      <c r="R546" s="45"/>
      <c r="S546" s="45"/>
      <c r="T546" s="48"/>
      <c r="U546" s="45"/>
      <c r="V546" s="8">
        <f t="shared" si="13"/>
        <v>0</v>
      </c>
      <c r="W546" s="45">
        <f>VLOOKUP(Z546,[1]Plan2!$A$1:$G$1045,7,FALSE)</f>
        <v>150</v>
      </c>
      <c r="X546" s="8">
        <f t="shared" si="14"/>
        <v>-150</v>
      </c>
      <c r="Z546" s="30">
        <v>8986</v>
      </c>
    </row>
    <row r="547" spans="17:26" x14ac:dyDescent="0.25">
      <c r="Q547" s="47"/>
      <c r="R547" s="45"/>
      <c r="S547" s="45"/>
      <c r="T547" s="48"/>
      <c r="U547" s="45"/>
      <c r="V547" s="8">
        <f t="shared" si="13"/>
        <v>0</v>
      </c>
      <c r="W547" s="45">
        <f>VLOOKUP(Z547,[1]Plan2!$A$1:$G$1045,7,FALSE)</f>
        <v>3525</v>
      </c>
      <c r="X547" s="8">
        <f t="shared" si="14"/>
        <v>-3525</v>
      </c>
      <c r="Z547" s="30">
        <v>9011</v>
      </c>
    </row>
    <row r="548" spans="17:26" x14ac:dyDescent="0.25">
      <c r="Q548" s="47"/>
      <c r="R548" s="45"/>
      <c r="S548" s="45"/>
      <c r="T548" s="48"/>
      <c r="U548" s="45"/>
      <c r="V548" s="8">
        <f t="shared" si="13"/>
        <v>0</v>
      </c>
      <c r="W548" s="45">
        <f>VLOOKUP(Z548,[1]Plan2!$A$1:$G$1045,7,FALSE)</f>
        <v>550</v>
      </c>
      <c r="X548" s="8">
        <f t="shared" si="14"/>
        <v>-550</v>
      </c>
      <c r="Z548" s="30">
        <v>9012</v>
      </c>
    </row>
    <row r="549" spans="17:26" x14ac:dyDescent="0.25">
      <c r="Q549" s="47"/>
      <c r="R549" s="45"/>
      <c r="S549" s="45"/>
      <c r="T549" s="48"/>
      <c r="U549" s="45"/>
      <c r="V549" s="8">
        <f t="shared" si="13"/>
        <v>0</v>
      </c>
      <c r="W549" s="45">
        <f>VLOOKUP(Z549,[1]Plan2!$A$1:$G$1045,7,FALSE)</f>
        <v>375</v>
      </c>
      <c r="X549" s="8">
        <f t="shared" si="14"/>
        <v>-375</v>
      </c>
      <c r="Z549" s="30">
        <v>9013</v>
      </c>
    </row>
    <row r="550" spans="17:26" x14ac:dyDescent="0.25">
      <c r="Q550" s="47"/>
      <c r="R550" s="45"/>
      <c r="S550" s="45"/>
      <c r="T550" s="48"/>
      <c r="U550" s="45"/>
      <c r="V550" s="8">
        <f t="shared" si="13"/>
        <v>0</v>
      </c>
      <c r="W550" s="45">
        <f>VLOOKUP(Z550,[1]Plan2!$A$1:$G$1045,7,FALSE)</f>
        <v>50</v>
      </c>
      <c r="X550" s="8">
        <f t="shared" si="14"/>
        <v>-50</v>
      </c>
      <c r="Z550" s="30">
        <v>9026</v>
      </c>
    </row>
    <row r="551" spans="17:26" x14ac:dyDescent="0.25">
      <c r="Q551" s="47"/>
      <c r="R551" s="45"/>
      <c r="S551" s="45"/>
      <c r="T551" s="48"/>
      <c r="U551" s="45"/>
      <c r="V551" s="8">
        <f t="shared" si="13"/>
        <v>0</v>
      </c>
      <c r="W551" s="45">
        <f>VLOOKUP(Z551,[1]Plan2!$A$1:$G$1045,7,FALSE)</f>
        <v>50</v>
      </c>
      <c r="X551" s="8">
        <f t="shared" si="14"/>
        <v>-50</v>
      </c>
      <c r="Z551" s="30">
        <v>9035</v>
      </c>
    </row>
    <row r="552" spans="17:26" x14ac:dyDescent="0.25">
      <c r="Q552" s="47"/>
      <c r="R552" s="45"/>
      <c r="S552" s="45"/>
      <c r="T552" s="48"/>
      <c r="U552" s="45"/>
      <c r="V552" s="8">
        <f t="shared" si="13"/>
        <v>0</v>
      </c>
      <c r="W552" s="45">
        <f>VLOOKUP(Z552,[1]Plan2!$A$1:$G$1045,7,FALSE)</f>
        <v>250</v>
      </c>
      <c r="X552" s="8">
        <f t="shared" si="14"/>
        <v>-250</v>
      </c>
      <c r="Z552" s="30">
        <v>9036</v>
      </c>
    </row>
    <row r="553" spans="17:26" x14ac:dyDescent="0.25">
      <c r="Q553" s="47"/>
      <c r="R553" s="45"/>
      <c r="S553" s="45"/>
      <c r="T553" s="48"/>
      <c r="U553" s="45"/>
      <c r="V553" s="8">
        <f t="shared" si="13"/>
        <v>0</v>
      </c>
      <c r="W553" s="45">
        <f>VLOOKUP(Z553,[1]Plan2!$A$1:$G$1045,7,FALSE)</f>
        <v>8250</v>
      </c>
      <c r="X553" s="8">
        <f t="shared" si="14"/>
        <v>-8250</v>
      </c>
      <c r="Z553" s="30">
        <v>9061</v>
      </c>
    </row>
    <row r="554" spans="17:26" x14ac:dyDescent="0.25">
      <c r="Q554" s="47"/>
      <c r="R554" s="45"/>
      <c r="S554" s="45"/>
      <c r="T554" s="48"/>
      <c r="U554" s="45"/>
      <c r="V554" s="8">
        <f t="shared" si="13"/>
        <v>0</v>
      </c>
      <c r="W554" s="45">
        <f>VLOOKUP(Z554,[1]Plan2!$A$1:$G$1045,7,FALSE)</f>
        <v>200</v>
      </c>
      <c r="X554" s="8">
        <f t="shared" si="14"/>
        <v>-200</v>
      </c>
      <c r="Z554" s="30">
        <v>9062</v>
      </c>
    </row>
    <row r="555" spans="17:26" x14ac:dyDescent="0.25">
      <c r="Q555" s="47"/>
      <c r="R555" s="45"/>
      <c r="S555" s="45"/>
      <c r="T555" s="48"/>
      <c r="U555" s="45"/>
      <c r="V555" s="8">
        <f t="shared" si="13"/>
        <v>0</v>
      </c>
      <c r="W555" s="45">
        <f>VLOOKUP(Z555,[1]Plan2!$A$1:$G$1045,7,FALSE)</f>
        <v>600</v>
      </c>
      <c r="X555" s="8">
        <f t="shared" si="14"/>
        <v>-600</v>
      </c>
      <c r="Z555" s="30">
        <v>9063</v>
      </c>
    </row>
    <row r="556" spans="17:26" x14ac:dyDescent="0.25">
      <c r="Q556" s="47"/>
      <c r="R556" s="45"/>
      <c r="S556" s="45"/>
      <c r="T556" s="48"/>
      <c r="U556" s="45"/>
      <c r="V556" s="8">
        <f t="shared" si="13"/>
        <v>0</v>
      </c>
      <c r="W556" s="45">
        <f>VLOOKUP(Z556,[1]Plan2!$A$1:$G$1045,7,FALSE)</f>
        <v>1925</v>
      </c>
      <c r="X556" s="8">
        <f t="shared" si="14"/>
        <v>-1925</v>
      </c>
      <c r="Z556" s="30">
        <v>9068</v>
      </c>
    </row>
    <row r="557" spans="17:26" x14ac:dyDescent="0.25">
      <c r="Q557" s="47"/>
      <c r="R557" s="45"/>
      <c r="S557" s="45"/>
      <c r="T557" s="48"/>
      <c r="U557" s="45"/>
      <c r="V557" s="8">
        <f t="shared" si="13"/>
        <v>0</v>
      </c>
      <c r="W557" s="45">
        <f>VLOOKUP(Z557,[1]Plan2!$A$1:$G$1045,7,FALSE)</f>
        <v>225</v>
      </c>
      <c r="X557" s="8">
        <f t="shared" si="14"/>
        <v>-225</v>
      </c>
      <c r="Z557" s="30">
        <v>9069</v>
      </c>
    </row>
    <row r="558" spans="17:26" x14ac:dyDescent="0.25">
      <c r="Q558" s="47"/>
      <c r="R558" s="45"/>
      <c r="S558" s="45"/>
      <c r="T558" s="48"/>
      <c r="U558" s="45"/>
      <c r="V558" s="8">
        <f t="shared" si="13"/>
        <v>0</v>
      </c>
      <c r="W558" s="45">
        <f>VLOOKUP(Z558,[1]Plan2!$A$1:$G$1045,7,FALSE)</f>
        <v>575</v>
      </c>
      <c r="X558" s="8">
        <f t="shared" si="14"/>
        <v>-575</v>
      </c>
      <c r="Z558" s="30">
        <v>9070</v>
      </c>
    </row>
    <row r="559" spans="17:26" x14ac:dyDescent="0.25">
      <c r="Q559" s="47"/>
      <c r="R559" s="45"/>
      <c r="S559" s="45"/>
      <c r="T559" s="48"/>
      <c r="U559" s="45"/>
      <c r="V559" s="8">
        <f t="shared" si="13"/>
        <v>0</v>
      </c>
      <c r="W559" s="45">
        <f>VLOOKUP(Z559,[1]Plan2!$A$1:$G$1045,7,FALSE)</f>
        <v>475</v>
      </c>
      <c r="X559" s="8">
        <f t="shared" si="14"/>
        <v>-475</v>
      </c>
      <c r="Z559" s="30">
        <v>9071</v>
      </c>
    </row>
    <row r="560" spans="17:26" x14ac:dyDescent="0.25">
      <c r="Q560" s="47"/>
      <c r="R560" s="45"/>
      <c r="S560" s="45"/>
      <c r="T560" s="48"/>
      <c r="U560" s="45"/>
      <c r="V560" s="8">
        <f t="shared" si="13"/>
        <v>0</v>
      </c>
      <c r="W560" s="45">
        <f>VLOOKUP(Z560,[1]Plan2!$A$1:$G$1045,7,FALSE)</f>
        <v>150</v>
      </c>
      <c r="X560" s="8">
        <f t="shared" si="14"/>
        <v>-150</v>
      </c>
      <c r="Z560" s="30">
        <v>9072</v>
      </c>
    </row>
    <row r="561" spans="17:26" x14ac:dyDescent="0.25">
      <c r="Q561" s="47"/>
      <c r="R561" s="45"/>
      <c r="S561" s="45"/>
      <c r="T561" s="48"/>
      <c r="U561" s="45"/>
      <c r="V561" s="8">
        <f t="shared" si="13"/>
        <v>0</v>
      </c>
      <c r="W561" s="45">
        <f>VLOOKUP(Z561,[1]Plan2!$A$1:$G$1045,7,FALSE)</f>
        <v>250</v>
      </c>
      <c r="X561" s="8">
        <f t="shared" si="14"/>
        <v>-250</v>
      </c>
      <c r="Z561" s="30">
        <v>9073</v>
      </c>
    </row>
    <row r="562" spans="17:26" x14ac:dyDescent="0.25">
      <c r="Q562" s="47"/>
      <c r="R562" s="45"/>
      <c r="S562" s="45"/>
      <c r="T562" s="48"/>
      <c r="U562" s="45"/>
      <c r="V562" s="8">
        <f t="shared" si="13"/>
        <v>0</v>
      </c>
      <c r="W562" s="45">
        <f>VLOOKUP(Z562,[1]Plan2!$A$1:$G$1045,7,FALSE)</f>
        <v>100</v>
      </c>
      <c r="X562" s="8">
        <f t="shared" si="14"/>
        <v>-100</v>
      </c>
      <c r="Z562" s="30">
        <v>9075</v>
      </c>
    </row>
    <row r="563" spans="17:26" x14ac:dyDescent="0.25">
      <c r="Q563" s="47"/>
      <c r="R563" s="45"/>
      <c r="S563" s="45"/>
      <c r="T563" s="48"/>
      <c r="U563" s="45"/>
      <c r="V563" s="8">
        <f t="shared" si="13"/>
        <v>0</v>
      </c>
      <c r="W563" s="45">
        <f>VLOOKUP(Z563,[1]Plan2!$A$1:$G$1045,7,FALSE)</f>
        <v>25</v>
      </c>
      <c r="X563" s="8">
        <f t="shared" si="14"/>
        <v>-25</v>
      </c>
      <c r="Z563" s="30">
        <v>9119</v>
      </c>
    </row>
    <row r="564" spans="17:26" x14ac:dyDescent="0.25">
      <c r="Q564" s="47"/>
      <c r="R564" s="45"/>
      <c r="S564" s="45"/>
      <c r="T564" s="48"/>
      <c r="U564" s="45"/>
      <c r="V564" s="8">
        <f t="shared" si="13"/>
        <v>0</v>
      </c>
      <c r="W564" s="45">
        <f>VLOOKUP(Z564,[1]Plan2!$A$1:$G$1045,7,FALSE)</f>
        <v>200</v>
      </c>
      <c r="X564" s="8">
        <f t="shared" si="14"/>
        <v>-200</v>
      </c>
      <c r="Z564" s="30">
        <v>9120</v>
      </c>
    </row>
    <row r="565" spans="17:26" x14ac:dyDescent="0.25">
      <c r="Q565" s="47"/>
      <c r="R565" s="45"/>
      <c r="S565" s="45"/>
      <c r="T565" s="48"/>
      <c r="U565" s="45"/>
      <c r="V565" s="8">
        <f t="shared" si="13"/>
        <v>0</v>
      </c>
      <c r="W565" s="45">
        <f>VLOOKUP(Z565,[1]Plan2!$A$1:$G$1045,7,FALSE)</f>
        <v>200</v>
      </c>
      <c r="X565" s="8">
        <f t="shared" si="14"/>
        <v>-200</v>
      </c>
      <c r="Z565" s="30">
        <v>9121</v>
      </c>
    </row>
    <row r="566" spans="17:26" x14ac:dyDescent="0.25">
      <c r="Q566" s="47"/>
      <c r="R566" s="45"/>
      <c r="S566" s="45"/>
      <c r="T566" s="48"/>
      <c r="U566" s="45"/>
      <c r="V566" s="8">
        <f t="shared" si="13"/>
        <v>0</v>
      </c>
      <c r="W566" s="45">
        <f>VLOOKUP(Z566,[1]Plan2!$A$1:$G$1045,7,FALSE)</f>
        <v>325</v>
      </c>
      <c r="X566" s="8">
        <f t="shared" si="14"/>
        <v>-325</v>
      </c>
      <c r="Z566" s="30">
        <v>9122</v>
      </c>
    </row>
    <row r="567" spans="17:26" x14ac:dyDescent="0.25">
      <c r="Q567" s="47"/>
      <c r="R567" s="45"/>
      <c r="S567" s="45"/>
      <c r="T567" s="48"/>
      <c r="U567" s="45"/>
      <c r="V567" s="8">
        <f t="shared" si="13"/>
        <v>0</v>
      </c>
      <c r="W567" s="45">
        <f>VLOOKUP(Z567,[1]Plan2!$A$1:$G$1045,7,FALSE)</f>
        <v>150</v>
      </c>
      <c r="X567" s="8">
        <f t="shared" si="14"/>
        <v>-150</v>
      </c>
      <c r="Z567" s="30">
        <v>9123</v>
      </c>
    </row>
    <row r="568" spans="17:26" x14ac:dyDescent="0.25">
      <c r="Q568" s="47"/>
      <c r="R568" s="45"/>
      <c r="S568" s="45"/>
      <c r="T568" s="48"/>
      <c r="U568" s="45"/>
      <c r="V568" s="8">
        <f t="shared" si="13"/>
        <v>0</v>
      </c>
      <c r="W568" s="45">
        <f>VLOOKUP(Z568,[1]Plan2!$A$1:$G$1045,7,FALSE)</f>
        <v>400</v>
      </c>
      <c r="X568" s="8">
        <f t="shared" si="14"/>
        <v>-400</v>
      </c>
      <c r="Z568" s="30">
        <v>9124</v>
      </c>
    </row>
    <row r="569" spans="17:26" x14ac:dyDescent="0.25">
      <c r="Q569" s="47"/>
      <c r="R569" s="45"/>
      <c r="S569" s="45"/>
      <c r="T569" s="48"/>
      <c r="U569" s="45"/>
      <c r="V569" s="8">
        <f t="shared" si="13"/>
        <v>0</v>
      </c>
      <c r="W569" s="45">
        <f>VLOOKUP(Z569,[1]Plan2!$A$1:$G$1045,7,FALSE)</f>
        <v>12000</v>
      </c>
      <c r="X569" s="8">
        <f t="shared" si="14"/>
        <v>-12000</v>
      </c>
      <c r="Z569" s="30">
        <v>9126</v>
      </c>
    </row>
    <row r="570" spans="17:26" x14ac:dyDescent="0.25">
      <c r="Q570" s="47"/>
      <c r="R570" s="45"/>
      <c r="S570" s="45"/>
      <c r="T570" s="48"/>
      <c r="U570" s="45"/>
      <c r="V570" s="8">
        <f t="shared" si="13"/>
        <v>0</v>
      </c>
      <c r="W570" s="45">
        <f>VLOOKUP(Z570,[1]Plan2!$A$1:$G$1045,7,FALSE)</f>
        <v>1800</v>
      </c>
      <c r="X570" s="8">
        <f t="shared" si="14"/>
        <v>-1800</v>
      </c>
      <c r="Z570" s="30">
        <v>9136</v>
      </c>
    </row>
    <row r="571" spans="17:26" x14ac:dyDescent="0.25">
      <c r="Q571" s="47"/>
      <c r="R571" s="45"/>
      <c r="S571" s="45"/>
      <c r="T571" s="48"/>
      <c r="U571" s="45"/>
      <c r="V571" s="8">
        <f t="shared" si="13"/>
        <v>0</v>
      </c>
      <c r="W571" s="45">
        <f>VLOOKUP(Z571,[1]Plan2!$A$1:$G$1045,7,FALSE)</f>
        <v>250</v>
      </c>
      <c r="X571" s="8">
        <f t="shared" si="14"/>
        <v>-250</v>
      </c>
      <c r="Z571" s="30">
        <v>9137</v>
      </c>
    </row>
    <row r="572" spans="17:26" x14ac:dyDescent="0.25">
      <c r="Q572" s="47"/>
      <c r="R572" s="45"/>
      <c r="S572" s="45"/>
      <c r="T572" s="48"/>
      <c r="U572" s="45"/>
      <c r="V572" s="8">
        <f t="shared" si="13"/>
        <v>0</v>
      </c>
      <c r="W572" s="45">
        <f>VLOOKUP(Z572,[1]Plan2!$A$1:$G$1045,7,FALSE)</f>
        <v>650</v>
      </c>
      <c r="X572" s="8">
        <f t="shared" si="14"/>
        <v>-650</v>
      </c>
      <c r="Z572" s="30">
        <v>9138</v>
      </c>
    </row>
    <row r="573" spans="17:26" x14ac:dyDescent="0.25">
      <c r="Q573" s="47"/>
      <c r="R573" s="45"/>
      <c r="S573" s="45"/>
      <c r="T573" s="48"/>
      <c r="U573" s="45"/>
      <c r="V573" s="8">
        <f t="shared" si="13"/>
        <v>0</v>
      </c>
      <c r="W573" s="45">
        <f>VLOOKUP(Z573,[1]Plan2!$A$1:$G$1045,7,FALSE)</f>
        <v>275</v>
      </c>
      <c r="X573" s="8">
        <f t="shared" si="14"/>
        <v>-275</v>
      </c>
      <c r="Z573" s="30">
        <v>9178</v>
      </c>
    </row>
    <row r="574" spans="17:26" x14ac:dyDescent="0.25">
      <c r="Q574" s="47"/>
      <c r="R574" s="45"/>
      <c r="S574" s="45"/>
      <c r="T574" s="48"/>
      <c r="U574" s="45"/>
      <c r="V574" s="8">
        <f t="shared" si="13"/>
        <v>0</v>
      </c>
      <c r="W574" s="45">
        <f>VLOOKUP(Z574,[1]Plan2!$A$1:$G$1045,7,FALSE)</f>
        <v>3500</v>
      </c>
      <c r="X574" s="8">
        <f t="shared" si="14"/>
        <v>-3500</v>
      </c>
      <c r="Z574" s="30">
        <v>9180</v>
      </c>
    </row>
    <row r="575" spans="17:26" x14ac:dyDescent="0.25">
      <c r="Q575" s="47"/>
      <c r="R575" s="45"/>
      <c r="S575" s="45"/>
      <c r="T575" s="48"/>
      <c r="U575" s="45"/>
      <c r="V575" s="8">
        <f t="shared" si="13"/>
        <v>325</v>
      </c>
      <c r="W575" s="45">
        <f>VLOOKUP(Z575,[1]Plan2!$A$1:$G$1045,7,FALSE)</f>
        <v>325</v>
      </c>
      <c r="X575" s="8">
        <f t="shared" si="14"/>
        <v>0</v>
      </c>
      <c r="Z575" s="30">
        <v>9181</v>
      </c>
    </row>
    <row r="576" spans="17:26" x14ac:dyDescent="0.25">
      <c r="Q576" s="47"/>
      <c r="R576" s="45"/>
      <c r="S576" s="45"/>
      <c r="T576" s="48"/>
      <c r="U576" s="45"/>
      <c r="V576" s="8">
        <f t="shared" si="13"/>
        <v>2000</v>
      </c>
      <c r="W576" s="45">
        <f>VLOOKUP(Z576,[1]Plan2!$A$1:$G$1045,7,FALSE)</f>
        <v>2000</v>
      </c>
      <c r="X576" s="8">
        <f t="shared" si="14"/>
        <v>0</v>
      </c>
      <c r="Z576" s="30">
        <v>9182</v>
      </c>
    </row>
    <row r="577" spans="17:26" x14ac:dyDescent="0.25">
      <c r="Q577" s="47"/>
      <c r="R577" s="45"/>
      <c r="S577" s="45"/>
      <c r="T577" s="48"/>
      <c r="U577" s="45"/>
      <c r="V577" s="8">
        <f t="shared" si="13"/>
        <v>15000</v>
      </c>
      <c r="W577" s="45">
        <f>VLOOKUP(Z577,[1]Plan2!$A$1:$G$1045,7,FALSE)</f>
        <v>9200</v>
      </c>
      <c r="X577" s="8">
        <f t="shared" si="14"/>
        <v>5800</v>
      </c>
      <c r="Z577" s="30">
        <v>9183</v>
      </c>
    </row>
    <row r="578" spans="17:26" x14ac:dyDescent="0.25">
      <c r="Q578" s="47"/>
      <c r="R578" s="45"/>
      <c r="S578" s="45"/>
      <c r="T578" s="48"/>
      <c r="U578" s="45"/>
      <c r="V578" s="8">
        <f t="shared" si="13"/>
        <v>0</v>
      </c>
      <c r="W578" s="45">
        <f>VLOOKUP(Z578,[1]Plan2!$A$1:$G$1045,7,FALSE)</f>
        <v>550</v>
      </c>
      <c r="X578" s="8">
        <f t="shared" si="14"/>
        <v>-550</v>
      </c>
      <c r="Z578" s="30">
        <v>9190</v>
      </c>
    </row>
    <row r="579" spans="17:26" x14ac:dyDescent="0.25">
      <c r="Q579" s="47"/>
      <c r="R579" s="45"/>
      <c r="S579" s="45"/>
      <c r="T579" s="48"/>
      <c r="U579" s="45"/>
      <c r="V579" s="8">
        <f t="shared" si="13"/>
        <v>0</v>
      </c>
      <c r="W579" s="45">
        <f>VLOOKUP(Z579,[1]Plan2!$A$1:$G$1045,7,FALSE)</f>
        <v>25</v>
      </c>
      <c r="X579" s="8">
        <f t="shared" si="14"/>
        <v>-25</v>
      </c>
      <c r="Z579" s="30">
        <v>9192</v>
      </c>
    </row>
    <row r="580" spans="17:26" x14ac:dyDescent="0.25">
      <c r="Q580" s="47"/>
      <c r="R580" s="45"/>
      <c r="S580" s="45"/>
      <c r="T580" s="48"/>
      <c r="U580" s="45"/>
      <c r="V580" s="8">
        <f t="shared" si="13"/>
        <v>0</v>
      </c>
      <c r="W580" s="45">
        <f>VLOOKUP(Z580,[1]Plan2!$A$1:$G$1045,7,FALSE)</f>
        <v>250</v>
      </c>
      <c r="X580" s="8">
        <f t="shared" si="14"/>
        <v>-250</v>
      </c>
      <c r="Z580" s="30">
        <v>9193</v>
      </c>
    </row>
    <row r="581" spans="17:26" x14ac:dyDescent="0.25">
      <c r="Q581" s="47"/>
      <c r="R581" s="45"/>
      <c r="S581" s="45"/>
      <c r="T581" s="48"/>
      <c r="U581" s="45"/>
      <c r="V581" s="8">
        <f t="shared" si="13"/>
        <v>0</v>
      </c>
      <c r="W581" s="45">
        <f>VLOOKUP(Z581,[1]Plan2!$A$1:$G$1045,7,FALSE)</f>
        <v>450</v>
      </c>
      <c r="X581" s="8">
        <f t="shared" si="14"/>
        <v>-450</v>
      </c>
      <c r="Z581" s="30">
        <v>9194</v>
      </c>
    </row>
    <row r="582" spans="17:26" x14ac:dyDescent="0.25">
      <c r="Q582" s="47"/>
      <c r="R582" s="45"/>
      <c r="S582" s="45"/>
      <c r="T582" s="48"/>
      <c r="U582" s="45"/>
      <c r="V582" s="8">
        <f t="shared" si="13"/>
        <v>0</v>
      </c>
      <c r="W582" s="45">
        <f>VLOOKUP(Z582,[1]Plan2!$A$1:$G$1045,7,FALSE)</f>
        <v>775</v>
      </c>
      <c r="X582" s="8">
        <f t="shared" si="14"/>
        <v>-775</v>
      </c>
      <c r="Z582" s="30">
        <v>9198</v>
      </c>
    </row>
    <row r="583" spans="17:26" x14ac:dyDescent="0.25">
      <c r="Q583" s="47"/>
      <c r="R583" s="45"/>
      <c r="S583" s="45"/>
      <c r="T583" s="48"/>
      <c r="U583" s="45"/>
      <c r="V583" s="8">
        <f t="shared" si="13"/>
        <v>0</v>
      </c>
      <c r="W583" s="45">
        <f>VLOOKUP(Z583,[1]Plan2!$A$1:$G$1045,7,FALSE)</f>
        <v>75</v>
      </c>
      <c r="X583" s="8">
        <f t="shared" si="14"/>
        <v>-75</v>
      </c>
      <c r="Z583" s="30">
        <v>9199</v>
      </c>
    </row>
    <row r="584" spans="17:26" x14ac:dyDescent="0.25">
      <c r="Q584" s="47"/>
      <c r="R584" s="45"/>
      <c r="S584" s="45"/>
      <c r="T584" s="48"/>
      <c r="U584" s="45"/>
      <c r="V584" s="8">
        <f t="shared" si="13"/>
        <v>0</v>
      </c>
      <c r="W584" s="45">
        <f>VLOOKUP(Z584,[1]Plan2!$A$1:$G$1045,7,FALSE)</f>
        <v>25</v>
      </c>
      <c r="X584" s="8">
        <f t="shared" si="14"/>
        <v>-25</v>
      </c>
      <c r="Z584" s="30">
        <v>9200</v>
      </c>
    </row>
    <row r="585" spans="17:26" x14ac:dyDescent="0.25">
      <c r="Q585" s="47"/>
      <c r="R585" s="45"/>
      <c r="S585" s="45"/>
      <c r="T585" s="48"/>
      <c r="U585" s="45"/>
      <c r="V585" s="8">
        <f t="shared" si="13"/>
        <v>0</v>
      </c>
      <c r="W585" s="45">
        <f>VLOOKUP(Z585,[1]Plan2!$A$1:$G$1045,7,FALSE)</f>
        <v>10050</v>
      </c>
      <c r="X585" s="8">
        <f t="shared" si="14"/>
        <v>-10050</v>
      </c>
      <c r="Z585" s="30">
        <v>9201</v>
      </c>
    </row>
    <row r="586" spans="17:26" x14ac:dyDescent="0.25">
      <c r="Q586" s="47"/>
      <c r="R586" s="45"/>
      <c r="S586" s="45"/>
      <c r="T586" s="48"/>
      <c r="U586" s="45"/>
      <c r="V586" s="8">
        <f t="shared" si="13"/>
        <v>0</v>
      </c>
      <c r="W586" s="45">
        <f>VLOOKUP(Z586,[1]Plan2!$A$1:$G$1045,7,FALSE)</f>
        <v>2000</v>
      </c>
      <c r="X586" s="8">
        <f t="shared" si="14"/>
        <v>-2000</v>
      </c>
      <c r="Z586" s="30">
        <v>9217</v>
      </c>
    </row>
    <row r="587" spans="17:26" x14ac:dyDescent="0.25">
      <c r="Q587" s="47"/>
      <c r="R587" s="45"/>
      <c r="S587" s="45"/>
      <c r="T587" s="48"/>
      <c r="U587" s="45"/>
      <c r="V587" s="8">
        <f t="shared" si="13"/>
        <v>0</v>
      </c>
      <c r="W587" s="45">
        <f>VLOOKUP(Z587,[1]Plan2!$A$1:$G$1045,7,FALSE)</f>
        <v>125</v>
      </c>
      <c r="X587" s="8">
        <f t="shared" si="14"/>
        <v>-125</v>
      </c>
      <c r="Z587" s="30">
        <v>9233</v>
      </c>
    </row>
    <row r="588" spans="17:26" x14ac:dyDescent="0.25">
      <c r="Q588" s="47"/>
      <c r="R588" s="45"/>
      <c r="S588" s="45"/>
      <c r="T588" s="48"/>
      <c r="U588" s="45"/>
      <c r="V588" s="8">
        <f t="shared" si="13"/>
        <v>0</v>
      </c>
      <c r="W588" s="45">
        <f>VLOOKUP(Z588,[1]Plan2!$A$1:$G$1045,7,FALSE)</f>
        <v>225</v>
      </c>
      <c r="X588" s="8">
        <f t="shared" si="14"/>
        <v>-225</v>
      </c>
      <c r="Z588" s="30">
        <v>9234</v>
      </c>
    </row>
    <row r="589" spans="17:26" x14ac:dyDescent="0.25">
      <c r="Q589" s="47"/>
      <c r="R589" s="45"/>
      <c r="S589" s="45"/>
      <c r="T589" s="48"/>
      <c r="U589" s="45"/>
      <c r="V589" s="8">
        <f t="shared" si="13"/>
        <v>0</v>
      </c>
      <c r="W589" s="45">
        <f>VLOOKUP(Z589,[1]Plan2!$A$1:$G$1045,7,FALSE)</f>
        <v>325</v>
      </c>
      <c r="X589" s="8">
        <f t="shared" si="14"/>
        <v>-325</v>
      </c>
      <c r="Z589" s="30">
        <v>9235</v>
      </c>
    </row>
    <row r="590" spans="17:26" x14ac:dyDescent="0.25">
      <c r="Q590" s="47"/>
      <c r="R590" s="45"/>
      <c r="S590" s="45"/>
      <c r="T590" s="48"/>
      <c r="U590" s="45"/>
      <c r="V590" s="8">
        <f t="shared" si="13"/>
        <v>0</v>
      </c>
      <c r="W590" s="45">
        <f>VLOOKUP(Z590,[1]Plan2!$A$1:$G$1045,7,FALSE)</f>
        <v>250</v>
      </c>
      <c r="X590" s="8">
        <f t="shared" si="14"/>
        <v>-250</v>
      </c>
      <c r="Z590" s="30">
        <v>9236</v>
      </c>
    </row>
    <row r="591" spans="17:26" x14ac:dyDescent="0.25">
      <c r="Q591" s="47"/>
      <c r="R591" s="45"/>
      <c r="S591" s="45"/>
      <c r="T591" s="48"/>
      <c r="U591" s="45"/>
      <c r="V591" s="8">
        <f t="shared" si="13"/>
        <v>0</v>
      </c>
      <c r="W591" s="45">
        <f>VLOOKUP(Z591,[1]Plan2!$A$1:$G$1045,7,FALSE)</f>
        <v>1600</v>
      </c>
      <c r="X591" s="8">
        <f t="shared" si="14"/>
        <v>-1600</v>
      </c>
      <c r="Z591" s="30">
        <v>9237</v>
      </c>
    </row>
    <row r="592" spans="17:26" x14ac:dyDescent="0.25">
      <c r="Q592" s="47"/>
      <c r="R592" s="45"/>
      <c r="S592" s="45"/>
      <c r="T592" s="48"/>
      <c r="U592" s="45"/>
      <c r="V592" s="8">
        <f t="shared" si="13"/>
        <v>0</v>
      </c>
      <c r="W592" s="45">
        <f>VLOOKUP(Z592,[1]Plan2!$A$1:$G$1045,7,FALSE)</f>
        <v>25</v>
      </c>
      <c r="X592" s="8">
        <f t="shared" si="14"/>
        <v>-25</v>
      </c>
      <c r="Z592" s="30">
        <v>9238</v>
      </c>
    </row>
    <row r="593" spans="17:26" x14ac:dyDescent="0.25">
      <c r="Q593" s="47"/>
      <c r="R593" s="45"/>
      <c r="S593" s="45"/>
      <c r="T593" s="48"/>
      <c r="U593" s="45"/>
      <c r="V593" s="8">
        <f t="shared" si="13"/>
        <v>0</v>
      </c>
      <c r="W593" s="45">
        <f>VLOOKUP(Z593,[1]Plan2!$A$1:$G$1045,7,FALSE)</f>
        <v>550</v>
      </c>
      <c r="X593" s="8">
        <f t="shared" si="14"/>
        <v>-550</v>
      </c>
      <c r="Z593" s="30">
        <v>9272</v>
      </c>
    </row>
    <row r="594" spans="17:26" x14ac:dyDescent="0.25">
      <c r="Q594" s="47"/>
      <c r="R594" s="45"/>
      <c r="S594" s="45"/>
      <c r="T594" s="48"/>
      <c r="U594" s="45"/>
      <c r="V594" s="8">
        <f t="shared" si="13"/>
        <v>0</v>
      </c>
      <c r="W594" s="45">
        <f>VLOOKUP(Z594,[1]Plan2!$A$1:$G$1045,7,FALSE)</f>
        <v>700</v>
      </c>
      <c r="X594" s="8">
        <f t="shared" si="14"/>
        <v>-700</v>
      </c>
      <c r="Z594" s="30">
        <v>9273</v>
      </c>
    </row>
    <row r="595" spans="17:26" x14ac:dyDescent="0.25">
      <c r="Q595" s="47"/>
      <c r="R595" s="45"/>
      <c r="S595" s="45"/>
      <c r="T595" s="48"/>
      <c r="U595" s="45"/>
      <c r="V595" s="8">
        <f t="shared" si="13"/>
        <v>0</v>
      </c>
      <c r="W595" s="45">
        <f>VLOOKUP(Z595,[1]Plan2!$A$1:$G$1045,7,FALSE)</f>
        <v>275</v>
      </c>
      <c r="X595" s="8">
        <f t="shared" si="14"/>
        <v>-275</v>
      </c>
      <c r="Z595" s="30">
        <v>9274</v>
      </c>
    </row>
    <row r="596" spans="17:26" x14ac:dyDescent="0.25">
      <c r="Q596" s="47"/>
      <c r="R596" s="45"/>
      <c r="S596" s="45"/>
      <c r="T596" s="48"/>
      <c r="U596" s="45"/>
      <c r="V596" s="8">
        <f t="shared" si="13"/>
        <v>0</v>
      </c>
      <c r="W596" s="45">
        <f>VLOOKUP(Z596,[1]Plan2!$A$1:$G$1045,7,FALSE)</f>
        <v>600</v>
      </c>
      <c r="X596" s="8">
        <f t="shared" si="14"/>
        <v>-600</v>
      </c>
      <c r="Z596" s="30">
        <v>9275</v>
      </c>
    </row>
    <row r="597" spans="17:26" x14ac:dyDescent="0.25">
      <c r="Q597" s="47"/>
      <c r="R597" s="45"/>
      <c r="S597" s="45"/>
      <c r="T597" s="48"/>
      <c r="U597" s="45"/>
      <c r="V597" s="8">
        <f t="shared" si="13"/>
        <v>0</v>
      </c>
      <c r="W597" s="45">
        <f>VLOOKUP(Z597,[1]Plan2!$A$1:$G$1045,7,FALSE)</f>
        <v>1850</v>
      </c>
      <c r="X597" s="8">
        <f t="shared" si="14"/>
        <v>-1850</v>
      </c>
      <c r="Z597" s="30">
        <v>9276</v>
      </c>
    </row>
    <row r="598" spans="17:26" x14ac:dyDescent="0.25">
      <c r="Q598" s="47"/>
      <c r="R598" s="45"/>
      <c r="S598" s="45"/>
      <c r="T598" s="48"/>
      <c r="U598" s="45"/>
      <c r="V598" s="8">
        <f t="shared" si="13"/>
        <v>0</v>
      </c>
      <c r="W598" s="45">
        <f>VLOOKUP(Z598,[1]Plan2!$A$1:$G$1045,7,FALSE)</f>
        <v>100</v>
      </c>
      <c r="X598" s="8">
        <f t="shared" si="14"/>
        <v>-100</v>
      </c>
      <c r="Z598" s="30">
        <v>9277</v>
      </c>
    </row>
    <row r="599" spans="17:26" x14ac:dyDescent="0.25">
      <c r="Q599" s="47"/>
      <c r="R599" s="45"/>
      <c r="S599" s="45"/>
      <c r="T599" s="48"/>
      <c r="U599" s="45"/>
      <c r="V599" s="8">
        <f t="shared" si="13"/>
        <v>0</v>
      </c>
      <c r="W599" s="45">
        <f>VLOOKUP(Z599,[1]Plan2!$A$1:$G$1045,7,FALSE)</f>
        <v>500</v>
      </c>
      <c r="X599" s="8">
        <f t="shared" si="14"/>
        <v>-500</v>
      </c>
      <c r="Z599" s="30">
        <v>9278</v>
      </c>
    </row>
    <row r="600" spans="17:26" x14ac:dyDescent="0.25">
      <c r="Q600" s="47"/>
      <c r="R600" s="45"/>
      <c r="S600" s="45"/>
      <c r="T600" s="48"/>
      <c r="U600" s="45"/>
      <c r="V600" s="8">
        <f t="shared" si="13"/>
        <v>0</v>
      </c>
      <c r="W600" s="45">
        <f>VLOOKUP(Z600,[1]Plan2!$A$1:$G$1045,7,FALSE)</f>
        <v>250</v>
      </c>
      <c r="X600" s="8">
        <f t="shared" si="14"/>
        <v>-250</v>
      </c>
      <c r="Z600" s="30">
        <v>9279</v>
      </c>
    </row>
    <row r="601" spans="17:26" x14ac:dyDescent="0.25">
      <c r="Q601" s="47"/>
      <c r="R601" s="45"/>
      <c r="S601" s="45"/>
      <c r="T601" s="48"/>
      <c r="U601" s="45"/>
      <c r="V601" s="8">
        <f t="shared" si="13"/>
        <v>0</v>
      </c>
      <c r="W601" s="45">
        <f>VLOOKUP(Z601,[1]Plan2!$A$1:$G$1045,7,FALSE)</f>
        <v>475</v>
      </c>
      <c r="X601" s="8">
        <f t="shared" si="14"/>
        <v>-475</v>
      </c>
      <c r="Z601" s="30">
        <v>9299</v>
      </c>
    </row>
    <row r="602" spans="17:26" x14ac:dyDescent="0.25">
      <c r="Q602" s="47"/>
      <c r="R602" s="45"/>
      <c r="S602" s="45"/>
      <c r="T602" s="48"/>
      <c r="U602" s="45"/>
      <c r="V602" s="8">
        <f t="shared" si="13"/>
        <v>0</v>
      </c>
      <c r="W602" s="45">
        <f>VLOOKUP(Z602,[1]Plan2!$A$1:$G$1045,7,FALSE)</f>
        <v>100</v>
      </c>
      <c r="X602" s="8">
        <f t="shared" si="14"/>
        <v>-100</v>
      </c>
      <c r="Z602" s="30">
        <v>9300</v>
      </c>
    </row>
    <row r="603" spans="17:26" x14ac:dyDescent="0.25">
      <c r="Q603" s="47"/>
      <c r="R603" s="45"/>
      <c r="S603" s="45"/>
      <c r="T603" s="48"/>
      <c r="U603" s="45"/>
      <c r="V603" s="8">
        <f t="shared" si="13"/>
        <v>0</v>
      </c>
      <c r="W603" s="45">
        <f>VLOOKUP(Z603,[1]Plan2!$A$1:$G$1045,7,FALSE)</f>
        <v>500</v>
      </c>
      <c r="X603" s="8">
        <f t="shared" si="14"/>
        <v>-500</v>
      </c>
      <c r="Z603" s="30">
        <v>9304</v>
      </c>
    </row>
    <row r="604" spans="17:26" x14ac:dyDescent="0.25">
      <c r="Q604" s="47"/>
      <c r="R604" s="45"/>
      <c r="S604" s="45"/>
      <c r="T604" s="48"/>
      <c r="U604" s="45"/>
      <c r="V604" s="8">
        <f t="shared" si="13"/>
        <v>0</v>
      </c>
      <c r="W604" s="45">
        <f>VLOOKUP(Z604,[1]Plan2!$A$1:$G$1045,7,FALSE)</f>
        <v>25</v>
      </c>
      <c r="X604" s="8">
        <f t="shared" si="14"/>
        <v>-25</v>
      </c>
      <c r="Z604" s="30">
        <v>9319</v>
      </c>
    </row>
    <row r="605" spans="17:26" x14ac:dyDescent="0.25">
      <c r="Q605" s="47"/>
      <c r="R605" s="45"/>
      <c r="S605" s="45"/>
      <c r="T605" s="48"/>
      <c r="U605" s="45"/>
      <c r="V605" s="8">
        <f t="shared" si="13"/>
        <v>0</v>
      </c>
      <c r="W605" s="45">
        <f>VLOOKUP(Z605,[1]Plan2!$A$1:$G$1045,7,FALSE)</f>
        <v>150</v>
      </c>
      <c r="X605" s="8">
        <f t="shared" si="14"/>
        <v>-150</v>
      </c>
      <c r="Z605" s="30">
        <v>9321</v>
      </c>
    </row>
    <row r="606" spans="17:26" x14ac:dyDescent="0.25">
      <c r="Q606" s="47"/>
      <c r="R606" s="45"/>
      <c r="S606" s="45"/>
      <c r="T606" s="48"/>
      <c r="U606" s="45"/>
      <c r="V606" s="8">
        <f t="shared" si="13"/>
        <v>0</v>
      </c>
      <c r="W606" s="45">
        <f>VLOOKUP(Z606,[1]Plan2!$A$1:$G$1045,7,FALSE)</f>
        <v>900</v>
      </c>
      <c r="X606" s="8">
        <f t="shared" si="14"/>
        <v>-900</v>
      </c>
      <c r="Z606" s="30">
        <v>9361</v>
      </c>
    </row>
    <row r="607" spans="17:26" x14ac:dyDescent="0.25">
      <c r="Q607" s="47"/>
      <c r="R607" s="45"/>
      <c r="S607" s="45"/>
      <c r="T607" s="48"/>
      <c r="U607" s="45"/>
      <c r="V607" s="8">
        <f t="shared" ref="V607:V610" si="15">SUMIF(Z$5:Z$409,Z607,V$5:V$409)</f>
        <v>0</v>
      </c>
      <c r="W607" s="45">
        <f>VLOOKUP(Z607,[1]Plan2!$A$1:$G$1045,7,FALSE)</f>
        <v>75</v>
      </c>
      <c r="X607" s="8">
        <f t="shared" ref="X607:X610" si="16">V607-W607</f>
        <v>-75</v>
      </c>
      <c r="Z607" s="30">
        <v>9363</v>
      </c>
    </row>
    <row r="608" spans="17:26" x14ac:dyDescent="0.25">
      <c r="Q608" s="47"/>
      <c r="R608" s="45"/>
      <c r="S608" s="45"/>
      <c r="T608" s="48"/>
      <c r="U608" s="45"/>
      <c r="V608" s="8">
        <f t="shared" si="15"/>
        <v>0</v>
      </c>
      <c r="W608" s="45">
        <f>VLOOKUP(Z608,[1]Plan2!$A$1:$G$1045,7,FALSE)</f>
        <v>75</v>
      </c>
      <c r="X608" s="8">
        <f t="shared" si="16"/>
        <v>-75</v>
      </c>
      <c r="Z608" s="30">
        <v>9429</v>
      </c>
    </row>
    <row r="609" spans="17:26" x14ac:dyDescent="0.25">
      <c r="Q609" s="47"/>
      <c r="R609" s="45"/>
      <c r="S609" s="45"/>
      <c r="T609" s="48"/>
      <c r="U609" s="45"/>
      <c r="V609" s="8">
        <f t="shared" si="15"/>
        <v>0</v>
      </c>
      <c r="W609" s="45">
        <f>VLOOKUP(Z609,[1]Plan2!$A$1:$G$1045,7,FALSE)</f>
        <v>3500</v>
      </c>
      <c r="X609" s="8">
        <f t="shared" si="16"/>
        <v>-3500</v>
      </c>
      <c r="Z609" s="30">
        <v>9430</v>
      </c>
    </row>
    <row r="610" spans="17:26" x14ac:dyDescent="0.25">
      <c r="Q610" s="47"/>
      <c r="R610" s="45"/>
      <c r="S610" s="45"/>
      <c r="T610" s="48"/>
      <c r="U610" s="45"/>
      <c r="V610" s="8">
        <f t="shared" si="15"/>
        <v>0</v>
      </c>
      <c r="W610" s="45">
        <f>VLOOKUP(Z610,[1]Plan2!$A$1:$G$1045,7,FALSE)</f>
        <v>50</v>
      </c>
      <c r="X610" s="8">
        <f t="shared" si="16"/>
        <v>-50</v>
      </c>
      <c r="Z610" s="30">
        <v>9534</v>
      </c>
    </row>
    <row r="611" spans="17:26" x14ac:dyDescent="0.25">
      <c r="Q611" s="47"/>
      <c r="R611" s="45"/>
      <c r="S611" s="45"/>
      <c r="T611" s="48"/>
      <c r="U611" s="45"/>
      <c r="V611" s="8">
        <f>SUM(V414:V610)</f>
        <v>75575</v>
      </c>
      <c r="W611" s="45">
        <f>SUM(W414:W610)</f>
        <v>236075</v>
      </c>
      <c r="X611" s="45">
        <f>SUM(X414:X610)</f>
        <v>-160500</v>
      </c>
    </row>
    <row r="612" spans="17:26" x14ac:dyDescent="0.25">
      <c r="Q612" s="47"/>
      <c r="R612" s="45"/>
      <c r="S612" s="45"/>
      <c r="T612" s="48"/>
      <c r="U612" s="45"/>
      <c r="W612" s="45"/>
    </row>
    <row r="613" spans="17:26" x14ac:dyDescent="0.25">
      <c r="Q613" s="47"/>
      <c r="R613" s="45"/>
      <c r="S613" s="45"/>
      <c r="T613" s="48"/>
      <c r="U613" s="45"/>
      <c r="W613" s="45"/>
    </row>
    <row r="614" spans="17:26" x14ac:dyDescent="0.25">
      <c r="Q614" s="47"/>
      <c r="R614" s="45"/>
      <c r="S614" s="45"/>
      <c r="T614" s="48"/>
      <c r="U614" s="45"/>
      <c r="W614" s="45"/>
    </row>
    <row r="615" spans="17:26" x14ac:dyDescent="0.25">
      <c r="Q615" s="47"/>
      <c r="R615" s="45"/>
      <c r="S615" s="45"/>
      <c r="T615" s="48"/>
      <c r="U615" s="45"/>
      <c r="W615" s="45"/>
    </row>
    <row r="616" spans="17:26" x14ac:dyDescent="0.25">
      <c r="Q616" s="47"/>
      <c r="R616" s="45"/>
      <c r="S616" s="45"/>
      <c r="T616" s="48"/>
      <c r="U616" s="45"/>
      <c r="W616" s="45"/>
    </row>
    <row r="617" spans="17:26" x14ac:dyDescent="0.25">
      <c r="Q617" s="47"/>
      <c r="R617" s="45"/>
      <c r="S617" s="45"/>
      <c r="T617" s="48"/>
      <c r="U617" s="45"/>
      <c r="W617" s="45"/>
    </row>
    <row r="618" spans="17:26" x14ac:dyDescent="0.25">
      <c r="Q618" s="47"/>
      <c r="R618" s="45"/>
      <c r="S618" s="45"/>
      <c r="T618" s="48"/>
      <c r="U618" s="45"/>
      <c r="W618" s="45"/>
    </row>
    <row r="619" spans="17:26" x14ac:dyDescent="0.25">
      <c r="Q619" s="47"/>
      <c r="R619" s="45"/>
      <c r="S619" s="45"/>
      <c r="T619" s="48"/>
      <c r="U619" s="45"/>
      <c r="W619" s="45"/>
    </row>
    <row r="620" spans="17:26" x14ac:dyDescent="0.25">
      <c r="Q620" s="47"/>
      <c r="R620" s="45"/>
      <c r="S620" s="45"/>
      <c r="T620" s="48"/>
      <c r="U620" s="45"/>
      <c r="W620" s="45"/>
    </row>
    <row r="621" spans="17:26" x14ac:dyDescent="0.25">
      <c r="Q621" s="47"/>
      <c r="R621" s="45"/>
      <c r="S621" s="45"/>
      <c r="T621" s="48"/>
      <c r="U621" s="45"/>
      <c r="W621" s="45"/>
    </row>
    <row r="622" spans="17:26" x14ac:dyDescent="0.25">
      <c r="Q622" s="47"/>
      <c r="R622" s="45"/>
      <c r="S622" s="45"/>
      <c r="T622" s="48"/>
      <c r="U622" s="45"/>
      <c r="W622" s="45"/>
    </row>
    <row r="623" spans="17:26" x14ac:dyDescent="0.25">
      <c r="Q623" s="47"/>
      <c r="R623" s="45"/>
      <c r="S623" s="45"/>
      <c r="T623" s="48"/>
      <c r="U623" s="45"/>
      <c r="W623" s="45"/>
    </row>
    <row r="624" spans="17:26" x14ac:dyDescent="0.25">
      <c r="Q624" s="47"/>
      <c r="R624" s="45"/>
      <c r="S624" s="45"/>
      <c r="T624" s="48"/>
      <c r="U624" s="45"/>
      <c r="W624" s="45"/>
    </row>
    <row r="625" spans="17:23" x14ac:dyDescent="0.25">
      <c r="Q625" s="47"/>
      <c r="R625" s="45"/>
      <c r="S625" s="45"/>
      <c r="T625" s="48"/>
      <c r="U625" s="45"/>
      <c r="W625" s="45"/>
    </row>
    <row r="626" spans="17:23" x14ac:dyDescent="0.25">
      <c r="Q626" s="47"/>
      <c r="R626" s="45"/>
      <c r="S626" s="45"/>
      <c r="T626" s="48"/>
      <c r="U626" s="45"/>
      <c r="W626" s="45"/>
    </row>
    <row r="627" spans="17:23" x14ac:dyDescent="0.25">
      <c r="Q627" s="47"/>
      <c r="R627" s="45"/>
      <c r="S627" s="45"/>
      <c r="T627" s="48"/>
      <c r="U627" s="45"/>
      <c r="W627" s="45"/>
    </row>
    <row r="628" spans="17:23" x14ac:dyDescent="0.25">
      <c r="Q628" s="47"/>
      <c r="R628" s="45"/>
      <c r="S628" s="45"/>
      <c r="T628" s="48"/>
      <c r="U628" s="45"/>
      <c r="W628" s="45"/>
    </row>
    <row r="629" spans="17:23" x14ac:dyDescent="0.25">
      <c r="Q629" s="47"/>
      <c r="R629" s="45"/>
      <c r="S629" s="45"/>
      <c r="T629" s="48"/>
      <c r="U629" s="45"/>
      <c r="W629" s="45"/>
    </row>
    <row r="630" spans="17:23" x14ac:dyDescent="0.25">
      <c r="Q630" s="47"/>
      <c r="R630" s="45"/>
      <c r="S630" s="45"/>
      <c r="T630" s="48"/>
      <c r="U630" s="45"/>
      <c r="W630" s="45"/>
    </row>
    <row r="631" spans="17:23" x14ac:dyDescent="0.25">
      <c r="Q631" s="47"/>
      <c r="R631" s="45"/>
      <c r="S631" s="45"/>
      <c r="T631" s="48"/>
      <c r="U631" s="45"/>
      <c r="W631" s="45"/>
    </row>
    <row r="632" spans="17:23" x14ac:dyDescent="0.25">
      <c r="Q632" s="47"/>
      <c r="R632" s="45"/>
      <c r="S632" s="45"/>
      <c r="T632" s="48"/>
      <c r="U632" s="45"/>
      <c r="W632" s="45"/>
    </row>
    <row r="633" spans="17:23" x14ac:dyDescent="0.25">
      <c r="Q633" s="47"/>
      <c r="R633" s="45"/>
      <c r="S633" s="45"/>
      <c r="T633" s="48"/>
      <c r="U633" s="45"/>
      <c r="W633" s="45"/>
    </row>
    <row r="634" spans="17:23" x14ac:dyDescent="0.25">
      <c r="Q634" s="47"/>
      <c r="R634" s="45"/>
      <c r="S634" s="45"/>
      <c r="T634" s="48"/>
      <c r="U634" s="45"/>
      <c r="W634" s="45"/>
    </row>
    <row r="635" spans="17:23" x14ac:dyDescent="0.25">
      <c r="Q635" s="47"/>
      <c r="R635" s="45"/>
      <c r="S635" s="45"/>
      <c r="T635" s="48"/>
      <c r="U635" s="45"/>
      <c r="W635" s="45"/>
    </row>
    <row r="636" spans="17:23" x14ac:dyDescent="0.25">
      <c r="Q636" s="47"/>
      <c r="R636" s="45"/>
      <c r="S636" s="45"/>
      <c r="T636" s="48"/>
      <c r="U636" s="45"/>
      <c r="W636" s="45"/>
    </row>
    <row r="637" spans="17:23" x14ac:dyDescent="0.25">
      <c r="Q637" s="47"/>
      <c r="R637" s="45"/>
      <c r="S637" s="45"/>
      <c r="T637" s="48"/>
      <c r="U637" s="45"/>
      <c r="W637" s="45"/>
    </row>
    <row r="638" spans="17:23" x14ac:dyDescent="0.25">
      <c r="Q638" s="47"/>
      <c r="R638" s="45"/>
      <c r="S638" s="45"/>
      <c r="T638" s="48"/>
      <c r="U638" s="45"/>
      <c r="W638" s="45"/>
    </row>
    <row r="639" spans="17:23" x14ac:dyDescent="0.25">
      <c r="Q639" s="47"/>
      <c r="R639" s="45"/>
      <c r="S639" s="45"/>
      <c r="T639" s="48"/>
      <c r="U639" s="45"/>
      <c r="W639" s="45"/>
    </row>
    <row r="640" spans="17:23" x14ac:dyDescent="0.25">
      <c r="Q640" s="47"/>
      <c r="R640" s="45"/>
      <c r="S640" s="45"/>
      <c r="T640" s="48"/>
      <c r="U640" s="45"/>
      <c r="W640" s="45"/>
    </row>
    <row r="641" spans="17:23" x14ac:dyDescent="0.25">
      <c r="Q641" s="47"/>
      <c r="R641" s="45"/>
      <c r="S641" s="45"/>
      <c r="T641" s="48"/>
      <c r="U641" s="45"/>
      <c r="W641" s="45"/>
    </row>
    <row r="642" spans="17:23" x14ac:dyDescent="0.25">
      <c r="Q642" s="47"/>
      <c r="R642" s="45"/>
      <c r="S642" s="45"/>
      <c r="T642" s="48"/>
      <c r="U642" s="45"/>
      <c r="W642" s="45"/>
    </row>
    <row r="643" spans="17:23" x14ac:dyDescent="0.25">
      <c r="Q643" s="47"/>
      <c r="R643" s="45"/>
      <c r="S643" s="45"/>
      <c r="T643" s="48"/>
      <c r="U643" s="45"/>
      <c r="W643" s="45"/>
    </row>
    <row r="644" spans="17:23" x14ac:dyDescent="0.25">
      <c r="Q644" s="47"/>
      <c r="R644" s="45"/>
      <c r="S644" s="45"/>
      <c r="T644" s="48"/>
      <c r="U644" s="45"/>
      <c r="W644" s="45"/>
    </row>
    <row r="645" spans="17:23" x14ac:dyDescent="0.25">
      <c r="Q645" s="47"/>
      <c r="R645" s="45"/>
      <c r="S645" s="45"/>
      <c r="T645" s="48"/>
      <c r="U645" s="45"/>
      <c r="W645" s="45"/>
    </row>
    <row r="646" spans="17:23" x14ac:dyDescent="0.25">
      <c r="Q646" s="47"/>
      <c r="R646" s="45"/>
      <c r="S646" s="45"/>
      <c r="T646" s="48"/>
      <c r="U646" s="45"/>
      <c r="W646" s="45"/>
    </row>
    <row r="647" spans="17:23" x14ac:dyDescent="0.25">
      <c r="Q647" s="47"/>
      <c r="R647" s="45"/>
      <c r="S647" s="45"/>
      <c r="T647" s="48"/>
      <c r="U647" s="45"/>
      <c r="W647" s="45"/>
    </row>
    <row r="648" spans="17:23" x14ac:dyDescent="0.25">
      <c r="Q648" s="47"/>
      <c r="R648" s="45"/>
      <c r="S648" s="45"/>
      <c r="T648" s="48"/>
      <c r="U648" s="45"/>
      <c r="W648" s="45"/>
    </row>
    <row r="649" spans="17:23" x14ac:dyDescent="0.25">
      <c r="Q649" s="47"/>
      <c r="R649" s="45"/>
      <c r="S649" s="45"/>
      <c r="T649" s="48"/>
      <c r="U649" s="45"/>
      <c r="W649" s="45"/>
    </row>
    <row r="650" spans="17:23" x14ac:dyDescent="0.25">
      <c r="Q650" s="47"/>
      <c r="R650" s="45"/>
      <c r="S650" s="45"/>
      <c r="T650" s="48"/>
      <c r="U650" s="45"/>
      <c r="W650" s="45"/>
    </row>
    <row r="651" spans="17:23" x14ac:dyDescent="0.25">
      <c r="Q651" s="47"/>
      <c r="R651" s="45"/>
      <c r="S651" s="45"/>
      <c r="T651" s="48"/>
      <c r="U651" s="45"/>
      <c r="W651" s="45"/>
    </row>
    <row r="652" spans="17:23" x14ac:dyDescent="0.25">
      <c r="Q652" s="47"/>
      <c r="R652" s="45"/>
      <c r="S652" s="45"/>
      <c r="T652" s="48"/>
      <c r="U652" s="45"/>
      <c r="W652" s="45"/>
    </row>
    <row r="653" spans="17:23" x14ac:dyDescent="0.25">
      <c r="Q653" s="47"/>
      <c r="R653" s="45"/>
      <c r="S653" s="45"/>
      <c r="T653" s="48"/>
      <c r="U653" s="45"/>
      <c r="W653" s="45"/>
    </row>
    <row r="654" spans="17:23" x14ac:dyDescent="0.25">
      <c r="Q654" s="47"/>
      <c r="R654" s="45"/>
      <c r="S654" s="45"/>
      <c r="T654" s="48"/>
      <c r="U654" s="45"/>
      <c r="W654" s="45"/>
    </row>
    <row r="655" spans="17:23" x14ac:dyDescent="0.25">
      <c r="Q655" s="47"/>
      <c r="R655" s="45"/>
      <c r="S655" s="45"/>
      <c r="T655" s="48"/>
      <c r="U655" s="45"/>
      <c r="W655" s="45"/>
    </row>
    <row r="656" spans="17:23" x14ac:dyDescent="0.25">
      <c r="Q656" s="47"/>
      <c r="R656" s="45"/>
      <c r="S656" s="45"/>
      <c r="T656" s="48"/>
      <c r="U656" s="45"/>
      <c r="W656" s="45"/>
    </row>
    <row r="657" spans="17:23" x14ac:dyDescent="0.25">
      <c r="Q657" s="47"/>
      <c r="R657" s="45"/>
      <c r="S657" s="45"/>
      <c r="T657" s="48"/>
      <c r="U657" s="45"/>
      <c r="W657" s="45"/>
    </row>
    <row r="658" spans="17:23" x14ac:dyDescent="0.25">
      <c r="Q658" s="47"/>
      <c r="R658" s="45"/>
      <c r="S658" s="45"/>
      <c r="T658" s="48"/>
      <c r="U658" s="45"/>
      <c r="W658" s="45"/>
    </row>
    <row r="659" spans="17:23" x14ac:dyDescent="0.25">
      <c r="Q659" s="47"/>
      <c r="R659" s="45"/>
      <c r="S659" s="45"/>
      <c r="T659" s="48"/>
      <c r="U659" s="45"/>
      <c r="W659" s="45"/>
    </row>
    <row r="660" spans="17:23" x14ac:dyDescent="0.25">
      <c r="Q660" s="47"/>
      <c r="R660" s="45"/>
      <c r="S660" s="45"/>
      <c r="T660" s="48"/>
      <c r="U660" s="45"/>
      <c r="W660" s="45"/>
    </row>
    <row r="661" spans="17:23" x14ac:dyDescent="0.25">
      <c r="Q661" s="47"/>
      <c r="R661" s="45"/>
      <c r="S661" s="45"/>
      <c r="T661" s="48"/>
      <c r="U661" s="45"/>
      <c r="W661" s="45"/>
    </row>
    <row r="662" spans="17:23" x14ac:dyDescent="0.25">
      <c r="Q662" s="47"/>
      <c r="R662" s="45"/>
      <c r="S662" s="45"/>
      <c r="T662" s="48"/>
      <c r="U662" s="45"/>
      <c r="W662" s="45"/>
    </row>
    <row r="663" spans="17:23" x14ac:dyDescent="0.25">
      <c r="Q663" s="47"/>
      <c r="R663" s="45"/>
      <c r="S663" s="45"/>
      <c r="T663" s="48"/>
      <c r="U663" s="45"/>
      <c r="W663" s="45"/>
    </row>
    <row r="664" spans="17:23" x14ac:dyDescent="0.25">
      <c r="Q664" s="47"/>
      <c r="R664" s="45"/>
      <c r="S664" s="45"/>
      <c r="T664" s="48"/>
      <c r="U664" s="45"/>
      <c r="W664" s="45"/>
    </row>
    <row r="665" spans="17:23" x14ac:dyDescent="0.25">
      <c r="Q665" s="47"/>
      <c r="R665" s="45"/>
      <c r="S665" s="45"/>
      <c r="T665" s="48"/>
      <c r="U665" s="45"/>
      <c r="W665" s="45"/>
    </row>
    <row r="666" spans="17:23" x14ac:dyDescent="0.25">
      <c r="Q666" s="47"/>
      <c r="R666" s="45"/>
      <c r="S666" s="45"/>
      <c r="T666" s="48"/>
      <c r="U666" s="45"/>
      <c r="W666" s="45"/>
    </row>
    <row r="667" spans="17:23" x14ac:dyDescent="0.25">
      <c r="Q667" s="47"/>
      <c r="R667" s="45"/>
      <c r="S667" s="45"/>
      <c r="T667" s="48"/>
      <c r="U667" s="45"/>
      <c r="W667" s="45"/>
    </row>
    <row r="668" spans="17:23" x14ac:dyDescent="0.25">
      <c r="Q668" s="47"/>
      <c r="R668" s="45"/>
      <c r="S668" s="45"/>
      <c r="T668" s="48"/>
      <c r="U668" s="45"/>
      <c r="W668" s="45"/>
    </row>
    <row r="669" spans="17:23" x14ac:dyDescent="0.25">
      <c r="Q669" s="47"/>
      <c r="R669" s="45"/>
      <c r="S669" s="45"/>
      <c r="T669" s="48"/>
      <c r="U669" s="45"/>
      <c r="W669" s="45"/>
    </row>
    <row r="670" spans="17:23" x14ac:dyDescent="0.25">
      <c r="Q670" s="47"/>
      <c r="R670" s="45"/>
      <c r="S670" s="45"/>
      <c r="T670" s="48"/>
      <c r="U670" s="45"/>
      <c r="W670" s="45"/>
    </row>
    <row r="671" spans="17:23" x14ac:dyDescent="0.25">
      <c r="Q671" s="47"/>
      <c r="R671" s="45"/>
      <c r="S671" s="45"/>
      <c r="T671" s="48"/>
      <c r="U671" s="45"/>
      <c r="W671" s="45"/>
    </row>
    <row r="672" spans="17:23" x14ac:dyDescent="0.25">
      <c r="Q672" s="47"/>
      <c r="R672" s="45"/>
      <c r="S672" s="45"/>
      <c r="T672" s="48"/>
      <c r="U672" s="45"/>
      <c r="W672" s="45"/>
    </row>
    <row r="673" spans="17:23" x14ac:dyDescent="0.25">
      <c r="Q673" s="47"/>
      <c r="R673" s="45"/>
      <c r="S673" s="45"/>
      <c r="T673" s="48"/>
      <c r="U673" s="45"/>
      <c r="W673" s="45"/>
    </row>
    <row r="674" spans="17:23" x14ac:dyDescent="0.25">
      <c r="Q674" s="47"/>
      <c r="R674" s="45"/>
      <c r="S674" s="45"/>
      <c r="T674" s="48"/>
      <c r="U674" s="45"/>
      <c r="W674" s="45"/>
    </row>
    <row r="675" spans="17:23" x14ac:dyDescent="0.25">
      <c r="Q675" s="47"/>
      <c r="R675" s="45"/>
      <c r="S675" s="45"/>
      <c r="T675" s="48"/>
      <c r="U675" s="45"/>
      <c r="W675" s="45"/>
    </row>
    <row r="676" spans="17:23" x14ac:dyDescent="0.25">
      <c r="Q676" s="47"/>
      <c r="R676" s="45"/>
      <c r="S676" s="45"/>
      <c r="T676" s="48"/>
      <c r="U676" s="45"/>
      <c r="W676" s="45"/>
    </row>
    <row r="677" spans="17:23" x14ac:dyDescent="0.25">
      <c r="Q677" s="47"/>
      <c r="R677" s="45"/>
      <c r="S677" s="45"/>
      <c r="T677" s="48"/>
      <c r="U677" s="45"/>
      <c r="W677" s="45"/>
    </row>
    <row r="678" spans="17:23" x14ac:dyDescent="0.25">
      <c r="Q678" s="47"/>
      <c r="R678" s="45"/>
      <c r="S678" s="45"/>
      <c r="T678" s="48"/>
      <c r="U678" s="45"/>
      <c r="W678" s="45"/>
    </row>
    <row r="679" spans="17:23" x14ac:dyDescent="0.25">
      <c r="Q679" s="47"/>
      <c r="R679" s="45"/>
      <c r="S679" s="45"/>
      <c r="T679" s="48"/>
      <c r="U679" s="45"/>
      <c r="W679" s="45"/>
    </row>
    <row r="680" spans="17:23" x14ac:dyDescent="0.25">
      <c r="Q680" s="47"/>
      <c r="R680" s="45"/>
      <c r="S680" s="45"/>
      <c r="T680" s="48"/>
      <c r="U680" s="45"/>
      <c r="W680" s="45"/>
    </row>
    <row r="681" spans="17:23" x14ac:dyDescent="0.25">
      <c r="Q681" s="47"/>
      <c r="R681" s="45"/>
      <c r="S681" s="45"/>
      <c r="T681" s="48"/>
      <c r="U681" s="45"/>
      <c r="W681" s="45"/>
    </row>
    <row r="682" spans="17:23" x14ac:dyDescent="0.25">
      <c r="Q682" s="47"/>
      <c r="R682" s="45"/>
      <c r="S682" s="45"/>
      <c r="T682" s="48"/>
      <c r="U682" s="45"/>
      <c r="W682" s="45"/>
    </row>
    <row r="683" spans="17:23" x14ac:dyDescent="0.25">
      <c r="Q683" s="47"/>
      <c r="R683" s="45"/>
      <c r="S683" s="45"/>
      <c r="T683" s="48"/>
      <c r="U683" s="45"/>
      <c r="W683" s="45"/>
    </row>
    <row r="684" spans="17:23" x14ac:dyDescent="0.25">
      <c r="Q684" s="47"/>
      <c r="R684" s="45"/>
      <c r="S684" s="45"/>
      <c r="T684" s="48"/>
      <c r="U684" s="45"/>
      <c r="W684" s="45"/>
    </row>
    <row r="685" spans="17:23" x14ac:dyDescent="0.25">
      <c r="Q685" s="47"/>
      <c r="R685" s="45"/>
      <c r="S685" s="45"/>
      <c r="T685" s="48"/>
      <c r="U685" s="45"/>
      <c r="W685" s="45"/>
    </row>
    <row r="686" spans="17:23" x14ac:dyDescent="0.25">
      <c r="Q686" s="47"/>
      <c r="R686" s="45"/>
      <c r="S686" s="45"/>
      <c r="T686" s="48"/>
      <c r="U686" s="45"/>
      <c r="W686" s="45"/>
    </row>
    <row r="687" spans="17:23" x14ac:dyDescent="0.25">
      <c r="Q687" s="47"/>
      <c r="R687" s="45"/>
      <c r="S687" s="45"/>
      <c r="T687" s="48"/>
      <c r="U687" s="45"/>
      <c r="W687" s="45"/>
    </row>
    <row r="688" spans="17:23" x14ac:dyDescent="0.25">
      <c r="Q688" s="47"/>
      <c r="R688" s="45"/>
      <c r="S688" s="45"/>
      <c r="T688" s="48"/>
      <c r="U688" s="45"/>
      <c r="W688" s="45"/>
    </row>
    <row r="689" spans="17:23" x14ac:dyDescent="0.25">
      <c r="Q689" s="47"/>
      <c r="R689" s="45"/>
      <c r="S689" s="45"/>
      <c r="T689" s="48"/>
      <c r="U689" s="45"/>
      <c r="W689" s="45"/>
    </row>
    <row r="690" spans="17:23" x14ac:dyDescent="0.25">
      <c r="Q690" s="47"/>
      <c r="R690" s="45"/>
      <c r="S690" s="45"/>
      <c r="T690" s="48"/>
      <c r="U690" s="45"/>
      <c r="W690" s="45"/>
    </row>
    <row r="691" spans="17:23" x14ac:dyDescent="0.25">
      <c r="Q691" s="47"/>
      <c r="R691" s="45"/>
      <c r="S691" s="45"/>
      <c r="T691" s="48"/>
      <c r="U691" s="45"/>
      <c r="W691" s="45"/>
    </row>
    <row r="692" spans="17:23" x14ac:dyDescent="0.25">
      <c r="Q692" s="47"/>
      <c r="R692" s="45"/>
      <c r="S692" s="45"/>
      <c r="T692" s="48"/>
      <c r="U692" s="45"/>
      <c r="W692" s="45"/>
    </row>
    <row r="693" spans="17:23" x14ac:dyDescent="0.25">
      <c r="Q693" s="47"/>
      <c r="R693" s="45"/>
      <c r="S693" s="45"/>
      <c r="T693" s="48"/>
      <c r="U693" s="45"/>
      <c r="W693" s="45"/>
    </row>
    <row r="694" spans="17:23" x14ac:dyDescent="0.25">
      <c r="Q694" s="47"/>
      <c r="R694" s="45"/>
      <c r="S694" s="45"/>
      <c r="T694" s="48"/>
      <c r="U694" s="45"/>
      <c r="W694" s="45"/>
    </row>
    <row r="695" spans="17:23" x14ac:dyDescent="0.25">
      <c r="Q695" s="47"/>
      <c r="R695" s="45"/>
      <c r="S695" s="45"/>
      <c r="T695" s="48"/>
      <c r="U695" s="45"/>
      <c r="W695" s="45"/>
    </row>
    <row r="696" spans="17:23" x14ac:dyDescent="0.25">
      <c r="Q696" s="47"/>
      <c r="R696" s="45"/>
      <c r="S696" s="45"/>
      <c r="T696" s="48"/>
      <c r="U696" s="45"/>
      <c r="W696" s="45"/>
    </row>
    <row r="697" spans="17:23" x14ac:dyDescent="0.25">
      <c r="Q697" s="47"/>
      <c r="R697" s="45"/>
      <c r="S697" s="45"/>
      <c r="T697" s="48"/>
      <c r="U697" s="45"/>
      <c r="W697" s="45"/>
    </row>
    <row r="698" spans="17:23" x14ac:dyDescent="0.25">
      <c r="Q698" s="47"/>
      <c r="R698" s="45"/>
      <c r="S698" s="45"/>
      <c r="T698" s="48"/>
      <c r="U698" s="45"/>
      <c r="W698" s="45"/>
    </row>
    <row r="699" spans="17:23" x14ac:dyDescent="0.25">
      <c r="Q699" s="47"/>
      <c r="R699" s="45"/>
      <c r="S699" s="45"/>
      <c r="T699" s="48"/>
      <c r="U699" s="45"/>
      <c r="W699" s="45"/>
    </row>
    <row r="700" spans="17:23" x14ac:dyDescent="0.25">
      <c r="Q700" s="47"/>
      <c r="R700" s="45"/>
      <c r="S700" s="45"/>
      <c r="T700" s="48"/>
      <c r="U700" s="45"/>
      <c r="W700" s="45"/>
    </row>
    <row r="701" spans="17:23" x14ac:dyDescent="0.25">
      <c r="Q701" s="47"/>
      <c r="R701" s="45"/>
      <c r="S701" s="45"/>
      <c r="T701" s="48"/>
      <c r="U701" s="45"/>
      <c r="W701" s="45"/>
    </row>
    <row r="702" spans="17:23" x14ac:dyDescent="0.25">
      <c r="Q702" s="47"/>
      <c r="R702" s="45"/>
      <c r="S702" s="45"/>
      <c r="T702" s="48"/>
      <c r="U702" s="45"/>
      <c r="W702" s="45"/>
    </row>
    <row r="703" spans="17:23" x14ac:dyDescent="0.25">
      <c r="Q703" s="47"/>
      <c r="R703" s="45"/>
      <c r="S703" s="45"/>
      <c r="T703" s="48"/>
      <c r="U703" s="45"/>
      <c r="W703" s="45"/>
    </row>
    <row r="704" spans="17:23" x14ac:dyDescent="0.25">
      <c r="Q704" s="47"/>
      <c r="R704" s="45"/>
      <c r="S704" s="45"/>
      <c r="T704" s="48"/>
      <c r="U704" s="45"/>
      <c r="W704" s="45"/>
    </row>
    <row r="705" spans="17:23" x14ac:dyDescent="0.25">
      <c r="Q705" s="47"/>
      <c r="R705" s="45"/>
      <c r="S705" s="45"/>
      <c r="T705" s="48"/>
      <c r="U705" s="45"/>
      <c r="W705" s="45"/>
    </row>
    <row r="706" spans="17:23" x14ac:dyDescent="0.25">
      <c r="Q706" s="47"/>
      <c r="R706" s="45"/>
      <c r="S706" s="45"/>
      <c r="T706" s="48"/>
      <c r="U706" s="45"/>
      <c r="W706" s="45"/>
    </row>
    <row r="707" spans="17:23" x14ac:dyDescent="0.25">
      <c r="Q707" s="47"/>
      <c r="R707" s="45"/>
      <c r="S707" s="45"/>
      <c r="T707" s="48"/>
      <c r="U707" s="45"/>
      <c r="W707" s="45"/>
    </row>
    <row r="708" spans="17:23" x14ac:dyDescent="0.25">
      <c r="Q708" s="47"/>
      <c r="R708" s="45"/>
      <c r="S708" s="45"/>
      <c r="T708" s="48"/>
      <c r="U708" s="45"/>
      <c r="W708" s="45"/>
    </row>
    <row r="709" spans="17:23" x14ac:dyDescent="0.25">
      <c r="Q709" s="47"/>
      <c r="R709" s="45"/>
      <c r="S709" s="45"/>
      <c r="T709" s="48"/>
      <c r="U709" s="45"/>
      <c r="W709" s="45"/>
    </row>
    <row r="710" spans="17:23" x14ac:dyDescent="0.25">
      <c r="Q710" s="47"/>
      <c r="R710" s="45"/>
      <c r="S710" s="45"/>
      <c r="T710" s="48"/>
      <c r="U710" s="45"/>
      <c r="W710" s="45"/>
    </row>
    <row r="711" spans="17:23" x14ac:dyDescent="0.25">
      <c r="Q711" s="47"/>
      <c r="R711" s="45"/>
      <c r="S711" s="45"/>
      <c r="T711" s="48"/>
      <c r="U711" s="45"/>
      <c r="W711" s="45"/>
    </row>
    <row r="712" spans="17:23" x14ac:dyDescent="0.25">
      <c r="Q712" s="47"/>
      <c r="R712" s="45"/>
      <c r="S712" s="45"/>
      <c r="T712" s="48"/>
      <c r="U712" s="45"/>
      <c r="W712" s="45"/>
    </row>
    <row r="713" spans="17:23" x14ac:dyDescent="0.25">
      <c r="Q713" s="47"/>
      <c r="R713" s="45"/>
      <c r="S713" s="45"/>
      <c r="T713" s="48"/>
      <c r="U713" s="45"/>
      <c r="W713" s="45"/>
    </row>
    <row r="714" spans="17:23" x14ac:dyDescent="0.25">
      <c r="Q714" s="47"/>
      <c r="R714" s="45"/>
      <c r="S714" s="45"/>
      <c r="T714" s="48"/>
      <c r="U714" s="45"/>
      <c r="W714" s="45"/>
    </row>
    <row r="715" spans="17:23" x14ac:dyDescent="0.25">
      <c r="Q715" s="47"/>
      <c r="R715" s="45"/>
      <c r="S715" s="45"/>
      <c r="T715" s="48"/>
      <c r="U715" s="45"/>
      <c r="W715" s="45"/>
    </row>
    <row r="716" spans="17:23" x14ac:dyDescent="0.25">
      <c r="Q716" s="47"/>
      <c r="R716" s="45"/>
      <c r="S716" s="45"/>
      <c r="T716" s="48"/>
      <c r="U716" s="45"/>
      <c r="W716" s="45"/>
    </row>
    <row r="717" spans="17:23" x14ac:dyDescent="0.25">
      <c r="Q717" s="47"/>
      <c r="R717" s="45"/>
      <c r="S717" s="45"/>
      <c r="T717" s="48"/>
      <c r="U717" s="45"/>
      <c r="W717" s="45"/>
    </row>
    <row r="718" spans="17:23" x14ac:dyDescent="0.25">
      <c r="Q718" s="47"/>
      <c r="R718" s="45"/>
      <c r="S718" s="45"/>
      <c r="T718" s="48"/>
      <c r="U718" s="45"/>
      <c r="W718" s="45"/>
    </row>
    <row r="719" spans="17:23" x14ac:dyDescent="0.25">
      <c r="Q719" s="47"/>
      <c r="R719" s="45"/>
      <c r="S719" s="45"/>
      <c r="T719" s="48"/>
      <c r="U719" s="45"/>
      <c r="W719" s="45"/>
    </row>
    <row r="720" spans="17:23" x14ac:dyDescent="0.25">
      <c r="Q720" s="47"/>
      <c r="R720" s="45"/>
      <c r="S720" s="45"/>
      <c r="T720" s="48"/>
      <c r="U720" s="45"/>
      <c r="W720" s="45"/>
    </row>
    <row r="721" spans="17:23" x14ac:dyDescent="0.25">
      <c r="Q721" s="47"/>
      <c r="R721" s="45"/>
      <c r="S721" s="45"/>
      <c r="T721" s="48"/>
      <c r="U721" s="45"/>
      <c r="W721" s="45"/>
    </row>
    <row r="722" spans="17:23" x14ac:dyDescent="0.25">
      <c r="Q722" s="47"/>
      <c r="R722" s="45"/>
      <c r="S722" s="45"/>
      <c r="T722" s="48"/>
      <c r="U722" s="45"/>
      <c r="W722" s="45"/>
    </row>
    <row r="723" spans="17:23" x14ac:dyDescent="0.25">
      <c r="Q723" s="47"/>
      <c r="R723" s="45"/>
      <c r="S723" s="45"/>
      <c r="T723" s="48"/>
      <c r="U723" s="45"/>
      <c r="W723" s="45"/>
    </row>
    <row r="724" spans="17:23" x14ac:dyDescent="0.25">
      <c r="Q724" s="47"/>
      <c r="R724" s="45"/>
      <c r="S724" s="45"/>
      <c r="T724" s="48"/>
      <c r="U724" s="45"/>
      <c r="W724" s="45"/>
    </row>
    <row r="725" spans="17:23" x14ac:dyDescent="0.25">
      <c r="Q725" s="47"/>
      <c r="R725" s="45"/>
      <c r="S725" s="45"/>
      <c r="T725" s="48"/>
      <c r="U725" s="45"/>
      <c r="W725" s="45"/>
    </row>
    <row r="726" spans="17:23" x14ac:dyDescent="0.25">
      <c r="Q726" s="47"/>
      <c r="R726" s="45"/>
      <c r="S726" s="45"/>
      <c r="T726" s="48"/>
      <c r="U726" s="45"/>
      <c r="W726" s="45"/>
    </row>
    <row r="727" spans="17:23" x14ac:dyDescent="0.25">
      <c r="Q727" s="47"/>
      <c r="R727" s="45"/>
      <c r="S727" s="45"/>
      <c r="T727" s="48"/>
      <c r="U727" s="45"/>
      <c r="W727" s="45"/>
    </row>
    <row r="728" spans="17:23" x14ac:dyDescent="0.25">
      <c r="Q728" s="47"/>
      <c r="R728" s="45"/>
      <c r="S728" s="45"/>
      <c r="T728" s="48"/>
      <c r="U728" s="45"/>
      <c r="W728" s="45"/>
    </row>
    <row r="729" spans="17:23" x14ac:dyDescent="0.25">
      <c r="Q729" s="47"/>
      <c r="R729" s="45"/>
      <c r="S729" s="45"/>
      <c r="T729" s="48"/>
      <c r="U729" s="45"/>
      <c r="W729" s="45"/>
    </row>
    <row r="730" spans="17:23" x14ac:dyDescent="0.25">
      <c r="Q730" s="47"/>
      <c r="R730" s="45"/>
      <c r="S730" s="45"/>
      <c r="T730" s="48"/>
      <c r="U730" s="45"/>
      <c r="W730" s="45"/>
    </row>
    <row r="731" spans="17:23" x14ac:dyDescent="0.25">
      <c r="Q731" s="47"/>
      <c r="R731" s="45"/>
      <c r="S731" s="45"/>
      <c r="T731" s="48"/>
      <c r="U731" s="45"/>
      <c r="W731" s="45"/>
    </row>
    <row r="732" spans="17:23" x14ac:dyDescent="0.25">
      <c r="Q732" s="47"/>
      <c r="R732" s="45"/>
      <c r="S732" s="45"/>
      <c r="T732" s="48"/>
      <c r="U732" s="45"/>
      <c r="W732" s="45"/>
    </row>
    <row r="733" spans="17:23" x14ac:dyDescent="0.25">
      <c r="Q733" s="47"/>
      <c r="R733" s="45"/>
      <c r="S733" s="45"/>
      <c r="T733" s="48"/>
      <c r="U733" s="45"/>
      <c r="W733" s="45"/>
    </row>
    <row r="734" spans="17:23" x14ac:dyDescent="0.25">
      <c r="Q734" s="47"/>
      <c r="R734" s="45"/>
      <c r="S734" s="45"/>
      <c r="T734" s="48"/>
      <c r="U734" s="45"/>
      <c r="W734" s="45"/>
    </row>
    <row r="735" spans="17:23" x14ac:dyDescent="0.25">
      <c r="Q735" s="47"/>
      <c r="R735" s="45"/>
      <c r="S735" s="45"/>
      <c r="T735" s="48"/>
      <c r="U735" s="45"/>
      <c r="W735" s="45"/>
    </row>
    <row r="736" spans="17:23" x14ac:dyDescent="0.25">
      <c r="Q736" s="47"/>
      <c r="R736" s="45"/>
      <c r="S736" s="45"/>
      <c r="T736" s="48"/>
      <c r="U736" s="45"/>
      <c r="W736" s="45"/>
    </row>
    <row r="737" spans="17:23" x14ac:dyDescent="0.25">
      <c r="Q737" s="47"/>
      <c r="R737" s="45"/>
      <c r="S737" s="45"/>
      <c r="T737" s="48"/>
      <c r="U737" s="45"/>
      <c r="W737" s="45"/>
    </row>
    <row r="738" spans="17:23" x14ac:dyDescent="0.25">
      <c r="Q738" s="47"/>
      <c r="R738" s="45"/>
      <c r="S738" s="45"/>
      <c r="T738" s="48"/>
      <c r="U738" s="45"/>
      <c r="W738" s="45"/>
    </row>
    <row r="739" spans="17:23" x14ac:dyDescent="0.25">
      <c r="Q739" s="47"/>
      <c r="R739" s="45"/>
      <c r="S739" s="45"/>
      <c r="T739" s="48"/>
      <c r="U739" s="45"/>
      <c r="W739" s="45"/>
    </row>
    <row r="740" spans="17:23" x14ac:dyDescent="0.25">
      <c r="Q740" s="47"/>
      <c r="R740" s="45"/>
      <c r="S740" s="45"/>
      <c r="T740" s="48"/>
      <c r="U740" s="45"/>
      <c r="W740" s="45"/>
    </row>
    <row r="741" spans="17:23" x14ac:dyDescent="0.25">
      <c r="Q741" s="47"/>
      <c r="R741" s="45"/>
      <c r="S741" s="45"/>
      <c r="T741" s="48"/>
      <c r="U741" s="45"/>
      <c r="W741" s="45"/>
    </row>
    <row r="742" spans="17:23" x14ac:dyDescent="0.25">
      <c r="Q742" s="47"/>
      <c r="R742" s="45"/>
      <c r="S742" s="45"/>
      <c r="T742" s="48"/>
      <c r="U742" s="45"/>
      <c r="W742" s="45"/>
    </row>
    <row r="743" spans="17:23" x14ac:dyDescent="0.25">
      <c r="Q743" s="47"/>
      <c r="R743" s="45"/>
      <c r="S743" s="45"/>
      <c r="T743" s="48"/>
      <c r="U743" s="45"/>
      <c r="W743" s="45"/>
    </row>
    <row r="744" spans="17:23" x14ac:dyDescent="0.25">
      <c r="Q744" s="47"/>
      <c r="R744" s="45"/>
      <c r="S744" s="45"/>
      <c r="T744" s="48"/>
      <c r="U744" s="45"/>
      <c r="W744" s="45"/>
    </row>
    <row r="745" spans="17:23" x14ac:dyDescent="0.25">
      <c r="Q745" s="47"/>
      <c r="R745" s="45"/>
      <c r="S745" s="45"/>
      <c r="T745" s="48"/>
      <c r="U745" s="45"/>
      <c r="W745" s="45"/>
    </row>
    <row r="746" spans="17:23" x14ac:dyDescent="0.25">
      <c r="Q746" s="47"/>
      <c r="R746" s="45"/>
      <c r="S746" s="45"/>
      <c r="T746" s="48"/>
      <c r="U746" s="45"/>
      <c r="W746" s="45"/>
    </row>
    <row r="747" spans="17:23" x14ac:dyDescent="0.25">
      <c r="Q747" s="47"/>
      <c r="R747" s="45"/>
      <c r="S747" s="45"/>
      <c r="T747" s="48"/>
      <c r="U747" s="45"/>
      <c r="W747" s="45"/>
    </row>
    <row r="748" spans="17:23" x14ac:dyDescent="0.25">
      <c r="Q748" s="47"/>
      <c r="R748" s="45"/>
      <c r="S748" s="45"/>
      <c r="T748" s="48"/>
      <c r="U748" s="45"/>
      <c r="W748" s="45"/>
    </row>
    <row r="749" spans="17:23" x14ac:dyDescent="0.25">
      <c r="Q749" s="47"/>
      <c r="R749" s="45"/>
      <c r="S749" s="45"/>
      <c r="T749" s="48"/>
      <c r="U749" s="45"/>
      <c r="W749" s="45"/>
    </row>
    <row r="750" spans="17:23" x14ac:dyDescent="0.25">
      <c r="Q750" s="47"/>
      <c r="R750" s="45"/>
      <c r="S750" s="45"/>
      <c r="T750" s="48"/>
      <c r="U750" s="45"/>
      <c r="W750" s="45"/>
    </row>
    <row r="751" spans="17:23" x14ac:dyDescent="0.25">
      <c r="Q751" s="47"/>
      <c r="R751" s="45"/>
      <c r="S751" s="45"/>
      <c r="T751" s="48"/>
      <c r="U751" s="45"/>
      <c r="W751" s="45"/>
    </row>
    <row r="752" spans="17:23" x14ac:dyDescent="0.25">
      <c r="Q752" s="47"/>
      <c r="R752" s="45"/>
      <c r="S752" s="45"/>
      <c r="T752" s="48"/>
      <c r="U752" s="45"/>
      <c r="W752" s="45"/>
    </row>
    <row r="753" spans="17:23" x14ac:dyDescent="0.25">
      <c r="Q753" s="47"/>
      <c r="R753" s="45"/>
      <c r="S753" s="45"/>
      <c r="T753" s="48"/>
      <c r="U753" s="45"/>
      <c r="W753" s="45"/>
    </row>
    <row r="754" spans="17:23" x14ac:dyDescent="0.25">
      <c r="Q754" s="47"/>
      <c r="R754" s="45"/>
      <c r="S754" s="45"/>
      <c r="T754" s="48"/>
      <c r="U754" s="45"/>
      <c r="W754" s="45"/>
    </row>
    <row r="755" spans="17:23" x14ac:dyDescent="0.25">
      <c r="Q755" s="47"/>
      <c r="R755" s="45"/>
      <c r="S755" s="45"/>
      <c r="T755" s="48"/>
      <c r="U755" s="45"/>
      <c r="W755" s="45"/>
    </row>
    <row r="756" spans="17:23" x14ac:dyDescent="0.25">
      <c r="Q756" s="47"/>
      <c r="R756" s="45"/>
      <c r="S756" s="45"/>
      <c r="T756" s="48"/>
      <c r="U756" s="45"/>
      <c r="W756" s="45"/>
    </row>
    <row r="757" spans="17:23" x14ac:dyDescent="0.25">
      <c r="Q757" s="47"/>
      <c r="R757" s="45"/>
      <c r="S757" s="45"/>
      <c r="T757" s="48"/>
      <c r="U757" s="45"/>
      <c r="W757" s="45"/>
    </row>
    <row r="758" spans="17:23" x14ac:dyDescent="0.25">
      <c r="Q758" s="47"/>
      <c r="R758" s="45"/>
      <c r="S758" s="45"/>
      <c r="T758" s="48"/>
      <c r="U758" s="45"/>
      <c r="W758" s="45"/>
    </row>
    <row r="759" spans="17:23" x14ac:dyDescent="0.25">
      <c r="Q759" s="47"/>
      <c r="R759" s="45"/>
      <c r="S759" s="45"/>
      <c r="T759" s="48"/>
      <c r="U759" s="45"/>
      <c r="W759" s="45"/>
    </row>
    <row r="760" spans="17:23" x14ac:dyDescent="0.25">
      <c r="Q760" s="47"/>
      <c r="R760" s="45"/>
      <c r="S760" s="45"/>
      <c r="T760" s="48"/>
      <c r="U760" s="45"/>
      <c r="W760" s="45"/>
    </row>
    <row r="761" spans="17:23" x14ac:dyDescent="0.25">
      <c r="Q761" s="47"/>
      <c r="R761" s="45"/>
      <c r="S761" s="45"/>
      <c r="T761" s="48"/>
      <c r="U761" s="45"/>
      <c r="W761" s="45"/>
    </row>
    <row r="762" spans="17:23" x14ac:dyDescent="0.25">
      <c r="Q762" s="47"/>
      <c r="R762" s="45"/>
      <c r="S762" s="45"/>
      <c r="T762" s="48"/>
      <c r="U762" s="45"/>
      <c r="W762" s="45"/>
    </row>
    <row r="763" spans="17:23" x14ac:dyDescent="0.25">
      <c r="Q763" s="47"/>
      <c r="R763" s="45"/>
      <c r="S763" s="45"/>
      <c r="T763" s="48"/>
      <c r="U763" s="45"/>
      <c r="W763" s="45"/>
    </row>
    <row r="764" spans="17:23" x14ac:dyDescent="0.25">
      <c r="Q764" s="47"/>
      <c r="R764" s="45"/>
      <c r="S764" s="45"/>
      <c r="T764" s="48"/>
      <c r="U764" s="45"/>
      <c r="W764" s="45"/>
    </row>
    <row r="765" spans="17:23" x14ac:dyDescent="0.25">
      <c r="Q765" s="47"/>
      <c r="R765" s="45"/>
      <c r="S765" s="45"/>
      <c r="T765" s="48"/>
      <c r="U765" s="45"/>
      <c r="W765" s="45"/>
    </row>
    <row r="766" spans="17:23" x14ac:dyDescent="0.25">
      <c r="Q766" s="47"/>
      <c r="R766" s="45"/>
      <c r="S766" s="45"/>
      <c r="T766" s="48"/>
      <c r="U766" s="45"/>
      <c r="W766" s="45"/>
    </row>
    <row r="767" spans="17:23" x14ac:dyDescent="0.25">
      <c r="Q767" s="47"/>
      <c r="R767" s="45"/>
      <c r="S767" s="45"/>
      <c r="T767" s="48"/>
      <c r="U767" s="45"/>
      <c r="W767" s="45"/>
    </row>
    <row r="768" spans="17:23" x14ac:dyDescent="0.25">
      <c r="Q768" s="47"/>
      <c r="R768" s="45"/>
      <c r="S768" s="45"/>
      <c r="T768" s="48"/>
      <c r="U768" s="45"/>
      <c r="W768" s="45"/>
    </row>
    <row r="769" spans="17:23" x14ac:dyDescent="0.25">
      <c r="Q769" s="47"/>
      <c r="R769" s="45"/>
      <c r="S769" s="45"/>
      <c r="T769" s="48"/>
      <c r="U769" s="45"/>
      <c r="W769" s="45"/>
    </row>
    <row r="770" spans="17:23" x14ac:dyDescent="0.25">
      <c r="Q770" s="47"/>
      <c r="R770" s="45"/>
      <c r="S770" s="45"/>
      <c r="T770" s="48"/>
      <c r="U770" s="45"/>
      <c r="W770" s="45"/>
    </row>
    <row r="771" spans="17:23" x14ac:dyDescent="0.25">
      <c r="Q771" s="47"/>
      <c r="R771" s="45"/>
      <c r="S771" s="45"/>
      <c r="T771" s="48"/>
      <c r="U771" s="45"/>
      <c r="W771" s="45"/>
    </row>
    <row r="772" spans="17:23" x14ac:dyDescent="0.25">
      <c r="Q772" s="47"/>
      <c r="R772" s="45"/>
      <c r="S772" s="45"/>
      <c r="T772" s="48"/>
      <c r="U772" s="45"/>
      <c r="W772" s="45"/>
    </row>
    <row r="773" spans="17:23" x14ac:dyDescent="0.25">
      <c r="Q773" s="47"/>
      <c r="R773" s="45"/>
      <c r="S773" s="45"/>
      <c r="T773" s="48"/>
      <c r="U773" s="45"/>
      <c r="W773" s="45"/>
    </row>
    <row r="774" spans="17:23" x14ac:dyDescent="0.25">
      <c r="Q774" s="47"/>
      <c r="R774" s="45"/>
      <c r="S774" s="45"/>
      <c r="T774" s="48"/>
      <c r="U774" s="45"/>
      <c r="W774" s="45"/>
    </row>
    <row r="775" spans="17:23" x14ac:dyDescent="0.25">
      <c r="Q775" s="47"/>
      <c r="R775" s="45"/>
      <c r="S775" s="45"/>
      <c r="T775" s="48"/>
      <c r="U775" s="45"/>
      <c r="W775" s="45"/>
    </row>
    <row r="776" spans="17:23" x14ac:dyDescent="0.25">
      <c r="Q776" s="47"/>
      <c r="R776" s="45"/>
      <c r="S776" s="45"/>
      <c r="T776" s="48"/>
      <c r="U776" s="45"/>
      <c r="W776" s="45"/>
    </row>
    <row r="777" spans="17:23" x14ac:dyDescent="0.25">
      <c r="Q777" s="47"/>
      <c r="R777" s="45"/>
      <c r="S777" s="45"/>
      <c r="T777" s="48"/>
      <c r="U777" s="45"/>
      <c r="W777" s="45"/>
    </row>
    <row r="778" spans="17:23" x14ac:dyDescent="0.25">
      <c r="Q778" s="47"/>
      <c r="R778" s="45"/>
      <c r="S778" s="45"/>
      <c r="T778" s="48"/>
      <c r="U778" s="45"/>
      <c r="W778" s="45"/>
    </row>
    <row r="779" spans="17:23" x14ac:dyDescent="0.25">
      <c r="Q779" s="47"/>
      <c r="R779" s="45"/>
      <c r="S779" s="45"/>
      <c r="T779" s="48"/>
      <c r="U779" s="45"/>
      <c r="W779" s="45"/>
    </row>
    <row r="780" spans="17:23" x14ac:dyDescent="0.25">
      <c r="Q780" s="47"/>
      <c r="R780" s="45"/>
      <c r="S780" s="45"/>
      <c r="T780" s="48"/>
      <c r="U780" s="45"/>
      <c r="W780" s="45"/>
    </row>
    <row r="781" spans="17:23" x14ac:dyDescent="0.25">
      <c r="Q781" s="47"/>
      <c r="R781" s="45"/>
      <c r="S781" s="45"/>
      <c r="T781" s="48"/>
      <c r="U781" s="45"/>
      <c r="W781" s="45"/>
    </row>
    <row r="782" spans="17:23" x14ac:dyDescent="0.25">
      <c r="Q782" s="47"/>
      <c r="R782" s="45"/>
      <c r="S782" s="45"/>
      <c r="T782" s="48"/>
      <c r="U782" s="45"/>
      <c r="W782" s="45"/>
    </row>
    <row r="783" spans="17:23" x14ac:dyDescent="0.25">
      <c r="Q783" s="47"/>
      <c r="R783" s="45"/>
      <c r="S783" s="45"/>
      <c r="T783" s="48"/>
      <c r="U783" s="45"/>
      <c r="W783" s="45"/>
    </row>
    <row r="784" spans="17:23" x14ac:dyDescent="0.25">
      <c r="Q784" s="47"/>
      <c r="R784" s="45"/>
      <c r="S784" s="45"/>
      <c r="T784" s="48"/>
      <c r="U784" s="45"/>
      <c r="W784" s="45"/>
    </row>
    <row r="785" spans="17:23" x14ac:dyDescent="0.25">
      <c r="Q785" s="47"/>
      <c r="R785" s="45"/>
      <c r="S785" s="45"/>
      <c r="T785" s="48"/>
      <c r="U785" s="45"/>
      <c r="W785" s="45"/>
    </row>
    <row r="786" spans="17:23" x14ac:dyDescent="0.25">
      <c r="Q786" s="47"/>
      <c r="R786" s="45"/>
      <c r="S786" s="45"/>
      <c r="T786" s="48"/>
      <c r="U786" s="45"/>
      <c r="W786" s="45"/>
    </row>
    <row r="787" spans="17:23" x14ac:dyDescent="0.25">
      <c r="Q787" s="47"/>
      <c r="R787" s="45"/>
      <c r="S787" s="45"/>
      <c r="T787" s="48"/>
      <c r="U787" s="45"/>
      <c r="W787" s="45"/>
    </row>
    <row r="788" spans="17:23" x14ac:dyDescent="0.25">
      <c r="Q788" s="47"/>
      <c r="R788" s="45"/>
      <c r="S788" s="45"/>
      <c r="T788" s="48"/>
      <c r="U788" s="45"/>
      <c r="W788" s="45"/>
    </row>
    <row r="789" spans="17:23" x14ac:dyDescent="0.25">
      <c r="Q789" s="47"/>
      <c r="R789" s="45"/>
      <c r="S789" s="45"/>
      <c r="T789" s="48"/>
      <c r="U789" s="45"/>
      <c r="W789" s="45"/>
    </row>
    <row r="790" spans="17:23" x14ac:dyDescent="0.25">
      <c r="Q790" s="47"/>
      <c r="R790" s="45"/>
      <c r="S790" s="45"/>
      <c r="T790" s="48"/>
      <c r="U790" s="45"/>
      <c r="W790" s="45"/>
    </row>
    <row r="791" spans="17:23" x14ac:dyDescent="0.25">
      <c r="Q791" s="47"/>
      <c r="R791" s="45"/>
      <c r="S791" s="45"/>
      <c r="T791" s="48"/>
      <c r="U791" s="45"/>
      <c r="W791" s="45"/>
    </row>
    <row r="792" spans="17:23" x14ac:dyDescent="0.25">
      <c r="Q792" s="47"/>
      <c r="R792" s="45"/>
      <c r="S792" s="45"/>
      <c r="T792" s="48"/>
      <c r="U792" s="45"/>
      <c r="W792" s="45"/>
    </row>
    <row r="793" spans="17:23" x14ac:dyDescent="0.25">
      <c r="Q793" s="47"/>
      <c r="R793" s="45"/>
      <c r="S793" s="45"/>
      <c r="T793" s="48"/>
      <c r="U793" s="45"/>
      <c r="W793" s="45"/>
    </row>
    <row r="794" spans="17:23" x14ac:dyDescent="0.25">
      <c r="Q794" s="47"/>
      <c r="R794" s="45"/>
      <c r="S794" s="45"/>
      <c r="T794" s="48"/>
      <c r="U794" s="45"/>
      <c r="W794" s="45"/>
    </row>
    <row r="795" spans="17:23" x14ac:dyDescent="0.25">
      <c r="Q795" s="47"/>
      <c r="R795" s="45"/>
      <c r="S795" s="45"/>
      <c r="T795" s="48"/>
      <c r="U795" s="45"/>
      <c r="W795" s="45"/>
    </row>
    <row r="796" spans="17:23" x14ac:dyDescent="0.25">
      <c r="Q796" s="47"/>
      <c r="R796" s="45"/>
      <c r="S796" s="45"/>
      <c r="T796" s="48"/>
      <c r="U796" s="45"/>
      <c r="W796" s="45"/>
    </row>
    <row r="797" spans="17:23" x14ac:dyDescent="0.25">
      <c r="Q797" s="47"/>
      <c r="R797" s="45"/>
      <c r="S797" s="45"/>
      <c r="T797" s="48"/>
      <c r="U797" s="45"/>
      <c r="W797" s="45"/>
    </row>
    <row r="798" spans="17:23" x14ac:dyDescent="0.25">
      <c r="Q798" s="47"/>
      <c r="R798" s="45"/>
      <c r="S798" s="45"/>
      <c r="T798" s="48"/>
      <c r="U798" s="45"/>
      <c r="W798" s="45"/>
    </row>
    <row r="799" spans="17:23" x14ac:dyDescent="0.25">
      <c r="Q799" s="47"/>
      <c r="R799" s="45"/>
      <c r="S799" s="45"/>
      <c r="T799" s="48"/>
      <c r="U799" s="45"/>
      <c r="W799" s="45"/>
    </row>
    <row r="800" spans="17:23" x14ac:dyDescent="0.25">
      <c r="Q800" s="47"/>
      <c r="R800" s="45"/>
      <c r="S800" s="45"/>
      <c r="T800" s="48"/>
      <c r="U800" s="45"/>
      <c r="W800" s="45"/>
    </row>
    <row r="801" spans="17:26" x14ac:dyDescent="0.25">
      <c r="Q801" s="47"/>
      <c r="R801" s="45"/>
      <c r="S801" s="45"/>
      <c r="T801" s="48"/>
      <c r="U801" s="45"/>
      <c r="W801" s="45"/>
    </row>
    <row r="802" spans="17:26" x14ac:dyDescent="0.25">
      <c r="Q802" s="47"/>
      <c r="R802" s="45"/>
      <c r="S802" s="45"/>
      <c r="T802" s="48"/>
      <c r="U802" s="45"/>
      <c r="W802" s="45"/>
    </row>
    <row r="803" spans="17:26" x14ac:dyDescent="0.25">
      <c r="Q803" s="47"/>
      <c r="R803" s="45"/>
      <c r="S803" s="45"/>
      <c r="T803" s="48"/>
      <c r="U803" s="45"/>
      <c r="W803" s="45"/>
    </row>
    <row r="804" spans="17:26" x14ac:dyDescent="0.25">
      <c r="Q804" s="47"/>
      <c r="R804" s="45"/>
      <c r="S804" s="45"/>
      <c r="T804" s="48"/>
      <c r="U804" s="45"/>
      <c r="W804" s="45"/>
    </row>
    <row r="805" spans="17:26" x14ac:dyDescent="0.25">
      <c r="Q805" s="47"/>
      <c r="R805" s="45"/>
      <c r="S805" s="45"/>
      <c r="T805" s="48"/>
      <c r="U805" s="45"/>
      <c r="W805" s="45"/>
    </row>
    <row r="806" spans="17:26" x14ac:dyDescent="0.25">
      <c r="Q806" s="47"/>
      <c r="R806" s="45"/>
      <c r="S806" s="45"/>
      <c r="T806" s="48"/>
      <c r="U806" s="45"/>
      <c r="W806" s="45"/>
    </row>
    <row r="807" spans="17:26" x14ac:dyDescent="0.25">
      <c r="Q807" s="47"/>
      <c r="R807" s="45"/>
      <c r="S807" s="45"/>
      <c r="T807" s="48"/>
      <c r="U807" s="45"/>
      <c r="W807" s="45"/>
      <c r="Z807"/>
    </row>
    <row r="808" spans="17:26" x14ac:dyDescent="0.25">
      <c r="Q808" s="47"/>
      <c r="R808" s="45"/>
      <c r="S808" s="45"/>
      <c r="T808" s="48"/>
      <c r="U808" s="45"/>
      <c r="W808" s="45"/>
      <c r="Z808"/>
    </row>
    <row r="809" spans="17:26" x14ac:dyDescent="0.25">
      <c r="Q809" s="47"/>
      <c r="R809" s="45"/>
      <c r="S809" s="45"/>
      <c r="T809" s="48"/>
      <c r="U809" s="45"/>
      <c r="W809" s="45"/>
      <c r="Z809"/>
    </row>
    <row r="810" spans="17:26" x14ac:dyDescent="0.25">
      <c r="Q810" s="47"/>
      <c r="R810" s="45"/>
      <c r="S810" s="45"/>
      <c r="T810" s="48"/>
      <c r="U810" s="45"/>
      <c r="W810" s="45"/>
      <c r="Z810"/>
    </row>
    <row r="811" spans="17:26" x14ac:dyDescent="0.25">
      <c r="Q811" s="47"/>
      <c r="R811" s="45"/>
      <c r="S811" s="45"/>
      <c r="T811" s="48"/>
      <c r="U811" s="45"/>
      <c r="W811" s="45"/>
      <c r="Z811"/>
    </row>
    <row r="812" spans="17:26" x14ac:dyDescent="0.25">
      <c r="Q812" s="47"/>
      <c r="R812" s="45"/>
      <c r="S812" s="45"/>
      <c r="T812" s="48"/>
      <c r="U812" s="45"/>
      <c r="W812" s="45"/>
      <c r="Z812"/>
    </row>
    <row r="813" spans="17:26" x14ac:dyDescent="0.25">
      <c r="Q813" s="47"/>
      <c r="R813" s="45"/>
      <c r="S813" s="45"/>
      <c r="T813" s="48"/>
      <c r="U813" s="45"/>
      <c r="W813" s="45"/>
      <c r="Z813"/>
    </row>
    <row r="814" spans="17:26" x14ac:dyDescent="0.25">
      <c r="Q814" s="47"/>
      <c r="R814" s="45"/>
      <c r="S814" s="45"/>
      <c r="T814" s="48"/>
      <c r="U814" s="45"/>
      <c r="W814" s="45"/>
      <c r="Z814"/>
    </row>
    <row r="815" spans="17:26" x14ac:dyDescent="0.25">
      <c r="Q815" s="47"/>
      <c r="R815" s="45"/>
      <c r="S815" s="45"/>
      <c r="T815" s="48"/>
      <c r="U815" s="45"/>
      <c r="W815" s="45"/>
      <c r="Z815"/>
    </row>
    <row r="816" spans="17:26" x14ac:dyDescent="0.25">
      <c r="Q816" s="47"/>
      <c r="R816" s="45"/>
      <c r="S816" s="45"/>
      <c r="T816" s="48"/>
      <c r="U816" s="45"/>
      <c r="W816" s="45"/>
      <c r="Z816"/>
    </row>
    <row r="817" spans="17:26" x14ac:dyDescent="0.25">
      <c r="Q817" s="47"/>
      <c r="R817" s="45"/>
      <c r="S817" s="45"/>
      <c r="T817" s="48"/>
      <c r="U817" s="45"/>
      <c r="W817" s="45"/>
      <c r="Z817"/>
    </row>
    <row r="818" spans="17:26" x14ac:dyDescent="0.25">
      <c r="Q818" s="47"/>
      <c r="R818" s="45"/>
      <c r="S818" s="45"/>
      <c r="T818" s="48"/>
      <c r="U818" s="45"/>
      <c r="W818" s="45"/>
      <c r="Z818"/>
    </row>
    <row r="819" spans="17:26" x14ac:dyDescent="0.25">
      <c r="Q819" s="47"/>
      <c r="R819" s="45"/>
      <c r="S819" s="45"/>
      <c r="T819" s="48"/>
      <c r="U819" s="45"/>
      <c r="W819" s="45"/>
      <c r="Z819"/>
    </row>
    <row r="820" spans="17:26" x14ac:dyDescent="0.25">
      <c r="Q820" s="47"/>
      <c r="R820" s="45"/>
      <c r="S820" s="45"/>
      <c r="T820" s="48"/>
      <c r="U820" s="45"/>
      <c r="W820" s="45"/>
      <c r="Z820"/>
    </row>
    <row r="821" spans="17:26" x14ac:dyDescent="0.25">
      <c r="Q821" s="47"/>
      <c r="R821" s="45"/>
      <c r="S821" s="45"/>
      <c r="T821" s="48"/>
      <c r="U821" s="45"/>
      <c r="W821" s="45"/>
      <c r="Z821"/>
    </row>
    <row r="822" spans="17:26" x14ac:dyDescent="0.25">
      <c r="Q822" s="47"/>
      <c r="R822" s="45"/>
      <c r="S822" s="45"/>
      <c r="T822" s="48"/>
      <c r="U822" s="45"/>
      <c r="W822" s="45"/>
      <c r="Z822"/>
    </row>
    <row r="823" spans="17:26" x14ac:dyDescent="0.25">
      <c r="Q823" s="47"/>
      <c r="R823" s="45"/>
      <c r="S823" s="45"/>
      <c r="T823" s="48"/>
      <c r="U823" s="45"/>
      <c r="W823" s="45"/>
      <c r="Z823"/>
    </row>
    <row r="824" spans="17:26" x14ac:dyDescent="0.25">
      <c r="Q824" s="47"/>
      <c r="R824" s="45"/>
      <c r="S824" s="45"/>
      <c r="T824" s="48"/>
      <c r="U824" s="45"/>
      <c r="W824" s="45"/>
      <c r="Z824"/>
    </row>
    <row r="825" spans="17:26" x14ac:dyDescent="0.25">
      <c r="Q825" s="47"/>
      <c r="R825" s="45"/>
      <c r="S825" s="45"/>
      <c r="T825" s="48"/>
      <c r="U825" s="45"/>
      <c r="W825" s="45"/>
      <c r="Z825"/>
    </row>
    <row r="826" spans="17:26" x14ac:dyDescent="0.25">
      <c r="Q826" s="47"/>
      <c r="R826" s="45"/>
      <c r="S826" s="45"/>
      <c r="T826" s="48"/>
      <c r="U826" s="45"/>
      <c r="W826" s="45"/>
      <c r="Z826"/>
    </row>
    <row r="827" spans="17:26" x14ac:dyDescent="0.25">
      <c r="Q827" s="47"/>
      <c r="R827" s="45"/>
      <c r="S827" s="45"/>
      <c r="T827" s="48"/>
      <c r="U827" s="45"/>
      <c r="W827" s="45"/>
      <c r="Z827"/>
    </row>
    <row r="828" spans="17:26" x14ac:dyDescent="0.25">
      <c r="Q828" s="47"/>
      <c r="R828" s="45"/>
      <c r="S828" s="45"/>
      <c r="T828" s="48"/>
      <c r="U828" s="45"/>
      <c r="W828" s="45"/>
      <c r="Z828"/>
    </row>
    <row r="829" spans="17:26" x14ac:dyDescent="0.25">
      <c r="Q829" s="47"/>
      <c r="R829" s="45"/>
      <c r="S829" s="45"/>
      <c r="T829" s="48"/>
      <c r="U829" s="45"/>
      <c r="W829" s="45"/>
      <c r="Z829"/>
    </row>
    <row r="830" spans="17:26" x14ac:dyDescent="0.25">
      <c r="Q830" s="47"/>
      <c r="R830" s="45"/>
      <c r="S830" s="45"/>
      <c r="T830" s="48"/>
      <c r="U830" s="45"/>
      <c r="W830" s="45"/>
      <c r="Z830"/>
    </row>
    <row r="831" spans="17:26" x14ac:dyDescent="0.25">
      <c r="Q831" s="47"/>
      <c r="R831" s="45"/>
      <c r="S831" s="45"/>
      <c r="T831" s="48"/>
      <c r="U831" s="45"/>
      <c r="W831" s="45"/>
      <c r="Z831"/>
    </row>
    <row r="832" spans="17:26" x14ac:dyDescent="0.25">
      <c r="Q832" s="47"/>
      <c r="R832" s="45"/>
      <c r="S832" s="45"/>
      <c r="T832" s="48"/>
      <c r="U832" s="45"/>
      <c r="W832" s="45"/>
      <c r="Z832"/>
    </row>
    <row r="833" spans="17:26" x14ac:dyDescent="0.25">
      <c r="Q833" s="47"/>
      <c r="R833" s="45"/>
      <c r="S833" s="45"/>
      <c r="T833" s="48"/>
      <c r="U833" s="45"/>
      <c r="W833" s="45"/>
      <c r="Z833"/>
    </row>
    <row r="834" spans="17:26" x14ac:dyDescent="0.25">
      <c r="Q834" s="47"/>
      <c r="R834" s="45"/>
      <c r="S834" s="45"/>
      <c r="T834" s="48"/>
      <c r="U834" s="45"/>
      <c r="W834" s="45"/>
      <c r="Z834"/>
    </row>
    <row r="835" spans="17:26" x14ac:dyDescent="0.25">
      <c r="Q835" s="47"/>
      <c r="R835" s="45"/>
      <c r="S835" s="45"/>
      <c r="T835" s="48"/>
      <c r="U835" s="45"/>
      <c r="W835" s="45"/>
      <c r="Z835"/>
    </row>
    <row r="836" spans="17:26" x14ac:dyDescent="0.25">
      <c r="Q836" s="47"/>
      <c r="R836" s="45"/>
      <c r="S836" s="45"/>
      <c r="T836" s="48"/>
      <c r="U836" s="45"/>
      <c r="W836" s="45"/>
      <c r="Z836"/>
    </row>
    <row r="837" spans="17:26" x14ac:dyDescent="0.25">
      <c r="Q837" s="47"/>
      <c r="R837" s="45"/>
      <c r="S837" s="45"/>
      <c r="T837" s="48"/>
      <c r="U837" s="45"/>
      <c r="W837" s="45"/>
      <c r="Z837"/>
    </row>
    <row r="838" spans="17:26" x14ac:dyDescent="0.25">
      <c r="Q838" s="47"/>
      <c r="R838" s="45"/>
      <c r="S838" s="45"/>
      <c r="T838" s="48"/>
      <c r="U838" s="45"/>
      <c r="W838" s="45"/>
      <c r="Z838"/>
    </row>
    <row r="839" spans="17:26" x14ac:dyDescent="0.25">
      <c r="Q839" s="47"/>
      <c r="R839" s="45"/>
      <c r="S839" s="45"/>
      <c r="T839" s="48"/>
      <c r="U839" s="45"/>
      <c r="W839" s="45"/>
      <c r="Z839"/>
    </row>
    <row r="840" spans="17:26" x14ac:dyDescent="0.25">
      <c r="Q840" s="47"/>
      <c r="R840" s="45"/>
      <c r="S840" s="45"/>
      <c r="T840" s="48"/>
      <c r="U840" s="45"/>
      <c r="W840" s="45"/>
      <c r="Z840"/>
    </row>
    <row r="841" spans="17:26" x14ac:dyDescent="0.25">
      <c r="Q841" s="47"/>
      <c r="R841" s="45"/>
      <c r="S841" s="45"/>
      <c r="T841" s="48"/>
      <c r="U841" s="45"/>
      <c r="W841" s="45"/>
      <c r="Z841"/>
    </row>
    <row r="842" spans="17:26" x14ac:dyDescent="0.25">
      <c r="Q842" s="47"/>
      <c r="R842" s="45"/>
      <c r="S842" s="45"/>
      <c r="T842" s="48"/>
      <c r="U842" s="45"/>
      <c r="W842" s="45"/>
      <c r="Z842"/>
    </row>
    <row r="843" spans="17:26" x14ac:dyDescent="0.25">
      <c r="Q843" s="47"/>
      <c r="R843" s="45"/>
      <c r="S843" s="45"/>
      <c r="T843" s="48"/>
      <c r="U843" s="45"/>
      <c r="W843" s="45"/>
      <c r="Z843"/>
    </row>
    <row r="844" spans="17:26" x14ac:dyDescent="0.25">
      <c r="Q844" s="47"/>
      <c r="R844" s="45"/>
      <c r="S844" s="45"/>
      <c r="T844" s="48"/>
      <c r="U844" s="45"/>
      <c r="W844" s="45"/>
      <c r="Z844"/>
    </row>
    <row r="845" spans="17:26" x14ac:dyDescent="0.25">
      <c r="Q845" s="47"/>
      <c r="R845" s="45"/>
      <c r="S845" s="45"/>
      <c r="T845" s="48"/>
      <c r="U845" s="45"/>
      <c r="W845" s="45"/>
      <c r="Z845"/>
    </row>
    <row r="846" spans="17:26" x14ac:dyDescent="0.25">
      <c r="Q846" s="47"/>
      <c r="R846" s="45"/>
      <c r="S846" s="45"/>
      <c r="T846" s="48"/>
      <c r="U846" s="45"/>
      <c r="W846" s="45"/>
      <c r="Z846"/>
    </row>
    <row r="847" spans="17:26" x14ac:dyDescent="0.25">
      <c r="Q847" s="47"/>
      <c r="R847" s="45"/>
      <c r="S847" s="45"/>
      <c r="T847" s="48"/>
      <c r="U847" s="45"/>
      <c r="W847" s="45"/>
      <c r="Z847"/>
    </row>
    <row r="848" spans="17:26" x14ac:dyDescent="0.25">
      <c r="Q848" s="47"/>
      <c r="R848" s="45"/>
      <c r="S848" s="45"/>
      <c r="T848" s="48"/>
      <c r="U848" s="45"/>
      <c r="W848" s="45"/>
      <c r="Z848"/>
    </row>
    <row r="849" spans="17:26" x14ac:dyDescent="0.25">
      <c r="Q849" s="47"/>
      <c r="R849" s="45"/>
      <c r="S849" s="45"/>
      <c r="T849" s="48"/>
      <c r="U849" s="45"/>
      <c r="W849" s="45"/>
      <c r="Z849"/>
    </row>
    <row r="850" spans="17:26" x14ac:dyDescent="0.25">
      <c r="Q850" s="47"/>
      <c r="R850" s="45"/>
      <c r="S850" s="45"/>
      <c r="T850" s="48"/>
      <c r="U850" s="45"/>
      <c r="W850" s="45"/>
      <c r="Z850"/>
    </row>
    <row r="851" spans="17:26" x14ac:dyDescent="0.25">
      <c r="Q851" s="47"/>
      <c r="R851" s="45"/>
      <c r="S851" s="45"/>
      <c r="T851" s="48"/>
      <c r="U851" s="45"/>
      <c r="W851" s="45"/>
      <c r="Z851"/>
    </row>
    <row r="852" spans="17:26" x14ac:dyDescent="0.25">
      <c r="Q852" s="47"/>
      <c r="R852" s="45"/>
      <c r="S852" s="45"/>
      <c r="T852" s="48"/>
      <c r="U852" s="45"/>
      <c r="W852" s="45"/>
      <c r="Z852"/>
    </row>
    <row r="853" spans="17:26" x14ac:dyDescent="0.25">
      <c r="Q853" s="47"/>
      <c r="R853" s="45"/>
      <c r="S853" s="45"/>
      <c r="T853" s="48"/>
      <c r="U853" s="45"/>
      <c r="W853" s="45"/>
      <c r="Z853"/>
    </row>
    <row r="854" spans="17:26" x14ac:dyDescent="0.25">
      <c r="Q854" s="47"/>
      <c r="R854" s="45"/>
      <c r="S854" s="45"/>
      <c r="T854" s="48"/>
      <c r="U854" s="45"/>
      <c r="W854" s="45"/>
      <c r="Z854"/>
    </row>
    <row r="855" spans="17:26" x14ac:dyDescent="0.25">
      <c r="Q855" s="47"/>
      <c r="R855" s="45"/>
      <c r="S855" s="45"/>
      <c r="T855" s="48"/>
      <c r="U855" s="45"/>
      <c r="W855" s="45"/>
      <c r="Z855"/>
    </row>
    <row r="856" spans="17:26" x14ac:dyDescent="0.25">
      <c r="Q856" s="47"/>
      <c r="R856" s="45"/>
      <c r="S856" s="45"/>
      <c r="T856" s="48"/>
      <c r="U856" s="45"/>
      <c r="W856" s="45"/>
      <c r="Z856"/>
    </row>
    <row r="857" spans="17:26" x14ac:dyDescent="0.25">
      <c r="Q857" s="47"/>
      <c r="R857" s="45"/>
      <c r="S857" s="45"/>
      <c r="T857" s="48"/>
      <c r="U857" s="45"/>
      <c r="W857" s="45"/>
      <c r="Z857"/>
    </row>
    <row r="858" spans="17:26" x14ac:dyDescent="0.25">
      <c r="Q858" s="47"/>
      <c r="R858" s="45"/>
      <c r="S858" s="45"/>
      <c r="T858" s="48"/>
      <c r="U858" s="45"/>
      <c r="W858" s="45"/>
      <c r="Z858"/>
    </row>
    <row r="859" spans="17:26" x14ac:dyDescent="0.25">
      <c r="Q859" s="47"/>
      <c r="R859" s="45"/>
      <c r="S859" s="45"/>
      <c r="T859" s="48"/>
      <c r="U859" s="45"/>
      <c r="W859" s="45"/>
      <c r="Z859"/>
    </row>
    <row r="860" spans="17:26" x14ac:dyDescent="0.25">
      <c r="Q860" s="47"/>
      <c r="R860" s="45"/>
      <c r="S860" s="45"/>
      <c r="T860" s="48"/>
      <c r="U860" s="45"/>
      <c r="W860" s="45"/>
      <c r="Z860"/>
    </row>
    <row r="861" spans="17:26" x14ac:dyDescent="0.25">
      <c r="Q861" s="47"/>
      <c r="R861" s="45"/>
      <c r="S861" s="45"/>
      <c r="T861" s="48"/>
      <c r="U861" s="45"/>
      <c r="W861" s="45"/>
      <c r="Z861"/>
    </row>
    <row r="862" spans="17:26" x14ac:dyDescent="0.25">
      <c r="Q862" s="47"/>
      <c r="R862" s="45"/>
      <c r="S862" s="45"/>
      <c r="T862" s="48"/>
      <c r="U862" s="45"/>
      <c r="W862" s="45"/>
      <c r="Z862"/>
    </row>
    <row r="863" spans="17:26" x14ac:dyDescent="0.25">
      <c r="Q863" s="47"/>
      <c r="R863" s="45"/>
      <c r="S863" s="45"/>
      <c r="T863" s="48"/>
      <c r="U863" s="45"/>
      <c r="W863" s="45"/>
      <c r="Z863"/>
    </row>
    <row r="864" spans="17:26" x14ac:dyDescent="0.25">
      <c r="Q864" s="47"/>
      <c r="R864" s="45"/>
      <c r="S864" s="45"/>
      <c r="T864" s="48"/>
      <c r="U864" s="45"/>
      <c r="W864" s="45"/>
      <c r="Z864"/>
    </row>
    <row r="865" spans="17:26" x14ac:dyDescent="0.25">
      <c r="Q865" s="47"/>
      <c r="R865" s="45"/>
      <c r="S865" s="45"/>
      <c r="T865" s="48"/>
      <c r="U865" s="45"/>
      <c r="W865" s="45"/>
      <c r="Z865"/>
    </row>
    <row r="866" spans="17:26" x14ac:dyDescent="0.25">
      <c r="Q866" s="47"/>
      <c r="R866" s="45"/>
      <c r="S866" s="45"/>
      <c r="T866" s="48"/>
      <c r="U866" s="45"/>
      <c r="W866" s="45"/>
      <c r="Z866"/>
    </row>
    <row r="867" spans="17:26" x14ac:dyDescent="0.25">
      <c r="Q867" s="47"/>
      <c r="R867" s="45"/>
      <c r="S867" s="45"/>
      <c r="T867" s="48"/>
      <c r="U867" s="45"/>
      <c r="W867" s="45"/>
      <c r="Z867"/>
    </row>
    <row r="868" spans="17:26" x14ac:dyDescent="0.25">
      <c r="Q868" s="47"/>
      <c r="R868" s="45"/>
      <c r="S868" s="45"/>
      <c r="T868" s="48"/>
      <c r="U868" s="45"/>
      <c r="W868" s="45"/>
      <c r="Z868"/>
    </row>
    <row r="869" spans="17:26" x14ac:dyDescent="0.25">
      <c r="Q869" s="47"/>
      <c r="R869" s="45"/>
      <c r="S869" s="45"/>
      <c r="T869" s="48"/>
      <c r="U869" s="45"/>
      <c r="W869" s="45"/>
      <c r="Z869"/>
    </row>
    <row r="870" spans="17:26" x14ac:dyDescent="0.25">
      <c r="Q870" s="47"/>
      <c r="R870" s="45"/>
      <c r="S870" s="45"/>
      <c r="T870" s="48"/>
      <c r="U870" s="45"/>
      <c r="W870" s="45"/>
      <c r="Z870"/>
    </row>
    <row r="871" spans="17:26" x14ac:dyDescent="0.25">
      <c r="Q871" s="47"/>
      <c r="R871" s="45"/>
      <c r="S871" s="45"/>
      <c r="T871" s="48"/>
      <c r="U871" s="45"/>
      <c r="W871" s="45"/>
      <c r="Z871"/>
    </row>
    <row r="872" spans="17:26" x14ac:dyDescent="0.25">
      <c r="Q872" s="47"/>
      <c r="R872" s="45"/>
      <c r="S872" s="45"/>
      <c r="T872" s="48"/>
      <c r="U872" s="45"/>
      <c r="W872" s="45"/>
      <c r="Z872"/>
    </row>
    <row r="873" spans="17:26" x14ac:dyDescent="0.25">
      <c r="Q873" s="47"/>
      <c r="R873" s="45"/>
      <c r="S873" s="45"/>
      <c r="T873" s="48"/>
      <c r="U873" s="45"/>
      <c r="W873" s="45"/>
      <c r="Z873"/>
    </row>
    <row r="874" spans="17:26" x14ac:dyDescent="0.25">
      <c r="Q874" s="47"/>
      <c r="R874" s="45"/>
      <c r="S874" s="45"/>
      <c r="T874" s="48"/>
      <c r="U874" s="45"/>
      <c r="W874" s="45"/>
      <c r="Z874"/>
    </row>
    <row r="875" spans="17:26" x14ac:dyDescent="0.25">
      <c r="Q875" s="47"/>
      <c r="R875" s="45"/>
      <c r="S875" s="45"/>
      <c r="T875" s="48"/>
      <c r="U875" s="45"/>
      <c r="W875" s="45"/>
      <c r="Z875"/>
    </row>
    <row r="876" spans="17:26" x14ac:dyDescent="0.25">
      <c r="Q876" s="47"/>
      <c r="R876" s="45"/>
      <c r="S876" s="45"/>
      <c r="T876" s="48"/>
      <c r="U876" s="45"/>
      <c r="W876" s="45"/>
      <c r="Z876"/>
    </row>
    <row r="877" spans="17:26" x14ac:dyDescent="0.25">
      <c r="Q877" s="47"/>
      <c r="R877" s="45"/>
      <c r="S877" s="45"/>
      <c r="T877" s="48"/>
      <c r="U877" s="45"/>
      <c r="W877" s="45"/>
      <c r="Z877"/>
    </row>
    <row r="878" spans="17:26" x14ac:dyDescent="0.25">
      <c r="Q878" s="47"/>
      <c r="R878" s="45"/>
      <c r="S878" s="45"/>
      <c r="T878" s="48"/>
      <c r="U878" s="45"/>
      <c r="W878" s="45"/>
      <c r="Z878"/>
    </row>
    <row r="879" spans="17:26" x14ac:dyDescent="0.25">
      <c r="Q879" s="47"/>
      <c r="R879" s="45"/>
      <c r="S879" s="45"/>
      <c r="T879" s="48"/>
      <c r="U879" s="45"/>
      <c r="W879" s="45"/>
      <c r="Z879"/>
    </row>
    <row r="880" spans="17:26" x14ac:dyDescent="0.25">
      <c r="Q880" s="47"/>
      <c r="R880" s="45"/>
      <c r="S880" s="45"/>
      <c r="T880" s="48"/>
      <c r="U880" s="45"/>
      <c r="W880" s="45"/>
      <c r="Z880"/>
    </row>
    <row r="881" spans="17:26" x14ac:dyDescent="0.25">
      <c r="Q881" s="47"/>
      <c r="R881" s="45"/>
      <c r="S881" s="45"/>
      <c r="T881" s="48"/>
      <c r="U881" s="45"/>
      <c r="W881" s="45"/>
      <c r="Z881"/>
    </row>
    <row r="882" spans="17:26" x14ac:dyDescent="0.25">
      <c r="Q882" s="47"/>
      <c r="R882" s="45"/>
      <c r="S882" s="45"/>
      <c r="T882" s="48"/>
      <c r="U882" s="45"/>
      <c r="W882" s="45"/>
      <c r="Z882"/>
    </row>
    <row r="883" spans="17:26" x14ac:dyDescent="0.25">
      <c r="Q883" s="47"/>
      <c r="R883" s="45"/>
      <c r="S883" s="45"/>
      <c r="T883" s="48"/>
      <c r="U883" s="45"/>
      <c r="W883" s="45"/>
      <c r="Z883"/>
    </row>
    <row r="884" spans="17:26" x14ac:dyDescent="0.25">
      <c r="Q884" s="47"/>
      <c r="R884" s="45"/>
      <c r="S884" s="45"/>
      <c r="T884" s="48"/>
      <c r="U884" s="45"/>
      <c r="W884" s="45"/>
      <c r="Z884"/>
    </row>
    <row r="885" spans="17:26" x14ac:dyDescent="0.25">
      <c r="Q885" s="47"/>
      <c r="R885" s="45"/>
      <c r="S885" s="45"/>
      <c r="T885" s="48"/>
      <c r="U885" s="45"/>
      <c r="W885" s="45"/>
      <c r="Z885"/>
    </row>
    <row r="886" spans="17:26" x14ac:dyDescent="0.25">
      <c r="Q886" s="47"/>
      <c r="R886" s="45"/>
      <c r="S886" s="45"/>
      <c r="T886" s="48"/>
      <c r="U886" s="45"/>
      <c r="W886" s="45"/>
      <c r="Z886"/>
    </row>
    <row r="887" spans="17:26" x14ac:dyDescent="0.25">
      <c r="Q887" s="47"/>
      <c r="R887" s="45"/>
      <c r="S887" s="45"/>
      <c r="T887" s="48"/>
      <c r="U887" s="45"/>
      <c r="W887" s="45"/>
      <c r="Z887"/>
    </row>
    <row r="888" spans="17:26" x14ac:dyDescent="0.25">
      <c r="Q888" s="47"/>
      <c r="R888" s="45"/>
      <c r="S888" s="45"/>
      <c r="T888" s="48"/>
      <c r="U888" s="45"/>
      <c r="W888" s="45"/>
      <c r="Z888"/>
    </row>
    <row r="889" spans="17:26" x14ac:dyDescent="0.25">
      <c r="Q889" s="47"/>
      <c r="R889" s="45"/>
      <c r="S889" s="45"/>
      <c r="T889" s="48"/>
      <c r="U889" s="45"/>
      <c r="W889" s="45"/>
      <c r="Z889"/>
    </row>
    <row r="890" spans="17:26" x14ac:dyDescent="0.25">
      <c r="Q890" s="47"/>
      <c r="R890" s="45"/>
      <c r="S890" s="45"/>
      <c r="T890" s="48"/>
      <c r="U890" s="45"/>
      <c r="W890" s="45"/>
      <c r="Z890"/>
    </row>
    <row r="891" spans="17:26" x14ac:dyDescent="0.25">
      <c r="Q891" s="47"/>
      <c r="R891" s="45"/>
      <c r="S891" s="45"/>
      <c r="T891" s="48"/>
      <c r="U891" s="45"/>
      <c r="W891" s="45"/>
      <c r="Z891"/>
    </row>
    <row r="892" spans="17:26" x14ac:dyDescent="0.25">
      <c r="Q892" s="47"/>
      <c r="R892" s="45"/>
      <c r="S892" s="45"/>
      <c r="T892" s="48"/>
      <c r="U892" s="45"/>
      <c r="W892" s="45"/>
      <c r="Z892"/>
    </row>
    <row r="893" spans="17:26" x14ac:dyDescent="0.25">
      <c r="Q893" s="47"/>
      <c r="R893" s="45"/>
      <c r="S893" s="45"/>
      <c r="T893" s="48"/>
      <c r="U893" s="45"/>
      <c r="W893" s="45"/>
      <c r="Z893"/>
    </row>
    <row r="894" spans="17:26" x14ac:dyDescent="0.25">
      <c r="Q894" s="47"/>
      <c r="R894" s="45"/>
      <c r="S894" s="45"/>
      <c r="T894" s="48"/>
      <c r="U894" s="45"/>
      <c r="W894" s="45"/>
      <c r="Z894"/>
    </row>
    <row r="895" spans="17:26" x14ac:dyDescent="0.25">
      <c r="Q895" s="47"/>
      <c r="R895" s="45"/>
      <c r="S895" s="45"/>
      <c r="T895" s="48"/>
      <c r="U895" s="45"/>
      <c r="W895" s="45"/>
      <c r="Z895"/>
    </row>
    <row r="896" spans="17:26" x14ac:dyDescent="0.25">
      <c r="Q896" s="47"/>
      <c r="R896" s="45"/>
      <c r="S896" s="45"/>
      <c r="T896" s="48"/>
      <c r="U896" s="45"/>
      <c r="W896" s="45"/>
      <c r="Z896"/>
    </row>
    <row r="897" spans="17:26" x14ac:dyDescent="0.25">
      <c r="Q897" s="47"/>
      <c r="R897" s="45"/>
      <c r="S897" s="45"/>
      <c r="T897" s="48"/>
      <c r="U897" s="45"/>
      <c r="W897" s="45"/>
      <c r="Z897"/>
    </row>
    <row r="898" spans="17:26" x14ac:dyDescent="0.25">
      <c r="Q898" s="47"/>
      <c r="R898" s="45"/>
      <c r="S898" s="45"/>
      <c r="T898" s="48"/>
      <c r="U898" s="45"/>
      <c r="W898" s="45"/>
      <c r="Z898"/>
    </row>
    <row r="899" spans="17:26" x14ac:dyDescent="0.25">
      <c r="Q899" s="47"/>
      <c r="R899" s="45"/>
      <c r="S899" s="45"/>
      <c r="T899" s="48"/>
      <c r="U899" s="45"/>
      <c r="W899" s="45"/>
      <c r="Z899"/>
    </row>
    <row r="900" spans="17:26" x14ac:dyDescent="0.25">
      <c r="Q900" s="47"/>
      <c r="R900" s="45"/>
      <c r="S900" s="45"/>
      <c r="T900" s="48"/>
      <c r="U900" s="45"/>
      <c r="W900" s="45"/>
      <c r="Z900"/>
    </row>
    <row r="901" spans="17:26" x14ac:dyDescent="0.25">
      <c r="Q901" s="47"/>
      <c r="R901" s="45"/>
      <c r="S901" s="45"/>
      <c r="T901" s="48"/>
      <c r="U901" s="45"/>
      <c r="W901" s="45"/>
      <c r="Z901"/>
    </row>
    <row r="902" spans="17:26" x14ac:dyDescent="0.25">
      <c r="Q902" s="47"/>
      <c r="R902" s="45"/>
      <c r="S902" s="45"/>
      <c r="T902" s="48"/>
      <c r="U902" s="45"/>
      <c r="W902" s="45"/>
      <c r="Z902"/>
    </row>
    <row r="903" spans="17:26" x14ac:dyDescent="0.25">
      <c r="Q903" s="47"/>
      <c r="R903" s="45"/>
      <c r="S903" s="45"/>
      <c r="T903" s="48"/>
      <c r="U903" s="45"/>
      <c r="W903" s="45"/>
      <c r="Z903"/>
    </row>
    <row r="904" spans="17:26" x14ac:dyDescent="0.25">
      <c r="Q904" s="47"/>
      <c r="R904" s="45"/>
      <c r="S904" s="45"/>
      <c r="T904" s="48"/>
      <c r="U904" s="45"/>
      <c r="W904" s="45"/>
      <c r="Z904"/>
    </row>
    <row r="905" spans="17:26" x14ac:dyDescent="0.25">
      <c r="Q905" s="47"/>
      <c r="R905" s="45"/>
      <c r="S905" s="45"/>
      <c r="T905" s="48"/>
      <c r="U905" s="45"/>
      <c r="W905" s="45"/>
      <c r="Z905"/>
    </row>
    <row r="906" spans="17:26" x14ac:dyDescent="0.25">
      <c r="Q906" s="47"/>
      <c r="R906" s="45"/>
      <c r="S906" s="45"/>
      <c r="T906" s="48"/>
      <c r="U906" s="45"/>
      <c r="W906" s="45"/>
      <c r="Z906"/>
    </row>
    <row r="907" spans="17:26" x14ac:dyDescent="0.25">
      <c r="Q907" s="47"/>
      <c r="R907" s="45"/>
      <c r="S907" s="45"/>
      <c r="T907" s="48"/>
      <c r="U907" s="45"/>
      <c r="W907" s="45"/>
      <c r="Z907"/>
    </row>
    <row r="908" spans="17:26" x14ac:dyDescent="0.25">
      <c r="Q908" s="47"/>
      <c r="R908" s="45"/>
      <c r="S908" s="45"/>
      <c r="T908" s="48"/>
      <c r="U908" s="45"/>
      <c r="W908" s="45"/>
      <c r="Z908"/>
    </row>
    <row r="909" spans="17:26" x14ac:dyDescent="0.25">
      <c r="Q909" s="47"/>
      <c r="R909" s="45"/>
      <c r="S909" s="45"/>
      <c r="T909" s="48"/>
      <c r="U909" s="45"/>
      <c r="W909" s="45"/>
      <c r="Z909"/>
    </row>
    <row r="910" spans="17:26" x14ac:dyDescent="0.25">
      <c r="Q910" s="47"/>
      <c r="R910" s="45"/>
      <c r="S910" s="45"/>
      <c r="T910" s="48"/>
      <c r="U910" s="45"/>
      <c r="W910" s="45"/>
      <c r="Z910"/>
    </row>
    <row r="911" spans="17:26" x14ac:dyDescent="0.25">
      <c r="Q911" s="47"/>
      <c r="R911" s="45"/>
      <c r="S911" s="45"/>
      <c r="T911" s="48"/>
      <c r="U911" s="45"/>
      <c r="W911" s="45"/>
      <c r="Z911"/>
    </row>
    <row r="912" spans="17:26" x14ac:dyDescent="0.25">
      <c r="Q912" s="47"/>
      <c r="R912" s="45"/>
      <c r="S912" s="45"/>
      <c r="T912" s="48"/>
      <c r="U912" s="45"/>
      <c r="W912" s="45"/>
      <c r="Z912"/>
    </row>
    <row r="913" spans="17:26" x14ac:dyDescent="0.25">
      <c r="Q913" s="47"/>
      <c r="R913" s="45"/>
      <c r="S913" s="45"/>
      <c r="T913" s="48"/>
      <c r="U913" s="45"/>
      <c r="W913" s="45"/>
      <c r="Z913"/>
    </row>
    <row r="914" spans="17:26" x14ac:dyDescent="0.25">
      <c r="Q914" s="47"/>
      <c r="R914" s="45"/>
      <c r="S914" s="45"/>
      <c r="T914" s="48"/>
      <c r="U914" s="45"/>
      <c r="W914" s="45"/>
      <c r="Z914"/>
    </row>
    <row r="915" spans="17:26" x14ac:dyDescent="0.25">
      <c r="Q915" s="47"/>
      <c r="R915" s="45"/>
      <c r="S915" s="45"/>
      <c r="T915" s="48"/>
      <c r="U915" s="45"/>
      <c r="W915" s="45"/>
      <c r="Z915"/>
    </row>
    <row r="916" spans="17:26" x14ac:dyDescent="0.25">
      <c r="Q916" s="47"/>
      <c r="R916" s="45"/>
      <c r="S916" s="45"/>
      <c r="T916" s="48"/>
      <c r="U916" s="45"/>
      <c r="W916" s="45"/>
      <c r="Z916"/>
    </row>
    <row r="917" spans="17:26" x14ac:dyDescent="0.25">
      <c r="Q917" s="47"/>
      <c r="R917" s="45"/>
      <c r="S917" s="45"/>
      <c r="T917" s="48"/>
      <c r="U917" s="45"/>
      <c r="W917" s="45"/>
      <c r="Z917"/>
    </row>
    <row r="918" spans="17:26" x14ac:dyDescent="0.25">
      <c r="Q918" s="47"/>
      <c r="R918" s="45"/>
      <c r="S918" s="45"/>
      <c r="T918" s="48"/>
      <c r="U918" s="45"/>
      <c r="W918" s="45"/>
      <c r="Z918"/>
    </row>
    <row r="919" spans="17:26" x14ac:dyDescent="0.25">
      <c r="Q919" s="47"/>
      <c r="R919" s="45"/>
      <c r="S919" s="45"/>
      <c r="T919" s="48"/>
      <c r="U919" s="45"/>
      <c r="W919" s="45"/>
      <c r="Z919"/>
    </row>
    <row r="920" spans="17:26" x14ac:dyDescent="0.25">
      <c r="Q920" s="47"/>
      <c r="R920" s="45"/>
      <c r="S920" s="45"/>
      <c r="T920" s="48"/>
      <c r="U920" s="45"/>
      <c r="W920" s="45"/>
      <c r="Z920"/>
    </row>
    <row r="921" spans="17:26" x14ac:dyDescent="0.25">
      <c r="Q921" s="47"/>
      <c r="R921" s="45"/>
      <c r="S921" s="45"/>
      <c r="T921" s="48"/>
      <c r="U921" s="45"/>
      <c r="W921" s="45"/>
      <c r="Z921"/>
    </row>
    <row r="922" spans="17:26" x14ac:dyDescent="0.25">
      <c r="Q922" s="47"/>
      <c r="R922" s="45"/>
      <c r="S922" s="45"/>
      <c r="T922" s="48"/>
      <c r="U922" s="45"/>
      <c r="W922" s="45"/>
      <c r="Z922"/>
    </row>
    <row r="923" spans="17:26" x14ac:dyDescent="0.25">
      <c r="Q923" s="47"/>
      <c r="R923" s="45"/>
      <c r="S923" s="45"/>
      <c r="T923" s="48"/>
      <c r="U923" s="45"/>
      <c r="W923" s="45"/>
      <c r="Z923"/>
    </row>
    <row r="924" spans="17:26" x14ac:dyDescent="0.25">
      <c r="Q924" s="47"/>
      <c r="R924" s="45"/>
      <c r="S924" s="45"/>
      <c r="T924" s="48"/>
      <c r="U924" s="45"/>
      <c r="W924" s="45"/>
      <c r="Z924"/>
    </row>
    <row r="925" spans="17:26" x14ac:dyDescent="0.25">
      <c r="Q925" s="47"/>
      <c r="R925" s="45"/>
      <c r="S925" s="45"/>
      <c r="T925" s="48"/>
      <c r="U925" s="45"/>
      <c r="W925" s="45"/>
      <c r="Z925"/>
    </row>
    <row r="926" spans="17:26" x14ac:dyDescent="0.25">
      <c r="Q926" s="47"/>
      <c r="R926" s="45"/>
      <c r="S926" s="45"/>
      <c r="T926" s="48"/>
      <c r="U926" s="45"/>
      <c r="W926" s="45"/>
      <c r="Z926"/>
    </row>
    <row r="927" spans="17:26" x14ac:dyDescent="0.25">
      <c r="Q927" s="47"/>
      <c r="R927" s="45"/>
      <c r="S927" s="45"/>
      <c r="T927" s="48"/>
      <c r="U927" s="45"/>
      <c r="W927" s="45"/>
      <c r="Z927"/>
    </row>
    <row r="928" spans="17:26" x14ac:dyDescent="0.25">
      <c r="Q928" s="47"/>
      <c r="R928" s="45"/>
      <c r="S928" s="45"/>
      <c r="T928" s="48"/>
      <c r="U928" s="45"/>
      <c r="W928" s="45"/>
      <c r="Z928"/>
    </row>
    <row r="929" spans="17:26" x14ac:dyDescent="0.25">
      <c r="Q929" s="47"/>
      <c r="R929" s="45"/>
      <c r="S929" s="45"/>
      <c r="T929" s="48"/>
      <c r="U929" s="45"/>
      <c r="W929" s="45"/>
      <c r="Z929"/>
    </row>
    <row r="930" spans="17:26" x14ac:dyDescent="0.25">
      <c r="Q930" s="47"/>
      <c r="R930" s="45"/>
      <c r="S930" s="45"/>
      <c r="T930" s="48"/>
      <c r="U930" s="45"/>
      <c r="W930" s="45"/>
      <c r="Z930"/>
    </row>
    <row r="931" spans="17:26" x14ac:dyDescent="0.25">
      <c r="Q931" s="47"/>
      <c r="R931" s="45"/>
      <c r="S931" s="45"/>
      <c r="T931" s="48"/>
      <c r="U931" s="45"/>
      <c r="W931" s="45"/>
      <c r="Z931"/>
    </row>
    <row r="932" spans="17:26" x14ac:dyDescent="0.25">
      <c r="Q932" s="47"/>
      <c r="R932" s="45"/>
      <c r="S932" s="45"/>
      <c r="T932" s="48"/>
      <c r="U932" s="45"/>
      <c r="W932" s="45"/>
      <c r="Z932"/>
    </row>
    <row r="933" spans="17:26" x14ac:dyDescent="0.25">
      <c r="Q933" s="47"/>
      <c r="R933" s="45"/>
      <c r="S933" s="45"/>
      <c r="T933" s="48"/>
      <c r="U933" s="45"/>
      <c r="W933" s="45"/>
      <c r="Z933"/>
    </row>
    <row r="934" spans="17:26" x14ac:dyDescent="0.25">
      <c r="Q934" s="47"/>
      <c r="R934" s="45"/>
      <c r="S934" s="45"/>
      <c r="T934" s="48"/>
      <c r="U934" s="45"/>
      <c r="W934" s="45"/>
      <c r="Z934"/>
    </row>
    <row r="935" spans="17:26" x14ac:dyDescent="0.25">
      <c r="Q935" s="47"/>
      <c r="R935" s="45"/>
      <c r="S935" s="45"/>
      <c r="T935" s="48"/>
      <c r="U935" s="45"/>
      <c r="W935" s="45"/>
      <c r="Z935"/>
    </row>
    <row r="936" spans="17:26" x14ac:dyDescent="0.25">
      <c r="Q936" s="47"/>
      <c r="R936" s="45"/>
      <c r="S936" s="45"/>
      <c r="T936" s="48"/>
      <c r="U936" s="45"/>
      <c r="W936" s="45"/>
      <c r="Z936"/>
    </row>
    <row r="937" spans="17:26" x14ac:dyDescent="0.25">
      <c r="Q937" s="47"/>
      <c r="R937" s="45"/>
      <c r="S937" s="45"/>
      <c r="T937" s="48"/>
      <c r="U937" s="45"/>
      <c r="W937" s="45"/>
      <c r="Z937"/>
    </row>
    <row r="938" spans="17:26" x14ac:dyDescent="0.25">
      <c r="Q938" s="47"/>
      <c r="R938" s="45"/>
      <c r="S938" s="45"/>
      <c r="T938" s="48"/>
      <c r="U938" s="45"/>
      <c r="W938" s="45"/>
      <c r="Z938"/>
    </row>
    <row r="939" spans="17:26" x14ac:dyDescent="0.25">
      <c r="Q939" s="47"/>
      <c r="R939" s="45"/>
      <c r="S939" s="45"/>
      <c r="T939" s="48"/>
      <c r="U939" s="45"/>
      <c r="W939" s="45"/>
      <c r="Z939"/>
    </row>
    <row r="940" spans="17:26" x14ac:dyDescent="0.25">
      <c r="Q940" s="47"/>
      <c r="R940" s="45"/>
      <c r="S940" s="45"/>
      <c r="T940" s="48"/>
      <c r="U940" s="45"/>
      <c r="W940" s="45"/>
      <c r="Z940"/>
    </row>
    <row r="941" spans="17:26" x14ac:dyDescent="0.25">
      <c r="Q941" s="47"/>
      <c r="R941" s="45"/>
      <c r="S941" s="45"/>
      <c r="T941" s="48"/>
      <c r="U941" s="45"/>
      <c r="W941" s="45"/>
      <c r="Z941"/>
    </row>
    <row r="942" spans="17:26" x14ac:dyDescent="0.25">
      <c r="Q942" s="47"/>
      <c r="R942" s="45"/>
      <c r="S942" s="45"/>
      <c r="T942" s="48"/>
      <c r="U942" s="45"/>
      <c r="W942" s="45"/>
      <c r="Z942"/>
    </row>
    <row r="943" spans="17:26" x14ac:dyDescent="0.25">
      <c r="Q943" s="47"/>
      <c r="R943" s="45"/>
      <c r="S943" s="45"/>
      <c r="T943" s="48"/>
      <c r="U943" s="45"/>
      <c r="W943" s="45"/>
      <c r="Z943"/>
    </row>
    <row r="944" spans="17:26" x14ac:dyDescent="0.25">
      <c r="Q944" s="47"/>
      <c r="R944" s="45"/>
      <c r="S944" s="45"/>
      <c r="T944" s="48"/>
      <c r="U944" s="45"/>
      <c r="W944" s="45"/>
      <c r="Z944"/>
    </row>
    <row r="945" spans="17:26" x14ac:dyDescent="0.25">
      <c r="Q945" s="47"/>
      <c r="R945" s="45"/>
      <c r="S945" s="45"/>
      <c r="T945" s="48"/>
      <c r="U945" s="45"/>
      <c r="W945" s="45"/>
      <c r="Z945"/>
    </row>
    <row r="946" spans="17:26" x14ac:dyDescent="0.25">
      <c r="Q946" s="47"/>
      <c r="R946" s="45"/>
      <c r="S946" s="45"/>
      <c r="T946" s="48"/>
      <c r="U946" s="45"/>
      <c r="W946" s="45"/>
      <c r="Z946"/>
    </row>
    <row r="947" spans="17:26" x14ac:dyDescent="0.25">
      <c r="Q947" s="47"/>
      <c r="R947" s="45"/>
      <c r="S947" s="45"/>
      <c r="T947" s="48"/>
      <c r="U947" s="45"/>
      <c r="W947" s="45"/>
      <c r="Z947"/>
    </row>
    <row r="948" spans="17:26" x14ac:dyDescent="0.25">
      <c r="Q948" s="47"/>
      <c r="R948" s="45"/>
      <c r="S948" s="45"/>
      <c r="T948" s="48"/>
      <c r="U948" s="45"/>
      <c r="W948" s="45"/>
      <c r="Z948"/>
    </row>
    <row r="949" spans="17:26" x14ac:dyDescent="0.25">
      <c r="Q949" s="47"/>
      <c r="R949" s="45"/>
      <c r="S949" s="45"/>
      <c r="T949" s="48"/>
      <c r="U949" s="45"/>
      <c r="W949" s="45"/>
      <c r="Z949"/>
    </row>
    <row r="950" spans="17:26" x14ac:dyDescent="0.25">
      <c r="Q950" s="47"/>
      <c r="R950" s="45"/>
      <c r="S950" s="45"/>
      <c r="T950" s="48"/>
      <c r="U950" s="45"/>
      <c r="W950" s="45"/>
      <c r="Z950"/>
    </row>
    <row r="951" spans="17:26" x14ac:dyDescent="0.25">
      <c r="Q951" s="47"/>
      <c r="R951" s="45"/>
      <c r="S951" s="45"/>
      <c r="T951" s="48"/>
      <c r="U951" s="45"/>
      <c r="W951" s="45"/>
      <c r="Z951"/>
    </row>
    <row r="952" spans="17:26" x14ac:dyDescent="0.25">
      <c r="Q952" s="47"/>
      <c r="R952" s="45"/>
      <c r="S952" s="45"/>
      <c r="T952" s="48"/>
      <c r="U952" s="45"/>
      <c r="W952" s="45"/>
      <c r="Z952"/>
    </row>
    <row r="953" spans="17:26" x14ac:dyDescent="0.25">
      <c r="Q953" s="47"/>
      <c r="R953" s="45"/>
      <c r="S953" s="45"/>
      <c r="T953" s="48"/>
      <c r="U953" s="45"/>
      <c r="W953" s="45"/>
      <c r="Z953"/>
    </row>
    <row r="954" spans="17:26" x14ac:dyDescent="0.25">
      <c r="Q954" s="47"/>
      <c r="R954" s="45"/>
      <c r="S954" s="45"/>
      <c r="T954" s="48"/>
      <c r="U954" s="45"/>
      <c r="W954" s="45"/>
      <c r="Z954"/>
    </row>
    <row r="955" spans="17:26" x14ac:dyDescent="0.25">
      <c r="Q955" s="47"/>
      <c r="R955" s="45"/>
      <c r="S955" s="45"/>
      <c r="T955" s="48"/>
      <c r="U955" s="45"/>
      <c r="W955" s="45"/>
      <c r="Z955"/>
    </row>
    <row r="956" spans="17:26" x14ac:dyDescent="0.25">
      <c r="Q956" s="47"/>
      <c r="R956" s="45"/>
      <c r="S956" s="45"/>
      <c r="T956" s="48"/>
      <c r="U956" s="45"/>
      <c r="W956" s="45"/>
      <c r="Z956"/>
    </row>
    <row r="957" spans="17:26" x14ac:dyDescent="0.25">
      <c r="Q957" s="47"/>
      <c r="R957" s="45"/>
      <c r="S957" s="45"/>
      <c r="T957" s="48"/>
      <c r="U957" s="45"/>
      <c r="W957" s="45"/>
      <c r="Z957"/>
    </row>
    <row r="958" spans="17:26" x14ac:dyDescent="0.25">
      <c r="Q958" s="47"/>
      <c r="R958" s="45"/>
      <c r="S958" s="45"/>
      <c r="T958" s="48"/>
      <c r="U958" s="45"/>
      <c r="W958" s="45"/>
      <c r="Z958"/>
    </row>
    <row r="959" spans="17:26" x14ac:dyDescent="0.25">
      <c r="Q959" s="47"/>
      <c r="R959" s="45"/>
      <c r="S959" s="45"/>
      <c r="T959" s="48"/>
      <c r="U959" s="45"/>
      <c r="W959" s="45"/>
      <c r="Z959"/>
    </row>
    <row r="960" spans="17:26" x14ac:dyDescent="0.25">
      <c r="Q960" s="47"/>
      <c r="R960" s="45"/>
      <c r="S960" s="45"/>
      <c r="T960" s="48"/>
      <c r="U960" s="45"/>
      <c r="W960" s="45"/>
      <c r="Z960"/>
    </row>
    <row r="961" spans="17:26" x14ac:dyDescent="0.25">
      <c r="Q961" s="47"/>
      <c r="R961" s="45"/>
      <c r="S961" s="45"/>
      <c r="T961" s="48"/>
      <c r="U961" s="45"/>
      <c r="W961" s="45"/>
      <c r="Z961"/>
    </row>
    <row r="962" spans="17:26" x14ac:dyDescent="0.25">
      <c r="Q962" s="47"/>
      <c r="R962" s="45"/>
      <c r="S962" s="45"/>
      <c r="T962" s="48"/>
      <c r="U962" s="45"/>
      <c r="W962" s="45"/>
      <c r="Z962"/>
    </row>
    <row r="963" spans="17:26" x14ac:dyDescent="0.25">
      <c r="Q963" s="47"/>
      <c r="R963" s="45"/>
      <c r="S963" s="45"/>
      <c r="T963" s="48"/>
      <c r="U963" s="45"/>
      <c r="W963" s="45"/>
      <c r="Z963"/>
    </row>
    <row r="964" spans="17:26" x14ac:dyDescent="0.25">
      <c r="Q964" s="47"/>
      <c r="R964" s="45"/>
      <c r="S964" s="45"/>
      <c r="T964" s="48"/>
      <c r="U964" s="45"/>
      <c r="W964" s="45"/>
      <c r="Z964"/>
    </row>
    <row r="965" spans="17:26" x14ac:dyDescent="0.25">
      <c r="Q965" s="47"/>
      <c r="R965" s="45"/>
      <c r="S965" s="45"/>
      <c r="T965" s="48"/>
      <c r="U965" s="45"/>
      <c r="W965" s="45"/>
      <c r="Z965"/>
    </row>
    <row r="966" spans="17:26" x14ac:dyDescent="0.25">
      <c r="Q966" s="47"/>
      <c r="R966" s="45"/>
      <c r="S966" s="45"/>
      <c r="T966" s="48"/>
      <c r="U966" s="45"/>
      <c r="W966" s="45"/>
      <c r="Z966"/>
    </row>
    <row r="967" spans="17:26" x14ac:dyDescent="0.25">
      <c r="Q967" s="47"/>
      <c r="R967" s="45"/>
      <c r="S967" s="45"/>
      <c r="T967" s="48"/>
      <c r="U967" s="45"/>
      <c r="W967" s="45"/>
      <c r="Z967"/>
    </row>
    <row r="968" spans="17:26" x14ac:dyDescent="0.25">
      <c r="Q968" s="47"/>
      <c r="R968" s="45"/>
      <c r="S968" s="45"/>
      <c r="T968" s="48"/>
      <c r="U968" s="45"/>
      <c r="W968" s="45"/>
      <c r="Z968"/>
    </row>
    <row r="969" spans="17:26" x14ac:dyDescent="0.25">
      <c r="Q969" s="47"/>
      <c r="R969" s="45"/>
      <c r="S969" s="45"/>
      <c r="T969" s="48"/>
      <c r="U969" s="45"/>
      <c r="W969" s="45"/>
      <c r="Z969"/>
    </row>
    <row r="970" spans="17:26" x14ac:dyDescent="0.25">
      <c r="Q970" s="47"/>
      <c r="R970" s="45"/>
      <c r="S970" s="45"/>
      <c r="T970" s="48"/>
      <c r="U970" s="45"/>
      <c r="W970" s="45"/>
      <c r="Z970"/>
    </row>
    <row r="971" spans="17:26" x14ac:dyDescent="0.25">
      <c r="Q971" s="47"/>
      <c r="R971" s="45"/>
      <c r="S971" s="45"/>
      <c r="T971" s="48"/>
      <c r="U971" s="45"/>
      <c r="W971" s="45"/>
      <c r="Z971"/>
    </row>
    <row r="972" spans="17:26" x14ac:dyDescent="0.25">
      <c r="Q972" s="47"/>
      <c r="R972" s="45"/>
      <c r="S972" s="45"/>
      <c r="T972" s="48"/>
      <c r="U972" s="45"/>
      <c r="W972" s="45"/>
      <c r="Z972"/>
    </row>
    <row r="973" spans="17:26" x14ac:dyDescent="0.25">
      <c r="Q973" s="47"/>
      <c r="R973" s="45"/>
      <c r="S973" s="45"/>
      <c r="T973" s="48"/>
      <c r="U973" s="45"/>
      <c r="W973" s="45"/>
      <c r="Z973"/>
    </row>
    <row r="974" spans="17:26" x14ac:dyDescent="0.25">
      <c r="Q974" s="47"/>
      <c r="R974" s="45"/>
      <c r="S974" s="45"/>
      <c r="T974" s="48"/>
      <c r="U974" s="45"/>
      <c r="W974" s="45"/>
      <c r="Z974"/>
    </row>
    <row r="975" spans="17:26" x14ac:dyDescent="0.25">
      <c r="Q975" s="47"/>
      <c r="R975" s="45"/>
      <c r="S975" s="45"/>
      <c r="T975" s="48"/>
      <c r="U975" s="45"/>
      <c r="W975" s="45"/>
      <c r="Z975"/>
    </row>
    <row r="976" spans="17:26" x14ac:dyDescent="0.25">
      <c r="Q976" s="47"/>
      <c r="R976" s="45"/>
      <c r="S976" s="45"/>
      <c r="T976" s="48"/>
      <c r="U976" s="45"/>
      <c r="W976" s="45"/>
      <c r="Z976"/>
    </row>
    <row r="977" spans="17:26" x14ac:dyDescent="0.25">
      <c r="Q977" s="47"/>
      <c r="R977" s="45"/>
      <c r="S977" s="45"/>
      <c r="T977" s="48"/>
      <c r="U977" s="45"/>
      <c r="W977" s="45"/>
      <c r="Z977"/>
    </row>
    <row r="978" spans="17:26" x14ac:dyDescent="0.25">
      <c r="Q978" s="47"/>
      <c r="R978" s="45"/>
      <c r="S978" s="45"/>
      <c r="T978" s="48"/>
      <c r="U978" s="45"/>
      <c r="W978" s="45"/>
      <c r="Z978"/>
    </row>
    <row r="979" spans="17:26" x14ac:dyDescent="0.25">
      <c r="Q979" s="47"/>
      <c r="R979" s="45"/>
      <c r="S979" s="45"/>
      <c r="T979" s="48"/>
      <c r="U979" s="45"/>
      <c r="W979" s="45"/>
      <c r="Z979"/>
    </row>
    <row r="980" spans="17:26" x14ac:dyDescent="0.25">
      <c r="Q980" s="47"/>
      <c r="R980" s="45"/>
      <c r="S980" s="45"/>
      <c r="T980" s="48"/>
      <c r="U980" s="45"/>
      <c r="W980" s="45"/>
      <c r="Z980"/>
    </row>
    <row r="981" spans="17:26" x14ac:dyDescent="0.25">
      <c r="Q981" s="47"/>
      <c r="R981" s="45"/>
      <c r="S981" s="45"/>
      <c r="T981" s="48"/>
      <c r="U981" s="45"/>
      <c r="W981" s="45"/>
      <c r="Z981"/>
    </row>
    <row r="982" spans="17:26" x14ac:dyDescent="0.25">
      <c r="Q982" s="47"/>
      <c r="R982" s="45"/>
      <c r="S982" s="45"/>
      <c r="T982" s="48"/>
      <c r="U982" s="45"/>
      <c r="W982" s="45"/>
      <c r="Z982"/>
    </row>
    <row r="983" spans="17:26" x14ac:dyDescent="0.25">
      <c r="Q983" s="47"/>
      <c r="R983" s="45"/>
      <c r="S983" s="45"/>
      <c r="T983" s="48"/>
      <c r="U983" s="45"/>
      <c r="W983" s="45"/>
      <c r="Z983"/>
    </row>
    <row r="984" spans="17:26" x14ac:dyDescent="0.25">
      <c r="Q984" s="47"/>
      <c r="R984" s="45"/>
      <c r="S984" s="45"/>
      <c r="T984" s="48"/>
      <c r="U984" s="45"/>
      <c r="W984" s="45"/>
      <c r="Z984"/>
    </row>
    <row r="985" spans="17:26" x14ac:dyDescent="0.25">
      <c r="Q985" s="47"/>
      <c r="R985" s="45"/>
      <c r="S985" s="45"/>
      <c r="T985" s="48"/>
      <c r="U985" s="45"/>
      <c r="W985" s="45"/>
      <c r="Z985"/>
    </row>
    <row r="986" spans="17:26" x14ac:dyDescent="0.25">
      <c r="Q986" s="47"/>
      <c r="R986" s="45"/>
      <c r="S986" s="45"/>
      <c r="T986" s="48"/>
      <c r="U986" s="45"/>
      <c r="W986" s="45"/>
      <c r="Z986"/>
    </row>
    <row r="987" spans="17:26" x14ac:dyDescent="0.25">
      <c r="Q987" s="47"/>
      <c r="R987" s="45"/>
      <c r="S987" s="45"/>
      <c r="T987" s="48"/>
      <c r="U987" s="45"/>
      <c r="W987" s="45"/>
      <c r="Z987"/>
    </row>
    <row r="988" spans="17:26" x14ac:dyDescent="0.25">
      <c r="Q988" s="47"/>
      <c r="R988" s="45"/>
      <c r="S988" s="45"/>
      <c r="T988" s="48"/>
      <c r="U988" s="45"/>
      <c r="W988" s="45"/>
      <c r="Z988"/>
    </row>
    <row r="989" spans="17:26" x14ac:dyDescent="0.25">
      <c r="Q989" s="47"/>
      <c r="R989" s="45"/>
      <c r="S989" s="45"/>
      <c r="T989" s="48"/>
      <c r="U989" s="45"/>
      <c r="W989" s="45"/>
      <c r="Z989"/>
    </row>
    <row r="990" spans="17:26" x14ac:dyDescent="0.25">
      <c r="Q990" s="47"/>
      <c r="R990" s="45"/>
      <c r="S990" s="45"/>
      <c r="T990" s="48"/>
      <c r="U990" s="45"/>
      <c r="W990" s="45"/>
      <c r="Z990"/>
    </row>
    <row r="991" spans="17:26" x14ac:dyDescent="0.25">
      <c r="Q991" s="47"/>
      <c r="R991" s="45"/>
      <c r="S991" s="45"/>
      <c r="T991" s="48"/>
      <c r="U991" s="45"/>
      <c r="W991" s="45"/>
      <c r="Z991"/>
    </row>
    <row r="992" spans="17:26" x14ac:dyDescent="0.25">
      <c r="Q992" s="47"/>
      <c r="R992" s="45"/>
      <c r="S992" s="45"/>
      <c r="T992" s="48"/>
      <c r="U992" s="45"/>
      <c r="W992" s="45"/>
      <c r="Z992"/>
    </row>
    <row r="993" spans="17:26" x14ac:dyDescent="0.25">
      <c r="Q993" s="47"/>
      <c r="R993" s="45"/>
      <c r="S993" s="45"/>
      <c r="T993" s="48"/>
      <c r="U993" s="45"/>
      <c r="W993" s="45"/>
      <c r="Z993"/>
    </row>
    <row r="994" spans="17:26" x14ac:dyDescent="0.25">
      <c r="Q994" s="47"/>
      <c r="R994" s="45"/>
      <c r="S994" s="45"/>
      <c r="T994" s="48"/>
      <c r="U994" s="45"/>
      <c r="W994" s="45"/>
      <c r="Z994"/>
    </row>
    <row r="995" spans="17:26" x14ac:dyDescent="0.25">
      <c r="Q995" s="47"/>
      <c r="R995" s="45"/>
      <c r="S995" s="45"/>
      <c r="T995" s="48"/>
      <c r="U995" s="45"/>
      <c r="W995" s="45"/>
      <c r="Z995"/>
    </row>
    <row r="996" spans="17:26" x14ac:dyDescent="0.25">
      <c r="Q996" s="47"/>
      <c r="R996" s="45"/>
      <c r="S996" s="45"/>
      <c r="T996" s="48"/>
      <c r="U996" s="45"/>
      <c r="W996" s="45"/>
      <c r="Z996"/>
    </row>
    <row r="997" spans="17:26" x14ac:dyDescent="0.25">
      <c r="Q997" s="47"/>
      <c r="R997" s="45"/>
      <c r="S997" s="45"/>
      <c r="T997" s="48"/>
      <c r="U997" s="45"/>
      <c r="W997" s="45"/>
      <c r="Z997"/>
    </row>
    <row r="998" spans="17:26" x14ac:dyDescent="0.25">
      <c r="Q998" s="47"/>
      <c r="R998" s="45"/>
      <c r="S998" s="45"/>
      <c r="T998" s="48"/>
      <c r="U998" s="45"/>
      <c r="W998" s="45"/>
      <c r="Z998"/>
    </row>
    <row r="999" spans="17:26" x14ac:dyDescent="0.25">
      <c r="Q999" s="47"/>
      <c r="R999" s="45"/>
      <c r="S999" s="45"/>
      <c r="T999" s="48"/>
      <c r="U999" s="45"/>
      <c r="W999" s="45"/>
      <c r="Z999"/>
    </row>
    <row r="1000" spans="17:26" x14ac:dyDescent="0.25">
      <c r="Q1000" s="47"/>
      <c r="R1000" s="45"/>
      <c r="S1000" s="45"/>
      <c r="T1000" s="48"/>
      <c r="U1000" s="45"/>
      <c r="W1000" s="45"/>
      <c r="Z1000"/>
    </row>
    <row r="1001" spans="17:26" x14ac:dyDescent="0.25">
      <c r="Q1001" s="47"/>
      <c r="R1001" s="45"/>
      <c r="S1001" s="45"/>
      <c r="T1001" s="48"/>
      <c r="U1001" s="45"/>
      <c r="W1001" s="45"/>
      <c r="Z1001"/>
    </row>
    <row r="1002" spans="17:26" x14ac:dyDescent="0.25">
      <c r="Q1002" s="47"/>
      <c r="R1002" s="45"/>
      <c r="S1002" s="45"/>
      <c r="T1002" s="48"/>
      <c r="U1002" s="45"/>
      <c r="W1002" s="45"/>
      <c r="Z1002"/>
    </row>
    <row r="1003" spans="17:26" x14ac:dyDescent="0.25">
      <c r="Q1003" s="47"/>
      <c r="R1003" s="45"/>
      <c r="S1003" s="45"/>
      <c r="T1003" s="48"/>
      <c r="U1003" s="45"/>
      <c r="W1003" s="45"/>
      <c r="Z1003"/>
    </row>
    <row r="1004" spans="17:26" x14ac:dyDescent="0.25">
      <c r="Q1004" s="47"/>
      <c r="R1004" s="45"/>
      <c r="S1004" s="45"/>
      <c r="T1004" s="48"/>
      <c r="U1004" s="45"/>
      <c r="W1004" s="45"/>
      <c r="Z1004"/>
    </row>
    <row r="1005" spans="17:26" x14ac:dyDescent="0.25">
      <c r="Q1005" s="47"/>
      <c r="R1005" s="45"/>
      <c r="S1005" s="45"/>
      <c r="T1005" s="48"/>
      <c r="U1005" s="45"/>
      <c r="W1005" s="45"/>
      <c r="Z1005"/>
    </row>
    <row r="1006" spans="17:26" x14ac:dyDescent="0.25">
      <c r="Q1006" s="47"/>
      <c r="R1006" s="45"/>
      <c r="S1006" s="45"/>
      <c r="T1006" s="48"/>
      <c r="U1006" s="45"/>
      <c r="W1006" s="45"/>
      <c r="Z1006"/>
    </row>
    <row r="1007" spans="17:26" x14ac:dyDescent="0.25">
      <c r="Q1007" s="47"/>
      <c r="R1007" s="45"/>
      <c r="S1007" s="45"/>
      <c r="T1007" s="48"/>
      <c r="U1007" s="45"/>
      <c r="W1007" s="45"/>
      <c r="Z1007"/>
    </row>
    <row r="1008" spans="17:26" x14ac:dyDescent="0.25">
      <c r="Q1008" s="47"/>
      <c r="R1008" s="45"/>
      <c r="S1008" s="45"/>
      <c r="T1008" s="48"/>
      <c r="U1008" s="45"/>
      <c r="W1008" s="45"/>
      <c r="Z1008"/>
    </row>
    <row r="1009" spans="17:26" x14ac:dyDescent="0.25">
      <c r="Q1009" s="47"/>
      <c r="R1009" s="45"/>
      <c r="S1009" s="45"/>
      <c r="T1009" s="48"/>
      <c r="U1009" s="45"/>
      <c r="W1009" s="45"/>
      <c r="Z1009"/>
    </row>
    <row r="1010" spans="17:26" x14ac:dyDescent="0.25">
      <c r="Q1010" s="47"/>
      <c r="R1010" s="45"/>
      <c r="S1010" s="45"/>
      <c r="T1010" s="48"/>
      <c r="U1010" s="45"/>
      <c r="W1010" s="45"/>
      <c r="Z1010"/>
    </row>
    <row r="1011" spans="17:26" x14ac:dyDescent="0.25">
      <c r="Q1011" s="47"/>
      <c r="R1011" s="45"/>
      <c r="S1011" s="45"/>
      <c r="T1011" s="48"/>
      <c r="U1011" s="45"/>
      <c r="W1011" s="45"/>
      <c r="Z1011"/>
    </row>
    <row r="1012" spans="17:26" x14ac:dyDescent="0.25">
      <c r="Q1012" s="47"/>
      <c r="R1012" s="45"/>
      <c r="S1012" s="45"/>
      <c r="T1012" s="48"/>
      <c r="U1012" s="45"/>
      <c r="W1012" s="45"/>
      <c r="Z1012"/>
    </row>
    <row r="1013" spans="17:26" x14ac:dyDescent="0.25">
      <c r="Q1013" s="47"/>
      <c r="R1013" s="45"/>
      <c r="S1013" s="45"/>
      <c r="T1013" s="48"/>
      <c r="U1013" s="45"/>
      <c r="W1013" s="45"/>
      <c r="Z1013"/>
    </row>
    <row r="1014" spans="17:26" x14ac:dyDescent="0.25">
      <c r="Q1014" s="47"/>
      <c r="R1014" s="45"/>
      <c r="S1014" s="45"/>
      <c r="T1014" s="48"/>
      <c r="U1014" s="45"/>
      <c r="W1014" s="45"/>
      <c r="Z1014"/>
    </row>
    <row r="1015" spans="17:26" x14ac:dyDescent="0.25">
      <c r="Q1015" s="47"/>
      <c r="R1015" s="45"/>
      <c r="S1015" s="45"/>
      <c r="T1015" s="48"/>
      <c r="U1015" s="45"/>
      <c r="W1015" s="45"/>
      <c r="Z1015"/>
    </row>
    <row r="1016" spans="17:26" x14ac:dyDescent="0.25">
      <c r="Q1016" s="47"/>
      <c r="R1016" s="45"/>
      <c r="S1016" s="45"/>
      <c r="T1016" s="48"/>
      <c r="U1016" s="45"/>
      <c r="W1016" s="45"/>
      <c r="Z1016"/>
    </row>
    <row r="1017" spans="17:26" x14ac:dyDescent="0.25">
      <c r="Q1017" s="47"/>
      <c r="R1017" s="45"/>
      <c r="S1017" s="45"/>
      <c r="T1017" s="48"/>
      <c r="U1017" s="45"/>
      <c r="W1017" s="45"/>
      <c r="Z1017"/>
    </row>
    <row r="1018" spans="17:26" x14ac:dyDescent="0.25">
      <c r="Q1018" s="47"/>
      <c r="R1018" s="45"/>
      <c r="S1018" s="45"/>
      <c r="T1018" s="48"/>
      <c r="U1018" s="45"/>
      <c r="W1018" s="45"/>
      <c r="Z1018"/>
    </row>
    <row r="1019" spans="17:26" x14ac:dyDescent="0.25">
      <c r="Q1019" s="47"/>
      <c r="R1019" s="45"/>
      <c r="S1019" s="45"/>
      <c r="T1019" s="48"/>
      <c r="U1019" s="45"/>
      <c r="W1019" s="45"/>
      <c r="Z1019"/>
    </row>
    <row r="1020" spans="17:26" x14ac:dyDescent="0.25">
      <c r="Q1020" s="47"/>
      <c r="R1020" s="45"/>
      <c r="S1020" s="45"/>
      <c r="T1020" s="48"/>
      <c r="U1020" s="45"/>
      <c r="W1020" s="45"/>
      <c r="Z1020"/>
    </row>
    <row r="1021" spans="17:26" x14ac:dyDescent="0.25">
      <c r="Q1021" s="47"/>
      <c r="R1021" s="45"/>
      <c r="S1021" s="45"/>
      <c r="T1021" s="48"/>
      <c r="U1021" s="45"/>
      <c r="W1021" s="45"/>
      <c r="Z1021"/>
    </row>
    <row r="1022" spans="17:26" x14ac:dyDescent="0.25">
      <c r="Q1022" s="47"/>
      <c r="R1022" s="45"/>
      <c r="S1022" s="45"/>
      <c r="T1022" s="48"/>
      <c r="U1022" s="45"/>
      <c r="W1022" s="45"/>
      <c r="Z1022"/>
    </row>
    <row r="1023" spans="17:26" x14ac:dyDescent="0.25">
      <c r="Q1023" s="47"/>
      <c r="R1023" s="45"/>
      <c r="S1023" s="45"/>
      <c r="T1023" s="48"/>
      <c r="U1023" s="45"/>
      <c r="W1023" s="45"/>
      <c r="Z1023"/>
    </row>
    <row r="1024" spans="17:26" x14ac:dyDescent="0.25">
      <c r="Q1024" s="47"/>
      <c r="R1024" s="45"/>
      <c r="S1024" s="45"/>
      <c r="T1024" s="48"/>
      <c r="U1024" s="45"/>
      <c r="W1024" s="45"/>
      <c r="Z1024"/>
    </row>
    <row r="1025" spans="17:26" x14ac:dyDescent="0.25">
      <c r="Q1025" s="47"/>
      <c r="R1025" s="45"/>
      <c r="S1025" s="45"/>
      <c r="T1025" s="48"/>
      <c r="U1025" s="45"/>
      <c r="W1025" s="45"/>
      <c r="Z1025"/>
    </row>
    <row r="1026" spans="17:26" x14ac:dyDescent="0.25">
      <c r="Q1026" s="47"/>
      <c r="R1026" s="45"/>
      <c r="S1026" s="45"/>
      <c r="T1026" s="48"/>
      <c r="U1026" s="45"/>
      <c r="W1026" s="45"/>
      <c r="Z1026"/>
    </row>
    <row r="1027" spans="17:26" x14ac:dyDescent="0.25">
      <c r="Q1027" s="47"/>
      <c r="R1027" s="45"/>
      <c r="S1027" s="45"/>
      <c r="T1027" s="48"/>
      <c r="U1027" s="45"/>
      <c r="W1027" s="45"/>
      <c r="Z1027"/>
    </row>
    <row r="1028" spans="17:26" x14ac:dyDescent="0.25">
      <c r="Q1028" s="47"/>
      <c r="R1028" s="45"/>
      <c r="S1028" s="45"/>
      <c r="T1028" s="48"/>
      <c r="U1028" s="45"/>
      <c r="W1028" s="45"/>
      <c r="Z1028"/>
    </row>
    <row r="1029" spans="17:26" x14ac:dyDescent="0.25">
      <c r="Q1029" s="47"/>
      <c r="R1029" s="45"/>
      <c r="S1029" s="45"/>
      <c r="T1029" s="48"/>
      <c r="U1029" s="45"/>
      <c r="W1029" s="45"/>
      <c r="Z1029"/>
    </row>
    <row r="1030" spans="17:26" x14ac:dyDescent="0.25">
      <c r="Q1030" s="47"/>
      <c r="R1030" s="45"/>
      <c r="S1030" s="45"/>
      <c r="T1030" s="48"/>
      <c r="U1030" s="45"/>
      <c r="W1030" s="45"/>
      <c r="Z1030"/>
    </row>
    <row r="1031" spans="17:26" x14ac:dyDescent="0.25">
      <c r="Q1031" s="47"/>
      <c r="R1031" s="45"/>
      <c r="S1031" s="45"/>
      <c r="T1031" s="48"/>
      <c r="U1031" s="45"/>
      <c r="W1031" s="45"/>
      <c r="Z1031"/>
    </row>
    <row r="1032" spans="17:26" x14ac:dyDescent="0.25">
      <c r="Q1032" s="47"/>
      <c r="R1032" s="45"/>
      <c r="S1032" s="45"/>
      <c r="T1032" s="48"/>
      <c r="U1032" s="45"/>
      <c r="W1032" s="45"/>
      <c r="Z1032"/>
    </row>
    <row r="1033" spans="17:26" x14ac:dyDescent="0.25">
      <c r="Q1033" s="47"/>
      <c r="R1033" s="45"/>
      <c r="S1033" s="45"/>
      <c r="T1033" s="48"/>
      <c r="U1033" s="45"/>
      <c r="W1033" s="45"/>
      <c r="Z1033"/>
    </row>
    <row r="1034" spans="17:26" x14ac:dyDescent="0.25">
      <c r="Q1034" s="47"/>
      <c r="R1034" s="45"/>
      <c r="S1034" s="45"/>
      <c r="T1034" s="48"/>
      <c r="U1034" s="45"/>
      <c r="W1034" s="45"/>
      <c r="Z1034"/>
    </row>
    <row r="1035" spans="17:26" x14ac:dyDescent="0.25">
      <c r="Q1035" s="47"/>
      <c r="R1035" s="45"/>
      <c r="S1035" s="45"/>
      <c r="T1035" s="48"/>
      <c r="U1035" s="45"/>
      <c r="W1035" s="45"/>
      <c r="Z1035"/>
    </row>
    <row r="1036" spans="17:26" x14ac:dyDescent="0.25">
      <c r="Q1036" s="47"/>
      <c r="R1036" s="45"/>
      <c r="S1036" s="45"/>
      <c r="T1036" s="48"/>
      <c r="U1036" s="45"/>
      <c r="W1036" s="45"/>
      <c r="Z1036"/>
    </row>
    <row r="1037" spans="17:26" x14ac:dyDescent="0.25">
      <c r="Q1037" s="47"/>
      <c r="R1037" s="45"/>
      <c r="S1037" s="45"/>
      <c r="T1037" s="48"/>
      <c r="U1037" s="45"/>
      <c r="W1037" s="45"/>
      <c r="Z1037"/>
    </row>
    <row r="1038" spans="17:26" x14ac:dyDescent="0.25">
      <c r="Q1038" s="47"/>
      <c r="R1038" s="45"/>
      <c r="S1038" s="45"/>
      <c r="T1038" s="48"/>
      <c r="U1038" s="45"/>
      <c r="W1038" s="45"/>
      <c r="Z1038"/>
    </row>
    <row r="1039" spans="17:26" x14ac:dyDescent="0.25">
      <c r="Q1039" s="47"/>
      <c r="R1039" s="45"/>
      <c r="S1039" s="45"/>
      <c r="T1039" s="48"/>
      <c r="U1039" s="45"/>
      <c r="W1039" s="45"/>
      <c r="Z1039"/>
    </row>
    <row r="1040" spans="17:26" x14ac:dyDescent="0.25">
      <c r="Q1040" s="47"/>
      <c r="R1040" s="45"/>
      <c r="S1040" s="45"/>
      <c r="T1040" s="48"/>
      <c r="U1040" s="45"/>
      <c r="W1040" s="45"/>
      <c r="Z1040"/>
    </row>
    <row r="1041" spans="17:26" x14ac:dyDescent="0.25">
      <c r="Q1041" s="47"/>
      <c r="R1041" s="45"/>
      <c r="S1041" s="45"/>
      <c r="T1041" s="48"/>
      <c r="U1041" s="45"/>
      <c r="W1041" s="45"/>
      <c r="Z1041"/>
    </row>
    <row r="1042" spans="17:26" x14ac:dyDescent="0.25">
      <c r="Q1042" s="47"/>
      <c r="R1042" s="45"/>
      <c r="S1042" s="45"/>
      <c r="T1042" s="48"/>
      <c r="U1042" s="45"/>
      <c r="W1042" s="45"/>
      <c r="Z1042"/>
    </row>
    <row r="1043" spans="17:26" x14ac:dyDescent="0.25">
      <c r="Q1043" s="47"/>
      <c r="R1043" s="45"/>
      <c r="S1043" s="45"/>
      <c r="T1043" s="48"/>
      <c r="U1043" s="45"/>
      <c r="W1043" s="45"/>
      <c r="Z1043"/>
    </row>
    <row r="1044" spans="17:26" x14ac:dyDescent="0.25">
      <c r="Q1044" s="47"/>
      <c r="R1044" s="45"/>
      <c r="S1044" s="45"/>
      <c r="T1044" s="48"/>
      <c r="U1044" s="45"/>
      <c r="W1044" s="45"/>
      <c r="Z1044"/>
    </row>
    <row r="1045" spans="17:26" x14ac:dyDescent="0.25">
      <c r="Q1045" s="47"/>
      <c r="R1045" s="45"/>
      <c r="S1045" s="45"/>
      <c r="T1045" s="48"/>
      <c r="U1045" s="45"/>
      <c r="W1045" s="45"/>
      <c r="Z1045"/>
    </row>
    <row r="1046" spans="17:26" x14ac:dyDescent="0.25">
      <c r="Q1046" s="47"/>
      <c r="R1046" s="45"/>
      <c r="S1046" s="45"/>
      <c r="T1046" s="48"/>
      <c r="U1046" s="45"/>
      <c r="W1046" s="45"/>
      <c r="Z1046"/>
    </row>
    <row r="1047" spans="17:26" x14ac:dyDescent="0.25">
      <c r="Q1047" s="47"/>
      <c r="R1047" s="45"/>
      <c r="S1047" s="45"/>
      <c r="T1047" s="48"/>
      <c r="U1047" s="45"/>
      <c r="W1047" s="45"/>
      <c r="Z1047"/>
    </row>
    <row r="1048" spans="17:26" x14ac:dyDescent="0.25">
      <c r="Q1048" s="47"/>
      <c r="R1048" s="45"/>
      <c r="S1048" s="45"/>
      <c r="T1048" s="48"/>
      <c r="U1048" s="45"/>
      <c r="W1048" s="45"/>
      <c r="Z1048"/>
    </row>
    <row r="1049" spans="17:26" x14ac:dyDescent="0.25">
      <c r="Q1049" s="47"/>
      <c r="R1049" s="45"/>
      <c r="S1049" s="45"/>
      <c r="T1049" s="48"/>
      <c r="U1049" s="45"/>
      <c r="W1049" s="45"/>
      <c r="Z1049"/>
    </row>
    <row r="1050" spans="17:26" x14ac:dyDescent="0.25">
      <c r="Q1050" s="47"/>
      <c r="R1050" s="45"/>
      <c r="S1050" s="45"/>
      <c r="T1050" s="48"/>
      <c r="U1050" s="45"/>
      <c r="W1050" s="45"/>
      <c r="Z1050"/>
    </row>
    <row r="1051" spans="17:26" x14ac:dyDescent="0.25">
      <c r="Q1051" s="47"/>
      <c r="R1051" s="45"/>
      <c r="S1051" s="45"/>
      <c r="T1051" s="48"/>
      <c r="U1051" s="45"/>
      <c r="W1051" s="45"/>
      <c r="Z1051"/>
    </row>
    <row r="1052" spans="17:26" x14ac:dyDescent="0.25">
      <c r="Q1052" s="47"/>
      <c r="R1052" s="45"/>
      <c r="S1052" s="45"/>
      <c r="T1052" s="48"/>
      <c r="U1052" s="45"/>
      <c r="W1052" s="45"/>
      <c r="Z1052"/>
    </row>
    <row r="1053" spans="17:26" x14ac:dyDescent="0.25">
      <c r="Q1053" s="47"/>
      <c r="R1053" s="45"/>
      <c r="S1053" s="45"/>
      <c r="T1053" s="48"/>
      <c r="U1053" s="45"/>
      <c r="W1053" s="45"/>
      <c r="Z1053"/>
    </row>
    <row r="1054" spans="17:26" x14ac:dyDescent="0.25">
      <c r="Q1054" s="47"/>
      <c r="R1054" s="45"/>
      <c r="S1054" s="45"/>
      <c r="T1054" s="48"/>
      <c r="U1054" s="45"/>
      <c r="W1054" s="45"/>
      <c r="Z1054"/>
    </row>
    <row r="1055" spans="17:26" x14ac:dyDescent="0.25">
      <c r="Q1055" s="47"/>
      <c r="R1055" s="45"/>
      <c r="S1055" s="45"/>
      <c r="T1055" s="48"/>
      <c r="U1055" s="45"/>
      <c r="W1055" s="45"/>
      <c r="Z1055"/>
    </row>
    <row r="1056" spans="17:26" x14ac:dyDescent="0.25">
      <c r="Q1056" s="47"/>
      <c r="R1056" s="45"/>
      <c r="S1056" s="45"/>
      <c r="T1056" s="48"/>
      <c r="U1056" s="45"/>
      <c r="W1056" s="45"/>
      <c r="Z1056"/>
    </row>
    <row r="1057" spans="17:26" x14ac:dyDescent="0.25">
      <c r="Q1057" s="47"/>
      <c r="R1057" s="45"/>
      <c r="S1057" s="45"/>
      <c r="T1057" s="48"/>
      <c r="U1057" s="45"/>
      <c r="W1057" s="45"/>
      <c r="Z1057"/>
    </row>
    <row r="1058" spans="17:26" x14ac:dyDescent="0.25">
      <c r="Q1058" s="47"/>
      <c r="R1058" s="45"/>
      <c r="S1058" s="45"/>
      <c r="T1058" s="48"/>
      <c r="U1058" s="45"/>
      <c r="W1058" s="45"/>
      <c r="Z1058"/>
    </row>
    <row r="1059" spans="17:26" x14ac:dyDescent="0.25">
      <c r="Q1059" s="47"/>
      <c r="R1059" s="45"/>
      <c r="S1059" s="45"/>
      <c r="T1059" s="48"/>
      <c r="U1059" s="45"/>
      <c r="W1059" s="45"/>
      <c r="Z1059"/>
    </row>
    <row r="1060" spans="17:26" x14ac:dyDescent="0.25">
      <c r="Q1060" s="47"/>
      <c r="R1060" s="45"/>
      <c r="S1060" s="45"/>
      <c r="T1060" s="48"/>
      <c r="U1060" s="45"/>
      <c r="W1060" s="45"/>
      <c r="Z1060"/>
    </row>
    <row r="1061" spans="17:26" x14ac:dyDescent="0.25">
      <c r="Q1061" s="47"/>
      <c r="R1061" s="45"/>
      <c r="S1061" s="45"/>
      <c r="T1061" s="48"/>
      <c r="U1061" s="45"/>
      <c r="W1061" s="45"/>
      <c r="Z1061"/>
    </row>
    <row r="1062" spans="17:26" x14ac:dyDescent="0.25">
      <c r="Q1062" s="47"/>
      <c r="R1062" s="45"/>
      <c r="S1062" s="45"/>
      <c r="T1062" s="48"/>
      <c r="U1062" s="45"/>
      <c r="W1062" s="45"/>
      <c r="Z1062"/>
    </row>
    <row r="1063" spans="17:26" x14ac:dyDescent="0.25">
      <c r="Q1063" s="47"/>
      <c r="R1063" s="45"/>
      <c r="S1063" s="45"/>
      <c r="T1063" s="48"/>
      <c r="U1063" s="45"/>
      <c r="W1063" s="45"/>
      <c r="Z1063"/>
    </row>
    <row r="1064" spans="17:26" x14ac:dyDescent="0.25">
      <c r="Q1064" s="47"/>
      <c r="R1064" s="45"/>
      <c r="S1064" s="45"/>
      <c r="T1064" s="48"/>
      <c r="U1064" s="45"/>
      <c r="W1064" s="45"/>
      <c r="Z1064"/>
    </row>
    <row r="1065" spans="17:26" x14ac:dyDescent="0.25">
      <c r="Q1065" s="47"/>
      <c r="R1065" s="45"/>
      <c r="S1065" s="45"/>
      <c r="T1065" s="48"/>
      <c r="U1065" s="45"/>
      <c r="W1065" s="45"/>
      <c r="Z1065"/>
    </row>
    <row r="1066" spans="17:26" x14ac:dyDescent="0.25">
      <c r="Q1066" s="47"/>
      <c r="R1066" s="45"/>
      <c r="S1066" s="45"/>
      <c r="T1066" s="48"/>
      <c r="U1066" s="45"/>
      <c r="W1066" s="45"/>
      <c r="Z1066"/>
    </row>
    <row r="1067" spans="17:26" x14ac:dyDescent="0.25">
      <c r="Q1067" s="47"/>
      <c r="R1067" s="45"/>
      <c r="S1067" s="45"/>
      <c r="T1067" s="48"/>
      <c r="U1067" s="45"/>
      <c r="W1067" s="45"/>
      <c r="Z1067"/>
    </row>
    <row r="1068" spans="17:26" x14ac:dyDescent="0.25">
      <c r="Q1068" s="47"/>
      <c r="R1068" s="45"/>
      <c r="S1068" s="45"/>
      <c r="T1068" s="48"/>
      <c r="U1068" s="45"/>
      <c r="W1068" s="45"/>
      <c r="Z1068"/>
    </row>
    <row r="1069" spans="17:26" x14ac:dyDescent="0.25">
      <c r="Q1069" s="47"/>
      <c r="R1069" s="45"/>
      <c r="S1069" s="45"/>
      <c r="T1069" s="48"/>
      <c r="U1069" s="45"/>
      <c r="W1069" s="45"/>
      <c r="Z1069"/>
    </row>
    <row r="1070" spans="17:26" x14ac:dyDescent="0.25">
      <c r="Q1070" s="47"/>
      <c r="R1070" s="45"/>
      <c r="S1070" s="45"/>
      <c r="T1070" s="48"/>
      <c r="U1070" s="45"/>
      <c r="W1070" s="45"/>
      <c r="Z1070"/>
    </row>
    <row r="1071" spans="17:26" x14ac:dyDescent="0.25">
      <c r="Q1071" s="47"/>
      <c r="R1071" s="45"/>
      <c r="S1071" s="45"/>
      <c r="T1071" s="48"/>
      <c r="U1071" s="45"/>
      <c r="W1071" s="45"/>
      <c r="Z1071"/>
    </row>
    <row r="1072" spans="17:26" x14ac:dyDescent="0.25">
      <c r="Q1072" s="47"/>
      <c r="R1072" s="45"/>
      <c r="S1072" s="45"/>
      <c r="T1072" s="48"/>
      <c r="U1072" s="45"/>
      <c r="W1072" s="45"/>
      <c r="Z1072"/>
    </row>
    <row r="1073" spans="17:26" x14ac:dyDescent="0.25">
      <c r="Q1073" s="47"/>
      <c r="R1073" s="45"/>
      <c r="S1073" s="45"/>
      <c r="T1073" s="48"/>
      <c r="U1073" s="45"/>
      <c r="W1073" s="45"/>
      <c r="Z1073"/>
    </row>
    <row r="1074" spans="17:26" x14ac:dyDescent="0.25">
      <c r="Q1074" s="47"/>
      <c r="R1074" s="45"/>
      <c r="S1074" s="45"/>
      <c r="T1074" s="48"/>
      <c r="U1074" s="45"/>
      <c r="W1074" s="45"/>
      <c r="Z1074"/>
    </row>
    <row r="1075" spans="17:26" x14ac:dyDescent="0.25">
      <c r="Q1075" s="47"/>
      <c r="R1075" s="45"/>
      <c r="S1075" s="45"/>
      <c r="T1075" s="48"/>
      <c r="U1075" s="45"/>
      <c r="W1075" s="45"/>
      <c r="Z1075"/>
    </row>
    <row r="1076" spans="17:26" x14ac:dyDescent="0.25">
      <c r="Q1076" s="47"/>
      <c r="R1076" s="45"/>
      <c r="S1076" s="45"/>
      <c r="T1076" s="48"/>
      <c r="U1076" s="45"/>
      <c r="W1076" s="45"/>
      <c r="Z1076"/>
    </row>
    <row r="1077" spans="17:26" x14ac:dyDescent="0.25">
      <c r="Q1077" s="47"/>
      <c r="R1077" s="45"/>
      <c r="S1077" s="45"/>
      <c r="T1077" s="48"/>
      <c r="U1077" s="45"/>
      <c r="W1077" s="45"/>
      <c r="Z1077"/>
    </row>
    <row r="1078" spans="17:26" x14ac:dyDescent="0.25">
      <c r="Q1078" s="47"/>
      <c r="R1078" s="45"/>
      <c r="S1078" s="45"/>
      <c r="T1078" s="48"/>
      <c r="U1078" s="45"/>
      <c r="W1078" s="45"/>
      <c r="Z1078"/>
    </row>
    <row r="1079" spans="17:26" x14ac:dyDescent="0.25">
      <c r="Q1079" s="47"/>
      <c r="R1079" s="45"/>
      <c r="S1079" s="45"/>
      <c r="T1079" s="48"/>
      <c r="U1079" s="45"/>
      <c r="W1079" s="45"/>
      <c r="Z1079"/>
    </row>
    <row r="1080" spans="17:26" x14ac:dyDescent="0.25">
      <c r="Q1080" s="47"/>
      <c r="R1080" s="45"/>
      <c r="S1080" s="45"/>
      <c r="T1080" s="48"/>
      <c r="U1080" s="45"/>
      <c r="W1080" s="45"/>
      <c r="Z1080"/>
    </row>
    <row r="1081" spans="17:26" x14ac:dyDescent="0.25">
      <c r="Q1081" s="47"/>
      <c r="R1081" s="45"/>
      <c r="S1081" s="45"/>
      <c r="T1081" s="48"/>
      <c r="U1081" s="45"/>
      <c r="W1081" s="45"/>
      <c r="Z1081"/>
    </row>
    <row r="1082" spans="17:26" x14ac:dyDescent="0.25">
      <c r="Q1082" s="47"/>
      <c r="R1082" s="45"/>
      <c r="S1082" s="45"/>
      <c r="T1082" s="48"/>
      <c r="U1082" s="45"/>
      <c r="W1082" s="45"/>
      <c r="Z1082"/>
    </row>
    <row r="1083" spans="17:26" x14ac:dyDescent="0.25">
      <c r="Q1083" s="47"/>
      <c r="R1083" s="45"/>
      <c r="S1083" s="45"/>
      <c r="T1083" s="48"/>
      <c r="U1083" s="45"/>
      <c r="W1083" s="45"/>
      <c r="Z1083"/>
    </row>
    <row r="1084" spans="17:26" x14ac:dyDescent="0.25">
      <c r="Q1084" s="47"/>
      <c r="R1084" s="45"/>
      <c r="S1084" s="45"/>
      <c r="T1084" s="48"/>
      <c r="U1084" s="45"/>
      <c r="W1084" s="45"/>
      <c r="Z1084"/>
    </row>
    <row r="1085" spans="17:26" x14ac:dyDescent="0.25">
      <c r="Q1085" s="47"/>
      <c r="R1085" s="45"/>
      <c r="S1085" s="45"/>
      <c r="T1085" s="48"/>
      <c r="U1085" s="45"/>
      <c r="W1085" s="45"/>
      <c r="Z1085"/>
    </row>
    <row r="1086" spans="17:26" x14ac:dyDescent="0.25">
      <c r="Q1086" s="47"/>
      <c r="R1086" s="45"/>
      <c r="S1086" s="45"/>
      <c r="T1086" s="48"/>
      <c r="U1086" s="45"/>
      <c r="W1086" s="45"/>
      <c r="Z1086"/>
    </row>
    <row r="1087" spans="17:26" x14ac:dyDescent="0.25">
      <c r="Q1087" s="47"/>
      <c r="R1087" s="45"/>
      <c r="S1087" s="45"/>
      <c r="T1087" s="48"/>
      <c r="U1087" s="45"/>
      <c r="W1087" s="45"/>
      <c r="Z1087"/>
    </row>
    <row r="1088" spans="17:26" x14ac:dyDescent="0.25">
      <c r="Q1088" s="47"/>
      <c r="R1088" s="45"/>
      <c r="S1088" s="45"/>
      <c r="T1088" s="48"/>
      <c r="U1088" s="45"/>
      <c r="W1088" s="45"/>
      <c r="Z1088"/>
    </row>
    <row r="1089" spans="17:26" x14ac:dyDescent="0.25">
      <c r="Q1089" s="47"/>
      <c r="R1089" s="45"/>
      <c r="S1089" s="45"/>
      <c r="T1089" s="48"/>
      <c r="U1089" s="45"/>
      <c r="W1089" s="45"/>
      <c r="Z1089"/>
    </row>
    <row r="1090" spans="17:26" x14ac:dyDescent="0.25">
      <c r="Q1090" s="47"/>
      <c r="R1090" s="45"/>
      <c r="S1090" s="45"/>
      <c r="T1090" s="48"/>
      <c r="U1090" s="45"/>
      <c r="W1090" s="45"/>
      <c r="Z1090"/>
    </row>
    <row r="1091" spans="17:26" x14ac:dyDescent="0.25">
      <c r="Q1091" s="47"/>
      <c r="R1091" s="45"/>
      <c r="S1091" s="45"/>
      <c r="T1091" s="48"/>
      <c r="U1091" s="45"/>
      <c r="W1091" s="45"/>
      <c r="Z1091"/>
    </row>
    <row r="1092" spans="17:26" x14ac:dyDescent="0.25">
      <c r="Q1092" s="47"/>
      <c r="R1092" s="45"/>
      <c r="S1092" s="45"/>
      <c r="T1092" s="48"/>
      <c r="U1092" s="45"/>
      <c r="W1092" s="45"/>
      <c r="Z1092"/>
    </row>
    <row r="1093" spans="17:26" x14ac:dyDescent="0.25">
      <c r="Q1093" s="47"/>
      <c r="R1093" s="45"/>
      <c r="S1093" s="45"/>
      <c r="T1093" s="48"/>
      <c r="U1093" s="45"/>
      <c r="W1093" s="45"/>
      <c r="Z1093"/>
    </row>
    <row r="1094" spans="17:26" x14ac:dyDescent="0.25">
      <c r="Q1094" s="47"/>
      <c r="R1094" s="45"/>
      <c r="S1094" s="45"/>
      <c r="T1094" s="48"/>
      <c r="U1094" s="45"/>
      <c r="W1094" s="45"/>
      <c r="Z1094"/>
    </row>
    <row r="1095" spans="17:26" x14ac:dyDescent="0.25">
      <c r="Q1095" s="47"/>
      <c r="R1095" s="45"/>
      <c r="S1095" s="45"/>
      <c r="T1095" s="48"/>
      <c r="U1095" s="45"/>
      <c r="W1095" s="45"/>
      <c r="Z1095"/>
    </row>
    <row r="1096" spans="17:26" x14ac:dyDescent="0.25">
      <c r="Q1096" s="47"/>
      <c r="R1096" s="45"/>
      <c r="S1096" s="45"/>
      <c r="T1096" s="48"/>
      <c r="U1096" s="45"/>
      <c r="W1096" s="45"/>
      <c r="Z1096"/>
    </row>
    <row r="1097" spans="17:26" x14ac:dyDescent="0.25">
      <c r="Q1097" s="47"/>
      <c r="R1097" s="45"/>
      <c r="S1097" s="45"/>
      <c r="T1097" s="48"/>
      <c r="U1097" s="45"/>
      <c r="W1097" s="45"/>
      <c r="Z1097"/>
    </row>
    <row r="1098" spans="17:26" x14ac:dyDescent="0.25">
      <c r="Q1098" s="47"/>
      <c r="R1098" s="45"/>
      <c r="S1098" s="45"/>
      <c r="T1098" s="48"/>
      <c r="U1098" s="45"/>
      <c r="W1098" s="45"/>
      <c r="Z1098"/>
    </row>
    <row r="1099" spans="17:26" x14ac:dyDescent="0.25">
      <c r="Q1099" s="47"/>
      <c r="R1099" s="45"/>
      <c r="S1099" s="45"/>
      <c r="T1099" s="48"/>
      <c r="U1099" s="45"/>
      <c r="W1099" s="45"/>
      <c r="Z1099"/>
    </row>
    <row r="1100" spans="17:26" x14ac:dyDescent="0.25">
      <c r="Q1100" s="47"/>
      <c r="R1100" s="45"/>
      <c r="S1100" s="45"/>
      <c r="T1100" s="48"/>
      <c r="U1100" s="45"/>
      <c r="W1100" s="45"/>
      <c r="Z1100"/>
    </row>
    <row r="1101" spans="17:26" x14ac:dyDescent="0.25">
      <c r="Q1101" s="47"/>
      <c r="R1101" s="45"/>
      <c r="S1101" s="45"/>
      <c r="T1101" s="48"/>
      <c r="U1101" s="45"/>
      <c r="W1101" s="45"/>
      <c r="Z1101"/>
    </row>
    <row r="1102" spans="17:26" x14ac:dyDescent="0.25">
      <c r="Q1102" s="47"/>
      <c r="R1102" s="45"/>
      <c r="S1102" s="45"/>
      <c r="T1102" s="48"/>
      <c r="U1102" s="45"/>
      <c r="W1102" s="45"/>
      <c r="Z1102"/>
    </row>
    <row r="1103" spans="17:26" x14ac:dyDescent="0.25">
      <c r="Q1103" s="47"/>
      <c r="R1103" s="45"/>
      <c r="S1103" s="45"/>
      <c r="T1103" s="48"/>
      <c r="U1103" s="45"/>
      <c r="W1103" s="45"/>
      <c r="Z1103"/>
    </row>
    <row r="1104" spans="17:26" x14ac:dyDescent="0.25">
      <c r="Q1104" s="47"/>
      <c r="R1104" s="45"/>
      <c r="S1104" s="45"/>
      <c r="T1104" s="48"/>
      <c r="U1104" s="45"/>
      <c r="W1104" s="45"/>
      <c r="Z1104"/>
    </row>
    <row r="1105" spans="17:26" x14ac:dyDescent="0.25">
      <c r="Q1105" s="47"/>
      <c r="R1105" s="45"/>
      <c r="S1105" s="45"/>
      <c r="T1105" s="48"/>
      <c r="U1105" s="45"/>
      <c r="W1105" s="45"/>
      <c r="Z1105"/>
    </row>
    <row r="1106" spans="17:26" x14ac:dyDescent="0.25">
      <c r="Q1106" s="47"/>
      <c r="R1106" s="45"/>
      <c r="S1106" s="45"/>
      <c r="T1106" s="48"/>
      <c r="U1106" s="45"/>
      <c r="W1106" s="45"/>
      <c r="Z1106"/>
    </row>
    <row r="1107" spans="17:26" x14ac:dyDescent="0.25">
      <c r="Q1107" s="47"/>
      <c r="R1107" s="45"/>
      <c r="S1107" s="45"/>
      <c r="T1107" s="48"/>
      <c r="U1107" s="45"/>
      <c r="W1107" s="45"/>
      <c r="Z1107"/>
    </row>
    <row r="1108" spans="17:26" x14ac:dyDescent="0.25">
      <c r="Q1108" s="47"/>
      <c r="R1108" s="45"/>
      <c r="S1108" s="45"/>
      <c r="T1108" s="48"/>
      <c r="U1108" s="45"/>
      <c r="W1108" s="45"/>
      <c r="Z1108"/>
    </row>
    <row r="1109" spans="17:26" x14ac:dyDescent="0.25">
      <c r="Q1109" s="47"/>
      <c r="R1109" s="45"/>
      <c r="S1109" s="45"/>
      <c r="T1109" s="48"/>
      <c r="U1109" s="45"/>
      <c r="W1109" s="45"/>
      <c r="Z1109"/>
    </row>
    <row r="1110" spans="17:26" x14ac:dyDescent="0.25">
      <c r="Q1110" s="47"/>
      <c r="R1110" s="45"/>
      <c r="S1110" s="45"/>
      <c r="T1110" s="48"/>
      <c r="U1110" s="45"/>
      <c r="W1110" s="45"/>
      <c r="Z1110"/>
    </row>
    <row r="1111" spans="17:26" x14ac:dyDescent="0.25">
      <c r="Q1111" s="47"/>
      <c r="R1111" s="45"/>
      <c r="S1111" s="45"/>
      <c r="T1111" s="48"/>
      <c r="U1111" s="45"/>
      <c r="W1111" s="45"/>
      <c r="Z1111"/>
    </row>
    <row r="1112" spans="17:26" x14ac:dyDescent="0.25">
      <c r="Q1112" s="47"/>
      <c r="R1112" s="45"/>
      <c r="S1112" s="45"/>
      <c r="T1112" s="48"/>
      <c r="U1112" s="45"/>
      <c r="W1112" s="45"/>
      <c r="Z1112"/>
    </row>
    <row r="1113" spans="17:26" x14ac:dyDescent="0.25">
      <c r="Q1113" s="47"/>
      <c r="R1113" s="45"/>
      <c r="S1113" s="45"/>
      <c r="T1113" s="48"/>
      <c r="U1113" s="45"/>
      <c r="W1113" s="45"/>
      <c r="Z1113"/>
    </row>
    <row r="1114" spans="17:26" x14ac:dyDescent="0.25">
      <c r="Q1114" s="47"/>
      <c r="R1114" s="45"/>
      <c r="S1114" s="45"/>
      <c r="T1114" s="48"/>
      <c r="U1114" s="45"/>
      <c r="W1114" s="45"/>
      <c r="Z1114"/>
    </row>
    <row r="1115" spans="17:26" x14ac:dyDescent="0.25">
      <c r="Q1115" s="47"/>
      <c r="R1115" s="45"/>
      <c r="S1115" s="45"/>
      <c r="T1115" s="48"/>
      <c r="U1115" s="45"/>
      <c r="W1115" s="45"/>
      <c r="Z1115"/>
    </row>
    <row r="1116" spans="17:26" x14ac:dyDescent="0.25">
      <c r="Q1116" s="47"/>
      <c r="R1116" s="45"/>
      <c r="S1116" s="45"/>
      <c r="T1116" s="48"/>
      <c r="U1116" s="45"/>
      <c r="W1116" s="45"/>
      <c r="Z1116"/>
    </row>
    <row r="1117" spans="17:26" x14ac:dyDescent="0.25">
      <c r="Q1117" s="47"/>
      <c r="R1117" s="45"/>
      <c r="S1117" s="45"/>
      <c r="T1117" s="48"/>
      <c r="U1117" s="45"/>
      <c r="W1117" s="45"/>
      <c r="Z1117"/>
    </row>
    <row r="1118" spans="17:26" x14ac:dyDescent="0.25">
      <c r="Q1118" s="47"/>
      <c r="R1118" s="45"/>
      <c r="S1118" s="45"/>
      <c r="T1118" s="48"/>
      <c r="U1118" s="45"/>
      <c r="W1118" s="45"/>
      <c r="Z1118"/>
    </row>
    <row r="1119" spans="17:26" x14ac:dyDescent="0.25">
      <c r="Q1119" s="47"/>
      <c r="R1119" s="45"/>
      <c r="S1119" s="45"/>
      <c r="T1119" s="48"/>
      <c r="U1119" s="45"/>
      <c r="W1119" s="45"/>
      <c r="Z1119"/>
    </row>
    <row r="1120" spans="17:26" x14ac:dyDescent="0.25">
      <c r="Q1120" s="47"/>
      <c r="R1120" s="45"/>
      <c r="S1120" s="45"/>
      <c r="T1120" s="48"/>
      <c r="U1120" s="45"/>
      <c r="W1120" s="45"/>
      <c r="Z1120"/>
    </row>
    <row r="1121" spans="17:26" x14ac:dyDescent="0.25">
      <c r="Q1121" s="47"/>
      <c r="R1121" s="45"/>
      <c r="S1121" s="45"/>
      <c r="T1121" s="48"/>
      <c r="U1121" s="45"/>
      <c r="W1121" s="45"/>
      <c r="Z1121"/>
    </row>
    <row r="1122" spans="17:26" x14ac:dyDescent="0.25">
      <c r="Q1122" s="47"/>
      <c r="R1122" s="45"/>
      <c r="S1122" s="45"/>
      <c r="T1122" s="48"/>
      <c r="U1122" s="45"/>
      <c r="W1122" s="45"/>
      <c r="Z1122"/>
    </row>
    <row r="1123" spans="17:26" x14ac:dyDescent="0.25">
      <c r="Q1123" s="47"/>
      <c r="R1123" s="45"/>
      <c r="S1123" s="45"/>
      <c r="T1123" s="48"/>
      <c r="U1123" s="45"/>
      <c r="W1123" s="45"/>
      <c r="Z1123"/>
    </row>
    <row r="1124" spans="17:26" x14ac:dyDescent="0.25">
      <c r="Q1124" s="47"/>
      <c r="R1124" s="45"/>
      <c r="S1124" s="45"/>
      <c r="T1124" s="48"/>
      <c r="U1124" s="45"/>
      <c r="W1124" s="45"/>
      <c r="Z1124"/>
    </row>
    <row r="1125" spans="17:26" x14ac:dyDescent="0.25">
      <c r="Q1125" s="47"/>
      <c r="R1125" s="45"/>
      <c r="S1125" s="45"/>
      <c r="T1125" s="48"/>
      <c r="U1125" s="45"/>
      <c r="W1125" s="45"/>
      <c r="Z1125"/>
    </row>
    <row r="1126" spans="17:26" x14ac:dyDescent="0.25">
      <c r="Q1126" s="47"/>
      <c r="R1126" s="45"/>
      <c r="S1126" s="45"/>
      <c r="T1126" s="48"/>
      <c r="U1126" s="45"/>
      <c r="W1126" s="45"/>
      <c r="Z1126"/>
    </row>
    <row r="1127" spans="17:26" x14ac:dyDescent="0.25">
      <c r="Q1127" s="47"/>
      <c r="R1127" s="45"/>
      <c r="S1127" s="45"/>
      <c r="T1127" s="48"/>
      <c r="U1127" s="45"/>
      <c r="W1127" s="45"/>
      <c r="Z1127"/>
    </row>
    <row r="1128" spans="17:26" x14ac:dyDescent="0.25">
      <c r="Q1128" s="47"/>
      <c r="R1128" s="45"/>
      <c r="S1128" s="45"/>
      <c r="T1128" s="48"/>
      <c r="U1128" s="45"/>
      <c r="W1128" s="45"/>
      <c r="Z1128"/>
    </row>
    <row r="1129" spans="17:26" x14ac:dyDescent="0.25">
      <c r="Q1129" s="47"/>
      <c r="R1129" s="45"/>
      <c r="S1129" s="45"/>
      <c r="T1129" s="48"/>
      <c r="U1129" s="45"/>
      <c r="W1129" s="45"/>
      <c r="Z1129"/>
    </row>
    <row r="1130" spans="17:26" x14ac:dyDescent="0.25">
      <c r="Q1130" s="47"/>
      <c r="R1130" s="45"/>
      <c r="S1130" s="45"/>
      <c r="T1130" s="48"/>
      <c r="U1130" s="45"/>
      <c r="W1130" s="45"/>
      <c r="Z1130"/>
    </row>
    <row r="1131" spans="17:26" x14ac:dyDescent="0.25">
      <c r="Q1131" s="47"/>
      <c r="R1131" s="45"/>
      <c r="S1131" s="45"/>
      <c r="T1131" s="48"/>
      <c r="U1131" s="45"/>
      <c r="W1131" s="45"/>
      <c r="Z1131"/>
    </row>
    <row r="1132" spans="17:26" x14ac:dyDescent="0.25">
      <c r="Q1132" s="47"/>
      <c r="R1132" s="45"/>
      <c r="S1132" s="45"/>
      <c r="T1132" s="48"/>
      <c r="U1132" s="45"/>
      <c r="W1132" s="45"/>
      <c r="Z1132"/>
    </row>
    <row r="1133" spans="17:26" x14ac:dyDescent="0.25">
      <c r="Q1133" s="47"/>
      <c r="R1133" s="45"/>
      <c r="S1133" s="45"/>
      <c r="T1133" s="48"/>
      <c r="U1133" s="45"/>
      <c r="W1133" s="45"/>
      <c r="Z1133"/>
    </row>
    <row r="1134" spans="17:26" x14ac:dyDescent="0.25">
      <c r="Q1134" s="47"/>
      <c r="R1134" s="45"/>
      <c r="S1134" s="45"/>
      <c r="T1134" s="48"/>
      <c r="U1134" s="45"/>
      <c r="W1134" s="45"/>
      <c r="Z1134"/>
    </row>
    <row r="1135" spans="17:26" x14ac:dyDescent="0.25">
      <c r="Q1135" s="47"/>
      <c r="R1135" s="45"/>
      <c r="S1135" s="45"/>
      <c r="T1135" s="48"/>
      <c r="U1135" s="45"/>
      <c r="W1135" s="45"/>
      <c r="Z1135"/>
    </row>
    <row r="1136" spans="17:26" x14ac:dyDescent="0.25">
      <c r="Q1136" s="47"/>
      <c r="R1136" s="45"/>
      <c r="S1136" s="45"/>
      <c r="T1136" s="48"/>
      <c r="U1136" s="45"/>
      <c r="W1136" s="45"/>
      <c r="Z1136"/>
    </row>
    <row r="1137" spans="17:26" x14ac:dyDescent="0.25">
      <c r="Q1137" s="47"/>
      <c r="R1137" s="45"/>
      <c r="S1137" s="45"/>
      <c r="T1137" s="48"/>
      <c r="U1137" s="45"/>
      <c r="W1137" s="45"/>
      <c r="Z1137"/>
    </row>
    <row r="1138" spans="17:26" x14ac:dyDescent="0.25">
      <c r="Q1138" s="47"/>
      <c r="R1138" s="45"/>
      <c r="S1138" s="45"/>
      <c r="T1138" s="48"/>
      <c r="U1138" s="45"/>
      <c r="W1138" s="45"/>
      <c r="Z1138"/>
    </row>
    <row r="1139" spans="17:26" x14ac:dyDescent="0.25">
      <c r="Q1139" s="47"/>
      <c r="R1139" s="45"/>
      <c r="S1139" s="45"/>
      <c r="T1139" s="48"/>
      <c r="U1139" s="45"/>
      <c r="W1139" s="45"/>
      <c r="Z1139"/>
    </row>
    <row r="1140" spans="17:26" x14ac:dyDescent="0.25">
      <c r="Q1140" s="47"/>
      <c r="R1140" s="45"/>
      <c r="S1140" s="45"/>
      <c r="T1140" s="48"/>
      <c r="U1140" s="45"/>
      <c r="W1140" s="45"/>
      <c r="Z1140"/>
    </row>
    <row r="1141" spans="17:26" x14ac:dyDescent="0.25">
      <c r="Q1141" s="47"/>
      <c r="R1141" s="45"/>
      <c r="S1141" s="45"/>
      <c r="T1141" s="48"/>
      <c r="U1141" s="45"/>
      <c r="W1141" s="45"/>
      <c r="Z1141"/>
    </row>
    <row r="1142" spans="17:26" x14ac:dyDescent="0.25">
      <c r="Q1142" s="47"/>
      <c r="R1142" s="45"/>
      <c r="S1142" s="45"/>
      <c r="T1142" s="48"/>
      <c r="U1142" s="45"/>
      <c r="W1142" s="45"/>
      <c r="Z1142"/>
    </row>
    <row r="1143" spans="17:26" x14ac:dyDescent="0.25">
      <c r="Q1143" s="47"/>
      <c r="R1143" s="45"/>
      <c r="S1143" s="45"/>
      <c r="T1143" s="48"/>
      <c r="U1143" s="45"/>
      <c r="W1143" s="45"/>
      <c r="Z1143"/>
    </row>
    <row r="1144" spans="17:26" x14ac:dyDescent="0.25">
      <c r="Q1144" s="47"/>
      <c r="R1144" s="45"/>
      <c r="S1144" s="45"/>
      <c r="T1144" s="48"/>
      <c r="U1144" s="45"/>
      <c r="W1144" s="45"/>
      <c r="Z1144"/>
    </row>
    <row r="1145" spans="17:26" x14ac:dyDescent="0.25">
      <c r="Q1145" s="47"/>
      <c r="R1145" s="45"/>
      <c r="S1145" s="45"/>
      <c r="T1145" s="48"/>
      <c r="U1145" s="45"/>
      <c r="W1145" s="45"/>
      <c r="Z1145"/>
    </row>
    <row r="1146" spans="17:26" x14ac:dyDescent="0.25">
      <c r="Q1146" s="47"/>
      <c r="R1146" s="45"/>
      <c r="S1146" s="45"/>
      <c r="T1146" s="48"/>
      <c r="U1146" s="45"/>
      <c r="W1146" s="45"/>
      <c r="Z1146"/>
    </row>
    <row r="1147" spans="17:26" x14ac:dyDescent="0.25">
      <c r="Q1147" s="47"/>
      <c r="R1147" s="45"/>
      <c r="S1147" s="45"/>
      <c r="T1147" s="48"/>
      <c r="U1147" s="45"/>
      <c r="W1147" s="45"/>
      <c r="Z1147"/>
    </row>
    <row r="1148" spans="17:26" x14ac:dyDescent="0.25">
      <c r="Q1148" s="47"/>
      <c r="R1148" s="45"/>
      <c r="S1148" s="45"/>
      <c r="T1148" s="48"/>
      <c r="U1148" s="45"/>
      <c r="W1148" s="45"/>
      <c r="Z1148"/>
    </row>
    <row r="1149" spans="17:26" x14ac:dyDescent="0.25">
      <c r="Q1149" s="47"/>
      <c r="R1149" s="45"/>
      <c r="S1149" s="45"/>
      <c r="T1149" s="48"/>
      <c r="U1149" s="45"/>
      <c r="W1149" s="45"/>
      <c r="Z1149"/>
    </row>
    <row r="1150" spans="17:26" x14ac:dyDescent="0.25">
      <c r="Q1150" s="47"/>
      <c r="R1150" s="45"/>
      <c r="S1150" s="45"/>
      <c r="T1150" s="48"/>
      <c r="U1150" s="45"/>
      <c r="W1150" s="45"/>
      <c r="Z1150"/>
    </row>
    <row r="1151" spans="17:26" x14ac:dyDescent="0.25">
      <c r="Q1151" s="47"/>
      <c r="R1151" s="45"/>
      <c r="S1151" s="45"/>
      <c r="T1151" s="48"/>
      <c r="U1151" s="45"/>
      <c r="W1151" s="45"/>
      <c r="Z1151"/>
    </row>
    <row r="1152" spans="17:26" x14ac:dyDescent="0.25">
      <c r="Q1152" s="47"/>
      <c r="R1152" s="45"/>
      <c r="S1152" s="45"/>
      <c r="T1152" s="48"/>
      <c r="U1152" s="45"/>
      <c r="W1152" s="45"/>
      <c r="Z1152"/>
    </row>
    <row r="1153" spans="17:26" x14ac:dyDescent="0.25">
      <c r="Q1153" s="47"/>
      <c r="R1153" s="45"/>
      <c r="S1153" s="45"/>
      <c r="T1153" s="48"/>
      <c r="U1153" s="45"/>
      <c r="W1153" s="45"/>
      <c r="Z1153"/>
    </row>
    <row r="1154" spans="17:26" x14ac:dyDescent="0.25">
      <c r="Q1154" s="47"/>
      <c r="R1154" s="45"/>
      <c r="S1154" s="45"/>
      <c r="T1154" s="48"/>
      <c r="U1154" s="45"/>
      <c r="W1154" s="45"/>
      <c r="Z1154"/>
    </row>
    <row r="1155" spans="17:26" x14ac:dyDescent="0.25">
      <c r="Q1155" s="47"/>
      <c r="R1155" s="45"/>
      <c r="S1155" s="45"/>
      <c r="T1155" s="48"/>
      <c r="U1155" s="45"/>
      <c r="W1155" s="45"/>
      <c r="Z1155"/>
    </row>
    <row r="1156" spans="17:26" x14ac:dyDescent="0.25">
      <c r="Q1156" s="47"/>
      <c r="R1156" s="45"/>
      <c r="S1156" s="45"/>
      <c r="T1156" s="48"/>
      <c r="U1156" s="45"/>
      <c r="W1156" s="45"/>
      <c r="Z1156"/>
    </row>
    <row r="1157" spans="17:26" x14ac:dyDescent="0.25">
      <c r="Q1157" s="47"/>
      <c r="R1157" s="45"/>
      <c r="S1157" s="45"/>
      <c r="T1157" s="48"/>
      <c r="U1157" s="45"/>
      <c r="W1157" s="45"/>
      <c r="Z1157"/>
    </row>
    <row r="1158" spans="17:26" x14ac:dyDescent="0.25">
      <c r="Q1158" s="47"/>
      <c r="R1158" s="45"/>
      <c r="S1158" s="45"/>
      <c r="T1158" s="48"/>
      <c r="U1158" s="45"/>
      <c r="W1158" s="45"/>
      <c r="Z1158"/>
    </row>
    <row r="1159" spans="17:26" x14ac:dyDescent="0.25">
      <c r="Q1159" s="47"/>
      <c r="R1159" s="45"/>
      <c r="S1159" s="45"/>
      <c r="T1159" s="48"/>
      <c r="U1159" s="45"/>
      <c r="W1159" s="45"/>
      <c r="Z1159"/>
    </row>
    <row r="1160" spans="17:26" x14ac:dyDescent="0.25">
      <c r="Q1160" s="47"/>
      <c r="R1160" s="45"/>
      <c r="S1160" s="45"/>
      <c r="T1160" s="48"/>
      <c r="U1160" s="45"/>
      <c r="W1160" s="45"/>
      <c r="Z1160"/>
    </row>
    <row r="1161" spans="17:26" x14ac:dyDescent="0.25">
      <c r="Q1161" s="47"/>
      <c r="R1161" s="45"/>
      <c r="S1161" s="45"/>
      <c r="T1161" s="48"/>
      <c r="U1161" s="45"/>
      <c r="W1161" s="45"/>
      <c r="Z1161"/>
    </row>
    <row r="1162" spans="17:26" x14ac:dyDescent="0.25">
      <c r="Q1162" s="47"/>
      <c r="R1162" s="45"/>
      <c r="S1162" s="45"/>
      <c r="T1162" s="48"/>
      <c r="U1162" s="45"/>
      <c r="W1162" s="45"/>
      <c r="Z1162"/>
    </row>
    <row r="1163" spans="17:26" x14ac:dyDescent="0.25">
      <c r="Q1163" s="47"/>
      <c r="R1163" s="45"/>
      <c r="S1163" s="45"/>
      <c r="T1163" s="48"/>
      <c r="U1163" s="45"/>
      <c r="W1163" s="45"/>
      <c r="Z1163"/>
    </row>
    <row r="1164" spans="17:26" x14ac:dyDescent="0.25">
      <c r="Q1164" s="47"/>
      <c r="R1164" s="45"/>
      <c r="S1164" s="45"/>
      <c r="T1164" s="48"/>
      <c r="U1164" s="45"/>
      <c r="W1164" s="45"/>
      <c r="Z1164"/>
    </row>
    <row r="1165" spans="17:26" x14ac:dyDescent="0.25">
      <c r="Q1165" s="47"/>
      <c r="R1165" s="45"/>
      <c r="S1165" s="45"/>
      <c r="T1165" s="48"/>
      <c r="U1165" s="45"/>
      <c r="W1165" s="45"/>
      <c r="Z1165"/>
    </row>
    <row r="1166" spans="17:26" x14ac:dyDescent="0.25">
      <c r="Q1166" s="47"/>
      <c r="R1166" s="45"/>
      <c r="S1166" s="45"/>
      <c r="T1166" s="48"/>
      <c r="U1166" s="45"/>
      <c r="W1166" s="45"/>
      <c r="Z1166"/>
    </row>
    <row r="1167" spans="17:26" x14ac:dyDescent="0.25">
      <c r="Q1167" s="47"/>
      <c r="R1167" s="45"/>
      <c r="S1167" s="45"/>
      <c r="T1167" s="48"/>
      <c r="U1167" s="45"/>
      <c r="W1167" s="45"/>
      <c r="Z1167"/>
    </row>
    <row r="1168" spans="17:26" x14ac:dyDescent="0.25">
      <c r="Q1168" s="47"/>
      <c r="R1168" s="45"/>
      <c r="S1168" s="45"/>
      <c r="T1168" s="48"/>
      <c r="U1168" s="45"/>
      <c r="W1168" s="45"/>
      <c r="Z1168"/>
    </row>
    <row r="1169" spans="17:26" x14ac:dyDescent="0.25">
      <c r="Q1169" s="47"/>
      <c r="R1169" s="45"/>
      <c r="S1169" s="45"/>
      <c r="T1169" s="48"/>
      <c r="U1169" s="45"/>
      <c r="W1169" s="45"/>
      <c r="Z1169"/>
    </row>
    <row r="1170" spans="17:26" x14ac:dyDescent="0.25">
      <c r="Q1170" s="47"/>
      <c r="R1170" s="45"/>
      <c r="S1170" s="45"/>
      <c r="T1170" s="48"/>
      <c r="U1170" s="45"/>
      <c r="W1170" s="45"/>
      <c r="Z1170"/>
    </row>
    <row r="1171" spans="17:26" x14ac:dyDescent="0.25">
      <c r="Q1171" s="47"/>
      <c r="R1171" s="45"/>
      <c r="S1171" s="45"/>
      <c r="T1171" s="48"/>
      <c r="U1171" s="45"/>
      <c r="W1171" s="45"/>
      <c r="Z1171"/>
    </row>
    <row r="1172" spans="17:26" x14ac:dyDescent="0.25">
      <c r="Q1172" s="47"/>
      <c r="R1172" s="45"/>
      <c r="S1172" s="45"/>
      <c r="T1172" s="48"/>
      <c r="U1172" s="45"/>
      <c r="W1172" s="45"/>
      <c r="Z1172"/>
    </row>
    <row r="1173" spans="17:26" x14ac:dyDescent="0.25">
      <c r="Q1173" s="47"/>
      <c r="R1173" s="45"/>
      <c r="S1173" s="45"/>
      <c r="T1173" s="48"/>
      <c r="U1173" s="45"/>
      <c r="W1173" s="45"/>
      <c r="Z1173"/>
    </row>
    <row r="1174" spans="17:26" x14ac:dyDescent="0.25">
      <c r="Q1174" s="47"/>
      <c r="R1174" s="45"/>
      <c r="S1174" s="45"/>
      <c r="T1174" s="48"/>
      <c r="U1174" s="45"/>
      <c r="W1174" s="45"/>
      <c r="Z1174"/>
    </row>
    <row r="1175" spans="17:26" x14ac:dyDescent="0.25">
      <c r="Q1175" s="47"/>
      <c r="R1175" s="45"/>
      <c r="S1175" s="45"/>
      <c r="T1175" s="48"/>
      <c r="U1175" s="45"/>
      <c r="W1175" s="45"/>
      <c r="Z1175"/>
    </row>
    <row r="1176" spans="17:26" x14ac:dyDescent="0.25">
      <c r="Q1176" s="47"/>
      <c r="R1176" s="45"/>
      <c r="S1176" s="45"/>
      <c r="T1176" s="48"/>
      <c r="U1176" s="45"/>
      <c r="W1176" s="45"/>
      <c r="Z1176"/>
    </row>
    <row r="1177" spans="17:26" x14ac:dyDescent="0.25">
      <c r="Q1177" s="47"/>
      <c r="R1177" s="45"/>
      <c r="S1177" s="45"/>
      <c r="T1177" s="48"/>
      <c r="U1177" s="45"/>
      <c r="W1177" s="45"/>
      <c r="Z1177"/>
    </row>
    <row r="1178" spans="17:26" x14ac:dyDescent="0.25">
      <c r="Q1178" s="47"/>
      <c r="R1178" s="45"/>
      <c r="S1178" s="45"/>
      <c r="T1178" s="48"/>
      <c r="U1178" s="45"/>
      <c r="W1178" s="45"/>
      <c r="Z1178"/>
    </row>
    <row r="1179" spans="17:26" x14ac:dyDescent="0.25">
      <c r="Q1179" s="47"/>
      <c r="R1179" s="45"/>
      <c r="S1179" s="45"/>
      <c r="T1179" s="48"/>
      <c r="U1179" s="45"/>
      <c r="W1179" s="45"/>
      <c r="Z1179"/>
    </row>
    <row r="1180" spans="17:26" x14ac:dyDescent="0.25">
      <c r="Q1180" s="47"/>
      <c r="R1180" s="45"/>
      <c r="S1180" s="45"/>
      <c r="T1180" s="48"/>
      <c r="U1180" s="45"/>
      <c r="W1180" s="45"/>
      <c r="Z1180"/>
    </row>
    <row r="1181" spans="17:26" x14ac:dyDescent="0.25">
      <c r="Q1181" s="47"/>
      <c r="R1181" s="45"/>
      <c r="S1181" s="45"/>
      <c r="T1181" s="48"/>
      <c r="U1181" s="45"/>
      <c r="W1181" s="45"/>
      <c r="Z1181"/>
    </row>
    <row r="1182" spans="17:26" x14ac:dyDescent="0.25">
      <c r="Q1182" s="47"/>
      <c r="R1182" s="45"/>
      <c r="S1182" s="45"/>
      <c r="T1182" s="48"/>
      <c r="U1182" s="45"/>
      <c r="W1182" s="45"/>
      <c r="Z1182"/>
    </row>
    <row r="1183" spans="17:26" x14ac:dyDescent="0.25">
      <c r="Q1183" s="47"/>
      <c r="R1183" s="45"/>
      <c r="S1183" s="45"/>
      <c r="T1183" s="48"/>
      <c r="U1183" s="45"/>
      <c r="W1183" s="45"/>
      <c r="Z1183"/>
    </row>
    <row r="1184" spans="17:26" x14ac:dyDescent="0.25">
      <c r="Q1184" s="47"/>
      <c r="R1184" s="45"/>
      <c r="S1184" s="45"/>
      <c r="T1184" s="48"/>
      <c r="U1184" s="45"/>
      <c r="W1184" s="45"/>
      <c r="Z1184"/>
    </row>
    <row r="1185" spans="17:26" x14ac:dyDescent="0.25">
      <c r="Q1185" s="47"/>
      <c r="R1185" s="45"/>
      <c r="S1185" s="45"/>
      <c r="T1185" s="48"/>
      <c r="U1185" s="45"/>
      <c r="W1185" s="45"/>
      <c r="Z1185"/>
    </row>
    <row r="1186" spans="17:26" x14ac:dyDescent="0.25">
      <c r="Q1186" s="47"/>
      <c r="R1186" s="45"/>
      <c r="S1186" s="45"/>
      <c r="T1186" s="48"/>
      <c r="U1186" s="45"/>
      <c r="W1186" s="45"/>
      <c r="Z1186"/>
    </row>
    <row r="1187" spans="17:26" x14ac:dyDescent="0.25">
      <c r="Q1187" s="47"/>
      <c r="R1187" s="45"/>
      <c r="S1187" s="45"/>
      <c r="T1187" s="48"/>
      <c r="U1187" s="45"/>
      <c r="W1187" s="45"/>
      <c r="Z1187"/>
    </row>
    <row r="1188" spans="17:26" x14ac:dyDescent="0.25">
      <c r="Q1188" s="47"/>
      <c r="R1188" s="45"/>
      <c r="S1188" s="45"/>
      <c r="T1188" s="48"/>
      <c r="U1188" s="45"/>
      <c r="W1188" s="45"/>
      <c r="Z1188"/>
    </row>
    <row r="1189" spans="17:26" x14ac:dyDescent="0.25">
      <c r="Q1189" s="47"/>
      <c r="R1189" s="45"/>
      <c r="S1189" s="45"/>
      <c r="T1189" s="48"/>
      <c r="U1189" s="45"/>
      <c r="W1189" s="45"/>
      <c r="Z1189"/>
    </row>
    <row r="1190" spans="17:26" x14ac:dyDescent="0.25">
      <c r="Q1190" s="47"/>
      <c r="R1190" s="45"/>
      <c r="S1190" s="45"/>
      <c r="T1190" s="48"/>
      <c r="U1190" s="45"/>
      <c r="W1190" s="45"/>
      <c r="Z1190"/>
    </row>
    <row r="1191" spans="17:26" x14ac:dyDescent="0.25">
      <c r="Q1191" s="47"/>
      <c r="R1191" s="45"/>
      <c r="S1191" s="45"/>
      <c r="T1191" s="48"/>
      <c r="U1191" s="45"/>
      <c r="W1191" s="45"/>
      <c r="Z1191"/>
    </row>
    <row r="1192" spans="17:26" x14ac:dyDescent="0.25">
      <c r="Q1192" s="47"/>
      <c r="R1192" s="45"/>
      <c r="S1192" s="45"/>
      <c r="T1192" s="48"/>
      <c r="U1192" s="45"/>
      <c r="W1192" s="45"/>
      <c r="Z1192"/>
    </row>
    <row r="1193" spans="17:26" x14ac:dyDescent="0.25">
      <c r="Q1193" s="47"/>
      <c r="R1193" s="45"/>
      <c r="S1193" s="45"/>
      <c r="T1193" s="48"/>
      <c r="U1193" s="45"/>
      <c r="W1193" s="45"/>
      <c r="Z1193"/>
    </row>
    <row r="1194" spans="17:26" x14ac:dyDescent="0.25">
      <c r="Q1194" s="47"/>
      <c r="R1194" s="45"/>
      <c r="S1194" s="45"/>
      <c r="T1194" s="48"/>
      <c r="U1194" s="45"/>
      <c r="W1194" s="45"/>
      <c r="Z1194"/>
    </row>
    <row r="1195" spans="17:26" x14ac:dyDescent="0.25">
      <c r="Q1195" s="47"/>
      <c r="R1195" s="45"/>
      <c r="S1195" s="45"/>
      <c r="T1195" s="48"/>
      <c r="U1195" s="45"/>
      <c r="W1195" s="45"/>
      <c r="Z1195"/>
    </row>
    <row r="1196" spans="17:26" x14ac:dyDescent="0.25">
      <c r="Q1196" s="47"/>
      <c r="R1196" s="45"/>
      <c r="S1196" s="45"/>
      <c r="T1196" s="48"/>
      <c r="U1196" s="45"/>
      <c r="W1196" s="45"/>
      <c r="Z1196"/>
    </row>
    <row r="1197" spans="17:26" x14ac:dyDescent="0.25">
      <c r="Q1197" s="47"/>
      <c r="R1197" s="45"/>
      <c r="S1197" s="45"/>
      <c r="T1197" s="48"/>
      <c r="U1197" s="45"/>
      <c r="W1197" s="45"/>
      <c r="Z1197"/>
    </row>
    <row r="1198" spans="17:26" x14ac:dyDescent="0.25">
      <c r="Q1198" s="47"/>
      <c r="R1198" s="45"/>
      <c r="S1198" s="45"/>
      <c r="T1198" s="48"/>
      <c r="U1198" s="45"/>
      <c r="W1198" s="45"/>
      <c r="Z1198"/>
    </row>
    <row r="1199" spans="17:26" x14ac:dyDescent="0.25">
      <c r="Q1199" s="47"/>
      <c r="R1199" s="45"/>
      <c r="S1199" s="45"/>
      <c r="T1199" s="48"/>
      <c r="U1199" s="45"/>
      <c r="W1199" s="45"/>
      <c r="Z1199"/>
    </row>
    <row r="1200" spans="17:26" x14ac:dyDescent="0.25">
      <c r="Q1200" s="47"/>
      <c r="R1200" s="45"/>
      <c r="S1200" s="45"/>
      <c r="T1200" s="48"/>
      <c r="U1200" s="45"/>
      <c r="W1200" s="45"/>
      <c r="Z1200"/>
    </row>
    <row r="1201" spans="17:26" x14ac:dyDescent="0.25">
      <c r="Q1201" s="47"/>
      <c r="R1201" s="45"/>
      <c r="S1201" s="45"/>
      <c r="T1201" s="48"/>
      <c r="U1201" s="45"/>
      <c r="W1201" s="45"/>
      <c r="Z1201"/>
    </row>
    <row r="1202" spans="17:26" x14ac:dyDescent="0.25">
      <c r="Q1202" s="47"/>
      <c r="R1202" s="45"/>
      <c r="S1202" s="45"/>
      <c r="T1202" s="48"/>
      <c r="U1202" s="45"/>
      <c r="W1202" s="45"/>
      <c r="Z1202"/>
    </row>
    <row r="1203" spans="17:26" x14ac:dyDescent="0.25">
      <c r="Q1203" s="47"/>
      <c r="R1203" s="45"/>
      <c r="S1203" s="45"/>
      <c r="T1203" s="48"/>
      <c r="U1203" s="45"/>
      <c r="W1203" s="45"/>
      <c r="Z1203"/>
    </row>
    <row r="1204" spans="17:26" x14ac:dyDescent="0.25">
      <c r="Q1204" s="47"/>
      <c r="R1204" s="45"/>
      <c r="S1204" s="45"/>
      <c r="T1204" s="48"/>
      <c r="U1204" s="45"/>
      <c r="W1204" s="45"/>
      <c r="Z1204"/>
    </row>
    <row r="1205" spans="17:26" x14ac:dyDescent="0.25">
      <c r="Q1205" s="47"/>
      <c r="R1205" s="45"/>
      <c r="S1205" s="45"/>
      <c r="T1205" s="48"/>
      <c r="U1205" s="45"/>
      <c r="W1205" s="45"/>
      <c r="Z1205"/>
    </row>
    <row r="1206" spans="17:26" x14ac:dyDescent="0.25">
      <c r="Q1206" s="47"/>
      <c r="R1206" s="45"/>
      <c r="S1206" s="45"/>
      <c r="T1206" s="48"/>
      <c r="U1206" s="45"/>
      <c r="W1206" s="45"/>
      <c r="Z1206"/>
    </row>
    <row r="1207" spans="17:26" x14ac:dyDescent="0.25">
      <c r="Q1207" s="47"/>
      <c r="R1207" s="45"/>
      <c r="S1207" s="45"/>
      <c r="T1207" s="48"/>
      <c r="U1207" s="45"/>
      <c r="W1207" s="45"/>
      <c r="Z1207"/>
    </row>
    <row r="1208" spans="17:26" x14ac:dyDescent="0.25">
      <c r="Q1208" s="47"/>
      <c r="R1208" s="45"/>
      <c r="S1208" s="45"/>
      <c r="T1208" s="48"/>
      <c r="U1208" s="45"/>
      <c r="W1208" s="45"/>
      <c r="Z1208"/>
    </row>
    <row r="1209" spans="17:26" x14ac:dyDescent="0.25">
      <c r="Q1209" s="47"/>
      <c r="R1209" s="45"/>
      <c r="S1209" s="45"/>
      <c r="T1209" s="48"/>
      <c r="U1209" s="45"/>
      <c r="W1209" s="45"/>
      <c r="Z1209"/>
    </row>
    <row r="1210" spans="17:26" x14ac:dyDescent="0.25">
      <c r="Q1210" s="47"/>
      <c r="R1210" s="45"/>
      <c r="S1210" s="45"/>
      <c r="T1210" s="48"/>
      <c r="U1210" s="45"/>
      <c r="W1210" s="45"/>
      <c r="Z1210"/>
    </row>
    <row r="1211" spans="17:26" x14ac:dyDescent="0.25">
      <c r="Q1211" s="47"/>
      <c r="R1211" s="45"/>
      <c r="S1211" s="45"/>
      <c r="T1211" s="48"/>
      <c r="U1211" s="45"/>
      <c r="W1211" s="45"/>
      <c r="Z1211"/>
    </row>
    <row r="1212" spans="17:26" x14ac:dyDescent="0.25">
      <c r="Q1212" s="47"/>
      <c r="R1212" s="45"/>
      <c r="S1212" s="45"/>
      <c r="T1212" s="48"/>
      <c r="U1212" s="45"/>
      <c r="W1212" s="45"/>
      <c r="Z1212"/>
    </row>
    <row r="1213" spans="17:26" x14ac:dyDescent="0.25">
      <c r="Q1213" s="47"/>
      <c r="R1213" s="45"/>
      <c r="S1213" s="45"/>
      <c r="T1213" s="48"/>
      <c r="U1213" s="45"/>
      <c r="W1213" s="45"/>
      <c r="Z1213"/>
    </row>
    <row r="1214" spans="17:26" x14ac:dyDescent="0.25">
      <c r="Q1214" s="47"/>
      <c r="R1214" s="45"/>
      <c r="S1214" s="45"/>
      <c r="T1214" s="48"/>
      <c r="U1214" s="45"/>
      <c r="W1214" s="45"/>
      <c r="Z1214"/>
    </row>
    <row r="1215" spans="17:26" x14ac:dyDescent="0.25">
      <c r="Q1215" s="47"/>
      <c r="R1215" s="45"/>
      <c r="S1215" s="45"/>
      <c r="T1215" s="48"/>
      <c r="U1215" s="45"/>
      <c r="W1215" s="45"/>
      <c r="Z1215"/>
    </row>
    <row r="1216" spans="17:26" x14ac:dyDescent="0.25">
      <c r="Q1216" s="47"/>
      <c r="R1216" s="45"/>
      <c r="S1216" s="45"/>
      <c r="T1216" s="48"/>
      <c r="U1216" s="45"/>
      <c r="W1216" s="45"/>
      <c r="Z1216"/>
    </row>
    <row r="1217" spans="17:26" x14ac:dyDescent="0.25">
      <c r="Q1217" s="47"/>
      <c r="R1217" s="45"/>
      <c r="S1217" s="45"/>
      <c r="T1217" s="48"/>
      <c r="U1217" s="45"/>
      <c r="W1217" s="45"/>
      <c r="Z1217"/>
    </row>
    <row r="1218" spans="17:26" x14ac:dyDescent="0.25">
      <c r="Q1218" s="47"/>
      <c r="R1218" s="45"/>
      <c r="S1218" s="45"/>
      <c r="T1218" s="48"/>
      <c r="U1218" s="45"/>
      <c r="W1218" s="45"/>
      <c r="Z1218"/>
    </row>
    <row r="1219" spans="17:26" x14ac:dyDescent="0.25">
      <c r="Q1219" s="47"/>
      <c r="R1219" s="45"/>
      <c r="S1219" s="45"/>
      <c r="T1219" s="48"/>
      <c r="U1219" s="45"/>
      <c r="W1219" s="45"/>
      <c r="Z1219"/>
    </row>
    <row r="1220" spans="17:26" x14ac:dyDescent="0.25">
      <c r="Q1220" s="47"/>
      <c r="R1220" s="45"/>
      <c r="S1220" s="45"/>
      <c r="T1220" s="48"/>
      <c r="U1220" s="45"/>
      <c r="W1220" s="45"/>
      <c r="Z1220"/>
    </row>
    <row r="1221" spans="17:26" x14ac:dyDescent="0.25">
      <c r="Q1221" s="47"/>
      <c r="R1221" s="45"/>
      <c r="S1221" s="45"/>
      <c r="T1221" s="48"/>
      <c r="U1221" s="45"/>
      <c r="W1221" s="45"/>
      <c r="Z1221"/>
    </row>
    <row r="1222" spans="17:26" x14ac:dyDescent="0.25">
      <c r="Q1222" s="47"/>
      <c r="R1222" s="45"/>
      <c r="S1222" s="45"/>
      <c r="T1222" s="48"/>
      <c r="U1222" s="45"/>
      <c r="W1222" s="45"/>
      <c r="Z1222"/>
    </row>
    <row r="1223" spans="17:26" x14ac:dyDescent="0.25">
      <c r="Q1223" s="47"/>
      <c r="R1223" s="45"/>
      <c r="S1223" s="45"/>
      <c r="T1223" s="48"/>
      <c r="U1223" s="45"/>
      <c r="W1223" s="45"/>
      <c r="Z1223"/>
    </row>
    <row r="1224" spans="17:26" x14ac:dyDescent="0.25">
      <c r="Q1224" s="47"/>
      <c r="R1224" s="45"/>
      <c r="S1224" s="45"/>
      <c r="T1224" s="48"/>
      <c r="U1224" s="45"/>
      <c r="W1224" s="45"/>
      <c r="Z1224"/>
    </row>
    <row r="1225" spans="17:26" x14ac:dyDescent="0.25">
      <c r="Q1225" s="47"/>
      <c r="R1225" s="45"/>
      <c r="S1225" s="45"/>
      <c r="T1225" s="48"/>
      <c r="U1225" s="45"/>
      <c r="W1225" s="45"/>
      <c r="Z1225"/>
    </row>
    <row r="1226" spans="17:26" x14ac:dyDescent="0.25">
      <c r="Q1226" s="47"/>
      <c r="R1226" s="45"/>
      <c r="S1226" s="45"/>
      <c r="T1226" s="48"/>
      <c r="U1226" s="45"/>
      <c r="W1226" s="45"/>
      <c r="Z1226"/>
    </row>
    <row r="1227" spans="17:26" x14ac:dyDescent="0.25">
      <c r="Q1227" s="47"/>
      <c r="R1227" s="45"/>
      <c r="S1227" s="45"/>
      <c r="T1227" s="48"/>
      <c r="U1227" s="45"/>
      <c r="W1227" s="45"/>
      <c r="Z1227"/>
    </row>
    <row r="1228" spans="17:26" x14ac:dyDescent="0.25">
      <c r="Q1228" s="47"/>
      <c r="R1228" s="45"/>
      <c r="S1228" s="45"/>
      <c r="T1228" s="48"/>
      <c r="U1228" s="45"/>
      <c r="W1228" s="45"/>
      <c r="Z1228"/>
    </row>
    <row r="1229" spans="17:26" x14ac:dyDescent="0.25">
      <c r="Q1229" s="47"/>
      <c r="R1229" s="45"/>
      <c r="S1229" s="45"/>
      <c r="T1229" s="48"/>
      <c r="U1229" s="45"/>
      <c r="W1229" s="45"/>
      <c r="Z1229"/>
    </row>
    <row r="1230" spans="17:26" x14ac:dyDescent="0.25">
      <c r="Q1230" s="47"/>
      <c r="R1230" s="45"/>
      <c r="S1230" s="45"/>
      <c r="T1230" s="48"/>
      <c r="U1230" s="45"/>
      <c r="W1230" s="45"/>
      <c r="Z1230"/>
    </row>
    <row r="1231" spans="17:26" x14ac:dyDescent="0.25">
      <c r="Q1231" s="47"/>
      <c r="R1231" s="45"/>
      <c r="S1231" s="45"/>
      <c r="T1231" s="48"/>
      <c r="U1231" s="45"/>
      <c r="W1231" s="45"/>
      <c r="Z1231"/>
    </row>
    <row r="1232" spans="17:26" x14ac:dyDescent="0.25">
      <c r="Q1232" s="47"/>
      <c r="R1232" s="45"/>
      <c r="S1232" s="45"/>
      <c r="T1232" s="48"/>
      <c r="U1232" s="45"/>
      <c r="W1232" s="45"/>
      <c r="Z1232"/>
    </row>
    <row r="1233" spans="17:26" x14ac:dyDescent="0.25">
      <c r="Q1233" s="47"/>
      <c r="R1233" s="45"/>
      <c r="S1233" s="45"/>
      <c r="T1233" s="48"/>
      <c r="U1233" s="45"/>
      <c r="W1233" s="45"/>
      <c r="Z1233"/>
    </row>
    <row r="1234" spans="17:26" x14ac:dyDescent="0.25">
      <c r="Q1234" s="47"/>
      <c r="R1234" s="45"/>
      <c r="S1234" s="45"/>
      <c r="T1234" s="48"/>
      <c r="U1234" s="45"/>
      <c r="W1234" s="45"/>
      <c r="Z1234"/>
    </row>
    <row r="1235" spans="17:26" x14ac:dyDescent="0.25">
      <c r="Q1235" s="47"/>
      <c r="R1235" s="45"/>
      <c r="S1235" s="45"/>
      <c r="T1235" s="48"/>
      <c r="U1235" s="45"/>
      <c r="W1235" s="45"/>
      <c r="Z1235"/>
    </row>
    <row r="1236" spans="17:26" x14ac:dyDescent="0.25">
      <c r="Q1236" s="47"/>
      <c r="R1236" s="45"/>
      <c r="S1236" s="45"/>
      <c r="T1236" s="48"/>
      <c r="U1236" s="45"/>
      <c r="W1236" s="45"/>
      <c r="Z1236"/>
    </row>
    <row r="1237" spans="17:26" x14ac:dyDescent="0.25">
      <c r="Q1237" s="47"/>
      <c r="R1237" s="45"/>
      <c r="S1237" s="45"/>
      <c r="T1237" s="48"/>
      <c r="U1237" s="45"/>
      <c r="W1237" s="45"/>
      <c r="Z1237"/>
    </row>
    <row r="1238" spans="17:26" x14ac:dyDescent="0.25">
      <c r="Q1238" s="47"/>
      <c r="R1238" s="45"/>
      <c r="S1238" s="45"/>
      <c r="T1238" s="48"/>
      <c r="U1238" s="45"/>
      <c r="W1238" s="45"/>
      <c r="Z1238"/>
    </row>
    <row r="1239" spans="17:26" x14ac:dyDescent="0.25">
      <c r="Q1239" s="47"/>
      <c r="R1239" s="45"/>
      <c r="S1239" s="45"/>
      <c r="T1239" s="48"/>
      <c r="U1239" s="45"/>
      <c r="W1239" s="45"/>
      <c r="Z1239"/>
    </row>
    <row r="1240" spans="17:26" x14ac:dyDescent="0.25">
      <c r="Q1240" s="47"/>
      <c r="R1240" s="45"/>
      <c r="S1240" s="45"/>
      <c r="T1240" s="48"/>
      <c r="U1240" s="45"/>
      <c r="W1240" s="45"/>
      <c r="Z1240"/>
    </row>
    <row r="1241" spans="17:26" x14ac:dyDescent="0.25">
      <c r="Q1241" s="47"/>
      <c r="R1241" s="45"/>
      <c r="S1241" s="45"/>
      <c r="T1241" s="48"/>
      <c r="U1241" s="45"/>
      <c r="W1241" s="45"/>
      <c r="Z1241"/>
    </row>
    <row r="1242" spans="17:26" x14ac:dyDescent="0.25">
      <c r="Q1242" s="47"/>
      <c r="R1242" s="45"/>
      <c r="S1242" s="45"/>
      <c r="T1242" s="48"/>
      <c r="U1242" s="45"/>
      <c r="W1242" s="45"/>
      <c r="Z1242"/>
    </row>
    <row r="1243" spans="17:26" x14ac:dyDescent="0.25">
      <c r="Q1243" s="47"/>
      <c r="R1243" s="45"/>
      <c r="S1243" s="45"/>
      <c r="T1243" s="48"/>
      <c r="U1243" s="45"/>
      <c r="W1243" s="45"/>
      <c r="Z1243"/>
    </row>
    <row r="1244" spans="17:26" x14ac:dyDescent="0.25">
      <c r="Q1244" s="47"/>
      <c r="R1244" s="45"/>
      <c r="S1244" s="45"/>
      <c r="T1244" s="48"/>
      <c r="U1244" s="45"/>
      <c r="W1244" s="45"/>
      <c r="Z1244"/>
    </row>
    <row r="1245" spans="17:26" x14ac:dyDescent="0.25">
      <c r="Q1245" s="47"/>
      <c r="R1245" s="45"/>
      <c r="S1245" s="45"/>
      <c r="T1245" s="48"/>
      <c r="U1245" s="45"/>
      <c r="W1245" s="45"/>
      <c r="Z1245"/>
    </row>
    <row r="1246" spans="17:26" x14ac:dyDescent="0.25">
      <c r="Q1246" s="47"/>
      <c r="R1246" s="45"/>
      <c r="S1246" s="45"/>
      <c r="T1246" s="48"/>
      <c r="U1246" s="45"/>
      <c r="W1246" s="45"/>
      <c r="Z1246"/>
    </row>
    <row r="1247" spans="17:26" x14ac:dyDescent="0.25">
      <c r="Q1247" s="47"/>
      <c r="R1247" s="45"/>
      <c r="S1247" s="45"/>
      <c r="T1247" s="48"/>
      <c r="U1247" s="45"/>
      <c r="W1247" s="45"/>
      <c r="Z1247"/>
    </row>
    <row r="1248" spans="17:26" x14ac:dyDescent="0.25">
      <c r="Q1248" s="47"/>
      <c r="R1248" s="45"/>
      <c r="S1248" s="45"/>
      <c r="T1248" s="48"/>
      <c r="U1248" s="45"/>
      <c r="W1248" s="45"/>
      <c r="Z1248"/>
    </row>
    <row r="1249" spans="17:26" x14ac:dyDescent="0.25">
      <c r="Q1249" s="47"/>
      <c r="R1249" s="45"/>
      <c r="S1249" s="45"/>
      <c r="T1249" s="48"/>
      <c r="U1249" s="45"/>
      <c r="W1249" s="45"/>
      <c r="Z1249"/>
    </row>
    <row r="1250" spans="17:26" x14ac:dyDescent="0.25">
      <c r="Q1250" s="47"/>
      <c r="R1250" s="45"/>
      <c r="S1250" s="45"/>
      <c r="T1250" s="48"/>
      <c r="U1250" s="45"/>
      <c r="W1250" s="45"/>
      <c r="Z1250"/>
    </row>
    <row r="1251" spans="17:26" x14ac:dyDescent="0.25">
      <c r="Q1251" s="47"/>
      <c r="R1251" s="45"/>
      <c r="S1251" s="45"/>
      <c r="T1251" s="48"/>
      <c r="U1251" s="45"/>
      <c r="W1251" s="45"/>
      <c r="Z1251"/>
    </row>
    <row r="1252" spans="17:26" x14ac:dyDescent="0.25">
      <c r="Q1252" s="47"/>
      <c r="R1252" s="45"/>
      <c r="S1252" s="45"/>
      <c r="T1252" s="48"/>
      <c r="U1252" s="45"/>
      <c r="W1252" s="45"/>
      <c r="Z1252"/>
    </row>
    <row r="1253" spans="17:26" x14ac:dyDescent="0.25">
      <c r="Q1253" s="47"/>
      <c r="R1253" s="45"/>
      <c r="S1253" s="45"/>
      <c r="T1253" s="48"/>
      <c r="U1253" s="45"/>
      <c r="W1253" s="45"/>
      <c r="Z1253"/>
    </row>
    <row r="1254" spans="17:26" x14ac:dyDescent="0.25">
      <c r="Q1254" s="47"/>
      <c r="R1254" s="45"/>
      <c r="S1254" s="45"/>
      <c r="T1254" s="48"/>
      <c r="U1254" s="45"/>
      <c r="W1254" s="45"/>
      <c r="Z1254"/>
    </row>
    <row r="1255" spans="17:26" x14ac:dyDescent="0.25">
      <c r="Q1255" s="47"/>
      <c r="R1255" s="45"/>
      <c r="S1255" s="45"/>
      <c r="T1255" s="48"/>
      <c r="U1255" s="45"/>
      <c r="W1255" s="45"/>
      <c r="Z1255"/>
    </row>
    <row r="1256" spans="17:26" x14ac:dyDescent="0.25">
      <c r="Q1256" s="47"/>
      <c r="R1256" s="45"/>
      <c r="S1256" s="45"/>
      <c r="T1256" s="48"/>
      <c r="U1256" s="45"/>
      <c r="W1256" s="45"/>
      <c r="Z1256"/>
    </row>
    <row r="1257" spans="17:26" x14ac:dyDescent="0.25">
      <c r="Q1257" s="47"/>
      <c r="R1257" s="45"/>
      <c r="S1257" s="45"/>
      <c r="T1257" s="48"/>
      <c r="U1257" s="45"/>
      <c r="W1257" s="45"/>
      <c r="Z1257"/>
    </row>
    <row r="1258" spans="17:26" x14ac:dyDescent="0.25">
      <c r="Q1258" s="47"/>
      <c r="R1258" s="45"/>
      <c r="S1258" s="45"/>
      <c r="T1258" s="48"/>
      <c r="U1258" s="45"/>
      <c r="W1258" s="45"/>
      <c r="Z1258"/>
    </row>
    <row r="1259" spans="17:26" x14ac:dyDescent="0.25">
      <c r="Q1259" s="47"/>
      <c r="R1259" s="45"/>
      <c r="S1259" s="45"/>
      <c r="T1259" s="48"/>
      <c r="U1259" s="45"/>
      <c r="W1259" s="45"/>
      <c r="Z1259"/>
    </row>
    <row r="1260" spans="17:26" x14ac:dyDescent="0.25">
      <c r="Q1260" s="47"/>
      <c r="R1260" s="45"/>
      <c r="S1260" s="45"/>
      <c r="T1260" s="48"/>
      <c r="U1260" s="45"/>
      <c r="W1260" s="45"/>
      <c r="Z1260"/>
    </row>
    <row r="1261" spans="17:26" x14ac:dyDescent="0.25">
      <c r="Q1261" s="47"/>
      <c r="R1261" s="45"/>
      <c r="S1261" s="45"/>
      <c r="T1261" s="48"/>
      <c r="U1261" s="45"/>
      <c r="W1261" s="45"/>
      <c r="Z1261"/>
    </row>
    <row r="1262" spans="17:26" x14ac:dyDescent="0.25">
      <c r="Q1262" s="47"/>
      <c r="R1262" s="45"/>
      <c r="S1262" s="45"/>
      <c r="T1262" s="48"/>
      <c r="U1262" s="45"/>
      <c r="W1262" s="45"/>
      <c r="Z1262"/>
    </row>
    <row r="1263" spans="17:26" x14ac:dyDescent="0.25">
      <c r="Q1263" s="47"/>
      <c r="R1263" s="45"/>
      <c r="S1263" s="45"/>
      <c r="T1263" s="48"/>
      <c r="U1263" s="45"/>
      <c r="W1263" s="45"/>
      <c r="Z1263"/>
    </row>
    <row r="1264" spans="17:26" x14ac:dyDescent="0.25">
      <c r="Q1264" s="47"/>
      <c r="R1264" s="45"/>
      <c r="S1264" s="45"/>
      <c r="T1264" s="48"/>
      <c r="U1264" s="45"/>
      <c r="W1264" s="45"/>
      <c r="Z1264"/>
    </row>
    <row r="1265" spans="17:26" x14ac:dyDescent="0.25">
      <c r="Q1265" s="47"/>
      <c r="R1265" s="45"/>
      <c r="S1265" s="45"/>
      <c r="T1265" s="48"/>
      <c r="U1265" s="45"/>
      <c r="W1265" s="45"/>
      <c r="Z1265"/>
    </row>
    <row r="1266" spans="17:26" x14ac:dyDescent="0.25">
      <c r="Q1266" s="47"/>
      <c r="R1266" s="45"/>
      <c r="S1266" s="45"/>
      <c r="T1266" s="48"/>
      <c r="U1266" s="45"/>
      <c r="W1266" s="45"/>
      <c r="Z1266"/>
    </row>
    <row r="1267" spans="17:26" x14ac:dyDescent="0.25">
      <c r="Q1267" s="47"/>
      <c r="R1267" s="45"/>
      <c r="S1267" s="45"/>
      <c r="T1267" s="48"/>
      <c r="U1267" s="45"/>
      <c r="W1267" s="45"/>
      <c r="Z1267"/>
    </row>
    <row r="1268" spans="17:26" x14ac:dyDescent="0.25">
      <c r="Q1268" s="47"/>
      <c r="R1268" s="45"/>
      <c r="S1268" s="45"/>
      <c r="T1268" s="48"/>
      <c r="U1268" s="45"/>
      <c r="W1268" s="45"/>
      <c r="Z1268"/>
    </row>
    <row r="1269" spans="17:26" x14ac:dyDescent="0.25">
      <c r="Q1269" s="47"/>
      <c r="R1269" s="45"/>
      <c r="S1269" s="45"/>
      <c r="T1269" s="48"/>
      <c r="U1269" s="45"/>
      <c r="W1269" s="45"/>
      <c r="Z1269"/>
    </row>
    <row r="1270" spans="17:26" x14ac:dyDescent="0.25">
      <c r="Q1270" s="47"/>
      <c r="R1270" s="45"/>
      <c r="S1270" s="45"/>
      <c r="T1270" s="48"/>
      <c r="U1270" s="45"/>
      <c r="W1270" s="45"/>
      <c r="Z1270"/>
    </row>
    <row r="1271" spans="17:26" x14ac:dyDescent="0.25">
      <c r="Q1271" s="47"/>
      <c r="R1271" s="45"/>
      <c r="S1271" s="45"/>
      <c r="T1271" s="48"/>
      <c r="U1271" s="45"/>
      <c r="W1271" s="45"/>
      <c r="Z1271"/>
    </row>
    <row r="1272" spans="17:26" x14ac:dyDescent="0.25">
      <c r="Q1272" s="47"/>
      <c r="R1272" s="45"/>
      <c r="S1272" s="45"/>
      <c r="T1272" s="48"/>
      <c r="U1272" s="45"/>
      <c r="W1272" s="45"/>
      <c r="Z1272"/>
    </row>
    <row r="1273" spans="17:26" x14ac:dyDescent="0.25">
      <c r="Q1273" s="47"/>
      <c r="R1273" s="45"/>
      <c r="S1273" s="45"/>
      <c r="T1273" s="48"/>
      <c r="U1273" s="45"/>
      <c r="W1273" s="45"/>
      <c r="Z1273"/>
    </row>
    <row r="1274" spans="17:26" x14ac:dyDescent="0.25">
      <c r="Q1274" s="47"/>
      <c r="R1274" s="45"/>
      <c r="S1274" s="45"/>
      <c r="T1274" s="48"/>
      <c r="U1274" s="45"/>
      <c r="W1274" s="45"/>
      <c r="Z1274"/>
    </row>
    <row r="1275" spans="17:26" x14ac:dyDescent="0.25">
      <c r="Q1275" s="47"/>
      <c r="R1275" s="45"/>
      <c r="S1275" s="45"/>
      <c r="T1275" s="48"/>
      <c r="U1275" s="45"/>
      <c r="W1275" s="45"/>
      <c r="Z1275"/>
    </row>
    <row r="1276" spans="17:26" x14ac:dyDescent="0.25">
      <c r="Q1276" s="47"/>
      <c r="R1276" s="45"/>
      <c r="S1276" s="45"/>
      <c r="T1276" s="48"/>
      <c r="U1276" s="45"/>
      <c r="W1276" s="45"/>
      <c r="Z1276"/>
    </row>
    <row r="1277" spans="17:26" x14ac:dyDescent="0.25">
      <c r="Q1277" s="47"/>
      <c r="R1277" s="45"/>
      <c r="S1277" s="45"/>
      <c r="T1277" s="48"/>
      <c r="U1277" s="45"/>
      <c r="W1277" s="45"/>
      <c r="Z1277"/>
    </row>
    <row r="1278" spans="17:26" x14ac:dyDescent="0.25">
      <c r="Q1278" s="47"/>
      <c r="R1278" s="45"/>
      <c r="S1278" s="45"/>
      <c r="T1278" s="48"/>
      <c r="U1278" s="45"/>
      <c r="W1278" s="45"/>
      <c r="Z1278"/>
    </row>
    <row r="1279" spans="17:26" x14ac:dyDescent="0.25">
      <c r="Q1279" s="47"/>
      <c r="R1279" s="45"/>
      <c r="S1279" s="45"/>
      <c r="T1279" s="48"/>
      <c r="U1279" s="45"/>
      <c r="W1279" s="45"/>
      <c r="Z1279"/>
    </row>
    <row r="1280" spans="17:26" x14ac:dyDescent="0.25">
      <c r="Q1280" s="47"/>
      <c r="R1280" s="45"/>
      <c r="S1280" s="45"/>
      <c r="T1280" s="48"/>
      <c r="U1280" s="45"/>
      <c r="W1280" s="45"/>
      <c r="Z1280"/>
    </row>
    <row r="1281" spans="17:26" x14ac:dyDescent="0.25">
      <c r="Q1281" s="47"/>
      <c r="R1281" s="45"/>
      <c r="S1281" s="45"/>
      <c r="T1281" s="48"/>
      <c r="U1281" s="45"/>
      <c r="W1281" s="45"/>
      <c r="Z1281"/>
    </row>
    <row r="1282" spans="17:26" x14ac:dyDescent="0.25">
      <c r="Q1282" s="47"/>
      <c r="R1282" s="45"/>
      <c r="S1282" s="45"/>
      <c r="T1282" s="48"/>
      <c r="U1282" s="45"/>
      <c r="W1282" s="45"/>
      <c r="Z1282"/>
    </row>
    <row r="1283" spans="17:26" x14ac:dyDescent="0.25">
      <c r="Q1283" s="47"/>
      <c r="R1283" s="45"/>
      <c r="S1283" s="45"/>
      <c r="T1283" s="48"/>
      <c r="U1283" s="45"/>
      <c r="W1283" s="45"/>
      <c r="Z1283"/>
    </row>
    <row r="1284" spans="17:26" x14ac:dyDescent="0.25">
      <c r="Q1284" s="47"/>
      <c r="R1284" s="45"/>
      <c r="S1284" s="45"/>
      <c r="T1284" s="48"/>
      <c r="U1284" s="45"/>
      <c r="W1284" s="45"/>
      <c r="Z1284"/>
    </row>
    <row r="1285" spans="17:26" x14ac:dyDescent="0.25">
      <c r="Q1285" s="47"/>
      <c r="R1285" s="45"/>
      <c r="S1285" s="45"/>
      <c r="T1285" s="48"/>
      <c r="U1285" s="45"/>
      <c r="W1285" s="45"/>
      <c r="Z1285"/>
    </row>
    <row r="1286" spans="17:26" x14ac:dyDescent="0.25">
      <c r="Q1286" s="47"/>
      <c r="R1286" s="45"/>
      <c r="S1286" s="45"/>
      <c r="T1286" s="48"/>
      <c r="U1286" s="45"/>
      <c r="W1286" s="45"/>
      <c r="Z1286"/>
    </row>
    <row r="1287" spans="17:26" x14ac:dyDescent="0.25">
      <c r="Q1287" s="47"/>
      <c r="R1287" s="45"/>
      <c r="S1287" s="45"/>
      <c r="T1287" s="48"/>
      <c r="U1287" s="45"/>
      <c r="W1287" s="45"/>
      <c r="Z1287"/>
    </row>
    <row r="1288" spans="17:26" x14ac:dyDescent="0.25">
      <c r="Q1288" s="47"/>
      <c r="R1288" s="45"/>
      <c r="S1288" s="45"/>
      <c r="T1288" s="48"/>
      <c r="U1288" s="45"/>
      <c r="W1288" s="45"/>
      <c r="Z1288"/>
    </row>
    <row r="1289" spans="17:26" x14ac:dyDescent="0.25">
      <c r="Q1289" s="47"/>
      <c r="R1289" s="45"/>
      <c r="S1289" s="45"/>
      <c r="T1289" s="48"/>
      <c r="U1289" s="45"/>
      <c r="W1289" s="45"/>
      <c r="Z1289"/>
    </row>
    <row r="1290" spans="17:26" x14ac:dyDescent="0.25">
      <c r="Q1290" s="47"/>
      <c r="R1290" s="45"/>
      <c r="S1290" s="45"/>
      <c r="T1290" s="48"/>
      <c r="U1290" s="45"/>
      <c r="W1290" s="45"/>
      <c r="Z1290"/>
    </row>
    <row r="1291" spans="17:26" x14ac:dyDescent="0.25">
      <c r="Q1291" s="47"/>
      <c r="R1291" s="45"/>
      <c r="S1291" s="45"/>
      <c r="T1291" s="48"/>
      <c r="U1291" s="45"/>
      <c r="W1291" s="45"/>
      <c r="Z1291"/>
    </row>
    <row r="1292" spans="17:26" x14ac:dyDescent="0.25">
      <c r="Q1292" s="47"/>
      <c r="R1292" s="45"/>
      <c r="S1292" s="45"/>
      <c r="T1292" s="48"/>
      <c r="U1292" s="45"/>
      <c r="W1292" s="45"/>
      <c r="Z1292"/>
    </row>
    <row r="1293" spans="17:26" x14ac:dyDescent="0.25">
      <c r="Q1293" s="47"/>
      <c r="R1293" s="45"/>
      <c r="S1293" s="45"/>
      <c r="T1293" s="48"/>
      <c r="U1293" s="45"/>
      <c r="W1293" s="45"/>
      <c r="Z1293"/>
    </row>
    <row r="1294" spans="17:26" x14ac:dyDescent="0.25">
      <c r="Q1294" s="47"/>
      <c r="R1294" s="45"/>
      <c r="S1294" s="45"/>
      <c r="T1294" s="48"/>
      <c r="U1294" s="45"/>
      <c r="W1294" s="45"/>
      <c r="Z1294"/>
    </row>
    <row r="1295" spans="17:26" x14ac:dyDescent="0.25">
      <c r="Q1295" s="47"/>
      <c r="R1295" s="45"/>
      <c r="S1295" s="45"/>
      <c r="T1295" s="48"/>
      <c r="U1295" s="45"/>
      <c r="W1295" s="45"/>
      <c r="Z1295"/>
    </row>
    <row r="1296" spans="17:26" x14ac:dyDescent="0.25">
      <c r="Q1296" s="47"/>
      <c r="R1296" s="45"/>
      <c r="S1296" s="45"/>
      <c r="T1296" s="48"/>
      <c r="U1296" s="45"/>
      <c r="W1296" s="45"/>
      <c r="Z1296"/>
    </row>
    <row r="1297" spans="17:26" x14ac:dyDescent="0.25">
      <c r="Q1297" s="47"/>
      <c r="R1297" s="45"/>
      <c r="S1297" s="45"/>
      <c r="T1297" s="48"/>
      <c r="U1297" s="45"/>
      <c r="W1297" s="45"/>
      <c r="Z1297"/>
    </row>
    <row r="1298" spans="17:26" x14ac:dyDescent="0.25">
      <c r="Q1298" s="47"/>
      <c r="R1298" s="45"/>
      <c r="S1298" s="45"/>
      <c r="T1298" s="48"/>
      <c r="U1298" s="45"/>
      <c r="W1298" s="45"/>
      <c r="Z1298"/>
    </row>
    <row r="1299" spans="17:26" x14ac:dyDescent="0.25">
      <c r="Q1299" s="47"/>
      <c r="R1299" s="45"/>
      <c r="S1299" s="45"/>
      <c r="T1299" s="48"/>
      <c r="U1299" s="45"/>
      <c r="W1299" s="45"/>
      <c r="Z1299"/>
    </row>
    <row r="1300" spans="17:26" x14ac:dyDescent="0.25">
      <c r="Q1300" s="47"/>
      <c r="R1300" s="45"/>
      <c r="S1300" s="45"/>
      <c r="T1300" s="48"/>
      <c r="U1300" s="45"/>
      <c r="W1300" s="45"/>
      <c r="Z1300"/>
    </row>
    <row r="1301" spans="17:26" x14ac:dyDescent="0.25">
      <c r="Q1301" s="47"/>
      <c r="R1301" s="45"/>
      <c r="S1301" s="45"/>
      <c r="T1301" s="48"/>
      <c r="U1301" s="45"/>
      <c r="W1301" s="45"/>
      <c r="Z1301"/>
    </row>
    <row r="1302" spans="17:26" x14ac:dyDescent="0.25">
      <c r="Q1302" s="47"/>
      <c r="R1302" s="45"/>
      <c r="S1302" s="45"/>
      <c r="T1302" s="48"/>
      <c r="U1302" s="45"/>
      <c r="W1302" s="45"/>
      <c r="Z1302"/>
    </row>
    <row r="1303" spans="17:26" x14ac:dyDescent="0.25">
      <c r="Q1303" s="47"/>
      <c r="R1303" s="45"/>
      <c r="S1303" s="45"/>
      <c r="T1303" s="48"/>
      <c r="U1303" s="45"/>
      <c r="W1303" s="45"/>
      <c r="Z1303"/>
    </row>
    <row r="1304" spans="17:26" x14ac:dyDescent="0.25">
      <c r="Q1304" s="47"/>
      <c r="R1304" s="45"/>
      <c r="S1304" s="45"/>
      <c r="T1304" s="48"/>
      <c r="U1304" s="45"/>
      <c r="W1304" s="45"/>
      <c r="Z1304"/>
    </row>
    <row r="1305" spans="17:26" x14ac:dyDescent="0.25">
      <c r="Q1305" s="47"/>
      <c r="R1305" s="45"/>
      <c r="S1305" s="45"/>
      <c r="T1305" s="48"/>
      <c r="U1305" s="45"/>
      <c r="W1305" s="45"/>
      <c r="Z1305"/>
    </row>
    <row r="1306" spans="17:26" x14ac:dyDescent="0.25">
      <c r="Q1306" s="47"/>
      <c r="R1306" s="45"/>
      <c r="S1306" s="45"/>
      <c r="T1306" s="48"/>
      <c r="U1306" s="45"/>
      <c r="W1306" s="45"/>
      <c r="Z1306"/>
    </row>
    <row r="1307" spans="17:26" x14ac:dyDescent="0.25">
      <c r="Q1307" s="47"/>
      <c r="R1307" s="45"/>
      <c r="S1307" s="45"/>
      <c r="T1307" s="48"/>
      <c r="U1307" s="45"/>
      <c r="W1307" s="45"/>
      <c r="Z1307"/>
    </row>
    <row r="1308" spans="17:26" x14ac:dyDescent="0.25">
      <c r="Q1308" s="47"/>
      <c r="R1308" s="45"/>
      <c r="S1308" s="45"/>
      <c r="T1308" s="48"/>
      <c r="U1308" s="45"/>
      <c r="W1308" s="45"/>
      <c r="Z1308"/>
    </row>
    <row r="1309" spans="17:26" x14ac:dyDescent="0.25">
      <c r="Q1309" s="47"/>
      <c r="R1309" s="45"/>
      <c r="S1309" s="45"/>
      <c r="T1309" s="48"/>
      <c r="U1309" s="45"/>
      <c r="W1309" s="45"/>
      <c r="Z1309"/>
    </row>
    <row r="1310" spans="17:26" x14ac:dyDescent="0.25">
      <c r="Q1310" s="47"/>
      <c r="R1310" s="45"/>
      <c r="S1310" s="45"/>
      <c r="T1310" s="48"/>
      <c r="U1310" s="45"/>
      <c r="W1310" s="45"/>
      <c r="Z1310"/>
    </row>
    <row r="1311" spans="17:26" x14ac:dyDescent="0.25">
      <c r="Q1311" s="47"/>
      <c r="R1311" s="45"/>
      <c r="S1311" s="45"/>
      <c r="T1311" s="48"/>
      <c r="U1311" s="45"/>
      <c r="W1311" s="45"/>
      <c r="Z1311"/>
    </row>
    <row r="1312" spans="17:26" x14ac:dyDescent="0.25">
      <c r="Q1312" s="47"/>
      <c r="R1312" s="45"/>
      <c r="S1312" s="45"/>
      <c r="T1312" s="48"/>
      <c r="U1312" s="45"/>
      <c r="W1312" s="45"/>
      <c r="Z1312"/>
    </row>
    <row r="1313" spans="17:26" x14ac:dyDescent="0.25">
      <c r="Q1313" s="47"/>
      <c r="R1313" s="45"/>
      <c r="S1313" s="45"/>
      <c r="T1313" s="48"/>
      <c r="U1313" s="45"/>
      <c r="W1313" s="45"/>
      <c r="Z1313"/>
    </row>
    <row r="1314" spans="17:26" x14ac:dyDescent="0.25">
      <c r="Q1314" s="47"/>
      <c r="R1314" s="45"/>
      <c r="S1314" s="45"/>
      <c r="T1314" s="48"/>
      <c r="U1314" s="45"/>
      <c r="W1314" s="45"/>
      <c r="Z1314"/>
    </row>
    <row r="1315" spans="17:26" x14ac:dyDescent="0.25">
      <c r="Q1315" s="47"/>
      <c r="R1315" s="45"/>
      <c r="S1315" s="45"/>
      <c r="T1315" s="48"/>
      <c r="U1315" s="45"/>
      <c r="W1315" s="45"/>
      <c r="Z1315"/>
    </row>
    <row r="1316" spans="17:26" x14ac:dyDescent="0.25">
      <c r="Q1316" s="47"/>
      <c r="R1316" s="45"/>
      <c r="S1316" s="45"/>
      <c r="T1316" s="48"/>
      <c r="U1316" s="45"/>
      <c r="W1316" s="45"/>
      <c r="Z1316"/>
    </row>
    <row r="1317" spans="17:26" x14ac:dyDescent="0.25">
      <c r="Q1317" s="47"/>
      <c r="R1317" s="45"/>
      <c r="S1317" s="45"/>
      <c r="T1317" s="48"/>
      <c r="U1317" s="45"/>
      <c r="W1317" s="45"/>
      <c r="Z1317"/>
    </row>
    <row r="1318" spans="17:26" x14ac:dyDescent="0.25">
      <c r="Q1318" s="47"/>
      <c r="R1318" s="45"/>
      <c r="S1318" s="45"/>
      <c r="T1318" s="48"/>
      <c r="U1318" s="45"/>
      <c r="W1318" s="45"/>
      <c r="Z1318"/>
    </row>
    <row r="1319" spans="17:26" x14ac:dyDescent="0.25">
      <c r="Q1319" s="47"/>
      <c r="R1319" s="45"/>
      <c r="S1319" s="45"/>
      <c r="T1319" s="48"/>
      <c r="U1319" s="45"/>
      <c r="W1319" s="45"/>
      <c r="Z1319"/>
    </row>
    <row r="1320" spans="17:26" x14ac:dyDescent="0.25">
      <c r="Q1320" s="47"/>
      <c r="R1320" s="45"/>
      <c r="S1320" s="45"/>
      <c r="T1320" s="48"/>
      <c r="U1320" s="45"/>
      <c r="W1320" s="45"/>
      <c r="Z1320"/>
    </row>
    <row r="1321" spans="17:26" x14ac:dyDescent="0.25">
      <c r="Q1321" s="47"/>
      <c r="R1321" s="45"/>
      <c r="S1321" s="45"/>
      <c r="T1321" s="48"/>
      <c r="U1321" s="45"/>
      <c r="W1321" s="45"/>
      <c r="Z1321"/>
    </row>
    <row r="1322" spans="17:26" x14ac:dyDescent="0.25">
      <c r="Q1322" s="47"/>
      <c r="R1322" s="45"/>
      <c r="S1322" s="45"/>
      <c r="T1322" s="48"/>
      <c r="U1322" s="45"/>
      <c r="W1322" s="45"/>
      <c r="Z1322"/>
    </row>
    <row r="1323" spans="17:26" x14ac:dyDescent="0.25">
      <c r="Q1323" s="47"/>
      <c r="R1323" s="45"/>
      <c r="S1323" s="45"/>
      <c r="T1323" s="48"/>
      <c r="U1323" s="45"/>
      <c r="W1323" s="45"/>
      <c r="Z1323"/>
    </row>
    <row r="1324" spans="17:26" x14ac:dyDescent="0.25">
      <c r="Q1324" s="47"/>
      <c r="R1324" s="45"/>
      <c r="S1324" s="45"/>
      <c r="T1324" s="48"/>
      <c r="U1324" s="45"/>
      <c r="W1324" s="45"/>
      <c r="Z1324"/>
    </row>
    <row r="1325" spans="17:26" x14ac:dyDescent="0.25">
      <c r="Q1325" s="47"/>
      <c r="R1325" s="45"/>
      <c r="S1325" s="45"/>
      <c r="T1325" s="48"/>
      <c r="U1325" s="45"/>
      <c r="W1325" s="45"/>
      <c r="Z1325"/>
    </row>
    <row r="1326" spans="17:26" x14ac:dyDescent="0.25">
      <c r="Q1326" s="47"/>
      <c r="R1326" s="45"/>
      <c r="S1326" s="45"/>
      <c r="T1326" s="48"/>
      <c r="U1326" s="45"/>
      <c r="W1326" s="45"/>
      <c r="Z1326"/>
    </row>
    <row r="1327" spans="17:26" x14ac:dyDescent="0.25">
      <c r="Q1327" s="47"/>
      <c r="R1327" s="45"/>
      <c r="S1327" s="45"/>
      <c r="T1327" s="48"/>
      <c r="U1327" s="45"/>
      <c r="W1327" s="45"/>
      <c r="Z1327"/>
    </row>
    <row r="1328" spans="17:26" x14ac:dyDescent="0.25">
      <c r="Q1328" s="47"/>
      <c r="R1328" s="45"/>
      <c r="S1328" s="45"/>
      <c r="T1328" s="48"/>
      <c r="U1328" s="45"/>
      <c r="W1328" s="45"/>
      <c r="Z1328"/>
    </row>
    <row r="1329" spans="17:26" x14ac:dyDescent="0.25">
      <c r="Q1329" s="47"/>
      <c r="R1329" s="45"/>
      <c r="S1329" s="45"/>
      <c r="T1329" s="48"/>
      <c r="U1329" s="45"/>
      <c r="W1329" s="45"/>
      <c r="Z1329"/>
    </row>
    <row r="1330" spans="17:26" x14ac:dyDescent="0.25">
      <c r="Q1330" s="47"/>
      <c r="R1330" s="45"/>
      <c r="S1330" s="45"/>
      <c r="T1330" s="48"/>
      <c r="U1330" s="45"/>
      <c r="W1330" s="45"/>
      <c r="Z1330"/>
    </row>
    <row r="1331" spans="17:26" x14ac:dyDescent="0.25">
      <c r="Q1331" s="47"/>
      <c r="R1331" s="45"/>
      <c r="S1331" s="45"/>
      <c r="T1331" s="48"/>
      <c r="U1331" s="45"/>
      <c r="W1331" s="45"/>
      <c r="Z1331"/>
    </row>
    <row r="1332" spans="17:26" x14ac:dyDescent="0.25">
      <c r="Q1332" s="47"/>
      <c r="R1332" s="45"/>
      <c r="S1332" s="45"/>
      <c r="T1332" s="48"/>
      <c r="U1332" s="45"/>
      <c r="W1332" s="45"/>
      <c r="Z1332"/>
    </row>
    <row r="1333" spans="17:26" x14ac:dyDescent="0.25">
      <c r="Q1333" s="47"/>
      <c r="R1333" s="45"/>
      <c r="S1333" s="45"/>
      <c r="T1333" s="48"/>
      <c r="U1333" s="45"/>
      <c r="W1333" s="45"/>
      <c r="Z1333"/>
    </row>
    <row r="1334" spans="17:26" x14ac:dyDescent="0.25">
      <c r="Q1334" s="47"/>
      <c r="R1334" s="45"/>
      <c r="S1334" s="45"/>
      <c r="T1334" s="48"/>
      <c r="U1334" s="45"/>
      <c r="W1334" s="45"/>
      <c r="Z1334"/>
    </row>
    <row r="1335" spans="17:26" x14ac:dyDescent="0.25">
      <c r="Q1335" s="47"/>
      <c r="R1335" s="45"/>
      <c r="S1335" s="45"/>
      <c r="T1335" s="48"/>
      <c r="U1335" s="45"/>
      <c r="W1335" s="45"/>
      <c r="Z1335"/>
    </row>
    <row r="1336" spans="17:26" x14ac:dyDescent="0.25">
      <c r="Q1336" s="47"/>
      <c r="R1336" s="45"/>
      <c r="S1336" s="45"/>
      <c r="T1336" s="48"/>
      <c r="U1336" s="45"/>
      <c r="W1336" s="45"/>
      <c r="Z1336"/>
    </row>
    <row r="1337" spans="17:26" x14ac:dyDescent="0.25">
      <c r="Q1337" s="47"/>
      <c r="R1337" s="45"/>
      <c r="S1337" s="45"/>
      <c r="T1337" s="48"/>
      <c r="U1337" s="45"/>
      <c r="W1337" s="45"/>
      <c r="Z1337"/>
    </row>
    <row r="1338" spans="17:26" x14ac:dyDescent="0.25">
      <c r="Q1338" s="47"/>
      <c r="R1338" s="45"/>
      <c r="S1338" s="45"/>
      <c r="T1338" s="48"/>
      <c r="U1338" s="45"/>
      <c r="W1338" s="45"/>
      <c r="Z1338"/>
    </row>
    <row r="1339" spans="17:26" x14ac:dyDescent="0.25">
      <c r="Q1339" s="47"/>
      <c r="R1339" s="45"/>
      <c r="S1339" s="45"/>
      <c r="T1339" s="48"/>
      <c r="U1339" s="45"/>
      <c r="W1339" s="45"/>
      <c r="Z1339"/>
    </row>
    <row r="1340" spans="17:26" x14ac:dyDescent="0.25">
      <c r="Q1340" s="47"/>
      <c r="R1340" s="45"/>
      <c r="S1340" s="45"/>
      <c r="T1340" s="48"/>
      <c r="U1340" s="45"/>
      <c r="W1340" s="45"/>
      <c r="Z1340"/>
    </row>
    <row r="1341" spans="17:26" x14ac:dyDescent="0.25">
      <c r="Q1341" s="47"/>
      <c r="R1341" s="45"/>
      <c r="S1341" s="45"/>
      <c r="T1341" s="48"/>
      <c r="U1341" s="45"/>
      <c r="W1341" s="45"/>
      <c r="Z1341"/>
    </row>
    <row r="1342" spans="17:26" x14ac:dyDescent="0.25">
      <c r="Q1342" s="47"/>
      <c r="R1342" s="45"/>
      <c r="S1342" s="45"/>
      <c r="T1342" s="48"/>
      <c r="U1342" s="45"/>
      <c r="W1342" s="45"/>
      <c r="Z1342"/>
    </row>
    <row r="1343" spans="17:26" x14ac:dyDescent="0.25">
      <c r="Q1343" s="47"/>
      <c r="R1343" s="45"/>
      <c r="S1343" s="45"/>
      <c r="T1343" s="48"/>
      <c r="U1343" s="45"/>
      <c r="W1343" s="45"/>
      <c r="Z1343"/>
    </row>
    <row r="1344" spans="17:26" x14ac:dyDescent="0.25">
      <c r="Q1344" s="47"/>
      <c r="R1344" s="45"/>
      <c r="S1344" s="45"/>
      <c r="T1344" s="48"/>
      <c r="U1344" s="45"/>
      <c r="W1344" s="45"/>
      <c r="Z1344"/>
    </row>
    <row r="1345" spans="17:26" x14ac:dyDescent="0.25">
      <c r="Q1345" s="47"/>
      <c r="R1345" s="45"/>
      <c r="S1345" s="45"/>
      <c r="T1345" s="48"/>
      <c r="U1345" s="45"/>
      <c r="W1345" s="45"/>
      <c r="Z1345"/>
    </row>
    <row r="1346" spans="17:26" x14ac:dyDescent="0.25">
      <c r="Q1346" s="47"/>
      <c r="R1346" s="45"/>
      <c r="S1346" s="45"/>
      <c r="T1346" s="48"/>
      <c r="U1346" s="45"/>
      <c r="W1346" s="45"/>
      <c r="Z1346"/>
    </row>
    <row r="1347" spans="17:26" x14ac:dyDescent="0.25">
      <c r="Q1347" s="47"/>
      <c r="R1347" s="45"/>
      <c r="S1347" s="45"/>
      <c r="T1347" s="48"/>
      <c r="U1347" s="45"/>
      <c r="W1347" s="45"/>
      <c r="Z1347"/>
    </row>
    <row r="1348" spans="17:26" x14ac:dyDescent="0.25">
      <c r="Q1348" s="47"/>
      <c r="R1348" s="45"/>
      <c r="S1348" s="45"/>
      <c r="T1348" s="48"/>
      <c r="U1348" s="45"/>
      <c r="W1348" s="45"/>
      <c r="Z1348"/>
    </row>
    <row r="1349" spans="17:26" x14ac:dyDescent="0.25">
      <c r="Q1349" s="47"/>
      <c r="R1349" s="45"/>
      <c r="S1349" s="45"/>
      <c r="T1349" s="48"/>
      <c r="U1349" s="45"/>
      <c r="W1349" s="45"/>
      <c r="Z1349"/>
    </row>
    <row r="1350" spans="17:26" x14ac:dyDescent="0.25">
      <c r="Q1350" s="47"/>
      <c r="R1350" s="45"/>
      <c r="S1350" s="45"/>
      <c r="T1350" s="48"/>
      <c r="U1350" s="45"/>
      <c r="W1350" s="45"/>
      <c r="Z1350"/>
    </row>
    <row r="1351" spans="17:26" x14ac:dyDescent="0.25">
      <c r="Q1351" s="47"/>
      <c r="R1351" s="45"/>
      <c r="S1351" s="45"/>
      <c r="T1351" s="48"/>
      <c r="U1351" s="45"/>
      <c r="W1351" s="45"/>
      <c r="Z1351"/>
    </row>
    <row r="1352" spans="17:26" x14ac:dyDescent="0.25">
      <c r="Q1352" s="47"/>
      <c r="R1352" s="45"/>
      <c r="S1352" s="45"/>
      <c r="T1352" s="48"/>
      <c r="U1352" s="45"/>
      <c r="W1352" s="45"/>
      <c r="Z1352"/>
    </row>
    <row r="1353" spans="17:26" x14ac:dyDescent="0.25">
      <c r="Q1353" s="47"/>
      <c r="R1353" s="45"/>
      <c r="S1353" s="45"/>
      <c r="T1353" s="48"/>
      <c r="U1353" s="45"/>
      <c r="W1353" s="45"/>
      <c r="Z1353"/>
    </row>
    <row r="1354" spans="17:26" x14ac:dyDescent="0.25">
      <c r="Q1354" s="47"/>
      <c r="R1354" s="45"/>
      <c r="S1354" s="45"/>
      <c r="T1354" s="48"/>
      <c r="U1354" s="45"/>
      <c r="W1354" s="45"/>
      <c r="Z1354"/>
    </row>
    <row r="1355" spans="17:26" x14ac:dyDescent="0.25">
      <c r="Q1355" s="47"/>
      <c r="R1355" s="45"/>
      <c r="S1355" s="45"/>
      <c r="T1355" s="48"/>
      <c r="U1355" s="45"/>
      <c r="W1355" s="45"/>
      <c r="Z1355"/>
    </row>
    <row r="1356" spans="17:26" x14ac:dyDescent="0.25">
      <c r="Q1356" s="47"/>
      <c r="R1356" s="45"/>
      <c r="S1356" s="45"/>
      <c r="T1356" s="48"/>
      <c r="U1356" s="45"/>
      <c r="W1356" s="45"/>
      <c r="Z1356"/>
    </row>
    <row r="1357" spans="17:26" x14ac:dyDescent="0.25">
      <c r="Q1357" s="47"/>
      <c r="R1357" s="45"/>
      <c r="S1357" s="45"/>
      <c r="T1357" s="48"/>
      <c r="U1357" s="45"/>
      <c r="W1357" s="45"/>
      <c r="Z1357"/>
    </row>
    <row r="1358" spans="17:26" x14ac:dyDescent="0.25">
      <c r="Q1358" s="47"/>
      <c r="R1358" s="45"/>
      <c r="S1358" s="45"/>
      <c r="T1358" s="48"/>
      <c r="U1358" s="45"/>
      <c r="W1358" s="45"/>
      <c r="Z1358"/>
    </row>
    <row r="1359" spans="17:26" x14ac:dyDescent="0.25">
      <c r="Q1359" s="47"/>
      <c r="R1359" s="45"/>
      <c r="S1359" s="45"/>
      <c r="T1359" s="48"/>
      <c r="U1359" s="45"/>
      <c r="W1359" s="45"/>
      <c r="Z1359"/>
    </row>
    <row r="1360" spans="17:26" x14ac:dyDescent="0.25">
      <c r="Q1360" s="47"/>
      <c r="R1360" s="45"/>
      <c r="S1360" s="45"/>
      <c r="T1360" s="48"/>
      <c r="U1360" s="45"/>
      <c r="W1360" s="45"/>
      <c r="Z1360"/>
    </row>
    <row r="1361" spans="17:26" x14ac:dyDescent="0.25">
      <c r="Q1361" s="47"/>
      <c r="R1361" s="45"/>
      <c r="S1361" s="45"/>
      <c r="T1361" s="48"/>
      <c r="U1361" s="45"/>
      <c r="W1361" s="45"/>
      <c r="Z1361"/>
    </row>
    <row r="1362" spans="17:26" x14ac:dyDescent="0.25">
      <c r="Q1362" s="47"/>
      <c r="R1362" s="45"/>
      <c r="S1362" s="45"/>
      <c r="T1362" s="48"/>
      <c r="U1362" s="45"/>
      <c r="W1362" s="45"/>
      <c r="Z1362"/>
    </row>
    <row r="1363" spans="17:26" x14ac:dyDescent="0.25">
      <c r="Q1363" s="47"/>
      <c r="R1363" s="45"/>
      <c r="S1363" s="45"/>
      <c r="T1363" s="48"/>
      <c r="U1363" s="45"/>
      <c r="W1363" s="45"/>
      <c r="Z1363"/>
    </row>
    <row r="1364" spans="17:26" x14ac:dyDescent="0.25">
      <c r="Q1364" s="47"/>
      <c r="R1364" s="45"/>
      <c r="S1364" s="45"/>
      <c r="T1364" s="48"/>
      <c r="U1364" s="45"/>
      <c r="W1364" s="45"/>
      <c r="Z1364"/>
    </row>
    <row r="1365" spans="17:26" x14ac:dyDescent="0.25">
      <c r="Q1365" s="47"/>
      <c r="R1365" s="45"/>
      <c r="S1365" s="45"/>
      <c r="T1365" s="48"/>
      <c r="U1365" s="45"/>
      <c r="W1365" s="45"/>
      <c r="Z1365"/>
    </row>
    <row r="1366" spans="17:26" x14ac:dyDescent="0.25">
      <c r="Q1366" s="47"/>
      <c r="R1366" s="45"/>
      <c r="S1366" s="45"/>
      <c r="T1366" s="48"/>
      <c r="U1366" s="45"/>
      <c r="W1366" s="45"/>
      <c r="Z1366"/>
    </row>
    <row r="1367" spans="17:26" x14ac:dyDescent="0.25">
      <c r="Q1367" s="47"/>
      <c r="R1367" s="45"/>
      <c r="S1367" s="45"/>
      <c r="T1367" s="48"/>
      <c r="U1367" s="45"/>
      <c r="W1367" s="45"/>
      <c r="Z1367"/>
    </row>
    <row r="1368" spans="17:26" x14ac:dyDescent="0.25">
      <c r="Q1368" s="47"/>
      <c r="R1368" s="45"/>
      <c r="S1368" s="45"/>
      <c r="T1368" s="48"/>
      <c r="U1368" s="45"/>
      <c r="W1368" s="45"/>
      <c r="Z1368"/>
    </row>
    <row r="1369" spans="17:26" x14ac:dyDescent="0.25">
      <c r="Q1369" s="47"/>
      <c r="R1369" s="45"/>
      <c r="S1369" s="45"/>
      <c r="T1369" s="48"/>
      <c r="U1369" s="45"/>
      <c r="W1369" s="45"/>
      <c r="Z1369"/>
    </row>
    <row r="1370" spans="17:26" x14ac:dyDescent="0.25">
      <c r="Q1370" s="47"/>
      <c r="R1370" s="45"/>
      <c r="S1370" s="45"/>
      <c r="T1370" s="48"/>
      <c r="U1370" s="45"/>
      <c r="W1370" s="45"/>
      <c r="Z1370"/>
    </row>
    <row r="1371" spans="17:26" x14ac:dyDescent="0.25">
      <c r="Q1371" s="47"/>
      <c r="R1371" s="45"/>
      <c r="S1371" s="45"/>
      <c r="T1371" s="48"/>
      <c r="U1371" s="45"/>
      <c r="W1371" s="45"/>
      <c r="Z1371"/>
    </row>
    <row r="1372" spans="17:26" x14ac:dyDescent="0.25">
      <c r="Q1372" s="47"/>
      <c r="R1372" s="45"/>
      <c r="S1372" s="45"/>
      <c r="T1372" s="48"/>
      <c r="U1372" s="45"/>
      <c r="W1372" s="45"/>
      <c r="Z1372"/>
    </row>
    <row r="1373" spans="17:26" x14ac:dyDescent="0.25">
      <c r="Q1373" s="47"/>
      <c r="R1373" s="45"/>
      <c r="S1373" s="45"/>
      <c r="T1373" s="48"/>
      <c r="U1373" s="45"/>
      <c r="W1373" s="45"/>
      <c r="Z1373"/>
    </row>
    <row r="1374" spans="17:26" x14ac:dyDescent="0.25">
      <c r="Q1374" s="47"/>
      <c r="R1374" s="45"/>
      <c r="S1374" s="45"/>
      <c r="T1374" s="48"/>
      <c r="U1374" s="45"/>
      <c r="W1374" s="45"/>
      <c r="Z1374"/>
    </row>
    <row r="1375" spans="17:26" x14ac:dyDescent="0.25">
      <c r="Q1375" s="47"/>
      <c r="R1375" s="45"/>
      <c r="S1375" s="45"/>
      <c r="T1375" s="48"/>
      <c r="U1375" s="45"/>
      <c r="W1375" s="45"/>
      <c r="Z1375"/>
    </row>
    <row r="1376" spans="17:26" x14ac:dyDescent="0.25">
      <c r="Q1376" s="47"/>
      <c r="R1376" s="45"/>
      <c r="S1376" s="45"/>
      <c r="T1376" s="48"/>
      <c r="U1376" s="45"/>
      <c r="W1376" s="45"/>
      <c r="Z1376"/>
    </row>
    <row r="1377" spans="17:26" x14ac:dyDescent="0.25">
      <c r="Q1377" s="47"/>
      <c r="R1377" s="45"/>
      <c r="S1377" s="45"/>
      <c r="T1377" s="48"/>
      <c r="U1377" s="45"/>
      <c r="W1377" s="45"/>
      <c r="Z1377"/>
    </row>
    <row r="1378" spans="17:26" x14ac:dyDescent="0.25">
      <c r="Q1378" s="47"/>
      <c r="R1378" s="45"/>
      <c r="S1378" s="45"/>
      <c r="T1378" s="48"/>
      <c r="U1378" s="45"/>
      <c r="W1378" s="45"/>
      <c r="Z1378"/>
    </row>
    <row r="1379" spans="17:26" x14ac:dyDescent="0.25">
      <c r="Q1379" s="47"/>
      <c r="R1379" s="45"/>
      <c r="S1379" s="45"/>
      <c r="T1379" s="48"/>
      <c r="U1379" s="45"/>
      <c r="W1379" s="45"/>
      <c r="Z1379"/>
    </row>
    <row r="1380" spans="17:26" x14ac:dyDescent="0.25">
      <c r="Q1380" s="47"/>
      <c r="R1380" s="45"/>
      <c r="S1380" s="45"/>
      <c r="T1380" s="48"/>
      <c r="U1380" s="45"/>
      <c r="W1380" s="45"/>
      <c r="Z1380"/>
    </row>
    <row r="1381" spans="17:26" x14ac:dyDescent="0.25">
      <c r="Q1381" s="47"/>
      <c r="R1381" s="45"/>
      <c r="S1381" s="45"/>
      <c r="T1381" s="48"/>
      <c r="U1381" s="45"/>
      <c r="W1381" s="45"/>
      <c r="Z1381"/>
    </row>
    <row r="1382" spans="17:26" x14ac:dyDescent="0.25">
      <c r="Q1382" s="47"/>
      <c r="R1382" s="45"/>
      <c r="S1382" s="45"/>
      <c r="T1382" s="48"/>
      <c r="U1382" s="45"/>
      <c r="W1382" s="45"/>
      <c r="Z1382"/>
    </row>
    <row r="1383" spans="17:26" x14ac:dyDescent="0.25">
      <c r="Q1383" s="47"/>
      <c r="R1383" s="45"/>
      <c r="S1383" s="45"/>
      <c r="T1383" s="48"/>
      <c r="U1383" s="45"/>
      <c r="W1383" s="45"/>
      <c r="Z1383"/>
    </row>
    <row r="1384" spans="17:26" x14ac:dyDescent="0.25">
      <c r="Q1384" s="47"/>
      <c r="R1384" s="45"/>
      <c r="S1384" s="45"/>
      <c r="T1384" s="48"/>
      <c r="U1384" s="45"/>
      <c r="W1384" s="45"/>
      <c r="Z1384"/>
    </row>
    <row r="1385" spans="17:26" x14ac:dyDescent="0.25">
      <c r="Q1385" s="47"/>
      <c r="R1385" s="45"/>
      <c r="S1385" s="45"/>
      <c r="T1385" s="48"/>
      <c r="U1385" s="45"/>
      <c r="W1385" s="45"/>
      <c r="Z1385"/>
    </row>
    <row r="1386" spans="17:26" x14ac:dyDescent="0.25">
      <c r="Q1386" s="47"/>
      <c r="R1386" s="45"/>
      <c r="S1386" s="45"/>
      <c r="T1386" s="48"/>
      <c r="U1386" s="45"/>
      <c r="W1386" s="45"/>
      <c r="Z1386"/>
    </row>
    <row r="1387" spans="17:26" x14ac:dyDescent="0.25">
      <c r="Q1387" s="47"/>
      <c r="R1387" s="45"/>
      <c r="S1387" s="45"/>
      <c r="T1387" s="48"/>
      <c r="U1387" s="45"/>
      <c r="W1387" s="45"/>
      <c r="Z1387"/>
    </row>
    <row r="1388" spans="17:26" x14ac:dyDescent="0.25">
      <c r="Q1388" s="47"/>
      <c r="R1388" s="45"/>
      <c r="S1388" s="45"/>
      <c r="T1388" s="48"/>
      <c r="U1388" s="45"/>
      <c r="W1388" s="45"/>
      <c r="Z1388"/>
    </row>
    <row r="1389" spans="17:26" x14ac:dyDescent="0.25">
      <c r="Q1389" s="47"/>
      <c r="R1389" s="45"/>
      <c r="S1389" s="45"/>
      <c r="T1389" s="48"/>
      <c r="U1389" s="45"/>
      <c r="W1389" s="45"/>
      <c r="Z1389"/>
    </row>
    <row r="1390" spans="17:26" x14ac:dyDescent="0.25">
      <c r="Q1390" s="47"/>
      <c r="R1390" s="45"/>
      <c r="S1390" s="45"/>
      <c r="T1390" s="48"/>
      <c r="U1390" s="45"/>
      <c r="W1390" s="45"/>
      <c r="Z1390"/>
    </row>
    <row r="1391" spans="17:26" x14ac:dyDescent="0.25">
      <c r="Q1391" s="47"/>
      <c r="R1391" s="45"/>
      <c r="S1391" s="45"/>
      <c r="T1391" s="48"/>
      <c r="U1391" s="45"/>
      <c r="W1391" s="45"/>
      <c r="Z1391"/>
    </row>
    <row r="1392" spans="17:26" x14ac:dyDescent="0.25">
      <c r="Q1392" s="47"/>
      <c r="R1392" s="45"/>
      <c r="S1392" s="45"/>
      <c r="T1392" s="48"/>
      <c r="U1392" s="45"/>
      <c r="W1392" s="45"/>
      <c r="Z1392"/>
    </row>
    <row r="1393" spans="17:26" x14ac:dyDescent="0.25">
      <c r="Q1393" s="47"/>
      <c r="R1393" s="45"/>
      <c r="S1393" s="45"/>
      <c r="T1393" s="48"/>
      <c r="U1393" s="45"/>
      <c r="W1393" s="45"/>
      <c r="Z1393"/>
    </row>
    <row r="1394" spans="17:26" x14ac:dyDescent="0.25">
      <c r="Q1394" s="47"/>
      <c r="R1394" s="45"/>
      <c r="S1394" s="45"/>
      <c r="T1394" s="48"/>
      <c r="U1394" s="45"/>
      <c r="W1394" s="45"/>
      <c r="Z1394"/>
    </row>
    <row r="1395" spans="17:26" x14ac:dyDescent="0.25">
      <c r="Q1395" s="47"/>
      <c r="R1395" s="45"/>
      <c r="S1395" s="45"/>
      <c r="T1395" s="48"/>
      <c r="U1395" s="45"/>
      <c r="W1395" s="45"/>
      <c r="Z1395"/>
    </row>
    <row r="1396" spans="17:26" x14ac:dyDescent="0.25">
      <c r="Q1396" s="47"/>
      <c r="R1396" s="45"/>
      <c r="S1396" s="45"/>
      <c r="T1396" s="48"/>
      <c r="U1396" s="45"/>
      <c r="W1396" s="45"/>
      <c r="Z1396"/>
    </row>
    <row r="1397" spans="17:26" x14ac:dyDescent="0.25">
      <c r="Q1397" s="47"/>
      <c r="R1397" s="45"/>
      <c r="S1397" s="45"/>
      <c r="T1397" s="48"/>
      <c r="U1397" s="45"/>
      <c r="W1397" s="45"/>
      <c r="Z1397"/>
    </row>
    <row r="1398" spans="17:26" x14ac:dyDescent="0.25">
      <c r="Q1398" s="47"/>
      <c r="R1398" s="45"/>
      <c r="S1398" s="45"/>
      <c r="T1398" s="48"/>
      <c r="U1398" s="45"/>
      <c r="W1398" s="45"/>
      <c r="Z1398"/>
    </row>
    <row r="1399" spans="17:26" x14ac:dyDescent="0.25">
      <c r="Q1399" s="47"/>
      <c r="R1399" s="45"/>
      <c r="S1399" s="45"/>
      <c r="T1399" s="48"/>
      <c r="U1399" s="45"/>
      <c r="W1399" s="45"/>
      <c r="Z1399"/>
    </row>
    <row r="1400" spans="17:26" x14ac:dyDescent="0.25">
      <c r="Q1400" s="47"/>
      <c r="R1400" s="45"/>
      <c r="S1400" s="45"/>
      <c r="T1400" s="48"/>
      <c r="U1400" s="45"/>
      <c r="W1400" s="45"/>
      <c r="Z1400"/>
    </row>
    <row r="1401" spans="17:26" x14ac:dyDescent="0.25">
      <c r="Q1401" s="47"/>
      <c r="R1401" s="45"/>
      <c r="S1401" s="45"/>
      <c r="T1401" s="48"/>
      <c r="U1401" s="45"/>
      <c r="W1401" s="45"/>
      <c r="Z1401"/>
    </row>
    <row r="1402" spans="17:26" x14ac:dyDescent="0.25">
      <c r="Q1402" s="47"/>
      <c r="R1402" s="45"/>
      <c r="S1402" s="45"/>
      <c r="T1402" s="48"/>
      <c r="U1402" s="45"/>
      <c r="W1402" s="45"/>
      <c r="Z1402"/>
    </row>
    <row r="1403" spans="17:26" x14ac:dyDescent="0.25">
      <c r="Q1403" s="47"/>
      <c r="R1403" s="45"/>
      <c r="S1403" s="45"/>
      <c r="T1403" s="48"/>
      <c r="U1403" s="45"/>
      <c r="W1403" s="45"/>
      <c r="Z1403"/>
    </row>
    <row r="1404" spans="17:26" x14ac:dyDescent="0.25">
      <c r="Q1404" s="47"/>
      <c r="R1404" s="45"/>
      <c r="S1404" s="45"/>
      <c r="T1404" s="48"/>
      <c r="U1404" s="45"/>
      <c r="W1404" s="45"/>
      <c r="Z1404"/>
    </row>
    <row r="1405" spans="17:26" x14ac:dyDescent="0.25">
      <c r="Q1405" s="47"/>
      <c r="R1405" s="45"/>
      <c r="S1405" s="45"/>
      <c r="T1405" s="48"/>
      <c r="U1405" s="45"/>
      <c r="W1405" s="45"/>
      <c r="Z1405"/>
    </row>
    <row r="1406" spans="17:26" x14ac:dyDescent="0.25">
      <c r="Q1406" s="47"/>
      <c r="R1406" s="45"/>
      <c r="S1406" s="45"/>
      <c r="T1406" s="48"/>
      <c r="U1406" s="45"/>
      <c r="W1406" s="45"/>
      <c r="Z1406"/>
    </row>
    <row r="1407" spans="17:26" x14ac:dyDescent="0.25">
      <c r="Q1407" s="47"/>
      <c r="R1407" s="45"/>
      <c r="S1407" s="45"/>
      <c r="T1407" s="48"/>
      <c r="U1407" s="45"/>
      <c r="W1407" s="45"/>
      <c r="Z1407"/>
    </row>
    <row r="1408" spans="17:26" x14ac:dyDescent="0.25">
      <c r="Q1408" s="47"/>
      <c r="R1408" s="45"/>
      <c r="S1408" s="45"/>
      <c r="T1408" s="48"/>
      <c r="U1408" s="45"/>
      <c r="W1408" s="45"/>
      <c r="Z1408"/>
    </row>
    <row r="1409" spans="17:26" x14ac:dyDescent="0.25">
      <c r="Q1409" s="47"/>
      <c r="R1409" s="45"/>
      <c r="S1409" s="45"/>
      <c r="T1409" s="48"/>
      <c r="U1409" s="45"/>
      <c r="W1409" s="45"/>
      <c r="Z1409"/>
    </row>
    <row r="1410" spans="17:26" x14ac:dyDescent="0.25">
      <c r="Q1410" s="47"/>
      <c r="R1410" s="45"/>
      <c r="S1410" s="45"/>
      <c r="T1410" s="48"/>
      <c r="U1410" s="45"/>
      <c r="W1410" s="45"/>
      <c r="Z1410"/>
    </row>
    <row r="1411" spans="17:26" x14ac:dyDescent="0.25">
      <c r="Q1411" s="47"/>
      <c r="R1411" s="45"/>
      <c r="S1411" s="45"/>
      <c r="T1411" s="48"/>
      <c r="U1411" s="45"/>
      <c r="W1411" s="45"/>
      <c r="Z1411"/>
    </row>
    <row r="1412" spans="17:26" x14ac:dyDescent="0.25">
      <c r="Q1412" s="47"/>
      <c r="R1412" s="45"/>
      <c r="S1412" s="45"/>
      <c r="T1412" s="48"/>
      <c r="U1412" s="45"/>
      <c r="W1412" s="45"/>
      <c r="Z1412"/>
    </row>
    <row r="1413" spans="17:26" x14ac:dyDescent="0.25">
      <c r="Q1413" s="47"/>
      <c r="R1413" s="45"/>
      <c r="S1413" s="45"/>
      <c r="T1413" s="48"/>
      <c r="U1413" s="45"/>
      <c r="W1413" s="45"/>
      <c r="Z1413"/>
    </row>
    <row r="1414" spans="17:26" x14ac:dyDescent="0.25">
      <c r="Q1414" s="47"/>
      <c r="R1414" s="45"/>
      <c r="S1414" s="45"/>
      <c r="T1414" s="48"/>
      <c r="U1414" s="45"/>
      <c r="W1414" s="45"/>
      <c r="Z1414"/>
    </row>
    <row r="1415" spans="17:26" x14ac:dyDescent="0.25">
      <c r="Q1415" s="47"/>
      <c r="R1415" s="45"/>
      <c r="S1415" s="45"/>
      <c r="T1415" s="48"/>
      <c r="U1415" s="45"/>
      <c r="W1415" s="45"/>
      <c r="Z1415"/>
    </row>
    <row r="1416" spans="17:26" x14ac:dyDescent="0.25">
      <c r="Q1416" s="47"/>
      <c r="R1416" s="45"/>
      <c r="S1416" s="45"/>
      <c r="T1416" s="48"/>
      <c r="U1416" s="45"/>
      <c r="W1416" s="45"/>
      <c r="Z1416"/>
    </row>
    <row r="1417" spans="17:26" x14ac:dyDescent="0.25">
      <c r="Q1417" s="47"/>
      <c r="R1417" s="45"/>
      <c r="S1417" s="45"/>
      <c r="T1417" s="48"/>
      <c r="U1417" s="45"/>
      <c r="W1417" s="45"/>
      <c r="Z1417"/>
    </row>
    <row r="1418" spans="17:26" x14ac:dyDescent="0.25">
      <c r="Q1418" s="47"/>
      <c r="R1418" s="45"/>
      <c r="S1418" s="45"/>
      <c r="T1418" s="48"/>
      <c r="U1418" s="45"/>
      <c r="W1418" s="45"/>
      <c r="Z1418"/>
    </row>
    <row r="1419" spans="17:26" x14ac:dyDescent="0.25">
      <c r="Q1419" s="47"/>
      <c r="R1419" s="45"/>
      <c r="S1419" s="45"/>
      <c r="T1419" s="48"/>
      <c r="U1419" s="45"/>
      <c r="W1419" s="45"/>
      <c r="Z1419"/>
    </row>
    <row r="1420" spans="17:26" x14ac:dyDescent="0.25">
      <c r="Q1420" s="47"/>
      <c r="R1420" s="45"/>
      <c r="S1420" s="45"/>
      <c r="T1420" s="48"/>
      <c r="U1420" s="45"/>
      <c r="W1420" s="45"/>
      <c r="Z1420"/>
    </row>
    <row r="1421" spans="17:26" x14ac:dyDescent="0.25">
      <c r="Q1421" s="47"/>
      <c r="R1421" s="45"/>
      <c r="S1421" s="45"/>
      <c r="T1421" s="48"/>
      <c r="U1421" s="45"/>
      <c r="W1421" s="45"/>
      <c r="Z1421"/>
    </row>
    <row r="1422" spans="17:26" x14ac:dyDescent="0.25">
      <c r="Q1422" s="47"/>
      <c r="R1422" s="45"/>
      <c r="S1422" s="45"/>
      <c r="T1422" s="48"/>
      <c r="U1422" s="45"/>
      <c r="W1422" s="45"/>
      <c r="Z1422"/>
    </row>
    <row r="1423" spans="17:26" x14ac:dyDescent="0.25">
      <c r="Q1423" s="47"/>
      <c r="R1423" s="45"/>
      <c r="S1423" s="45"/>
      <c r="T1423" s="48"/>
      <c r="U1423" s="45"/>
      <c r="W1423" s="45"/>
      <c r="Z1423"/>
    </row>
    <row r="1424" spans="17:26" x14ac:dyDescent="0.25">
      <c r="Q1424" s="47"/>
      <c r="R1424" s="45"/>
      <c r="S1424" s="45"/>
      <c r="T1424" s="48"/>
      <c r="U1424" s="45"/>
      <c r="W1424" s="45"/>
      <c r="Z1424"/>
    </row>
    <row r="1425" spans="17:26" x14ac:dyDescent="0.25">
      <c r="Q1425" s="47"/>
      <c r="R1425" s="45"/>
      <c r="S1425" s="45"/>
      <c r="T1425" s="48"/>
      <c r="U1425" s="45"/>
      <c r="W1425" s="45"/>
      <c r="Z1425"/>
    </row>
    <row r="1426" spans="17:26" x14ac:dyDescent="0.25">
      <c r="Q1426" s="47"/>
      <c r="R1426" s="45"/>
      <c r="S1426" s="45"/>
      <c r="T1426" s="48"/>
      <c r="U1426" s="45"/>
      <c r="W1426" s="45"/>
      <c r="Z1426"/>
    </row>
    <row r="1427" spans="17:26" x14ac:dyDescent="0.25">
      <c r="Q1427" s="47"/>
      <c r="R1427" s="45"/>
      <c r="S1427" s="45"/>
      <c r="T1427" s="48"/>
      <c r="U1427" s="45"/>
      <c r="W1427" s="45"/>
      <c r="Z1427"/>
    </row>
    <row r="1428" spans="17:26" x14ac:dyDescent="0.25">
      <c r="Q1428" s="47"/>
      <c r="R1428" s="45"/>
      <c r="S1428" s="45"/>
      <c r="T1428" s="48"/>
      <c r="U1428" s="45"/>
      <c r="W1428" s="45"/>
      <c r="Z1428"/>
    </row>
    <row r="1429" spans="17:26" x14ac:dyDescent="0.25">
      <c r="Q1429" s="47"/>
      <c r="R1429" s="45"/>
      <c r="S1429" s="45"/>
      <c r="T1429" s="48"/>
      <c r="U1429" s="45"/>
      <c r="W1429" s="45"/>
      <c r="Z1429"/>
    </row>
    <row r="1430" spans="17:26" x14ac:dyDescent="0.25">
      <c r="Q1430" s="47"/>
      <c r="R1430" s="45"/>
      <c r="S1430" s="45"/>
      <c r="T1430" s="48"/>
      <c r="U1430" s="45"/>
      <c r="W1430" s="45"/>
      <c r="Z1430"/>
    </row>
    <row r="1431" spans="17:26" x14ac:dyDescent="0.25">
      <c r="Q1431" s="47"/>
      <c r="R1431" s="45"/>
      <c r="S1431" s="45"/>
      <c r="T1431" s="48"/>
      <c r="U1431" s="45"/>
      <c r="W1431" s="45"/>
      <c r="Z1431"/>
    </row>
    <row r="1432" spans="17:26" x14ac:dyDescent="0.25">
      <c r="Q1432" s="47"/>
      <c r="R1432" s="45"/>
      <c r="S1432" s="45"/>
      <c r="T1432" s="48"/>
      <c r="U1432" s="45"/>
      <c r="W1432" s="45"/>
      <c r="Z1432"/>
    </row>
    <row r="1433" spans="17:26" x14ac:dyDescent="0.25">
      <c r="Q1433" s="47"/>
      <c r="R1433" s="45"/>
      <c r="S1433" s="45"/>
      <c r="T1433" s="48"/>
      <c r="U1433" s="45"/>
      <c r="W1433" s="45"/>
      <c r="Z1433"/>
    </row>
    <row r="1434" spans="17:26" x14ac:dyDescent="0.25">
      <c r="Q1434" s="47"/>
      <c r="R1434" s="45"/>
      <c r="S1434" s="45"/>
      <c r="T1434" s="48"/>
      <c r="U1434" s="45"/>
      <c r="W1434" s="45"/>
      <c r="Z1434"/>
    </row>
    <row r="1435" spans="17:26" x14ac:dyDescent="0.25">
      <c r="Q1435" s="47"/>
      <c r="R1435" s="45"/>
      <c r="S1435" s="45"/>
      <c r="T1435" s="48"/>
      <c r="U1435" s="45"/>
      <c r="W1435" s="45"/>
      <c r="Z1435"/>
    </row>
    <row r="1436" spans="17:26" x14ac:dyDescent="0.25">
      <c r="Q1436" s="47"/>
      <c r="R1436" s="45"/>
      <c r="S1436" s="45"/>
      <c r="T1436" s="48"/>
      <c r="U1436" s="45"/>
      <c r="W1436" s="45"/>
      <c r="Z1436"/>
    </row>
    <row r="1437" spans="17:26" x14ac:dyDescent="0.25">
      <c r="Q1437" s="47"/>
      <c r="R1437" s="45"/>
      <c r="S1437" s="45"/>
      <c r="T1437" s="48"/>
      <c r="U1437" s="45"/>
      <c r="W1437" s="45"/>
      <c r="Z1437"/>
    </row>
    <row r="1438" spans="17:26" x14ac:dyDescent="0.25">
      <c r="Q1438" s="47"/>
      <c r="R1438" s="45"/>
      <c r="S1438" s="45"/>
      <c r="T1438" s="48"/>
      <c r="U1438" s="45"/>
      <c r="W1438" s="45"/>
      <c r="Z1438"/>
    </row>
    <row r="1439" spans="17:26" x14ac:dyDescent="0.25">
      <c r="Q1439" s="47"/>
      <c r="R1439" s="45"/>
      <c r="S1439" s="45"/>
      <c r="T1439" s="48"/>
      <c r="U1439" s="45"/>
      <c r="W1439" s="45"/>
      <c r="Z1439"/>
    </row>
    <row r="1440" spans="17:26" x14ac:dyDescent="0.25">
      <c r="Q1440" s="47"/>
      <c r="R1440" s="45"/>
      <c r="S1440" s="45"/>
      <c r="T1440" s="48"/>
      <c r="U1440" s="45"/>
      <c r="W1440" s="45"/>
      <c r="Z1440"/>
    </row>
    <row r="1441" spans="17:26" x14ac:dyDescent="0.25">
      <c r="Q1441" s="47"/>
      <c r="R1441" s="45"/>
      <c r="S1441" s="45"/>
      <c r="T1441" s="48"/>
      <c r="U1441" s="45"/>
      <c r="W1441" s="45"/>
      <c r="Z1441"/>
    </row>
    <row r="1442" spans="17:26" x14ac:dyDescent="0.25">
      <c r="Q1442" s="47"/>
      <c r="R1442" s="45"/>
      <c r="S1442" s="45"/>
      <c r="T1442" s="48"/>
      <c r="U1442" s="45"/>
      <c r="W1442" s="45"/>
      <c r="Z1442"/>
    </row>
    <row r="1443" spans="17:26" x14ac:dyDescent="0.25">
      <c r="Q1443" s="47"/>
      <c r="R1443" s="45"/>
      <c r="S1443" s="45"/>
      <c r="T1443" s="48"/>
      <c r="U1443" s="45"/>
      <c r="W1443" s="45"/>
      <c r="Z1443"/>
    </row>
    <row r="1444" spans="17:26" x14ac:dyDescent="0.25">
      <c r="Q1444" s="47"/>
      <c r="R1444" s="45"/>
      <c r="S1444" s="45"/>
      <c r="T1444" s="48"/>
      <c r="U1444" s="45"/>
      <c r="W1444" s="45"/>
      <c r="Z1444"/>
    </row>
    <row r="1445" spans="17:26" x14ac:dyDescent="0.25">
      <c r="Q1445" s="47"/>
      <c r="R1445" s="45"/>
      <c r="S1445" s="45"/>
      <c r="T1445" s="48"/>
      <c r="U1445" s="45"/>
      <c r="W1445" s="45"/>
      <c r="Z1445"/>
    </row>
    <row r="1446" spans="17:26" x14ac:dyDescent="0.25">
      <c r="Q1446" s="47"/>
      <c r="R1446" s="45"/>
      <c r="S1446" s="45"/>
      <c r="T1446" s="48"/>
      <c r="U1446" s="45"/>
      <c r="W1446" s="45"/>
      <c r="Z1446"/>
    </row>
    <row r="1447" spans="17:26" x14ac:dyDescent="0.25">
      <c r="Q1447" s="47"/>
      <c r="R1447" s="45"/>
      <c r="S1447" s="45"/>
      <c r="T1447" s="48"/>
      <c r="U1447" s="45"/>
      <c r="W1447" s="45"/>
      <c r="Z1447"/>
    </row>
    <row r="1448" spans="17:26" x14ac:dyDescent="0.25">
      <c r="Q1448" s="47"/>
      <c r="R1448" s="45"/>
      <c r="S1448" s="45"/>
      <c r="T1448" s="48"/>
      <c r="U1448" s="45"/>
      <c r="W1448" s="45"/>
      <c r="Z1448"/>
    </row>
    <row r="1449" spans="17:26" x14ac:dyDescent="0.25">
      <c r="Q1449" s="47"/>
      <c r="R1449" s="45"/>
      <c r="S1449" s="45"/>
      <c r="T1449" s="48"/>
      <c r="U1449" s="45"/>
      <c r="W1449" s="45"/>
      <c r="Z1449"/>
    </row>
    <row r="1450" spans="17:26" x14ac:dyDescent="0.25">
      <c r="Q1450" s="47"/>
      <c r="R1450" s="45"/>
      <c r="S1450" s="45"/>
      <c r="T1450" s="48"/>
      <c r="U1450" s="45"/>
      <c r="W1450" s="45"/>
      <c r="Z1450"/>
    </row>
    <row r="1451" spans="17:26" x14ac:dyDescent="0.25">
      <c r="Q1451" s="47"/>
      <c r="R1451" s="45"/>
      <c r="S1451" s="45"/>
      <c r="T1451" s="48"/>
      <c r="U1451" s="45"/>
      <c r="W1451" s="45"/>
      <c r="Z1451"/>
    </row>
    <row r="1452" spans="17:26" x14ac:dyDescent="0.25">
      <c r="Q1452" s="47"/>
      <c r="R1452" s="45"/>
      <c r="S1452" s="45"/>
      <c r="T1452" s="48"/>
      <c r="U1452" s="45"/>
      <c r="W1452" s="45"/>
      <c r="Z1452"/>
    </row>
    <row r="1453" spans="17:26" x14ac:dyDescent="0.25">
      <c r="Q1453" s="47"/>
      <c r="R1453" s="45"/>
      <c r="S1453" s="45"/>
      <c r="T1453" s="48"/>
      <c r="U1453" s="45"/>
      <c r="W1453" s="45"/>
      <c r="Z1453"/>
    </row>
    <row r="1454" spans="17:26" x14ac:dyDescent="0.25">
      <c r="Q1454" s="47"/>
      <c r="R1454" s="45"/>
      <c r="S1454" s="45"/>
      <c r="T1454" s="48"/>
      <c r="U1454" s="45"/>
      <c r="W1454" s="45"/>
      <c r="Z1454"/>
    </row>
    <row r="1455" spans="17:26" x14ac:dyDescent="0.25">
      <c r="Q1455" s="47"/>
      <c r="R1455" s="45"/>
      <c r="S1455" s="45"/>
      <c r="T1455" s="48"/>
      <c r="U1455" s="45"/>
      <c r="W1455" s="45"/>
      <c r="Z1455"/>
    </row>
    <row r="1456" spans="17:26" x14ac:dyDescent="0.25">
      <c r="Q1456" s="47"/>
      <c r="R1456" s="45"/>
      <c r="S1456" s="45"/>
      <c r="T1456" s="48"/>
      <c r="U1456" s="45"/>
      <c r="W1456" s="45"/>
      <c r="Z1456"/>
    </row>
    <row r="1457" spans="17:26" x14ac:dyDescent="0.25">
      <c r="Q1457" s="47"/>
      <c r="R1457" s="45"/>
      <c r="S1457" s="45"/>
      <c r="T1457" s="48"/>
      <c r="U1457" s="45"/>
      <c r="W1457" s="45"/>
      <c r="Z1457"/>
    </row>
    <row r="1458" spans="17:26" x14ac:dyDescent="0.25">
      <c r="Q1458" s="47"/>
      <c r="R1458" s="45"/>
      <c r="S1458" s="45"/>
      <c r="T1458" s="48"/>
      <c r="U1458" s="45"/>
      <c r="W1458" s="45"/>
    </row>
    <row r="1459" spans="17:26" x14ac:dyDescent="0.25">
      <c r="Q1459" s="47"/>
      <c r="R1459" s="45"/>
      <c r="S1459" s="45"/>
      <c r="T1459" s="48"/>
      <c r="U1459" s="45"/>
      <c r="W1459" s="45"/>
    </row>
    <row r="1460" spans="17:26" x14ac:dyDescent="0.25">
      <c r="Q1460" s="47"/>
      <c r="R1460" s="45"/>
      <c r="S1460" s="45"/>
      <c r="T1460" s="48"/>
      <c r="U1460" s="45"/>
      <c r="W1460" s="45"/>
    </row>
    <row r="1461" spans="17:26" x14ac:dyDescent="0.25">
      <c r="Q1461" s="47"/>
      <c r="R1461" s="45"/>
      <c r="S1461" s="45"/>
      <c r="T1461" s="48"/>
      <c r="U1461" s="45"/>
      <c r="W1461" s="45"/>
    </row>
    <row r="1462" spans="17:26" x14ac:dyDescent="0.25">
      <c r="Q1462" s="47"/>
      <c r="R1462" s="45"/>
      <c r="S1462" s="45"/>
      <c r="T1462" s="48"/>
      <c r="U1462" s="45"/>
      <c r="W1462" s="45"/>
    </row>
  </sheetData>
  <sortState ref="Z414:Z1457">
    <sortCondition ref="Z414:Z1457"/>
  </sortState>
  <mergeCells count="4">
    <mergeCell ref="H3:J3"/>
    <mergeCell ref="K3:M3"/>
    <mergeCell ref="Q1:W1"/>
    <mergeCell ref="Q3:W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Jul</vt:lpstr>
      <vt:lpstr>Plan10</vt:lpstr>
      <vt:lpstr>Plan1</vt:lpstr>
      <vt:lpstr>Plan2</vt:lpstr>
      <vt:lpstr>FPOSALKDCP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AlbertoP</dc:creator>
  <cp:lastModifiedBy>ALBERTO</cp:lastModifiedBy>
  <cp:lastPrinted>2012-08-07T18:51:04Z</cp:lastPrinted>
  <dcterms:created xsi:type="dcterms:W3CDTF">2012-06-04T21:07:29Z</dcterms:created>
  <dcterms:modified xsi:type="dcterms:W3CDTF">2014-06-05T17:54:58Z</dcterms:modified>
</cp:coreProperties>
</file>