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ocuments\ELTE\VehiclesSensors\Assignment\"/>
    </mc:Choice>
  </mc:AlternateContent>
  <xr:revisionPtr revIDLastSave="0" documentId="13_ncr:1_{58E0449C-31C0-477F-A408-CB554D77296C}" xr6:coauthVersionLast="47" xr6:coauthVersionMax="47" xr10:uidLastSave="{00000000-0000-0000-0000-000000000000}"/>
  <bookViews>
    <workbookView xWindow="-108" yWindow="-108" windowWidth="23256" windowHeight="12456" xr2:uid="{32E2A16B-FF61-4C44-8296-1DBEA97845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6" i="1" l="1"/>
  <c r="S14" i="1"/>
  <c r="S13" i="1"/>
  <c r="L4" i="1"/>
  <c r="L5" i="1"/>
  <c r="L6" i="1"/>
  <c r="L7" i="1"/>
  <c r="L8" i="1"/>
  <c r="L9" i="1"/>
  <c r="L10" i="1"/>
  <c r="L11" i="1"/>
  <c r="L12" i="1"/>
  <c r="L13" i="1"/>
  <c r="L14" i="1"/>
  <c r="S15" i="1" s="1"/>
  <c r="L15" i="1"/>
  <c r="L16" i="1"/>
  <c r="L17" i="1"/>
  <c r="L18" i="1"/>
  <c r="L19" i="1"/>
  <c r="L20" i="1"/>
  <c r="L21" i="1"/>
  <c r="L22" i="1"/>
  <c r="L3" i="1"/>
  <c r="P4" i="1" l="1"/>
  <c r="P5" i="1"/>
  <c r="P6" i="1"/>
  <c r="P7" i="1"/>
  <c r="P8" i="1"/>
  <c r="T8" i="1" s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S10" i="1" s="1"/>
  <c r="O19" i="1"/>
  <c r="O20" i="1"/>
  <c r="O21" i="1"/>
  <c r="O22" i="1"/>
  <c r="P3" i="1"/>
  <c r="T7" i="1" s="1"/>
  <c r="O3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N4" i="1"/>
  <c r="N5" i="1"/>
  <c r="N6" i="1"/>
  <c r="N7" i="1"/>
  <c r="N3" i="1"/>
  <c r="T2" i="1" s="1"/>
  <c r="M4" i="1"/>
  <c r="M5" i="1"/>
  <c r="M6" i="1"/>
  <c r="M7" i="1"/>
  <c r="M3" i="1"/>
  <c r="S9" i="1" l="1"/>
  <c r="S8" i="1"/>
  <c r="T9" i="1"/>
  <c r="T10" i="1"/>
  <c r="S7" i="1"/>
  <c r="S2" i="1"/>
  <c r="S3" i="1"/>
  <c r="T3" i="1"/>
  <c r="T5" i="1"/>
  <c r="S4" i="1"/>
  <c r="S5" i="1"/>
  <c r="T4" i="1"/>
</calcChain>
</file>

<file path=xl/sharedStrings.xml><?xml version="1.0" encoding="utf-8"?>
<sst xmlns="http://schemas.openxmlformats.org/spreadsheetml/2006/main" count="87" uniqueCount="65">
  <si>
    <t>Géza</t>
  </si>
  <si>
    <t>0.5 meter</t>
  </si>
  <si>
    <t>1 meter</t>
  </si>
  <si>
    <t>2 meter</t>
  </si>
  <si>
    <t>Measure 1.</t>
  </si>
  <si>
    <t>Measure 2.</t>
  </si>
  <si>
    <t>Measure 3.</t>
  </si>
  <si>
    <t>Measure 4.</t>
  </si>
  <si>
    <t>Measure 5.</t>
  </si>
  <si>
    <t>transparent/water</t>
  </si>
  <si>
    <t>2meter</t>
  </si>
  <si>
    <t>3 meter</t>
  </si>
  <si>
    <t>0.2 meter</t>
  </si>
  <si>
    <t>0.209</t>
  </si>
  <si>
    <t>0.213</t>
  </si>
  <si>
    <t>0.212</t>
  </si>
  <si>
    <t>0.518</t>
  </si>
  <si>
    <t>Control</t>
  </si>
  <si>
    <t>0.517</t>
  </si>
  <si>
    <t>0.519</t>
  </si>
  <si>
    <t>1.040</t>
  </si>
  <si>
    <t>1.046</t>
  </si>
  <si>
    <t>1.044</t>
  </si>
  <si>
    <t>1.038</t>
  </si>
  <si>
    <t>2.233</t>
  </si>
  <si>
    <t>2.219</t>
  </si>
  <si>
    <t>2.205</t>
  </si>
  <si>
    <t>2.922</t>
  </si>
  <si>
    <t>0.222</t>
  </si>
  <si>
    <t>0.216</t>
  </si>
  <si>
    <t>2.177</t>
  </si>
  <si>
    <t>0.177</t>
  </si>
  <si>
    <t>0.536</t>
  </si>
  <si>
    <t>0.539</t>
  </si>
  <si>
    <t>0.544</t>
  </si>
  <si>
    <t>0.545</t>
  </si>
  <si>
    <t>1.062</t>
  </si>
  <si>
    <t>1.052</t>
  </si>
  <si>
    <t>1.049</t>
  </si>
  <si>
    <t>1.057</t>
  </si>
  <si>
    <t>2.156</t>
  </si>
  <si>
    <t>2.188</t>
  </si>
  <si>
    <t>2.166</t>
  </si>
  <si>
    <t>Rudi</t>
  </si>
  <si>
    <t>Distance</t>
  </si>
  <si>
    <t>Measured Distance</t>
  </si>
  <si>
    <t>Transparent measured distance</t>
  </si>
  <si>
    <t>MAE 0,5</t>
  </si>
  <si>
    <t>MAE 1</t>
  </si>
  <si>
    <t>MAE 2</t>
  </si>
  <si>
    <t>MAE 3</t>
  </si>
  <si>
    <t>Abs diff - Normal</t>
  </si>
  <si>
    <t>Abs Diff - Transparent</t>
  </si>
  <si>
    <t>MAPE 0.5</t>
  </si>
  <si>
    <t>MAPE 1</t>
  </si>
  <si>
    <t>MAPE 2</t>
  </si>
  <si>
    <t>MAPE 3</t>
  </si>
  <si>
    <t>Abs Percent Error - Normal</t>
  </si>
  <si>
    <t>Abs Percent Error - Transparent</t>
  </si>
  <si>
    <t>Relative distanec</t>
  </si>
  <si>
    <t>Relative</t>
  </si>
  <si>
    <t>MAE0.5</t>
  </si>
  <si>
    <t>MAE1</t>
  </si>
  <si>
    <t>MAE2</t>
  </si>
  <si>
    <t>MAE3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</si>
</sst>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A653-F959-41AE-98F7-A5BFD72C886E}">
  <dimension ref="A2:T22"/>
  <sheetViews>
    <sheetView tabSelected="1" topLeftCell="L1" workbookViewId="0">
      <selection activeCell="J15" sqref="J15"/>
    </sheetView>
  </sheetViews>
  <sheetFormatPr defaultRowHeight="14.4" x14ac:dyDescent="0.3"/>
  <cols>
    <col min="1" max="1" width="15.6640625" bestFit="1" customWidth="1"/>
    <col min="9" max="10" width="19.5546875" customWidth="1"/>
    <col min="11" max="11" width="26.77734375" bestFit="1" customWidth="1"/>
    <col min="12" max="12" width="26.77734375" customWidth="1"/>
    <col min="13" max="13" width="18.88671875" bestFit="1" customWidth="1"/>
    <col min="14" max="18" width="18.88671875" customWidth="1"/>
  </cols>
  <sheetData>
    <row r="2" spans="1:20" x14ac:dyDescent="0.3">
      <c r="I2" t="s">
        <v>44</v>
      </c>
      <c r="J2" t="s">
        <v>45</v>
      </c>
      <c r="K2" t="s">
        <v>46</v>
      </c>
      <c r="L2" t="s">
        <v>59</v>
      </c>
      <c r="M2" t="s">
        <v>51</v>
      </c>
      <c r="N2" t="s">
        <v>52</v>
      </c>
      <c r="O2" t="s">
        <v>57</v>
      </c>
      <c r="P2" t="s">
        <v>58</v>
      </c>
      <c r="R2" t="s">
        <v>47</v>
      </c>
      <c r="S2">
        <f>SUMPRODUCT(M3:M7)/COUNT(M3:M7)</f>
        <v>1.7600000000000015E-2</v>
      </c>
      <c r="T2">
        <f>SUMPRODUCT(N3:N7)/COUNT(N3:N7)</f>
        <v>4.9600000000000047E-2</v>
      </c>
    </row>
    <row r="3" spans="1:20" x14ac:dyDescent="0.3">
      <c r="I3">
        <v>0.5</v>
      </c>
      <c r="J3">
        <v>0.51700000000000002</v>
      </c>
      <c r="K3">
        <v>0.54800000000000004</v>
      </c>
      <c r="L3">
        <f>ABS(J3-K3)</f>
        <v>3.1000000000000028E-2</v>
      </c>
      <c r="M3">
        <f>ABS(I3-J3)</f>
        <v>1.7000000000000015E-2</v>
      </c>
      <c r="N3">
        <f>ABS(I3-K3)</f>
        <v>4.8000000000000043E-2</v>
      </c>
      <c r="O3" s="4">
        <f>ABS(I3-J3)/I3</f>
        <v>3.400000000000003E-2</v>
      </c>
      <c r="P3" s="4">
        <f>ABS(I3-K3)/I3</f>
        <v>9.6000000000000085E-2</v>
      </c>
      <c r="Q3" s="4"/>
      <c r="R3" t="s">
        <v>48</v>
      </c>
      <c r="S3">
        <f>SUMPRODUCT(M8:M12)/COUNT(M8:M12)</f>
        <v>4.6399999999999955E-2</v>
      </c>
      <c r="T3">
        <f>SUMPRODUCT(N8:N12)/COUNT(N8:N12)</f>
        <v>6.9600000000000023E-2</v>
      </c>
    </row>
    <row r="4" spans="1:20" x14ac:dyDescent="0.3">
      <c r="B4" s="1" t="s">
        <v>0</v>
      </c>
      <c r="C4" s="1"/>
      <c r="D4" s="1"/>
      <c r="E4" s="1"/>
      <c r="F4" s="1"/>
      <c r="I4">
        <v>0.5</v>
      </c>
      <c r="J4">
        <v>0.51800000000000002</v>
      </c>
      <c r="K4">
        <v>0.54900000000000004</v>
      </c>
      <c r="L4">
        <f>ABS(J4-K4)</f>
        <v>3.1000000000000028E-2</v>
      </c>
      <c r="M4">
        <f t="shared" ref="M4:M7" si="0">ABS(I4-J4)</f>
        <v>1.8000000000000016E-2</v>
      </c>
      <c r="N4">
        <f t="shared" ref="N4:N7" si="1">ABS(I4-K4)</f>
        <v>4.9000000000000044E-2</v>
      </c>
      <c r="O4" s="4">
        <f t="shared" ref="O4:O22" si="2">ABS(I4-J4)/I4</f>
        <v>3.6000000000000032E-2</v>
      </c>
      <c r="P4" s="4">
        <f t="shared" ref="P4:P22" si="3">ABS(I4-K4)/I4</f>
        <v>9.8000000000000087E-2</v>
      </c>
      <c r="Q4" s="4"/>
      <c r="R4" t="s">
        <v>49</v>
      </c>
      <c r="S4">
        <f>SUMPRODUCT(M13:M17)/COUNT(M13:M17)</f>
        <v>0.23139999999999999</v>
      </c>
      <c r="T4">
        <f>SUMPRODUCT(N13:N17)/COUNT(N13:N17)</f>
        <v>0.24440000000000001</v>
      </c>
    </row>
    <row r="5" spans="1:20" x14ac:dyDescent="0.3">
      <c r="B5" t="s">
        <v>4</v>
      </c>
      <c r="C5" t="s">
        <v>5</v>
      </c>
      <c r="D5" t="s">
        <v>6</v>
      </c>
      <c r="E5" t="s">
        <v>7</v>
      </c>
      <c r="F5" t="s">
        <v>8</v>
      </c>
      <c r="I5">
        <v>0.5</v>
      </c>
      <c r="J5">
        <v>0.51600000000000001</v>
      </c>
      <c r="K5">
        <v>0.55300000000000005</v>
      </c>
      <c r="L5">
        <f>ABS(J5-K5)</f>
        <v>3.7000000000000033E-2</v>
      </c>
      <c r="M5">
        <f t="shared" si="0"/>
        <v>1.6000000000000014E-2</v>
      </c>
      <c r="N5">
        <f t="shared" si="1"/>
        <v>5.3000000000000047E-2</v>
      </c>
      <c r="O5" s="4">
        <f t="shared" si="2"/>
        <v>3.2000000000000028E-2</v>
      </c>
      <c r="P5" s="4">
        <f t="shared" si="3"/>
        <v>0.10600000000000009</v>
      </c>
      <c r="Q5" s="4"/>
      <c r="R5" t="s">
        <v>50</v>
      </c>
      <c r="S5">
        <f>SUMPRODUCT(M18:M22)/COUNT(M18:M22)</f>
        <v>0.21300000000000008</v>
      </c>
      <c r="T5">
        <f>SUMPRODUCT(N18:N22)/COUNT(N18:N22)</f>
        <v>0.33300000000000002</v>
      </c>
    </row>
    <row r="6" spans="1:20" x14ac:dyDescent="0.3">
      <c r="A6" t="s">
        <v>1</v>
      </c>
      <c r="B6">
        <v>0.51700000000000002</v>
      </c>
      <c r="C6">
        <v>0.51800000000000002</v>
      </c>
      <c r="D6">
        <v>0.51600000000000001</v>
      </c>
      <c r="E6">
        <v>0.51900000000000002</v>
      </c>
      <c r="F6">
        <v>0.51800000000000002</v>
      </c>
      <c r="I6">
        <v>0.5</v>
      </c>
      <c r="J6">
        <v>0.51900000000000002</v>
      </c>
      <c r="K6">
        <v>0.55000000000000004</v>
      </c>
      <c r="L6">
        <f>ABS(J6-K6)</f>
        <v>3.1000000000000028E-2</v>
      </c>
      <c r="M6">
        <f t="shared" si="0"/>
        <v>1.9000000000000017E-2</v>
      </c>
      <c r="N6">
        <f t="shared" si="1"/>
        <v>5.0000000000000044E-2</v>
      </c>
      <c r="O6" s="4">
        <f t="shared" si="2"/>
        <v>3.8000000000000034E-2</v>
      </c>
      <c r="P6" s="4">
        <f t="shared" si="3"/>
        <v>0.10000000000000009</v>
      </c>
      <c r="Q6" s="4"/>
    </row>
    <row r="7" spans="1:20" x14ac:dyDescent="0.3">
      <c r="A7" t="s">
        <v>2</v>
      </c>
      <c r="B7">
        <v>1.0469999999999999</v>
      </c>
      <c r="C7">
        <v>1.0509999999999999</v>
      </c>
      <c r="D7">
        <v>1.0429999999999999</v>
      </c>
      <c r="E7">
        <v>1.0469999999999999</v>
      </c>
      <c r="F7">
        <v>1.044</v>
      </c>
      <c r="I7" s="3">
        <v>0.5</v>
      </c>
      <c r="J7" s="3">
        <v>0.51800000000000002</v>
      </c>
      <c r="K7" s="3">
        <v>0.54800000000000004</v>
      </c>
      <c r="L7" s="3">
        <f>ABS(J7-K7)</f>
        <v>3.0000000000000027E-2</v>
      </c>
      <c r="M7" s="3">
        <f t="shared" si="0"/>
        <v>1.8000000000000016E-2</v>
      </c>
      <c r="N7" s="3">
        <f t="shared" si="1"/>
        <v>4.8000000000000043E-2</v>
      </c>
      <c r="O7" s="5">
        <f t="shared" si="2"/>
        <v>3.6000000000000032E-2</v>
      </c>
      <c r="P7" s="5">
        <f t="shared" si="3"/>
        <v>9.6000000000000085E-2</v>
      </c>
      <c r="Q7" s="4"/>
      <c r="R7" t="s">
        <v>53</v>
      </c>
      <c r="S7" s="2">
        <f>AVERAGE(O3:O7)</f>
        <v>3.520000000000003E-2</v>
      </c>
      <c r="T7" s="2">
        <f>AVERAGE(P3:P7)</f>
        <v>9.9200000000000094E-2</v>
      </c>
    </row>
    <row r="8" spans="1:20" x14ac:dyDescent="0.3">
      <c r="A8" t="s">
        <v>3</v>
      </c>
      <c r="B8">
        <v>2.2000000000000002</v>
      </c>
      <c r="C8">
        <v>2.2069999999999999</v>
      </c>
      <c r="D8">
        <v>2.23</v>
      </c>
      <c r="E8">
        <v>2.23</v>
      </c>
      <c r="F8">
        <v>2.25</v>
      </c>
      <c r="I8">
        <v>1</v>
      </c>
      <c r="J8">
        <v>1.0469999999999999</v>
      </c>
      <c r="K8">
        <v>1.0720000000000001</v>
      </c>
      <c r="L8">
        <f>ABS(J8-K8)</f>
        <v>2.5000000000000133E-2</v>
      </c>
      <c r="M8">
        <f t="shared" ref="M8:M22" si="4">ABS(I8-J8)</f>
        <v>4.6999999999999931E-2</v>
      </c>
      <c r="N8">
        <f t="shared" ref="N8:N22" si="5">ABS(I8-K8)</f>
        <v>7.2000000000000064E-2</v>
      </c>
      <c r="O8" s="4">
        <f t="shared" si="2"/>
        <v>4.6999999999999931E-2</v>
      </c>
      <c r="P8" s="4">
        <f t="shared" si="3"/>
        <v>7.2000000000000064E-2</v>
      </c>
      <c r="Q8" s="4"/>
      <c r="R8" t="s">
        <v>54</v>
      </c>
      <c r="S8" s="2">
        <f>AVERAGE(O8:O12)</f>
        <v>4.6399999999999955E-2</v>
      </c>
      <c r="T8" s="2">
        <f>AVERAGE(P8:P12)</f>
        <v>6.9600000000000023E-2</v>
      </c>
    </row>
    <row r="9" spans="1:20" x14ac:dyDescent="0.3">
      <c r="A9" t="s">
        <v>11</v>
      </c>
      <c r="B9">
        <v>3.24</v>
      </c>
      <c r="C9">
        <v>3.21</v>
      </c>
      <c r="D9">
        <v>3.1949999999999998</v>
      </c>
      <c r="E9">
        <v>3.2</v>
      </c>
      <c r="F9">
        <v>3.22</v>
      </c>
      <c r="I9">
        <v>1</v>
      </c>
      <c r="J9">
        <v>1.0509999999999999</v>
      </c>
      <c r="K9">
        <v>1.0620000000000001</v>
      </c>
      <c r="L9">
        <f>ABS(J9-K9)</f>
        <v>1.1000000000000121E-2</v>
      </c>
      <c r="M9">
        <f t="shared" si="4"/>
        <v>5.0999999999999934E-2</v>
      </c>
      <c r="N9">
        <f t="shared" si="5"/>
        <v>6.2000000000000055E-2</v>
      </c>
      <c r="O9" s="4">
        <f t="shared" si="2"/>
        <v>5.0999999999999934E-2</v>
      </c>
      <c r="P9" s="4">
        <f t="shared" si="3"/>
        <v>6.2000000000000055E-2</v>
      </c>
      <c r="Q9" s="4"/>
      <c r="R9" t="s">
        <v>55</v>
      </c>
      <c r="S9" s="2">
        <f>AVERAGE(O13:O17)</f>
        <v>0.1157</v>
      </c>
      <c r="T9" s="2">
        <f>AVERAGE(P13:P17)</f>
        <v>0.1222</v>
      </c>
    </row>
    <row r="10" spans="1:20" x14ac:dyDescent="0.3">
      <c r="I10">
        <v>1</v>
      </c>
      <c r="J10">
        <v>1.0429999999999999</v>
      </c>
      <c r="K10">
        <v>1.069</v>
      </c>
      <c r="L10">
        <f>ABS(J10-K10)</f>
        <v>2.6000000000000023E-2</v>
      </c>
      <c r="M10">
        <f t="shared" si="4"/>
        <v>4.2999999999999927E-2</v>
      </c>
      <c r="N10">
        <f t="shared" si="5"/>
        <v>6.899999999999995E-2</v>
      </c>
      <c r="O10" s="4">
        <f t="shared" si="2"/>
        <v>4.2999999999999927E-2</v>
      </c>
      <c r="P10" s="4">
        <f t="shared" si="3"/>
        <v>6.899999999999995E-2</v>
      </c>
      <c r="Q10" s="4"/>
      <c r="R10" t="s">
        <v>56</v>
      </c>
      <c r="S10" s="2">
        <f>AVERAGE(O18:O22)</f>
        <v>7.1000000000000035E-2</v>
      </c>
      <c r="T10" s="2">
        <f>AVERAGE(P18:P22)</f>
        <v>0.11100000000000002</v>
      </c>
    </row>
    <row r="11" spans="1:20" x14ac:dyDescent="0.3">
      <c r="A11" t="s">
        <v>9</v>
      </c>
      <c r="I11">
        <v>1</v>
      </c>
      <c r="J11">
        <v>1.0469999999999999</v>
      </c>
      <c r="K11">
        <v>1.08</v>
      </c>
      <c r="L11">
        <f>ABS(J11-K11)</f>
        <v>3.300000000000014E-2</v>
      </c>
      <c r="M11">
        <f t="shared" si="4"/>
        <v>4.6999999999999931E-2</v>
      </c>
      <c r="N11">
        <f t="shared" si="5"/>
        <v>8.0000000000000071E-2</v>
      </c>
      <c r="O11" s="4">
        <f t="shared" si="2"/>
        <v>4.6999999999999931E-2</v>
      </c>
      <c r="P11" s="4">
        <f t="shared" si="3"/>
        <v>8.0000000000000071E-2</v>
      </c>
      <c r="Q11" s="4"/>
    </row>
    <row r="12" spans="1:20" x14ac:dyDescent="0.3">
      <c r="A12" t="s">
        <v>1</v>
      </c>
      <c r="B12">
        <v>0.54800000000000004</v>
      </c>
      <c r="C12">
        <v>0.54900000000000004</v>
      </c>
      <c r="D12">
        <v>0.55300000000000005</v>
      </c>
      <c r="E12">
        <v>0.55000000000000004</v>
      </c>
      <c r="F12">
        <v>0.54800000000000004</v>
      </c>
      <c r="I12" s="3">
        <v>1</v>
      </c>
      <c r="J12" s="3">
        <v>1.044</v>
      </c>
      <c r="K12" s="3">
        <v>1.0649999999999999</v>
      </c>
      <c r="L12" s="3">
        <f>ABS(J12-K12)</f>
        <v>2.0999999999999908E-2</v>
      </c>
      <c r="M12" s="3">
        <f t="shared" si="4"/>
        <v>4.4000000000000039E-2</v>
      </c>
      <c r="N12" s="3">
        <f t="shared" si="5"/>
        <v>6.4999999999999947E-2</v>
      </c>
      <c r="O12" s="5">
        <f t="shared" si="2"/>
        <v>4.4000000000000039E-2</v>
      </c>
      <c r="P12" s="5">
        <f t="shared" si="3"/>
        <v>6.4999999999999947E-2</v>
      </c>
      <c r="Q12" s="4"/>
      <c r="R12" t="s">
        <v>60</v>
      </c>
    </row>
    <row r="13" spans="1:20" x14ac:dyDescent="0.3">
      <c r="A13" t="s">
        <v>2</v>
      </c>
      <c r="B13">
        <v>1.0720000000000001</v>
      </c>
      <c r="C13">
        <v>1.0620000000000001</v>
      </c>
      <c r="D13">
        <v>1.069</v>
      </c>
      <c r="E13">
        <v>1.08</v>
      </c>
      <c r="F13">
        <v>1.0649999999999999</v>
      </c>
      <c r="I13">
        <v>2</v>
      </c>
      <c r="J13">
        <v>2.2000000000000002</v>
      </c>
      <c r="K13">
        <v>2.25</v>
      </c>
      <c r="L13">
        <f>ABS(J13-K13)</f>
        <v>4.9999999999999822E-2</v>
      </c>
      <c r="M13">
        <f t="shared" si="4"/>
        <v>0.20000000000000018</v>
      </c>
      <c r="N13">
        <f t="shared" si="5"/>
        <v>0.25</v>
      </c>
      <c r="O13" s="4">
        <f t="shared" si="2"/>
        <v>0.10000000000000009</v>
      </c>
      <c r="P13" s="4">
        <f t="shared" si="3"/>
        <v>0.125</v>
      </c>
      <c r="Q13" s="4"/>
      <c r="R13" t="s">
        <v>61</v>
      </c>
      <c r="S13">
        <f>SUMPRODUCT(L3:L7)/COUNT(L3:L7)</f>
        <v>3.2000000000000028E-2</v>
      </c>
    </row>
    <row r="14" spans="1:20" x14ac:dyDescent="0.3">
      <c r="A14" t="s">
        <v>10</v>
      </c>
      <c r="B14">
        <v>2.25</v>
      </c>
      <c r="C14">
        <v>2.2599999999999998</v>
      </c>
      <c r="D14">
        <v>2.238</v>
      </c>
      <c r="E14">
        <v>2.2130000000000001</v>
      </c>
      <c r="F14">
        <v>2.2610000000000001</v>
      </c>
      <c r="I14">
        <v>2</v>
      </c>
      <c r="J14">
        <v>2.2469999999999999</v>
      </c>
      <c r="K14">
        <v>2.2599999999999998</v>
      </c>
      <c r="L14">
        <f>ABS(J14-K14)</f>
        <v>1.2999999999999901E-2</v>
      </c>
      <c r="M14">
        <f t="shared" si="4"/>
        <v>0.24699999999999989</v>
      </c>
      <c r="N14">
        <f t="shared" si="5"/>
        <v>0.25999999999999979</v>
      </c>
      <c r="O14" s="4">
        <f t="shared" si="2"/>
        <v>0.12349999999999994</v>
      </c>
      <c r="P14" s="4">
        <f t="shared" si="3"/>
        <v>0.12999999999999989</v>
      </c>
      <c r="Q14" s="4"/>
      <c r="R14" t="s">
        <v>62</v>
      </c>
      <c r="S14">
        <f>SUMPRODUCT(L8:L12)/COUNT(L8:L12)</f>
        <v>2.3200000000000064E-2</v>
      </c>
    </row>
    <row r="15" spans="1:20" x14ac:dyDescent="0.3">
      <c r="A15" t="s">
        <v>11</v>
      </c>
      <c r="B15">
        <v>3.31</v>
      </c>
      <c r="C15">
        <v>3.33</v>
      </c>
      <c r="D15">
        <v>3.29</v>
      </c>
      <c r="E15">
        <v>3.35</v>
      </c>
      <c r="F15">
        <v>3.3849999999999998</v>
      </c>
      <c r="I15">
        <v>2</v>
      </c>
      <c r="J15">
        <v>2.23</v>
      </c>
      <c r="K15">
        <v>2.238</v>
      </c>
      <c r="L15">
        <f>ABS(J15-K15)</f>
        <v>8.0000000000000071E-3</v>
      </c>
      <c r="M15">
        <f t="shared" si="4"/>
        <v>0.22999999999999998</v>
      </c>
      <c r="N15">
        <f t="shared" si="5"/>
        <v>0.23799999999999999</v>
      </c>
      <c r="O15" s="4">
        <f t="shared" si="2"/>
        <v>0.11499999999999999</v>
      </c>
      <c r="P15" s="4">
        <f t="shared" si="3"/>
        <v>0.11899999999999999</v>
      </c>
      <c r="Q15" s="4"/>
      <c r="R15" t="s">
        <v>63</v>
      </c>
      <c r="S15">
        <f>SUMPRODUCT(L13:L17)/COUNT(L13:L17)</f>
        <v>1.979999999999995E-2</v>
      </c>
    </row>
    <row r="16" spans="1:20" x14ac:dyDescent="0.3">
      <c r="I16">
        <v>2</v>
      </c>
      <c r="J16">
        <v>2.23</v>
      </c>
      <c r="K16">
        <v>2.2130000000000001</v>
      </c>
      <c r="L16">
        <f>ABS(J16-K16)</f>
        <v>1.6999999999999904E-2</v>
      </c>
      <c r="M16">
        <f t="shared" si="4"/>
        <v>0.22999999999999998</v>
      </c>
      <c r="N16">
        <f t="shared" si="5"/>
        <v>0.21300000000000008</v>
      </c>
      <c r="O16" s="4">
        <f t="shared" si="2"/>
        <v>0.11499999999999999</v>
      </c>
      <c r="P16" s="4">
        <f t="shared" si="3"/>
        <v>0.10650000000000004</v>
      </c>
      <c r="Q16" s="4"/>
      <c r="R16" t="s">
        <v>64</v>
      </c>
      <c r="S16">
        <f>SUMPRODUCT(L18:L22)/COUNT(L18:L22)</f>
        <v>0.11999999999999993</v>
      </c>
    </row>
    <row r="17" spans="9:17" x14ac:dyDescent="0.3">
      <c r="I17" s="3">
        <v>2</v>
      </c>
      <c r="J17" s="3">
        <v>2.25</v>
      </c>
      <c r="K17" s="3">
        <v>2.2610000000000001</v>
      </c>
      <c r="L17" s="3">
        <f>ABS(J17-K17)</f>
        <v>1.1000000000000121E-2</v>
      </c>
      <c r="M17" s="3">
        <f t="shared" si="4"/>
        <v>0.25</v>
      </c>
      <c r="N17" s="3">
        <f t="shared" si="5"/>
        <v>0.26100000000000012</v>
      </c>
      <c r="O17" s="5">
        <f t="shared" si="2"/>
        <v>0.125</v>
      </c>
      <c r="P17" s="5">
        <f t="shared" si="3"/>
        <v>0.13050000000000006</v>
      </c>
      <c r="Q17" s="4"/>
    </row>
    <row r="18" spans="9:17" x14ac:dyDescent="0.3">
      <c r="I18">
        <v>3</v>
      </c>
      <c r="J18">
        <v>3.24</v>
      </c>
      <c r="K18">
        <v>3.31</v>
      </c>
      <c r="L18">
        <f>ABS(J18-K18)</f>
        <v>6.999999999999984E-2</v>
      </c>
      <c r="M18">
        <f t="shared" si="4"/>
        <v>0.24000000000000021</v>
      </c>
      <c r="N18">
        <f t="shared" si="5"/>
        <v>0.31000000000000005</v>
      </c>
      <c r="O18" s="4">
        <f t="shared" si="2"/>
        <v>8.0000000000000071E-2</v>
      </c>
      <c r="P18" s="4">
        <f t="shared" si="3"/>
        <v>0.10333333333333335</v>
      </c>
      <c r="Q18" s="4"/>
    </row>
    <row r="19" spans="9:17" x14ac:dyDescent="0.3">
      <c r="I19">
        <v>3</v>
      </c>
      <c r="J19">
        <v>3.21</v>
      </c>
      <c r="K19">
        <v>3.33</v>
      </c>
      <c r="L19">
        <f>ABS(J19-K19)</f>
        <v>0.12000000000000011</v>
      </c>
      <c r="M19">
        <f t="shared" si="4"/>
        <v>0.20999999999999996</v>
      </c>
      <c r="N19">
        <f t="shared" si="5"/>
        <v>0.33000000000000007</v>
      </c>
      <c r="O19" s="4">
        <f t="shared" si="2"/>
        <v>6.9999999999999993E-2</v>
      </c>
      <c r="P19" s="4">
        <f t="shared" si="3"/>
        <v>0.11000000000000003</v>
      </c>
      <c r="Q19" s="4"/>
    </row>
    <row r="20" spans="9:17" x14ac:dyDescent="0.3">
      <c r="I20">
        <v>3</v>
      </c>
      <c r="J20">
        <v>3.1949999999999998</v>
      </c>
      <c r="K20">
        <v>3.29</v>
      </c>
      <c r="L20">
        <f>ABS(J20-K20)</f>
        <v>9.5000000000000195E-2</v>
      </c>
      <c r="M20">
        <f t="shared" si="4"/>
        <v>0.19499999999999984</v>
      </c>
      <c r="N20">
        <f t="shared" si="5"/>
        <v>0.29000000000000004</v>
      </c>
      <c r="O20" s="4">
        <f t="shared" si="2"/>
        <v>6.4999999999999947E-2</v>
      </c>
      <c r="P20" s="4">
        <f t="shared" si="3"/>
        <v>9.6666666666666679E-2</v>
      </c>
      <c r="Q20" s="4"/>
    </row>
    <row r="21" spans="9:17" x14ac:dyDescent="0.3">
      <c r="I21">
        <v>3</v>
      </c>
      <c r="J21">
        <v>3.2</v>
      </c>
      <c r="K21">
        <v>3.35</v>
      </c>
      <c r="L21">
        <f>ABS(J21-K21)</f>
        <v>0.14999999999999991</v>
      </c>
      <c r="M21">
        <f t="shared" si="4"/>
        <v>0.20000000000000018</v>
      </c>
      <c r="N21">
        <f t="shared" si="5"/>
        <v>0.35000000000000009</v>
      </c>
      <c r="O21" s="4">
        <f t="shared" si="2"/>
        <v>6.6666666666666721E-2</v>
      </c>
      <c r="P21" s="4">
        <f t="shared" si="3"/>
        <v>0.1166666666666667</v>
      </c>
      <c r="Q21" s="4"/>
    </row>
    <row r="22" spans="9:17" x14ac:dyDescent="0.3">
      <c r="I22">
        <v>3</v>
      </c>
      <c r="J22">
        <v>3.22</v>
      </c>
      <c r="K22">
        <v>3.3849999999999998</v>
      </c>
      <c r="L22">
        <f>ABS(J22-K22)</f>
        <v>0.16499999999999959</v>
      </c>
      <c r="M22">
        <f t="shared" si="4"/>
        <v>0.2200000000000002</v>
      </c>
      <c r="N22">
        <f t="shared" si="5"/>
        <v>0.38499999999999979</v>
      </c>
      <c r="O22" s="4">
        <f t="shared" si="2"/>
        <v>7.3333333333333403E-2</v>
      </c>
      <c r="P22" s="4">
        <f t="shared" si="3"/>
        <v>0.12833333333333327</v>
      </c>
      <c r="Q22" s="4"/>
    </row>
  </sheetData>
  <mergeCells count="1">
    <mergeCell ref="B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895C-FC41-43E5-9C88-07F93BF0B49B}">
  <dimension ref="A1:F13"/>
  <sheetViews>
    <sheetView workbookViewId="0">
      <selection activeCell="J9" sqref="J9"/>
    </sheetView>
  </sheetViews>
  <sheetFormatPr defaultRowHeight="14.4" x14ac:dyDescent="0.3"/>
  <sheetData>
    <row r="1" spans="1:6" x14ac:dyDescent="0.3">
      <c r="B1" s="1" t="s">
        <v>43</v>
      </c>
      <c r="C1" s="1"/>
      <c r="D1" s="1"/>
      <c r="E1" s="1"/>
      <c r="F1" s="1"/>
    </row>
    <row r="2" spans="1:6" x14ac:dyDescent="0.3">
      <c r="A2" t="s">
        <v>17</v>
      </c>
      <c r="B2" t="s">
        <v>4</v>
      </c>
      <c r="C2" t="s">
        <v>5</v>
      </c>
      <c r="D2" t="s">
        <v>6</v>
      </c>
      <c r="E2" t="s">
        <v>7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3">
      <c r="A4" t="s">
        <v>1</v>
      </c>
      <c r="B4" t="s">
        <v>16</v>
      </c>
      <c r="C4" t="s">
        <v>18</v>
      </c>
      <c r="D4" t="s">
        <v>16</v>
      </c>
      <c r="E4" t="s">
        <v>19</v>
      </c>
    </row>
    <row r="5" spans="1:6" x14ac:dyDescent="0.3">
      <c r="A5" t="s">
        <v>2</v>
      </c>
      <c r="B5" t="s">
        <v>20</v>
      </c>
      <c r="C5" t="s">
        <v>21</v>
      </c>
      <c r="D5" t="s">
        <v>22</v>
      </c>
      <c r="E5" t="s">
        <v>23</v>
      </c>
    </row>
    <row r="6" spans="1:6" x14ac:dyDescent="0.3">
      <c r="A6" t="s">
        <v>3</v>
      </c>
      <c r="B6" t="s">
        <v>24</v>
      </c>
      <c r="C6" t="s">
        <v>25</v>
      </c>
      <c r="D6" t="s">
        <v>26</v>
      </c>
      <c r="E6" t="s">
        <v>27</v>
      </c>
    </row>
    <row r="9" spans="1:6" x14ac:dyDescent="0.3">
      <c r="A9" t="s">
        <v>17</v>
      </c>
      <c r="B9" t="s">
        <v>4</v>
      </c>
      <c r="C9" t="s">
        <v>5</v>
      </c>
      <c r="D9" t="s">
        <v>6</v>
      </c>
      <c r="E9" t="s">
        <v>7</v>
      </c>
    </row>
    <row r="10" spans="1:6" x14ac:dyDescent="0.3">
      <c r="A10" t="s">
        <v>12</v>
      </c>
      <c r="B10" t="s">
        <v>29</v>
      </c>
      <c r="C10" t="s">
        <v>28</v>
      </c>
      <c r="D10" t="s">
        <v>31</v>
      </c>
      <c r="E10" t="s">
        <v>28</v>
      </c>
    </row>
    <row r="11" spans="1:6" x14ac:dyDescent="0.3">
      <c r="A11" t="s">
        <v>1</v>
      </c>
      <c r="B11" t="s">
        <v>32</v>
      </c>
      <c r="C11" t="s">
        <v>34</v>
      </c>
      <c r="D11" t="s">
        <v>33</v>
      </c>
      <c r="E11" t="s">
        <v>35</v>
      </c>
    </row>
    <row r="12" spans="1:6" x14ac:dyDescent="0.3">
      <c r="A12" t="s">
        <v>2</v>
      </c>
      <c r="B12" t="s">
        <v>36</v>
      </c>
      <c r="C12" t="s">
        <v>37</v>
      </c>
      <c r="D12" t="s">
        <v>38</v>
      </c>
      <c r="E12" t="s">
        <v>39</v>
      </c>
    </row>
    <row r="13" spans="1:6" x14ac:dyDescent="0.3">
      <c r="A13" t="s">
        <v>3</v>
      </c>
      <c r="B13" t="s">
        <v>40</v>
      </c>
      <c r="C13" t="s">
        <v>41</v>
      </c>
      <c r="D13" t="s">
        <v>42</v>
      </c>
      <c r="E13" t="s">
        <v>30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Géza Mihályi</dc:creator>
  <cp:lastModifiedBy>Géza Mihályi</cp:lastModifiedBy>
  <dcterms:created xsi:type="dcterms:W3CDTF">2024-10-09T12:47:05Z</dcterms:created>
  <dcterms:modified xsi:type="dcterms:W3CDTF">2024-10-09T21:03:16Z</dcterms:modified>
</cp:coreProperties>
</file>