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R-seminar" sheetId="1" r:id="rId3"/>
    <sheet state="visible" name="IR-lab" sheetId="2" r:id="rId4"/>
    <sheet state="visible" name="IR-note lab" sheetId="3" r:id="rId5"/>
    <sheet state="visible" name="MIR-seminar" sheetId="4" r:id="rId6"/>
    <sheet state="visible" name="MIR-lab" sheetId="5" r:id="rId7"/>
    <sheet state="visible" name="MIR-note lab" sheetId="6" r:id="rId8"/>
    <sheet state="visible" name="IG-seminar" sheetId="7" r:id="rId9"/>
    <sheet state="visible" name="IG-lab" sheetId="8" r:id="rId10"/>
    <sheet state="visible" name="IG-note lab" sheetId="9" r:id="rId11"/>
    <sheet state="visible" name="Sheet7" sheetId="10" r:id="rId12"/>
  </sheets>
  <definedNames/>
  <calcPr/>
</workbook>
</file>

<file path=xl/sharedStrings.xml><?xml version="1.0" encoding="utf-8"?>
<sst xmlns="http://schemas.openxmlformats.org/spreadsheetml/2006/main" count="6888" uniqueCount="810">
  <si>
    <t>Sa aveti in vedere cazul in care zilele in car sunt seminarii sunt libere - de exmplu ziua de luni 2.octombrie</t>
  </si>
  <si>
    <t>Nume</t>
  </si>
  <si>
    <t>Sa aveti in vedere cazul in care zilele in car sunt seminarii sunt libere - de exemplu ziua de luni 2.octombrie</t>
  </si>
  <si>
    <t>Prenume</t>
  </si>
  <si>
    <t>Grupa</t>
  </si>
  <si>
    <t>S1</t>
  </si>
  <si>
    <t>L1</t>
  </si>
  <si>
    <t>L2</t>
  </si>
  <si>
    <t>L3</t>
  </si>
  <si>
    <t>L4</t>
  </si>
  <si>
    <t>L5</t>
  </si>
  <si>
    <t>Media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</si>
  <si>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</si>
  <si>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</si>
  <si>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</si>
  <si>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</si>
  <si>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</si>
  <si>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</si>
  <si>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</si>
  <si>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</si>
  <si>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</si>
  <si>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</si>
  <si>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</si>
  <si>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</si>
  <si>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</si>
  <si>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Total prezente</t>
  </si>
  <si>
    <t>Nota</t>
  </si>
  <si>
    <t>Activități seminar1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</si>
  <si>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</si>
  <si>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</si>
  <si>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</si>
  <si>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</si>
  <si>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</si>
  <si>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</si>
  <si>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</si>
  <si>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</si>
  <si>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</si>
  <si>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</si>
  <si>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</si>
  <si>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</si>
  <si>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</si>
  <si>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Total activități</t>
  </si>
  <si>
    <t>Temă seminar 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</si>
  <si>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</si>
  <si>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</si>
  <si>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</si>
  <si>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</si>
  <si>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</si>
  <si>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</si>
  <si>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</si>
  <si>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</si>
  <si>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</si>
  <si>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</si>
  <si>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</si>
  <si>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Total teme</t>
  </si>
  <si>
    <t>ACIUBOTARITEI</t>
  </si>
  <si>
    <t>Nota lab 2</t>
  </si>
  <si>
    <t>SILVIU-COSMIN</t>
  </si>
  <si>
    <t>p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</si>
  <si>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</si>
  <si>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</si>
  <si>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</si>
  <si>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</si>
  <si>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</si>
  <si>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</si>
  <si>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</si>
  <si>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</si>
  <si>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</si>
  <si>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Nota lab1</t>
  </si>
  <si>
    <t>ADAM</t>
  </si>
  <si>
    <t>CORINA- MARA</t>
  </si>
  <si>
    <t>HOREA-MARIUS</t>
  </si>
  <si>
    <t>x</t>
  </si>
  <si>
    <t>1a2b3c</t>
  </si>
  <si>
    <t>1c2a</t>
  </si>
  <si>
    <t>ANDREICA</t>
  </si>
  <si>
    <t>ERIC</t>
  </si>
  <si>
    <t>APOSTOL</t>
  </si>
  <si>
    <t>FELIX - OCTAVIAN</t>
  </si>
  <si>
    <t>m</t>
  </si>
  <si>
    <t>ARDEL</t>
  </si>
  <si>
    <t>ANDREI IONEL</t>
  </si>
  <si>
    <t>BACIU</t>
  </si>
  <si>
    <t>OLIMPIU-FLORIN</t>
  </si>
  <si>
    <t>BĂDELIȚĂ</t>
  </si>
  <si>
    <t>DRAGOȘ</t>
  </si>
  <si>
    <t>BAJZAT</t>
  </si>
  <si>
    <t>ALEXANDRU</t>
  </si>
  <si>
    <t>BĂLAȘ</t>
  </si>
  <si>
    <t>TUDOR-DAN</t>
  </si>
  <si>
    <t>BALINT</t>
  </si>
  <si>
    <t>ALEX-RĂZVAN</t>
  </si>
  <si>
    <t>BARAC-ANTONESCU</t>
  </si>
  <si>
    <t>DANIEL</t>
  </si>
  <si>
    <t>1b2c</t>
  </si>
  <si>
    <t>BARTHA</t>
  </si>
  <si>
    <t>MELÁNIA-BEÁTA</t>
  </si>
  <si>
    <t>BELEIU</t>
  </si>
  <si>
    <t>IULIANA-MARIA</t>
  </si>
  <si>
    <t>BERECZ</t>
  </si>
  <si>
    <t>GABRIEL JOZSEF</t>
  </si>
  <si>
    <t>1a2a3a</t>
  </si>
  <si>
    <t>BERENDE</t>
  </si>
  <si>
    <t>TEODORA-EMILIA</t>
  </si>
  <si>
    <t>BICA</t>
  </si>
  <si>
    <t>DANIELA-MADALINA</t>
  </si>
  <si>
    <t>BODEA</t>
  </si>
  <si>
    <t>ANDREI CALIN</t>
  </si>
  <si>
    <t>BOLDIJAR</t>
  </si>
  <si>
    <t>PAUL</t>
  </si>
  <si>
    <t>1b2a3c</t>
  </si>
  <si>
    <t>1a2b</t>
  </si>
  <si>
    <t>BRIE</t>
  </si>
  <si>
    <t>ANDREI-VALENTIN</t>
  </si>
  <si>
    <t>1b2b3b</t>
  </si>
  <si>
    <t>CÎNDEA</t>
  </si>
  <si>
    <t>1c2b</t>
  </si>
  <si>
    <t>VALENTINA-MĂDĂLINA</t>
  </si>
  <si>
    <t>COSTEA</t>
  </si>
  <si>
    <t>1a2b3a</t>
  </si>
  <si>
    <t>VIOLETA</t>
  </si>
  <si>
    <t>CRIŞAN</t>
  </si>
  <si>
    <t>CAMELIA-DANIELA</t>
  </si>
  <si>
    <t>1a2a3c</t>
  </si>
  <si>
    <t>1b2a3a</t>
  </si>
  <si>
    <t>MĂRGINEAN</t>
  </si>
  <si>
    <t>GEORGIANA</t>
  </si>
  <si>
    <t>MATYAS</t>
  </si>
  <si>
    <t>MIHAI</t>
  </si>
  <si>
    <t>PODARIU</t>
  </si>
  <si>
    <t>DRAGOS</t>
  </si>
  <si>
    <t>1a2a3b</t>
  </si>
  <si>
    <t>PURCAR</t>
  </si>
  <si>
    <t>VALER-COSMIN</t>
  </si>
  <si>
    <t>ZUGRAVU</t>
  </si>
  <si>
    <t>CĂTĂLINA-GEORGIANA</t>
  </si>
  <si>
    <t>1b2b3c</t>
  </si>
  <si>
    <t>BUCACIUC</t>
  </si>
  <si>
    <t>EMANUEL MIRCEA</t>
  </si>
  <si>
    <t>BULZAN</t>
  </si>
  <si>
    <t>SERGIU COSMIN</t>
  </si>
  <si>
    <t>BUTEAN</t>
  </si>
  <si>
    <t>LAURA</t>
  </si>
  <si>
    <t>CAMPEANU</t>
  </si>
  <si>
    <t>MIHAI OCTAVIAN</t>
  </si>
  <si>
    <t>CĂNCESCU</t>
  </si>
  <si>
    <t>CÂMPEANU</t>
  </si>
  <si>
    <t>CĂPRAR</t>
  </si>
  <si>
    <t>ANDRADA-LORENA</t>
  </si>
  <si>
    <t>CĂRĂIAN</t>
  </si>
  <si>
    <t>ANCA-IOANA</t>
  </si>
  <si>
    <t>CASPRIAC</t>
  </si>
  <si>
    <t>IOANA-DALIA</t>
  </si>
  <si>
    <t>CAZACU</t>
  </si>
  <si>
    <t>ALEXANDRU-CIPRIAN</t>
  </si>
  <si>
    <t>CERNAU</t>
  </si>
  <si>
    <t>LAURA DIANA</t>
  </si>
  <si>
    <t>CHIOREAN</t>
  </si>
  <si>
    <t>ADRIAN RAUL</t>
  </si>
  <si>
    <t>CHIRA</t>
  </si>
  <si>
    <t>SERGIU-PAUL</t>
  </si>
  <si>
    <t>CHIS</t>
  </si>
  <si>
    <t>ANTONIA ANCA</t>
  </si>
  <si>
    <t>CIREBEA</t>
  </si>
  <si>
    <t>CARMEN-GEORGIANA</t>
  </si>
  <si>
    <t>1b2b3a</t>
  </si>
  <si>
    <t>CÎRJAN</t>
  </si>
  <si>
    <t>ANA-MARIA</t>
  </si>
  <si>
    <t>COLAC</t>
  </si>
  <si>
    <t>RARES ADRIAN</t>
  </si>
  <si>
    <t>1b2a3b</t>
  </si>
  <si>
    <t>CORA</t>
  </si>
  <si>
    <t>IOAN-RADU</t>
  </si>
  <si>
    <t>COTOI</t>
  </si>
  <si>
    <t>ALEXANDRU MIHAI</t>
  </si>
  <si>
    <t>1a2a</t>
  </si>
  <si>
    <t>FARAON</t>
  </si>
  <si>
    <t>IONUT-ROBERT</t>
  </si>
  <si>
    <t>1b2b2a</t>
  </si>
  <si>
    <t>HOTEA</t>
  </si>
  <si>
    <t>CATALIN</t>
  </si>
  <si>
    <t>1b2b</t>
  </si>
  <si>
    <t>ICHIM</t>
  </si>
  <si>
    <t>COSMIN-IONUT</t>
  </si>
  <si>
    <t>JURJE</t>
  </si>
  <si>
    <t>FLAVIU-PAUL</t>
  </si>
  <si>
    <t>PADURARIU</t>
  </si>
  <si>
    <t>LIVIU</t>
  </si>
  <si>
    <t>POP</t>
  </si>
  <si>
    <t>ANTONIO-ANDREI</t>
  </si>
  <si>
    <t>RETE</t>
  </si>
  <si>
    <t>MIHAELA-NADINA</t>
  </si>
  <si>
    <t>1b2ac</t>
  </si>
  <si>
    <t>ȘUTU</t>
  </si>
  <si>
    <t>MIHAIELA</t>
  </si>
  <si>
    <t>ZAIŢ</t>
  </si>
  <si>
    <t>TEODOR-ANTONIO</t>
  </si>
  <si>
    <t>ZBRANCA</t>
  </si>
  <si>
    <t>MĂDĂLINA-RALUCA</t>
  </si>
  <si>
    <t>COTUTIU</t>
  </si>
  <si>
    <t>IOANA</t>
  </si>
  <si>
    <t>p.</t>
  </si>
  <si>
    <t>CRACIUN</t>
  </si>
  <si>
    <t>CRISTIAN</t>
  </si>
  <si>
    <t>CRISTOLOVEAN</t>
  </si>
  <si>
    <t>DIANA</t>
  </si>
  <si>
    <t>DAN</t>
  </si>
  <si>
    <t>SERGIU-CORNELIU</t>
  </si>
  <si>
    <t>REȚE</t>
  </si>
  <si>
    <t>DEZSI</t>
  </si>
  <si>
    <t>RĂZVAN-GABRIEL</t>
  </si>
  <si>
    <t>DOCOLIN</t>
  </si>
  <si>
    <t>MIHAELA-ALEXANDRA</t>
  </si>
  <si>
    <t>DOLHA</t>
  </si>
  <si>
    <t>DAVID</t>
  </si>
  <si>
    <t>DRAGOSLAV</t>
  </si>
  <si>
    <t>ELISEI</t>
  </si>
  <si>
    <t>DRIMBA</t>
  </si>
  <si>
    <t>DUMA</t>
  </si>
  <si>
    <t>IULIA-ANA-MARIA</t>
  </si>
  <si>
    <t>COTUȚIU</t>
  </si>
  <si>
    <t>ALEXANDRU NICOLAE</t>
  </si>
  <si>
    <t>DUMINICĂ</t>
  </si>
  <si>
    <t>OCTAVIAN</t>
  </si>
  <si>
    <t>DUMITRIU</t>
  </si>
  <si>
    <t>SEBASTIAN-MARIAN</t>
  </si>
  <si>
    <t>DUMITRU</t>
  </si>
  <si>
    <t>DELIA-ELENA</t>
  </si>
  <si>
    <t>1b2a</t>
  </si>
  <si>
    <t>ENACHE</t>
  </si>
  <si>
    <t>IOAN-OVIDIU</t>
  </si>
  <si>
    <t>FILIPCIUC</t>
  </si>
  <si>
    <t>ANDREEA</t>
  </si>
  <si>
    <t>FLORESCU</t>
  </si>
  <si>
    <t>MARIA - GABRIELA</t>
  </si>
  <si>
    <t>FOLDVARI</t>
  </si>
  <si>
    <t>HAROLD-NIMROD</t>
  </si>
  <si>
    <t>CRĂCIUN</t>
  </si>
  <si>
    <t>GALBAZĂ</t>
  </si>
  <si>
    <t>VASILE</t>
  </si>
  <si>
    <t>GHERGHEL</t>
  </si>
  <si>
    <t>DENISA-MARIA</t>
  </si>
  <si>
    <t>GOCIU</t>
  </si>
  <si>
    <t>MATEA</t>
  </si>
  <si>
    <t>ANDREI</t>
  </si>
  <si>
    <t>1a2c</t>
  </si>
  <si>
    <t>OPREA</t>
  </si>
  <si>
    <t>FLAVIU-AUREL</t>
  </si>
  <si>
    <t>PETRUSEL</t>
  </si>
  <si>
    <t>LISA-MARIA-ELENA</t>
  </si>
  <si>
    <t>POPA</t>
  </si>
  <si>
    <t>EMIL-ALEXANDRU</t>
  </si>
  <si>
    <t>RĂDOIU</t>
  </si>
  <si>
    <t>CĂTĂLIN-MIHAI</t>
  </si>
  <si>
    <t>UȚIU</t>
  </si>
  <si>
    <t>NICHITA</t>
  </si>
  <si>
    <t>VANCEA</t>
  </si>
  <si>
    <t>VLĂDUȚ-CRISTIAN</t>
  </si>
  <si>
    <t>VINȚ</t>
  </si>
  <si>
    <t>ANDREEA-RAMONA</t>
  </si>
  <si>
    <t>BURCIU</t>
  </si>
  <si>
    <t>RĂZVAN TUDOR</t>
  </si>
  <si>
    <t>BUZE</t>
  </si>
  <si>
    <t>ANDREI IONUT</t>
  </si>
  <si>
    <t>CALENIUC</t>
  </si>
  <si>
    <t>GEORGE-ANDREI</t>
  </si>
  <si>
    <t>CIOCA</t>
  </si>
  <si>
    <t>MIHAELA-CĂTĂLINA</t>
  </si>
  <si>
    <t>GOTHA</t>
  </si>
  <si>
    <t>GÜNTTER</t>
  </si>
  <si>
    <t>GROZESCU</t>
  </si>
  <si>
    <t>RARES IONUT</t>
  </si>
  <si>
    <t>HAVRISCIUC</t>
  </si>
  <si>
    <t>ROBERT</t>
  </si>
  <si>
    <t>HLODEC</t>
  </si>
  <si>
    <t>PAVEL-MIHAI</t>
  </si>
  <si>
    <t>DRÎMBA</t>
  </si>
  <si>
    <t>HUDEMA</t>
  </si>
  <si>
    <t>DUMITRU TIBERIU</t>
  </si>
  <si>
    <t>HURDUCAS</t>
  </si>
  <si>
    <t>IULIA-ADELA</t>
  </si>
  <si>
    <t>IONESCU</t>
  </si>
  <si>
    <t>DANIELA GABRIELA</t>
  </si>
  <si>
    <t>IVANOV</t>
  </si>
  <si>
    <t>SILVIU-GABRIEL</t>
  </si>
  <si>
    <t>JIȘA</t>
  </si>
  <si>
    <t>OANA-MARIA</t>
  </si>
  <si>
    <t>KASSAI</t>
  </si>
  <si>
    <t>TAMÁS-ATTILA</t>
  </si>
  <si>
    <t>LAPOSI</t>
  </si>
  <si>
    <t>ALEXANDRU - BOGDAN</t>
  </si>
  <si>
    <t>LAZĂR</t>
  </si>
  <si>
    <t>FLORIN-EMANUEL</t>
  </si>
  <si>
    <t>LUCACEL</t>
  </si>
  <si>
    <t>RAZVAN-CRISTIAN</t>
  </si>
  <si>
    <t>LUCACIU</t>
  </si>
  <si>
    <t>MIRCEA-TIBERIU</t>
  </si>
  <si>
    <t>MACOVEI GRIGORAS</t>
  </si>
  <si>
    <t>DARIA</t>
  </si>
  <si>
    <t>0,9</t>
  </si>
  <si>
    <t>MAJOR</t>
  </si>
  <si>
    <t>ANDREA-PAULA</t>
  </si>
  <si>
    <t>MANEA</t>
  </si>
  <si>
    <t>RALUCA-ELENA</t>
  </si>
  <si>
    <t>MARC</t>
  </si>
  <si>
    <t>CASIAN NICOLAE</t>
  </si>
  <si>
    <t>MARCHIS</t>
  </si>
  <si>
    <t>DANA - MARIA</t>
  </si>
  <si>
    <t>NEAMŢU</t>
  </si>
  <si>
    <t>DANIEL-VASILE</t>
  </si>
  <si>
    <t>TOADER</t>
  </si>
  <si>
    <t>ELENA-ALINA</t>
  </si>
  <si>
    <t>TODORAN</t>
  </si>
  <si>
    <t>VICTOR</t>
  </si>
  <si>
    <t>VĂDAN</t>
  </si>
  <si>
    <t>VLAD</t>
  </si>
  <si>
    <t>ANA</t>
  </si>
  <si>
    <t>MĂRIEȘ</t>
  </si>
  <si>
    <t>SERGIU-CĂTĂLIN</t>
  </si>
  <si>
    <t>MARUSCA</t>
  </si>
  <si>
    <t>FILIP DORU</t>
  </si>
  <si>
    <t>MERMEZE</t>
  </si>
  <si>
    <t>ALEXANDRA-BIANCA</t>
  </si>
  <si>
    <t>MIHAILA</t>
  </si>
  <si>
    <t>BOGDAN MADALIN</t>
  </si>
  <si>
    <t>MOROZ-DUBENCO</t>
  </si>
  <si>
    <t>CRISTIANA</t>
  </si>
  <si>
    <t>MOTOC</t>
  </si>
  <si>
    <t>MUNTEA</t>
  </si>
  <si>
    <t>ANDREI-MARIUS</t>
  </si>
  <si>
    <t>MURESAN</t>
  </si>
  <si>
    <t>ALEXANDRA-IOANA</t>
  </si>
  <si>
    <t>MUREŞAN</t>
  </si>
  <si>
    <t>RAUL</t>
  </si>
  <si>
    <t>NAȘCA</t>
  </si>
  <si>
    <t>BOGDAN-CĂTĂLIN</t>
  </si>
  <si>
    <t>NASCA</t>
  </si>
  <si>
    <t>SERGIU-ALIN</t>
  </si>
  <si>
    <t>NEAG</t>
  </si>
  <si>
    <t>FLORIN</t>
  </si>
  <si>
    <t>NECHIFOR</t>
  </si>
  <si>
    <t>MARIUS</t>
  </si>
  <si>
    <t>NECȘULESCU</t>
  </si>
  <si>
    <t>MIHNEA</t>
  </si>
  <si>
    <t>NEGRUȚI</t>
  </si>
  <si>
    <t>NEMETI</t>
  </si>
  <si>
    <t>NICOARĂ</t>
  </si>
  <si>
    <t>IONUȚ-PAUL</t>
  </si>
  <si>
    <t>PAVEL</t>
  </si>
  <si>
    <t>COSMIN DORIN</t>
  </si>
  <si>
    <t>STEFAN</t>
  </si>
  <si>
    <t>SEBASTIAN</t>
  </si>
  <si>
    <t>SUCIU</t>
  </si>
  <si>
    <t>ALEX-DANIEL</t>
  </si>
  <si>
    <t>UDIȘTEANU</t>
  </si>
  <si>
    <t>IULIAN-ELISEI</t>
  </si>
  <si>
    <t>URENIUC</t>
  </si>
  <si>
    <t>BOGDAN</t>
  </si>
  <si>
    <t>URSUȚA</t>
  </si>
  <si>
    <t>CLAUDIU-GEORGE</t>
  </si>
  <si>
    <t>VARIU</t>
  </si>
  <si>
    <t>VICTOR-ANDREI</t>
  </si>
  <si>
    <t>ZĂVOIAN</t>
  </si>
  <si>
    <t>ZSISKU</t>
  </si>
  <si>
    <t>LAJOS-MIHAI</t>
  </si>
  <si>
    <t>DASCĂL</t>
  </si>
  <si>
    <t>FLORINA-ADELA</t>
  </si>
  <si>
    <t>FŐLDVARI</t>
  </si>
  <si>
    <t>FLOREA</t>
  </si>
  <si>
    <t>IOAN-BOGDAN</t>
  </si>
  <si>
    <t>GALAMBOȘI</t>
  </si>
  <si>
    <t>NORBERT</t>
  </si>
  <si>
    <t>JINGA</t>
  </si>
  <si>
    <t>CRISTIAN-LUCIAN</t>
  </si>
  <si>
    <t>LINCAR</t>
  </si>
  <si>
    <t>ALEXANDRA</t>
  </si>
  <si>
    <t>SERGIU CRISTIAN</t>
  </si>
  <si>
    <t>NICOLA</t>
  </si>
  <si>
    <t>CLAUDIU-GHEORGHE</t>
  </si>
  <si>
    <t>NICOLAE</t>
  </si>
  <si>
    <t>RADU-STEFAN</t>
  </si>
  <si>
    <t>NICOLESCU</t>
  </si>
  <si>
    <t>AUREL</t>
  </si>
  <si>
    <t>ONCIOIU</t>
  </si>
  <si>
    <t>COSTIN-ILIE</t>
  </si>
  <si>
    <t>ONIGA</t>
  </si>
  <si>
    <t>BOGDAN ALEXANDRU</t>
  </si>
  <si>
    <t>ORIAN</t>
  </si>
  <si>
    <t>SERGIU-ALEXANDRU</t>
  </si>
  <si>
    <t>PAROŞ</t>
  </si>
  <si>
    <t>RAUL-CONSTANTIN</t>
  </si>
  <si>
    <t>PETOK</t>
  </si>
  <si>
    <t>LORAND</t>
  </si>
  <si>
    <t>PINTEA</t>
  </si>
  <si>
    <t>HORATIU ANDREI</t>
  </si>
  <si>
    <t>PITIGOI</t>
  </si>
  <si>
    <t>PETRUȘEL</t>
  </si>
  <si>
    <t>GABRIELA VALENTINA</t>
  </si>
  <si>
    <t>1d2b</t>
  </si>
  <si>
    <t>POIENAR</t>
  </si>
  <si>
    <t>ROBERT-ADAM</t>
  </si>
  <si>
    <t>ANDREI ALEXANDRU</t>
  </si>
  <si>
    <t>CLAUDIU ALEXANDRU</t>
  </si>
  <si>
    <t>CRIS VASILE</t>
  </si>
  <si>
    <t>IRINA MIHAELA</t>
  </si>
  <si>
    <t>SERGIU IONUT</t>
  </si>
  <si>
    <t>TIMU</t>
  </si>
  <si>
    <t>ALIN-ANDREI</t>
  </si>
  <si>
    <t>VĂCĂREANU</t>
  </si>
  <si>
    <t>ȘTEFAN</t>
  </si>
  <si>
    <t>VAMAN</t>
  </si>
  <si>
    <t>VARGA</t>
  </si>
  <si>
    <t>IZABELLA-KLÁRA</t>
  </si>
  <si>
    <t>VIMAN</t>
  </si>
  <si>
    <t>ADRIAN-VIOREL</t>
  </si>
  <si>
    <t>AIORDĂCHIOAEI</t>
  </si>
  <si>
    <t>ARNĂUTU</t>
  </si>
  <si>
    <t>COTAN</t>
  </si>
  <si>
    <t>FILIP OTNIEL</t>
  </si>
  <si>
    <t>FECIORU</t>
  </si>
  <si>
    <t>NICOLETA-CRISTINA</t>
  </si>
  <si>
    <t>PSEBILSCHI</t>
  </si>
  <si>
    <t>ALEXANDRU-GABRIEL</t>
  </si>
  <si>
    <t>PUSCASU</t>
  </si>
  <si>
    <t>IOANA BIANCA</t>
  </si>
  <si>
    <t>RADU</t>
  </si>
  <si>
    <t>GEORGE DANIEL</t>
  </si>
  <si>
    <t>ROGOVEANU</t>
  </si>
  <si>
    <t>MIHAIL-CLAUDIU</t>
  </si>
  <si>
    <t>ROȘU</t>
  </si>
  <si>
    <t>RUS</t>
  </si>
  <si>
    <t>CRISTIAN-VLAD</t>
  </si>
  <si>
    <t>SĂLĂGEAN</t>
  </si>
  <si>
    <t>IOAN-CĂLIN</t>
  </si>
  <si>
    <t>SANDOR</t>
  </si>
  <si>
    <t>DENIS-DANIEL</t>
  </si>
  <si>
    <t>SCROB</t>
  </si>
  <si>
    <t>SIMONA</t>
  </si>
  <si>
    <t>SEBESTIN</t>
  </si>
  <si>
    <t>CLAUDIA</t>
  </si>
  <si>
    <t>ŞERBAN</t>
  </si>
  <si>
    <t>RAREŞ</t>
  </si>
  <si>
    <t>SIMION</t>
  </si>
  <si>
    <t>GEORGE-VLAD</t>
  </si>
  <si>
    <t>STĂNUȘOIU</t>
  </si>
  <si>
    <t>MIHAI-TEODOR</t>
  </si>
  <si>
    <t>STOICA</t>
  </si>
  <si>
    <t>TĂNASIE</t>
  </si>
  <si>
    <t>LUIZA-MARIA</t>
  </si>
  <si>
    <t>TARAIPAN</t>
  </si>
  <si>
    <t>NICOLAE-BOGDAN</t>
  </si>
  <si>
    <t>TEODORESCU</t>
  </si>
  <si>
    <t>VLAD-IOAN</t>
  </si>
  <si>
    <t>HURDUCAȘ</t>
  </si>
  <si>
    <t>TIRON</t>
  </si>
  <si>
    <t>ANDREEA-ECATERINA</t>
  </si>
  <si>
    <t>TRAȘCĂ</t>
  </si>
  <si>
    <t>ALEXANDRU-NICUȘOR</t>
  </si>
  <si>
    <t>TUNDUC</t>
  </si>
  <si>
    <t>RAUL-DAN</t>
  </si>
  <si>
    <t>ȚURCĂ</t>
  </si>
  <si>
    <t>CIPRIAN-DANIEL</t>
  </si>
  <si>
    <t>VOROBEŢ</t>
  </si>
  <si>
    <t>p 1a2b3c</t>
  </si>
  <si>
    <t>p 1b2a3c</t>
  </si>
  <si>
    <t xml:space="preserve">Orban </t>
  </si>
  <si>
    <t>Florin</t>
  </si>
  <si>
    <t>prelungire</t>
  </si>
  <si>
    <t>Ghiran</t>
  </si>
  <si>
    <t>Paul</t>
  </si>
  <si>
    <t>Hutanu</t>
  </si>
  <si>
    <t>Geanina</t>
  </si>
  <si>
    <t>p 1b2b3b</t>
  </si>
  <si>
    <t>Georgescu</t>
  </si>
  <si>
    <t>Rafaela</t>
  </si>
  <si>
    <t>LAPOȘI</t>
  </si>
  <si>
    <t>Burz</t>
  </si>
  <si>
    <t>Andrei</t>
  </si>
  <si>
    <t xml:space="preserve">Onisor </t>
  </si>
  <si>
    <t>Mircea</t>
  </si>
  <si>
    <t>p aac</t>
  </si>
  <si>
    <t>Pop</t>
  </si>
  <si>
    <t>Camil</t>
  </si>
  <si>
    <t>Pater</t>
  </si>
  <si>
    <t>Beniamin</t>
  </si>
  <si>
    <t>LUCĂCEL</t>
  </si>
  <si>
    <t>RĂZVAN-CRISTIAN</t>
  </si>
  <si>
    <t>Sofroni</t>
  </si>
  <si>
    <t>Stefan</t>
  </si>
  <si>
    <t>/</t>
  </si>
  <si>
    <t>p bab</t>
  </si>
  <si>
    <t>p aba</t>
  </si>
  <si>
    <t>p bbc</t>
  </si>
  <si>
    <t>p aab</t>
  </si>
  <si>
    <t>MARCHIȘ</t>
  </si>
  <si>
    <t>p bac</t>
  </si>
  <si>
    <t>MĂRUȘCA</t>
  </si>
  <si>
    <t>MIHĂILĂ</t>
  </si>
  <si>
    <t>MOȚOC</t>
  </si>
  <si>
    <t>p baa</t>
  </si>
  <si>
    <t>P</t>
  </si>
  <si>
    <t>MUREȘAN</t>
  </si>
  <si>
    <t>RADU-ȘTEFAN</t>
  </si>
  <si>
    <t>PETŐK</t>
  </si>
  <si>
    <t>HORAȚIU ANDREI</t>
  </si>
  <si>
    <t>PIȚIGOI</t>
  </si>
  <si>
    <t>ARSENIUC</t>
  </si>
  <si>
    <t>DANIELA</t>
  </si>
  <si>
    <t>ALBUȘ</t>
  </si>
  <si>
    <t>RALUCA-GEORGIANA</t>
  </si>
  <si>
    <t>ARVINTE</t>
  </si>
  <si>
    <t>ALINA-MARIA</t>
  </si>
  <si>
    <t>COȚAN</t>
  </si>
  <si>
    <t>AVRAM</t>
  </si>
  <si>
    <t>BAYAN</t>
  </si>
  <si>
    <t>AHMAD</t>
  </si>
  <si>
    <t>BÎLE</t>
  </si>
  <si>
    <t>GABRIEL-PAUL</t>
  </si>
  <si>
    <t>BLAJAN</t>
  </si>
  <si>
    <t>BIANCA-NICOLETA</t>
  </si>
  <si>
    <t>BOCEAN</t>
  </si>
  <si>
    <t>TUDOR-VIRGIL</t>
  </si>
  <si>
    <t>BOLINTINEANU</t>
  </si>
  <si>
    <t>MARIAN-VALER</t>
  </si>
  <si>
    <t>BOLOȘ</t>
  </si>
  <si>
    <t>ANDREEA-DENISA</t>
  </si>
  <si>
    <t>BORTĂ</t>
  </si>
  <si>
    <t>ANDREI-COSMIN</t>
  </si>
  <si>
    <t>PȘEBILSCHI</t>
  </si>
  <si>
    <t>BORZA</t>
  </si>
  <si>
    <t>RĂZVAN-IOAN</t>
  </si>
  <si>
    <t>PUȘCAȘU</t>
  </si>
  <si>
    <t>BRĂDĂŢAN</t>
  </si>
  <si>
    <t>OLIMPIA</t>
  </si>
  <si>
    <t>BLĂJAN</t>
  </si>
  <si>
    <t>BUCŞA</t>
  </si>
  <si>
    <t>DARIUS-IOAN</t>
  </si>
  <si>
    <t>BUGA</t>
  </si>
  <si>
    <t>ALEXANDRA-MARIA</t>
  </si>
  <si>
    <t>CÎMPEAN</t>
  </si>
  <si>
    <t>RĂZVAN</t>
  </si>
  <si>
    <t>ANAMARIA</t>
  </si>
  <si>
    <t>CÎRSTEAN</t>
  </si>
  <si>
    <t>ANA-LILIANA</t>
  </si>
  <si>
    <t>CORMAN</t>
  </si>
  <si>
    <t>ROBERT-MARIAN</t>
  </si>
  <si>
    <t>CRIȘAN</t>
  </si>
  <si>
    <t>ANCA-MARIA</t>
  </si>
  <si>
    <t>a,a</t>
  </si>
  <si>
    <t>FLORE</t>
  </si>
  <si>
    <t>MARIA</t>
  </si>
  <si>
    <t>HODIȘ</t>
  </si>
  <si>
    <t>MIRCEA</t>
  </si>
  <si>
    <t>MĂSARIU</t>
  </si>
  <si>
    <t>IOANA-MARIA</t>
  </si>
  <si>
    <t>SZACSKO</t>
  </si>
  <si>
    <t>ROBERT-CLAUDIU</t>
  </si>
  <si>
    <t>CĂLINESCU</t>
  </si>
  <si>
    <t>a,b</t>
  </si>
  <si>
    <t>BIANCA-RALUCA</t>
  </si>
  <si>
    <t>b,b</t>
  </si>
  <si>
    <t>CIOARĂ-BENEA</t>
  </si>
  <si>
    <t>DACIANA-DORA</t>
  </si>
  <si>
    <t>ȘANDOR</t>
  </si>
  <si>
    <t>CÎRDEIU</t>
  </si>
  <si>
    <t>TEODORA</t>
  </si>
  <si>
    <t>CIUȘ</t>
  </si>
  <si>
    <t>CĂTĂLIN-DĂNUȚ</t>
  </si>
  <si>
    <t>CIUFUDEAN</t>
  </si>
  <si>
    <t>IOAN-DANIEL</t>
  </si>
  <si>
    <t>COPOȚ</t>
  </si>
  <si>
    <t>VLAD-OCTAVIAN</t>
  </si>
  <si>
    <t>b,a</t>
  </si>
  <si>
    <t>COTOARBĂ</t>
  </si>
  <si>
    <t>DIANA - IOANA</t>
  </si>
  <si>
    <t>CUC</t>
  </si>
  <si>
    <t>ANDREEA-RONELA</t>
  </si>
  <si>
    <t>MARIA-DIANA</t>
  </si>
  <si>
    <t>PAUL-ADRIAN</t>
  </si>
  <si>
    <t>DOBRA</t>
  </si>
  <si>
    <t>TRAIAN</t>
  </si>
  <si>
    <t>SEBEȘTIN</t>
  </si>
  <si>
    <t>MIRCEA-RĂZVAN</t>
  </si>
  <si>
    <t>FĂRĂGĂU</t>
  </si>
  <si>
    <t>FENEȘAN</t>
  </si>
  <si>
    <t>TUDOR-LAURENȚIU</t>
  </si>
  <si>
    <t>FŰSTŐS</t>
  </si>
  <si>
    <t>DIANA-ALEXANDRA</t>
  </si>
  <si>
    <t>HADĂR</t>
  </si>
  <si>
    <t>ALEXANDRU-CONSTANTIN</t>
  </si>
  <si>
    <t>INOVAN</t>
  </si>
  <si>
    <t>MARIA-MIHAELA</t>
  </si>
  <si>
    <t>LIBER</t>
  </si>
  <si>
    <t>MIHAELA</t>
  </si>
  <si>
    <t>LOGHIN</t>
  </si>
  <si>
    <t>VLAD-ȘTEFAN</t>
  </si>
  <si>
    <t>LUCACI</t>
  </si>
  <si>
    <t>ȘTEFANIA-MARIA</t>
  </si>
  <si>
    <t>LUCUȚ</t>
  </si>
  <si>
    <t>PETRE-DANIEL</t>
  </si>
  <si>
    <t>MANOLACHI</t>
  </si>
  <si>
    <t>NEMEȘ</t>
  </si>
  <si>
    <t>AGOTA</t>
  </si>
  <si>
    <t>MARCHIŞ-MATEAN</t>
  </si>
  <si>
    <t>DENIS-GABRIEL-BENIAMIN</t>
  </si>
  <si>
    <t>MARCU</t>
  </si>
  <si>
    <t>PAUL-ILIE</t>
  </si>
  <si>
    <t>GEORGIANA-ȘTEFANIA</t>
  </si>
  <si>
    <t>MATEUȚ</t>
  </si>
  <si>
    <t>GINA</t>
  </si>
  <si>
    <t>METEȘ</t>
  </si>
  <si>
    <t>RALUCA-CORINA</t>
  </si>
  <si>
    <t>MOLNAR</t>
  </si>
  <si>
    <t>GHEDEON-IOAN</t>
  </si>
  <si>
    <t>MOLOCE</t>
  </si>
  <si>
    <t>ADRIAN-DUMITRU</t>
  </si>
  <si>
    <t>MURĂRAȘU</t>
  </si>
  <si>
    <t>IOANA - CĂTĂLINA</t>
  </si>
  <si>
    <t>NOVAC</t>
  </si>
  <si>
    <t>CONSTANTIN-ALEXANDRU</t>
  </si>
  <si>
    <t>OANELE</t>
  </si>
  <si>
    <t>VLĂDUT</t>
  </si>
  <si>
    <t>ONEȚ</t>
  </si>
  <si>
    <t>DRAGOȘ-PETRU</t>
  </si>
  <si>
    <t>OROS</t>
  </si>
  <si>
    <t>MĂDĂLINA-COSMINA</t>
  </si>
  <si>
    <t>PAMPARĂU</t>
  </si>
  <si>
    <t>ROXANA</t>
  </si>
  <si>
    <t>PETER</t>
  </si>
  <si>
    <t>ALEXANDRU-ȘTEFAN</t>
  </si>
  <si>
    <t>PINTILEI</t>
  </si>
  <si>
    <t>CIPRIAN</t>
  </si>
  <si>
    <t>1a</t>
  </si>
  <si>
    <t>POPESCU</t>
  </si>
  <si>
    <t>CLAUDIA-MARIA</t>
  </si>
  <si>
    <t>RAD</t>
  </si>
  <si>
    <t>ANDREI-DAN</t>
  </si>
  <si>
    <t>1b</t>
  </si>
  <si>
    <t>NICOLAS-ANDREI</t>
  </si>
  <si>
    <t>ORBAN</t>
  </si>
  <si>
    <t>prel</t>
  </si>
  <si>
    <t>HUȚANU</t>
  </si>
  <si>
    <t>GEANINA</t>
  </si>
  <si>
    <t>ROMAN</t>
  </si>
  <si>
    <t>DAN-ŞTEFAN</t>
  </si>
  <si>
    <t>GEORGESCU</t>
  </si>
  <si>
    <t>RAFAELA</t>
  </si>
  <si>
    <t>SABO</t>
  </si>
  <si>
    <t>COSMIN-IOAN</t>
  </si>
  <si>
    <t>GHIRAN</t>
  </si>
  <si>
    <t>BOGDAN DOREL</t>
  </si>
  <si>
    <t>SAMOILĂ</t>
  </si>
  <si>
    <t>OVIDIU-ADRIAN</t>
  </si>
  <si>
    <t>SCHULLER</t>
  </si>
  <si>
    <t>CLAUDIU-FLORIN</t>
  </si>
  <si>
    <t>CAMIL</t>
  </si>
  <si>
    <t>PATER</t>
  </si>
  <si>
    <t>BENIAMIN</t>
  </si>
  <si>
    <t>SENCIUC</t>
  </si>
  <si>
    <t>ȘERBAN-VASILE</t>
  </si>
  <si>
    <t>BURZ</t>
  </si>
  <si>
    <t>MOHEBBI</t>
  </si>
  <si>
    <t>EHSANULLAH</t>
  </si>
  <si>
    <t>SERB</t>
  </si>
  <si>
    <t>ALEXANDRU-DANIEL</t>
  </si>
  <si>
    <t>SOFRONI</t>
  </si>
  <si>
    <t>SICOE</t>
  </si>
  <si>
    <t>ADRIANA-PAULA</t>
  </si>
  <si>
    <t>SOLOVAN</t>
  </si>
  <si>
    <t>TEODORA-ELENA</t>
  </si>
  <si>
    <t>SOMEȘFĂLEAN</t>
  </si>
  <si>
    <t>ROXANA-LARISA</t>
  </si>
  <si>
    <t>STAN</t>
  </si>
  <si>
    <t>GHEORGHE - DANIEL</t>
  </si>
  <si>
    <t>STOICOIU</t>
  </si>
  <si>
    <t>VLĂDUȚ-PAUL-PETRU</t>
  </si>
  <si>
    <t>SUTU</t>
  </si>
  <si>
    <t>MĂDĂLINA-PARASCHIVA</t>
  </si>
  <si>
    <t>SZASZ</t>
  </si>
  <si>
    <t>APOLKA</t>
  </si>
  <si>
    <t>SZŐCS</t>
  </si>
  <si>
    <t>LOREDAN-CĂTĂLIN</t>
  </si>
  <si>
    <t>TĂRTĂU</t>
  </si>
  <si>
    <t>LARISA-IOANA</t>
  </si>
  <si>
    <t>ŢEPEŞ</t>
  </si>
  <si>
    <t>ADRIANA-IOANA</t>
  </si>
  <si>
    <t>TIGĂU-ALMĂȘAN</t>
  </si>
  <si>
    <t>TIRIC</t>
  </si>
  <si>
    <t>RADU-CIPRIAN</t>
  </si>
  <si>
    <t>TODEA</t>
  </si>
  <si>
    <t>TODERAȘ</t>
  </si>
  <si>
    <t>CLAUDIU-ANDREI</t>
  </si>
  <si>
    <t>TODOȘ</t>
  </si>
  <si>
    <t>TOMA</t>
  </si>
  <si>
    <t>OANA-GEORGIANA</t>
  </si>
  <si>
    <t>TOMESCU</t>
  </si>
  <si>
    <t>MARIUS-CRISTIAN</t>
  </si>
  <si>
    <t>TRUȘCĂ</t>
  </si>
  <si>
    <t>IONEL-VICTOR</t>
  </si>
  <si>
    <t>VĂLEAN</t>
  </si>
  <si>
    <t>IONELA-FLORINA</t>
  </si>
  <si>
    <t>MARIA-ANDREEA</t>
  </si>
  <si>
    <t>VLAICU</t>
  </si>
  <si>
    <t>VONICA</t>
  </si>
  <si>
    <t>DENISA-TABITA</t>
  </si>
  <si>
    <t>Dezsi</t>
  </si>
  <si>
    <t>Dariu</t>
  </si>
  <si>
    <t>Vescan</t>
  </si>
  <si>
    <t>Alexandru</t>
  </si>
  <si>
    <t xml:space="preserve">p </t>
  </si>
  <si>
    <t>BOLDIȘOR</t>
  </si>
  <si>
    <t>ALEXANDRU-SEBASTIAN</t>
  </si>
  <si>
    <t>BUCUR</t>
  </si>
  <si>
    <t>CIOCAN</t>
  </si>
  <si>
    <t>CIUNGAN</t>
  </si>
  <si>
    <t>FLAVIU-RĂZVAN</t>
  </si>
  <si>
    <t>COZMA</t>
  </si>
  <si>
    <t>IOAN-CRISTIAN</t>
  </si>
  <si>
    <t>SILVIU-DORIN</t>
  </si>
  <si>
    <t>DAMIAN</t>
  </si>
  <si>
    <t>PAUL-ALEXANDER</t>
  </si>
  <si>
    <t>DEAC</t>
  </si>
  <si>
    <t>VLAD-BIRTOC</t>
  </si>
  <si>
    <t>DICU</t>
  </si>
  <si>
    <t>MĂDĂLINA</t>
  </si>
  <si>
    <t>DINEA</t>
  </si>
  <si>
    <t>HORAȚIU-CĂTĂLIN</t>
  </si>
  <si>
    <t>DOGARU</t>
  </si>
  <si>
    <t>ANDREI-FLORIN</t>
  </si>
  <si>
    <t>DRÎMBĂREAN</t>
  </si>
  <si>
    <t>FĂLCUȘAN</t>
  </si>
  <si>
    <t>RADU-DAN</t>
  </si>
  <si>
    <t>FILIPESCU</t>
  </si>
  <si>
    <t>TEODOR</t>
  </si>
  <si>
    <t>GĂDĂLEAN</t>
  </si>
  <si>
    <t>GÎNDILĂ-COMĂNEL</t>
  </si>
  <si>
    <t>GIURGIU</t>
  </si>
  <si>
    <t>REBECA</t>
  </si>
  <si>
    <t>GOZNER</t>
  </si>
  <si>
    <t>INGRID- ERZSÉBET</t>
  </si>
  <si>
    <t>RALUCA</t>
  </si>
  <si>
    <t>HAȘ</t>
  </si>
  <si>
    <t>ADRIAN-DORU</t>
  </si>
  <si>
    <t>HUZUM</t>
  </si>
  <si>
    <t>CASANDRA-MARIANA</t>
  </si>
  <si>
    <t>IORDAN</t>
  </si>
  <si>
    <t>DAN-CRISTIAN-VICTOR</t>
  </si>
  <si>
    <t>KASPER</t>
  </si>
  <si>
    <t>LEPȘA</t>
  </si>
  <si>
    <t>DIANA-LUCIA</t>
  </si>
  <si>
    <t>LUPAŞ</t>
  </si>
  <si>
    <t>ANCA-TEODORA</t>
  </si>
  <si>
    <t>LUPOAIE</t>
  </si>
  <si>
    <t>ROBERT-EMANUEL</t>
  </si>
  <si>
    <t>MATEI</t>
  </si>
  <si>
    <t>CARINA-MARIA</t>
  </si>
  <si>
    <t>MILOTOIU</t>
  </si>
  <si>
    <t>NISTOR-BAGYO</t>
  </si>
  <si>
    <t>IULIA</t>
  </si>
  <si>
    <t>NIȚULESCU</t>
  </si>
  <si>
    <t>THEODOR-FLORIN</t>
  </si>
  <si>
    <t>OLTEAN</t>
  </si>
  <si>
    <t>ȘTEFAN-ALEXANDRU</t>
  </si>
  <si>
    <t>PETER-SISKOVITS</t>
  </si>
  <si>
    <t>GELLERT</t>
  </si>
  <si>
    <t>PIRPIDEL</t>
  </si>
  <si>
    <t>SEBASTIAN - GHEORGHE</t>
  </si>
  <si>
    <t>IOAN</t>
  </si>
  <si>
    <t>RANGA</t>
  </si>
  <si>
    <t>THEODOR-ANDREI</t>
  </si>
  <si>
    <t>REIZ</t>
  </si>
  <si>
    <t>MELINDA</t>
  </si>
  <si>
    <t>SĂLĂJAN</t>
  </si>
  <si>
    <t>ALEX</t>
  </si>
  <si>
    <t>SAVA</t>
  </si>
  <si>
    <t>IONUȚ-CRISTIN</t>
  </si>
  <si>
    <t>ARIF-ȘERBAN</t>
  </si>
  <si>
    <t>SIMTION</t>
  </si>
  <si>
    <t>RAREȘ-NICOLAE</t>
  </si>
  <si>
    <t>TANCA</t>
  </si>
  <si>
    <t>DIANA-ANDREEA</t>
  </si>
  <si>
    <t>a,b,b</t>
  </si>
  <si>
    <t>TĂTAR</t>
  </si>
  <si>
    <t>ADRIAN-GABRIEL</t>
  </si>
  <si>
    <t>b,a,c</t>
  </si>
  <si>
    <t>TENTER</t>
  </si>
  <si>
    <t>RADU-CRISTIAN</t>
  </si>
  <si>
    <t>a,b,a</t>
  </si>
  <si>
    <t>b,b,a</t>
  </si>
  <si>
    <t>TRIF</t>
  </si>
  <si>
    <t>PETRA</t>
  </si>
  <si>
    <t>b,b,b</t>
  </si>
  <si>
    <t>b,a,a</t>
  </si>
  <si>
    <t>TUDORICĂ</t>
  </si>
  <si>
    <t>LARISA</t>
  </si>
  <si>
    <t>VASIU</t>
  </si>
  <si>
    <t>ALINA</t>
  </si>
  <si>
    <t>VELICOGLU</t>
  </si>
  <si>
    <t>ȘTEFANIA-ANDREEA</t>
  </si>
  <si>
    <t>a,a,a</t>
  </si>
  <si>
    <t>ZOLTAN</t>
  </si>
  <si>
    <t>BEATRICE-IZABELLA</t>
  </si>
  <si>
    <t>Arif-Șerban</t>
  </si>
  <si>
    <t>Andreea</t>
  </si>
  <si>
    <t>Bondor</t>
  </si>
  <si>
    <t>Șerban</t>
  </si>
  <si>
    <t>b,b,c</t>
  </si>
  <si>
    <t>a,b,c</t>
  </si>
  <si>
    <t>b,a,b</t>
  </si>
  <si>
    <t>Bondor Serban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</si>
</sst>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</font>
    <font>
      <name val="Arial"/>
    </font>
    <font/>
    <font>
      <b/>
      <name val="Arial"/>
    </font>
    <font>
      <sz val="11.0"/>
      <color rgb="FF000000"/>
      <name val="Calibri"/>
    </font>
    <font>
      <b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1" fillId="0" fontId="1" numFmtId="4" xfId="0" applyAlignment="1" applyBorder="1" applyFont="1" applyNumberFormat="1">
      <alignment vertical="bottom"/>
    </xf>
    <xf borderId="2" fillId="3" fontId="3" numFmtId="0" xfId="0" applyAlignment="1" applyBorder="1" applyFill="1" applyFont="1">
      <alignment vertical="bottom"/>
    </xf>
    <xf borderId="3" fillId="3" fontId="3" numFmtId="0" xfId="0" applyAlignment="1" applyBorder="1" applyFont="1">
      <alignment readingOrder="0" vertical="bottom"/>
    </xf>
    <xf borderId="3" fillId="3" fontId="3" numFmtId="0" xfId="0" applyAlignment="1" applyBorder="1" applyFont="1">
      <alignment vertical="bottom"/>
    </xf>
    <xf borderId="3" fillId="3" fontId="3" numFmtId="4" xfId="0" applyAlignment="1" applyBorder="1" applyFont="1" applyNumberFormat="1">
      <alignment readingOrder="0" vertical="bottom"/>
    </xf>
    <xf borderId="4" fillId="3" fontId="3" numFmtId="0" xfId="0" applyAlignment="1" applyBorder="1" applyFont="1">
      <alignment shrinkToFit="0" vertical="bottom" wrapText="0"/>
    </xf>
    <xf borderId="4" fillId="3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2" xfId="0" applyFont="1" applyNumberFormat="1"/>
    <xf borderId="0" fillId="0" fontId="2" numFmtId="4" xfId="0" applyFont="1" applyNumberFormat="1"/>
    <xf borderId="0" fillId="4" fontId="2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vertical="bottom"/>
    </xf>
    <xf borderId="0" fillId="0" fontId="4" numFmtId="0" xfId="0" applyAlignment="1" applyFont="1">
      <alignment horizontal="right" readingOrder="0" shrinkToFit="0" vertical="bottom" wrapText="0"/>
    </xf>
    <xf borderId="0" fillId="5" fontId="4" numFmtId="0" xfId="0" applyAlignment="1" applyFill="1" applyFont="1">
      <alignment readingOrder="0" shrinkToFit="0" vertical="bottom" wrapText="0"/>
    </xf>
    <xf borderId="4" fillId="3" fontId="3" numFmtId="4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3" numFmtId="0" xfId="0" applyAlignment="1" applyBorder="1" applyFont="1">
      <alignment vertical="bottom"/>
    </xf>
    <xf borderId="6" fillId="3" fontId="3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2">
    <dxf>
      <font>
        <color rgb="FFC53929"/>
      </font>
      <fill>
        <patternFill patternType="none"/>
      </fill>
      <border/>
    </dxf>
    <dxf>
      <font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17.0"/>
    <col customWidth="1" min="3" max="3" width="9.14"/>
    <col customWidth="1" min="4" max="12" width="3.43"/>
    <col customWidth="1" min="13" max="13" width="4.43"/>
    <col customWidth="1" min="14" max="14" width="4.29"/>
    <col customWidth="1" min="15" max="17" width="4.43"/>
    <col customWidth="1" min="18" max="18" width="12.43"/>
    <col customWidth="1" min="19" max="19" width="17.71"/>
    <col customWidth="1" min="20" max="27" width="3.43"/>
    <col customWidth="1" min="28" max="28" width="4.43"/>
    <col customWidth="1" min="29" max="29" width="4.29"/>
    <col customWidth="1" min="30" max="32" width="4.43"/>
    <col customWidth="1" min="34" max="34" width="15.0"/>
    <col customWidth="1" min="35" max="35" width="4.43"/>
    <col customWidth="1" min="36" max="40" width="3.43"/>
    <col customWidth="1" min="41" max="41" width="4.43"/>
    <col customWidth="1" min="42" max="42" width="4.29"/>
    <col customWidth="1" min="43" max="45" width="4.43"/>
    <col customWidth="1" min="46" max="46" width="10.29"/>
  </cols>
  <sheetData>
    <row r="1">
      <c r="D1" s="3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5" t="s">
        <v>1</v>
      </c>
      <c r="B3" s="6" t="s">
        <v>3</v>
      </c>
      <c r="C3" s="6" t="s">
        <v>4</v>
      </c>
      <c r="D3" s="7" t="s">
        <v>5</v>
      </c>
      <c r="E3" s="7" t="s">
        <v>12</v>
      </c>
      <c r="F3" s="7" t="s">
        <v>13</v>
      </c>
      <c r="G3" s="7" t="s">
        <v>14</v>
      </c>
      <c r="H3" s="7" t="s">
        <v>15</v>
      </c>
      <c r="I3" s="7" t="s">
        <v>16</v>
      </c>
      <c r="J3" s="7" t="s">
        <v>17</v>
      </c>
      <c r="K3" s="7" t="s">
        <v>18</v>
      </c>
      <c r="L3" s="7" t="s">
        <v>19</v>
      </c>
      <c r="M3" s="7" t="s">
        <v>20</v>
      </c>
      <c r="N3" s="7" t="s">
        <v>21</v>
      </c>
      <c r="O3" s="7" t="s">
        <v>22</v>
      </c>
      <c r="P3" s="7" t="s">
        <v>23</v>
      </c>
      <c r="Q3" s="7" t="s">
        <v>24</v>
      </c>
      <c r="R3" s="9" t="s">
        <v>25</v>
      </c>
      <c r="S3" s="7" t="s">
        <v>27</v>
      </c>
      <c r="T3" s="7" t="s">
        <v>28</v>
      </c>
      <c r="U3" s="7" t="s">
        <v>29</v>
      </c>
      <c r="V3" s="7" t="s">
        <v>30</v>
      </c>
      <c r="W3" s="7" t="s">
        <v>31</v>
      </c>
      <c r="X3" s="7" t="s">
        <v>32</v>
      </c>
      <c r="Y3" s="7" t="s">
        <v>33</v>
      </c>
      <c r="Z3" s="7" t="s">
        <v>34</v>
      </c>
      <c r="AA3" s="7" t="s">
        <v>35</v>
      </c>
      <c r="AB3" s="7" t="s">
        <v>36</v>
      </c>
      <c r="AC3" s="7" t="s">
        <v>37</v>
      </c>
      <c r="AD3" s="7" t="s">
        <v>38</v>
      </c>
      <c r="AE3" s="7" t="s">
        <v>39</v>
      </c>
      <c r="AF3" s="7" t="s">
        <v>40</v>
      </c>
      <c r="AG3" s="7" t="s">
        <v>41</v>
      </c>
      <c r="AH3" s="6" t="s">
        <v>42</v>
      </c>
      <c r="AI3" s="6" t="s">
        <v>43</v>
      </c>
      <c r="AJ3" s="6" t="s">
        <v>44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6" t="s">
        <v>51</v>
      </c>
      <c r="AR3" s="6" t="s">
        <v>52</v>
      </c>
      <c r="AS3" s="6" t="s">
        <v>53</v>
      </c>
      <c r="AT3" s="6" t="s">
        <v>54</v>
      </c>
    </row>
    <row r="4">
      <c r="A4" s="11" t="s">
        <v>55</v>
      </c>
      <c r="B4" s="11" t="s">
        <v>57</v>
      </c>
      <c r="C4" s="12">
        <v>231.0</v>
      </c>
      <c r="D4" s="3" t="s">
        <v>58</v>
      </c>
      <c r="E4" s="3" t="s">
        <v>58</v>
      </c>
      <c r="F4" s="3" t="s">
        <v>58</v>
      </c>
      <c r="G4" s="3" t="s">
        <v>58</v>
      </c>
      <c r="H4" s="14">
        <v>42737.0</v>
      </c>
      <c r="I4" s="14">
        <v>42737.0</v>
      </c>
      <c r="J4" s="3" t="s">
        <v>58</v>
      </c>
      <c r="K4" s="3" t="s">
        <v>58</v>
      </c>
      <c r="N4" s="3" t="s">
        <v>58</v>
      </c>
      <c r="O4" s="3" t="s">
        <v>58</v>
      </c>
      <c r="P4" s="3" t="s">
        <v>58</v>
      </c>
      <c r="R4">
        <f t="shared" ref="R4:R206" si="1">COUNTA(D4:Q4)</f>
        <v>11</v>
      </c>
      <c r="AG4">
        <f t="shared" ref="AG4:AG206" si="2">sum(S4:AF4)</f>
        <v>0</v>
      </c>
      <c r="AT4">
        <f t="shared" ref="AT4:AT59" si="3">COUNT(AH4:AS4)</f>
        <v>0</v>
      </c>
    </row>
    <row r="5">
      <c r="A5" s="11" t="s">
        <v>69</v>
      </c>
      <c r="B5" s="11" t="s">
        <v>70</v>
      </c>
      <c r="C5" s="12">
        <v>231.0</v>
      </c>
      <c r="D5" s="3" t="s">
        <v>58</v>
      </c>
      <c r="E5" s="3" t="s">
        <v>58</v>
      </c>
      <c r="F5" s="3" t="s">
        <v>58</v>
      </c>
      <c r="G5" s="3" t="s">
        <v>58</v>
      </c>
      <c r="H5" s="3" t="s">
        <v>58</v>
      </c>
      <c r="I5" s="3" t="s">
        <v>58</v>
      </c>
      <c r="J5" s="3" t="s">
        <v>58</v>
      </c>
      <c r="K5" s="3" t="s">
        <v>58</v>
      </c>
      <c r="L5" s="3" t="s">
        <v>58</v>
      </c>
      <c r="M5" s="3" t="s">
        <v>58</v>
      </c>
      <c r="N5" s="3" t="s">
        <v>58</v>
      </c>
      <c r="O5" s="3" t="s">
        <v>58</v>
      </c>
      <c r="P5" s="3" t="s">
        <v>58</v>
      </c>
      <c r="R5">
        <f t="shared" si="1"/>
        <v>13</v>
      </c>
      <c r="AG5">
        <f t="shared" si="2"/>
        <v>0</v>
      </c>
      <c r="AT5">
        <f t="shared" si="3"/>
        <v>0</v>
      </c>
    </row>
    <row r="6">
      <c r="A6" s="11" t="s">
        <v>69</v>
      </c>
      <c r="B6" s="11" t="s">
        <v>71</v>
      </c>
      <c r="C6" s="12">
        <v>231.0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1.0</v>
      </c>
      <c r="K6" s="3">
        <v>1.0</v>
      </c>
      <c r="L6" s="3">
        <v>1.0</v>
      </c>
      <c r="M6" s="3">
        <v>1.0</v>
      </c>
      <c r="N6" s="3">
        <v>1.0</v>
      </c>
      <c r="O6" s="3" t="s">
        <v>58</v>
      </c>
      <c r="P6" s="3">
        <v>1.0</v>
      </c>
      <c r="R6">
        <f t="shared" si="1"/>
        <v>12</v>
      </c>
      <c r="T6" s="3">
        <v>1.0</v>
      </c>
      <c r="V6" s="3">
        <v>2.0</v>
      </c>
      <c r="Z6" s="3">
        <v>1.0</v>
      </c>
      <c r="AG6">
        <f t="shared" si="2"/>
        <v>4</v>
      </c>
      <c r="AI6">
        <f>1/2</f>
        <v>0.5</v>
      </c>
      <c r="AT6">
        <f t="shared" si="3"/>
        <v>1</v>
      </c>
    </row>
    <row r="7">
      <c r="A7" s="11" t="s">
        <v>75</v>
      </c>
      <c r="B7" s="11" t="s">
        <v>76</v>
      </c>
      <c r="C7" s="12">
        <v>231.0</v>
      </c>
      <c r="D7" s="3" t="s">
        <v>58</v>
      </c>
      <c r="E7" s="3" t="s">
        <v>58</v>
      </c>
      <c r="F7" s="3" t="s">
        <v>58</v>
      </c>
      <c r="G7" s="3" t="s">
        <v>58</v>
      </c>
      <c r="H7" s="3" t="s">
        <v>58</v>
      </c>
      <c r="I7" s="3" t="s">
        <v>58</v>
      </c>
      <c r="J7" s="3" t="s">
        <v>58</v>
      </c>
      <c r="K7" s="3" t="s">
        <v>58</v>
      </c>
      <c r="L7" s="3" t="s">
        <v>58</v>
      </c>
      <c r="M7" s="3" t="s">
        <v>58</v>
      </c>
      <c r="O7" s="3" t="s">
        <v>58</v>
      </c>
      <c r="P7" s="3" t="s">
        <v>58</v>
      </c>
      <c r="R7">
        <f t="shared" si="1"/>
        <v>12</v>
      </c>
      <c r="AG7">
        <f t="shared" si="2"/>
        <v>0</v>
      </c>
      <c r="AT7">
        <f t="shared" si="3"/>
        <v>0</v>
      </c>
    </row>
    <row r="8">
      <c r="A8" s="11" t="s">
        <v>77</v>
      </c>
      <c r="B8" s="11" t="s">
        <v>78</v>
      </c>
      <c r="C8" s="12">
        <v>231.0</v>
      </c>
      <c r="D8" s="3" t="s">
        <v>58</v>
      </c>
      <c r="F8" s="3" t="s">
        <v>58</v>
      </c>
      <c r="H8" s="3" t="s">
        <v>58</v>
      </c>
      <c r="J8" s="3" t="s">
        <v>58</v>
      </c>
      <c r="K8" s="3">
        <v>1.0</v>
      </c>
      <c r="L8" s="3" t="s">
        <v>79</v>
      </c>
      <c r="M8" s="3">
        <v>1.0</v>
      </c>
      <c r="N8" s="3">
        <v>1.0</v>
      </c>
      <c r="O8" s="3">
        <v>1.0</v>
      </c>
      <c r="P8" s="3">
        <v>1.0</v>
      </c>
      <c r="R8">
        <f t="shared" si="1"/>
        <v>10</v>
      </c>
      <c r="Z8" s="3">
        <v>1.0</v>
      </c>
      <c r="AG8">
        <f t="shared" si="2"/>
        <v>1</v>
      </c>
      <c r="AT8">
        <f t="shared" si="3"/>
        <v>0</v>
      </c>
    </row>
    <row r="9">
      <c r="A9" s="11" t="s">
        <v>80</v>
      </c>
      <c r="B9" s="11" t="s">
        <v>81</v>
      </c>
      <c r="C9" s="12">
        <v>231.0</v>
      </c>
      <c r="E9" s="3" t="s">
        <v>58</v>
      </c>
      <c r="G9" s="3" t="s">
        <v>58</v>
      </c>
      <c r="H9" s="3" t="s">
        <v>58</v>
      </c>
      <c r="I9" s="3" t="s">
        <v>58</v>
      </c>
      <c r="J9" s="3" t="s">
        <v>58</v>
      </c>
      <c r="K9" s="3" t="s">
        <v>58</v>
      </c>
      <c r="L9" s="3" t="s">
        <v>58</v>
      </c>
      <c r="M9" s="3" t="s">
        <v>58</v>
      </c>
      <c r="N9" s="3" t="s">
        <v>58</v>
      </c>
      <c r="P9" s="3" t="s">
        <v>58</v>
      </c>
      <c r="R9">
        <f t="shared" si="1"/>
        <v>10</v>
      </c>
      <c r="AG9">
        <f t="shared" si="2"/>
        <v>0</v>
      </c>
      <c r="AT9">
        <f t="shared" si="3"/>
        <v>0</v>
      </c>
    </row>
    <row r="10">
      <c r="A10" s="11" t="s">
        <v>82</v>
      </c>
      <c r="B10" s="11" t="s">
        <v>83</v>
      </c>
      <c r="C10" s="12">
        <v>231.0</v>
      </c>
      <c r="E10" s="3" t="s">
        <v>58</v>
      </c>
      <c r="G10" s="3" t="s">
        <v>58</v>
      </c>
      <c r="I10" s="3" t="s">
        <v>58</v>
      </c>
      <c r="J10" s="3" t="s">
        <v>58</v>
      </c>
      <c r="L10" s="3" t="s">
        <v>58</v>
      </c>
      <c r="N10" s="3" t="s">
        <v>58</v>
      </c>
      <c r="O10" s="3" t="s">
        <v>58</v>
      </c>
      <c r="P10" s="3" t="s">
        <v>58</v>
      </c>
      <c r="R10">
        <f t="shared" si="1"/>
        <v>8</v>
      </c>
      <c r="AG10">
        <f t="shared" si="2"/>
        <v>0</v>
      </c>
      <c r="AT10">
        <f t="shared" si="3"/>
        <v>0</v>
      </c>
    </row>
    <row r="11">
      <c r="A11" s="11" t="s">
        <v>84</v>
      </c>
      <c r="B11" s="11" t="s">
        <v>85</v>
      </c>
      <c r="C11" s="12">
        <v>231.0</v>
      </c>
      <c r="D11" s="3" t="s">
        <v>58</v>
      </c>
      <c r="E11" s="3" t="s">
        <v>58</v>
      </c>
      <c r="F11" s="3" t="s">
        <v>58</v>
      </c>
      <c r="G11" s="3" t="s">
        <v>58</v>
      </c>
      <c r="H11" s="3" t="s">
        <v>58</v>
      </c>
      <c r="I11" s="3" t="s">
        <v>58</v>
      </c>
      <c r="J11" s="3" t="s">
        <v>58</v>
      </c>
      <c r="K11" s="3" t="s">
        <v>58</v>
      </c>
      <c r="L11" s="3" t="s">
        <v>58</v>
      </c>
      <c r="M11" s="3" t="s">
        <v>58</v>
      </c>
      <c r="N11" s="3" t="s">
        <v>58</v>
      </c>
      <c r="O11" s="3" t="s">
        <v>58</v>
      </c>
      <c r="P11" s="3" t="s">
        <v>58</v>
      </c>
      <c r="R11">
        <f t="shared" si="1"/>
        <v>13</v>
      </c>
      <c r="AG11">
        <f t="shared" si="2"/>
        <v>0</v>
      </c>
      <c r="AT11">
        <f t="shared" si="3"/>
        <v>0</v>
      </c>
    </row>
    <row r="12">
      <c r="A12" s="11" t="s">
        <v>86</v>
      </c>
      <c r="B12" s="11" t="s">
        <v>87</v>
      </c>
      <c r="C12" s="12">
        <v>231.0</v>
      </c>
      <c r="D12" s="3">
        <v>1.0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  <c r="L12" s="3" t="s">
        <v>79</v>
      </c>
      <c r="M12" s="3">
        <v>1.0</v>
      </c>
      <c r="N12" s="3">
        <v>1.0</v>
      </c>
      <c r="O12" s="3">
        <v>1.0</v>
      </c>
      <c r="P12" s="3">
        <v>1.0</v>
      </c>
      <c r="R12">
        <f t="shared" si="1"/>
        <v>13</v>
      </c>
      <c r="V12" s="3">
        <v>1.0</v>
      </c>
      <c r="W12" s="3">
        <v>1.0</v>
      </c>
      <c r="X12" s="3">
        <v>1.0</v>
      </c>
      <c r="AD12" s="3">
        <v>1.0</v>
      </c>
      <c r="AG12">
        <f t="shared" si="2"/>
        <v>4</v>
      </c>
      <c r="AT12">
        <f t="shared" si="3"/>
        <v>0</v>
      </c>
    </row>
    <row r="13">
      <c r="A13" s="11" t="s">
        <v>88</v>
      </c>
      <c r="B13" s="11" t="s">
        <v>89</v>
      </c>
      <c r="C13" s="12">
        <v>231.0</v>
      </c>
      <c r="D13" s="3" t="s">
        <v>58</v>
      </c>
      <c r="F13" s="3" t="s">
        <v>58</v>
      </c>
      <c r="G13" s="3" t="s">
        <v>58</v>
      </c>
      <c r="H13" s="3" t="s">
        <v>58</v>
      </c>
      <c r="I13" s="3" t="s">
        <v>58</v>
      </c>
      <c r="J13" s="3" t="s">
        <v>58</v>
      </c>
      <c r="K13" s="3" t="s">
        <v>58</v>
      </c>
      <c r="L13" s="3" t="s">
        <v>58</v>
      </c>
      <c r="M13" s="3" t="s">
        <v>58</v>
      </c>
      <c r="N13" s="3" t="s">
        <v>58</v>
      </c>
      <c r="P13" s="3" t="s">
        <v>58</v>
      </c>
      <c r="R13">
        <f t="shared" si="1"/>
        <v>11</v>
      </c>
      <c r="AG13">
        <f t="shared" si="2"/>
        <v>0</v>
      </c>
      <c r="AT13">
        <f t="shared" si="3"/>
        <v>0</v>
      </c>
    </row>
    <row r="14">
      <c r="A14" s="11" t="s">
        <v>90</v>
      </c>
      <c r="B14" s="11" t="s">
        <v>91</v>
      </c>
      <c r="C14" s="12">
        <v>231.0</v>
      </c>
      <c r="D14" s="3" t="s">
        <v>58</v>
      </c>
      <c r="E14" s="3" t="s">
        <v>58</v>
      </c>
      <c r="F14" s="3" t="s">
        <v>58</v>
      </c>
      <c r="G14" s="3" t="s">
        <v>58</v>
      </c>
      <c r="H14" s="3" t="s">
        <v>58</v>
      </c>
      <c r="I14" s="3" t="s">
        <v>58</v>
      </c>
      <c r="J14" s="3" t="s">
        <v>58</v>
      </c>
      <c r="K14" s="3" t="s">
        <v>58</v>
      </c>
      <c r="L14" s="3" t="s">
        <v>58</v>
      </c>
      <c r="M14" s="3" t="s">
        <v>58</v>
      </c>
      <c r="O14" s="3" t="s">
        <v>58</v>
      </c>
      <c r="P14" s="3" t="s">
        <v>58</v>
      </c>
      <c r="R14">
        <f t="shared" si="1"/>
        <v>12</v>
      </c>
      <c r="AG14">
        <f t="shared" si="2"/>
        <v>0</v>
      </c>
      <c r="AT14">
        <f t="shared" si="3"/>
        <v>0</v>
      </c>
    </row>
    <row r="15">
      <c r="A15" s="11" t="s">
        <v>92</v>
      </c>
      <c r="B15" s="11" t="s">
        <v>93</v>
      </c>
      <c r="C15" s="12">
        <v>231.0</v>
      </c>
      <c r="D15" s="3" t="s">
        <v>58</v>
      </c>
      <c r="E15" s="3" t="s">
        <v>58</v>
      </c>
      <c r="F15" s="3" t="s">
        <v>58</v>
      </c>
      <c r="G15" s="3" t="s">
        <v>58</v>
      </c>
      <c r="H15" s="3" t="s">
        <v>58</v>
      </c>
      <c r="J15" s="3" t="s">
        <v>58</v>
      </c>
      <c r="L15" s="3" t="s">
        <v>58</v>
      </c>
      <c r="N15" s="3" t="s">
        <v>58</v>
      </c>
      <c r="O15" s="3" t="s">
        <v>58</v>
      </c>
      <c r="P15" s="3" t="s">
        <v>58</v>
      </c>
      <c r="R15">
        <f t="shared" si="1"/>
        <v>10</v>
      </c>
      <c r="AG15">
        <f t="shared" si="2"/>
        <v>0</v>
      </c>
      <c r="AT15">
        <f t="shared" si="3"/>
        <v>0</v>
      </c>
    </row>
    <row r="16">
      <c r="A16" s="11" t="s">
        <v>95</v>
      </c>
      <c r="B16" s="11" t="s">
        <v>96</v>
      </c>
      <c r="C16" s="12">
        <v>231.0</v>
      </c>
      <c r="E16" s="3" t="s">
        <v>58</v>
      </c>
      <c r="F16" s="3" t="s">
        <v>58</v>
      </c>
      <c r="G16" s="3" t="s">
        <v>58</v>
      </c>
      <c r="H16" s="3" t="s">
        <v>58</v>
      </c>
      <c r="I16" s="3" t="s">
        <v>58</v>
      </c>
      <c r="J16" s="3" t="s">
        <v>58</v>
      </c>
      <c r="K16" s="3" t="s">
        <v>58</v>
      </c>
      <c r="L16" s="3">
        <v>1.0</v>
      </c>
      <c r="M16" s="3" t="s">
        <v>58</v>
      </c>
      <c r="N16" s="3" t="s">
        <v>58</v>
      </c>
      <c r="O16" s="3" t="s">
        <v>58</v>
      </c>
      <c r="P16" s="3" t="s">
        <v>58</v>
      </c>
      <c r="R16">
        <f t="shared" si="1"/>
        <v>12</v>
      </c>
      <c r="AG16">
        <f t="shared" si="2"/>
        <v>0</v>
      </c>
      <c r="AT16">
        <f t="shared" si="3"/>
        <v>0</v>
      </c>
    </row>
    <row r="17">
      <c r="A17" s="11" t="s">
        <v>97</v>
      </c>
      <c r="B17" s="11" t="s">
        <v>98</v>
      </c>
      <c r="C17" s="12">
        <v>231.0</v>
      </c>
      <c r="D17" s="3" t="s">
        <v>58</v>
      </c>
      <c r="E17" s="3" t="s">
        <v>58</v>
      </c>
      <c r="F17" s="3" t="s">
        <v>58</v>
      </c>
      <c r="G17" s="3" t="s">
        <v>58</v>
      </c>
      <c r="H17" s="3" t="s">
        <v>58</v>
      </c>
      <c r="I17" s="3" t="s">
        <v>58</v>
      </c>
      <c r="J17" s="3" t="s">
        <v>58</v>
      </c>
      <c r="K17" s="3" t="s">
        <v>58</v>
      </c>
      <c r="L17" s="3" t="s">
        <v>58</v>
      </c>
      <c r="N17" s="3" t="s">
        <v>58</v>
      </c>
      <c r="R17">
        <f t="shared" si="1"/>
        <v>10</v>
      </c>
      <c r="AG17">
        <f t="shared" si="2"/>
        <v>0</v>
      </c>
      <c r="AT17">
        <f t="shared" si="3"/>
        <v>0</v>
      </c>
    </row>
    <row r="18">
      <c r="A18" s="11" t="s">
        <v>99</v>
      </c>
      <c r="B18" s="11" t="s">
        <v>100</v>
      </c>
      <c r="C18" s="12">
        <v>231.0</v>
      </c>
      <c r="D18" s="3" t="s">
        <v>58</v>
      </c>
      <c r="E18" s="3" t="s">
        <v>58</v>
      </c>
      <c r="F18" s="3" t="s">
        <v>58</v>
      </c>
      <c r="G18" s="3" t="s">
        <v>58</v>
      </c>
      <c r="H18" s="3" t="s">
        <v>58</v>
      </c>
      <c r="J18" s="3" t="s">
        <v>58</v>
      </c>
      <c r="L18" s="3" t="s">
        <v>58</v>
      </c>
      <c r="M18" s="3" t="s">
        <v>58</v>
      </c>
      <c r="N18" s="3" t="s">
        <v>58</v>
      </c>
      <c r="O18" s="3" t="s">
        <v>58</v>
      </c>
      <c r="P18" s="3" t="s">
        <v>58</v>
      </c>
      <c r="R18">
        <f t="shared" si="1"/>
        <v>11</v>
      </c>
      <c r="AG18">
        <f t="shared" si="2"/>
        <v>0</v>
      </c>
      <c r="AT18">
        <f t="shared" si="3"/>
        <v>0</v>
      </c>
    </row>
    <row r="19">
      <c r="A19" s="11" t="s">
        <v>102</v>
      </c>
      <c r="B19" s="11" t="s">
        <v>103</v>
      </c>
      <c r="C19" s="12">
        <v>231.0</v>
      </c>
      <c r="D19" s="3" t="s">
        <v>58</v>
      </c>
      <c r="E19" s="3" t="s">
        <v>58</v>
      </c>
      <c r="F19" s="3" t="s">
        <v>58</v>
      </c>
      <c r="G19" s="3" t="s">
        <v>58</v>
      </c>
      <c r="H19" s="3" t="s">
        <v>58</v>
      </c>
      <c r="I19" s="3" t="s">
        <v>58</v>
      </c>
      <c r="J19" s="3" t="s">
        <v>58</v>
      </c>
      <c r="K19" s="3" t="s">
        <v>58</v>
      </c>
      <c r="L19" s="3" t="s">
        <v>58</v>
      </c>
      <c r="M19" s="3" t="s">
        <v>58</v>
      </c>
      <c r="N19" s="3" t="s">
        <v>58</v>
      </c>
      <c r="O19" s="3" t="s">
        <v>58</v>
      </c>
      <c r="P19" s="3" t="s">
        <v>58</v>
      </c>
      <c r="R19">
        <f t="shared" si="1"/>
        <v>13</v>
      </c>
      <c r="AG19">
        <f t="shared" si="2"/>
        <v>0</v>
      </c>
      <c r="AT19">
        <f t="shared" si="3"/>
        <v>0</v>
      </c>
    </row>
    <row r="20">
      <c r="A20" s="11" t="s">
        <v>104</v>
      </c>
      <c r="B20" s="11" t="s">
        <v>105</v>
      </c>
      <c r="C20" s="12">
        <v>231.0</v>
      </c>
      <c r="D20" s="3">
        <v>1.0</v>
      </c>
      <c r="E20" s="3" t="s">
        <v>58</v>
      </c>
      <c r="H20" s="3" t="s">
        <v>79</v>
      </c>
      <c r="I20" s="3" t="s">
        <v>58</v>
      </c>
      <c r="K20" s="3" t="s">
        <v>58</v>
      </c>
      <c r="L20" s="3" t="s">
        <v>79</v>
      </c>
      <c r="R20">
        <f t="shared" si="1"/>
        <v>6</v>
      </c>
      <c r="AG20">
        <f t="shared" si="2"/>
        <v>0</v>
      </c>
      <c r="AT20">
        <f t="shared" si="3"/>
        <v>0</v>
      </c>
    </row>
    <row r="21">
      <c r="A21" s="11" t="s">
        <v>106</v>
      </c>
      <c r="B21" s="11" t="s">
        <v>107</v>
      </c>
      <c r="C21" s="12">
        <v>231.0</v>
      </c>
      <c r="D21" s="3" t="s">
        <v>58</v>
      </c>
      <c r="E21" s="3" t="s">
        <v>58</v>
      </c>
      <c r="F21" s="3" t="s">
        <v>58</v>
      </c>
      <c r="G21" s="3" t="s">
        <v>58</v>
      </c>
      <c r="H21" s="3" t="s">
        <v>58</v>
      </c>
      <c r="I21" s="3" t="s">
        <v>58</v>
      </c>
      <c r="K21" s="3" t="s">
        <v>58</v>
      </c>
      <c r="M21" s="3" t="s">
        <v>58</v>
      </c>
      <c r="N21" s="3" t="s">
        <v>58</v>
      </c>
      <c r="O21" s="3" t="s">
        <v>58</v>
      </c>
      <c r="P21" s="3" t="s">
        <v>58</v>
      </c>
      <c r="R21">
        <f t="shared" si="1"/>
        <v>11</v>
      </c>
      <c r="AG21">
        <f t="shared" si="2"/>
        <v>0</v>
      </c>
      <c r="AT21">
        <f t="shared" si="3"/>
        <v>0</v>
      </c>
    </row>
    <row r="22">
      <c r="A22" s="11" t="s">
        <v>108</v>
      </c>
      <c r="B22" s="11" t="s">
        <v>109</v>
      </c>
      <c r="C22" s="12">
        <v>231.0</v>
      </c>
      <c r="D22" s="3" t="s">
        <v>58</v>
      </c>
      <c r="E22" s="3" t="s">
        <v>58</v>
      </c>
      <c r="F22" s="3" t="s">
        <v>58</v>
      </c>
      <c r="G22" s="3" t="s">
        <v>58</v>
      </c>
      <c r="H22" s="3" t="s">
        <v>58</v>
      </c>
      <c r="I22" s="14">
        <v>42737.0</v>
      </c>
      <c r="J22" s="14">
        <v>42737.0</v>
      </c>
      <c r="K22" s="3" t="s">
        <v>58</v>
      </c>
      <c r="L22" s="3" t="s">
        <v>79</v>
      </c>
      <c r="N22" s="3" t="s">
        <v>58</v>
      </c>
      <c r="O22" s="3">
        <v>1.0</v>
      </c>
      <c r="R22">
        <f t="shared" si="1"/>
        <v>11</v>
      </c>
      <c r="AG22">
        <f t="shared" si="2"/>
        <v>0</v>
      </c>
      <c r="AT22">
        <f t="shared" si="3"/>
        <v>0</v>
      </c>
    </row>
    <row r="23">
      <c r="A23" s="11" t="s">
        <v>112</v>
      </c>
      <c r="B23" s="11" t="s">
        <v>113</v>
      </c>
      <c r="C23" s="12">
        <v>231.0</v>
      </c>
      <c r="D23" s="3">
        <v>1.0</v>
      </c>
      <c r="E23" s="3" t="s">
        <v>58</v>
      </c>
      <c r="F23" s="3" t="s">
        <v>58</v>
      </c>
      <c r="G23" s="3" t="s">
        <v>58</v>
      </c>
      <c r="H23" s="3" t="s">
        <v>58</v>
      </c>
      <c r="I23" s="3" t="s">
        <v>58</v>
      </c>
      <c r="J23" s="3" t="s">
        <v>58</v>
      </c>
      <c r="K23" s="3" t="s">
        <v>58</v>
      </c>
      <c r="L23" s="3" t="s">
        <v>58</v>
      </c>
      <c r="M23" s="3" t="s">
        <v>58</v>
      </c>
      <c r="N23" s="3" t="s">
        <v>58</v>
      </c>
      <c r="O23" s="3" t="s">
        <v>58</v>
      </c>
      <c r="P23" s="3" t="s">
        <v>58</v>
      </c>
      <c r="R23">
        <f t="shared" si="1"/>
        <v>13</v>
      </c>
      <c r="S23" s="3">
        <v>1.0</v>
      </c>
      <c r="AG23">
        <f t="shared" si="2"/>
        <v>1</v>
      </c>
      <c r="AT23">
        <f t="shared" si="3"/>
        <v>0</v>
      </c>
    </row>
    <row r="24">
      <c r="A24" s="11" t="s">
        <v>115</v>
      </c>
      <c r="B24" s="11" t="s">
        <v>117</v>
      </c>
      <c r="C24" s="12">
        <v>231.0</v>
      </c>
      <c r="D24" s="3" t="s">
        <v>58</v>
      </c>
      <c r="E24" s="3" t="s">
        <v>58</v>
      </c>
      <c r="F24" s="3" t="s">
        <v>58</v>
      </c>
      <c r="G24" s="3" t="s">
        <v>58</v>
      </c>
      <c r="H24" s="3" t="s">
        <v>58</v>
      </c>
      <c r="I24" s="3" t="s">
        <v>58</v>
      </c>
      <c r="J24" s="3" t="s">
        <v>58</v>
      </c>
      <c r="K24" s="3" t="s">
        <v>58</v>
      </c>
      <c r="L24" s="3" t="s">
        <v>58</v>
      </c>
      <c r="N24" s="3" t="s">
        <v>58</v>
      </c>
      <c r="R24">
        <f t="shared" si="1"/>
        <v>10</v>
      </c>
      <c r="AG24">
        <f t="shared" si="2"/>
        <v>0</v>
      </c>
      <c r="AT24">
        <f t="shared" si="3"/>
        <v>0</v>
      </c>
    </row>
    <row r="25">
      <c r="A25" s="11" t="s">
        <v>118</v>
      </c>
      <c r="B25" s="11" t="s">
        <v>120</v>
      </c>
      <c r="C25" s="12">
        <v>231.0</v>
      </c>
      <c r="D25" s="3" t="s">
        <v>58</v>
      </c>
      <c r="E25" s="3" t="s">
        <v>58</v>
      </c>
      <c r="F25" s="3" t="s">
        <v>58</v>
      </c>
      <c r="G25" s="3" t="s">
        <v>58</v>
      </c>
      <c r="H25" s="3" t="s">
        <v>58</v>
      </c>
      <c r="J25" s="3" t="s">
        <v>58</v>
      </c>
      <c r="K25" s="3" t="s">
        <v>58</v>
      </c>
      <c r="M25" s="3" t="s">
        <v>58</v>
      </c>
      <c r="O25" s="3" t="s">
        <v>58</v>
      </c>
      <c r="P25" s="3">
        <v>1.0</v>
      </c>
      <c r="R25">
        <f t="shared" si="1"/>
        <v>10</v>
      </c>
      <c r="AG25">
        <f t="shared" si="2"/>
        <v>0</v>
      </c>
      <c r="AT25">
        <f t="shared" si="3"/>
        <v>0</v>
      </c>
    </row>
    <row r="26">
      <c r="A26" s="11" t="s">
        <v>121</v>
      </c>
      <c r="B26" s="11" t="s">
        <v>122</v>
      </c>
      <c r="C26" s="12">
        <v>231.0</v>
      </c>
      <c r="D26" s="3" t="s">
        <v>58</v>
      </c>
      <c r="E26" s="3" t="s">
        <v>58</v>
      </c>
      <c r="F26" s="3" t="s">
        <v>58</v>
      </c>
      <c r="G26" s="3" t="s">
        <v>58</v>
      </c>
      <c r="H26" s="3" t="s">
        <v>58</v>
      </c>
      <c r="I26" s="3" t="s">
        <v>58</v>
      </c>
      <c r="J26" s="3" t="s">
        <v>58</v>
      </c>
      <c r="K26" s="3" t="s">
        <v>58</v>
      </c>
      <c r="L26" s="3" t="s">
        <v>58</v>
      </c>
      <c r="M26" s="3" t="s">
        <v>58</v>
      </c>
      <c r="N26" s="3" t="s">
        <v>58</v>
      </c>
      <c r="O26" s="3" t="s">
        <v>58</v>
      </c>
      <c r="P26" s="3" t="s">
        <v>58</v>
      </c>
      <c r="R26">
        <f t="shared" si="1"/>
        <v>13</v>
      </c>
      <c r="AG26">
        <f t="shared" si="2"/>
        <v>0</v>
      </c>
      <c r="AT26">
        <f t="shared" si="3"/>
        <v>0</v>
      </c>
    </row>
    <row r="27">
      <c r="A27" s="11" t="s">
        <v>125</v>
      </c>
      <c r="B27" s="11" t="s">
        <v>126</v>
      </c>
      <c r="C27" s="12">
        <v>231.0</v>
      </c>
      <c r="D27" s="3" t="s">
        <v>58</v>
      </c>
      <c r="E27" s="3" t="s">
        <v>58</v>
      </c>
      <c r="F27" s="3" t="s">
        <v>58</v>
      </c>
      <c r="H27" s="3" t="s">
        <v>58</v>
      </c>
      <c r="I27" s="3" t="s">
        <v>58</v>
      </c>
      <c r="J27" s="3" t="s">
        <v>58</v>
      </c>
      <c r="L27" s="3" t="s">
        <v>58</v>
      </c>
      <c r="M27" s="3" t="s">
        <v>58</v>
      </c>
      <c r="N27" s="3" t="s">
        <v>58</v>
      </c>
      <c r="O27" s="3" t="s">
        <v>58</v>
      </c>
      <c r="P27" s="3" t="s">
        <v>58</v>
      </c>
      <c r="R27">
        <f t="shared" si="1"/>
        <v>11</v>
      </c>
      <c r="AG27">
        <f t="shared" si="2"/>
        <v>0</v>
      </c>
      <c r="AT27">
        <f t="shared" si="3"/>
        <v>0</v>
      </c>
    </row>
    <row r="28">
      <c r="A28" s="11" t="s">
        <v>127</v>
      </c>
      <c r="B28" s="11" t="s">
        <v>128</v>
      </c>
      <c r="C28" s="12">
        <v>231.0</v>
      </c>
      <c r="D28" s="3" t="s">
        <v>58</v>
      </c>
      <c r="E28" s="3" t="s">
        <v>58</v>
      </c>
      <c r="F28" s="3" t="s">
        <v>58</v>
      </c>
      <c r="G28" s="3" t="s">
        <v>58</v>
      </c>
      <c r="H28" s="3" t="s">
        <v>58</v>
      </c>
      <c r="I28" s="3" t="s">
        <v>58</v>
      </c>
      <c r="J28" s="3" t="s">
        <v>58</v>
      </c>
      <c r="L28" s="3" t="s">
        <v>58</v>
      </c>
      <c r="M28" s="3" t="s">
        <v>58</v>
      </c>
      <c r="N28" s="3" t="s">
        <v>58</v>
      </c>
      <c r="O28" s="3" t="s">
        <v>58</v>
      </c>
      <c r="R28">
        <f t="shared" si="1"/>
        <v>11</v>
      </c>
      <c r="AG28">
        <f t="shared" si="2"/>
        <v>0</v>
      </c>
      <c r="AT28">
        <f t="shared" si="3"/>
        <v>0</v>
      </c>
    </row>
    <row r="29">
      <c r="A29" s="11" t="s">
        <v>129</v>
      </c>
      <c r="B29" s="11" t="s">
        <v>130</v>
      </c>
      <c r="C29" s="12">
        <v>231.0</v>
      </c>
      <c r="D29" s="3" t="s">
        <v>58</v>
      </c>
      <c r="E29" s="3" t="s">
        <v>58</v>
      </c>
      <c r="F29" s="3" t="s">
        <v>58</v>
      </c>
      <c r="H29" s="3" t="s">
        <v>58</v>
      </c>
      <c r="J29" s="3" t="s">
        <v>58</v>
      </c>
      <c r="K29" s="3" t="s">
        <v>58</v>
      </c>
      <c r="L29" s="3" t="s">
        <v>58</v>
      </c>
      <c r="M29" s="14">
        <v>42737.0</v>
      </c>
      <c r="N29" s="3" t="s">
        <v>58</v>
      </c>
      <c r="P29" s="3" t="s">
        <v>58</v>
      </c>
      <c r="R29">
        <f t="shared" si="1"/>
        <v>10</v>
      </c>
      <c r="AG29">
        <f t="shared" si="2"/>
        <v>0</v>
      </c>
      <c r="AT29">
        <f t="shared" si="3"/>
        <v>0</v>
      </c>
    </row>
    <row r="30">
      <c r="A30" s="11" t="s">
        <v>132</v>
      </c>
      <c r="B30" s="11" t="s">
        <v>133</v>
      </c>
      <c r="C30" s="12">
        <v>231.0</v>
      </c>
      <c r="D30" s="3" t="s">
        <v>58</v>
      </c>
      <c r="E30" s="3" t="s">
        <v>58</v>
      </c>
      <c r="F30" s="3" t="s">
        <v>58</v>
      </c>
      <c r="H30" s="3" t="s">
        <v>58</v>
      </c>
      <c r="J30" s="3" t="s">
        <v>58</v>
      </c>
      <c r="K30" s="3" t="s">
        <v>58</v>
      </c>
      <c r="L30" s="3" t="s">
        <v>58</v>
      </c>
      <c r="M30" s="14">
        <v>42737.0</v>
      </c>
      <c r="N30" s="14">
        <v>42737.0</v>
      </c>
      <c r="P30" s="3" t="s">
        <v>58</v>
      </c>
      <c r="R30">
        <f t="shared" si="1"/>
        <v>10</v>
      </c>
      <c r="AG30">
        <f t="shared" si="2"/>
        <v>0</v>
      </c>
      <c r="AT30">
        <f t="shared" si="3"/>
        <v>0</v>
      </c>
    </row>
    <row r="31">
      <c r="A31" s="11" t="s">
        <v>134</v>
      </c>
      <c r="B31" s="11" t="s">
        <v>135</v>
      </c>
      <c r="C31" s="12">
        <v>231.0</v>
      </c>
      <c r="D31" s="3" t="s">
        <v>58</v>
      </c>
      <c r="E31" s="3" t="s">
        <v>58</v>
      </c>
      <c r="F31" s="3" t="s">
        <v>58</v>
      </c>
      <c r="G31" s="3" t="s">
        <v>58</v>
      </c>
      <c r="H31" s="3" t="s">
        <v>58</v>
      </c>
      <c r="J31" s="3" t="s">
        <v>58</v>
      </c>
      <c r="M31" s="3" t="s">
        <v>58</v>
      </c>
      <c r="N31" s="3" t="s">
        <v>58</v>
      </c>
      <c r="O31" s="3" t="s">
        <v>58</v>
      </c>
      <c r="P31" s="3" t="s">
        <v>58</v>
      </c>
      <c r="R31">
        <f t="shared" si="1"/>
        <v>10</v>
      </c>
      <c r="AG31">
        <f t="shared" si="2"/>
        <v>0</v>
      </c>
      <c r="AT31">
        <f t="shared" si="3"/>
        <v>0</v>
      </c>
    </row>
    <row r="32">
      <c r="A32" s="11" t="s">
        <v>137</v>
      </c>
      <c r="B32" s="11" t="s">
        <v>138</v>
      </c>
      <c r="C32" s="12">
        <v>232.0</v>
      </c>
      <c r="G32" s="3" t="s">
        <v>58</v>
      </c>
      <c r="I32" s="14">
        <v>42737.0</v>
      </c>
      <c r="J32" s="3" t="s">
        <v>58</v>
      </c>
      <c r="K32" s="3" t="s">
        <v>58</v>
      </c>
      <c r="L32" s="3" t="s">
        <v>58</v>
      </c>
      <c r="M32" s="3" t="s">
        <v>58</v>
      </c>
      <c r="N32" s="3" t="s">
        <v>58</v>
      </c>
      <c r="O32" s="3" t="s">
        <v>58</v>
      </c>
      <c r="P32" s="3" t="s">
        <v>58</v>
      </c>
      <c r="R32">
        <f t="shared" si="1"/>
        <v>9</v>
      </c>
      <c r="AG32">
        <f t="shared" si="2"/>
        <v>0</v>
      </c>
      <c r="AT32">
        <f t="shared" si="3"/>
        <v>0</v>
      </c>
    </row>
    <row r="33">
      <c r="A33" s="11" t="s">
        <v>139</v>
      </c>
      <c r="B33" s="11" t="s">
        <v>140</v>
      </c>
      <c r="C33" s="12">
        <v>232.0</v>
      </c>
      <c r="D33" s="3" t="s">
        <v>72</v>
      </c>
      <c r="E33" s="3" t="s">
        <v>58</v>
      </c>
      <c r="F33" s="3" t="s">
        <v>58</v>
      </c>
      <c r="G33" s="3" t="s">
        <v>58</v>
      </c>
      <c r="H33" s="3" t="s">
        <v>58</v>
      </c>
      <c r="I33" s="3" t="s">
        <v>58</v>
      </c>
      <c r="J33" s="3">
        <v>1.0</v>
      </c>
      <c r="K33" s="3" t="s">
        <v>58</v>
      </c>
      <c r="L33" s="3" t="s">
        <v>58</v>
      </c>
      <c r="M33" s="3" t="s">
        <v>58</v>
      </c>
      <c r="O33" s="3" t="s">
        <v>58</v>
      </c>
      <c r="P33" s="3" t="s">
        <v>58</v>
      </c>
      <c r="R33">
        <f t="shared" si="1"/>
        <v>12</v>
      </c>
      <c r="AG33">
        <f t="shared" si="2"/>
        <v>0</v>
      </c>
      <c r="AT33">
        <f t="shared" si="3"/>
        <v>0</v>
      </c>
    </row>
    <row r="34">
      <c r="A34" s="11" t="s">
        <v>141</v>
      </c>
      <c r="B34" s="11" t="s">
        <v>142</v>
      </c>
      <c r="C34" s="12">
        <v>232.0</v>
      </c>
      <c r="D34" s="3" t="s">
        <v>72</v>
      </c>
      <c r="E34" s="3" t="s">
        <v>58</v>
      </c>
      <c r="F34" s="3" t="s">
        <v>58</v>
      </c>
      <c r="G34" s="3" t="s">
        <v>58</v>
      </c>
      <c r="H34" s="3" t="s">
        <v>58</v>
      </c>
      <c r="I34" s="3" t="s">
        <v>58</v>
      </c>
      <c r="J34" s="3" t="s">
        <v>58</v>
      </c>
      <c r="K34" s="3" t="s">
        <v>58</v>
      </c>
      <c r="L34" s="3" t="s">
        <v>58</v>
      </c>
      <c r="M34" s="3" t="s">
        <v>58</v>
      </c>
      <c r="N34" s="3" t="s">
        <v>58</v>
      </c>
      <c r="O34" s="3" t="s">
        <v>58</v>
      </c>
      <c r="P34" s="3">
        <v>1.0</v>
      </c>
      <c r="R34">
        <f t="shared" si="1"/>
        <v>13</v>
      </c>
      <c r="AG34">
        <f t="shared" si="2"/>
        <v>0</v>
      </c>
      <c r="AT34">
        <f t="shared" si="3"/>
        <v>0</v>
      </c>
    </row>
    <row r="35">
      <c r="A35" s="11" t="s">
        <v>146</v>
      </c>
      <c r="B35" s="11" t="s">
        <v>144</v>
      </c>
      <c r="C35" s="12">
        <v>232.0</v>
      </c>
      <c r="E35" s="3" t="s">
        <v>58</v>
      </c>
      <c r="F35" s="3" t="s">
        <v>58</v>
      </c>
      <c r="G35" s="3">
        <v>1.0</v>
      </c>
      <c r="I35" s="3" t="s">
        <v>58</v>
      </c>
      <c r="K35" s="3">
        <v>1.0</v>
      </c>
      <c r="L35" s="3" t="s">
        <v>79</v>
      </c>
      <c r="M35" s="3">
        <v>1.0</v>
      </c>
      <c r="N35" s="3">
        <v>1.0</v>
      </c>
      <c r="O35" s="3">
        <v>1.0</v>
      </c>
      <c r="R35">
        <f t="shared" si="1"/>
        <v>9</v>
      </c>
      <c r="AG35">
        <f t="shared" si="2"/>
        <v>0</v>
      </c>
      <c r="AT35">
        <f t="shared" si="3"/>
        <v>0</v>
      </c>
    </row>
    <row r="36">
      <c r="A36" s="11" t="s">
        <v>145</v>
      </c>
      <c r="B36" s="11" t="s">
        <v>87</v>
      </c>
      <c r="C36" s="12">
        <v>232.0</v>
      </c>
      <c r="D36" s="3" t="s">
        <v>72</v>
      </c>
      <c r="E36" s="3" t="s">
        <v>58</v>
      </c>
      <c r="G36" s="3">
        <v>1.0</v>
      </c>
      <c r="I36" s="3">
        <v>1.0</v>
      </c>
      <c r="J36" s="3">
        <v>1.0</v>
      </c>
      <c r="K36" s="3">
        <v>1.0</v>
      </c>
      <c r="L36" s="3" t="s">
        <v>79</v>
      </c>
      <c r="N36" s="3">
        <v>1.0</v>
      </c>
      <c r="O36" s="3">
        <v>1.0</v>
      </c>
      <c r="P36" s="3">
        <v>1.0</v>
      </c>
      <c r="R36">
        <f t="shared" si="1"/>
        <v>10</v>
      </c>
      <c r="AG36">
        <f t="shared" si="2"/>
        <v>0</v>
      </c>
      <c r="AT36">
        <f t="shared" si="3"/>
        <v>0</v>
      </c>
    </row>
    <row r="37">
      <c r="A37" s="11" t="s">
        <v>147</v>
      </c>
      <c r="B37" s="11" t="s">
        <v>148</v>
      </c>
      <c r="C37" s="12">
        <v>232.0</v>
      </c>
      <c r="D37" s="3" t="s">
        <v>72</v>
      </c>
      <c r="E37" s="3" t="s">
        <v>58</v>
      </c>
      <c r="K37" s="3" t="s">
        <v>58</v>
      </c>
      <c r="R37">
        <f t="shared" si="1"/>
        <v>3</v>
      </c>
      <c r="AG37">
        <f t="shared" si="2"/>
        <v>0</v>
      </c>
      <c r="AT37">
        <f t="shared" si="3"/>
        <v>0</v>
      </c>
    </row>
    <row r="38">
      <c r="A38" s="11" t="s">
        <v>149</v>
      </c>
      <c r="B38" s="11" t="s">
        <v>150</v>
      </c>
      <c r="C38" s="12">
        <v>232.0</v>
      </c>
      <c r="D38" s="3" t="s">
        <v>58</v>
      </c>
      <c r="E38" s="3" t="s">
        <v>58</v>
      </c>
      <c r="F38" s="3" t="s">
        <v>58</v>
      </c>
      <c r="G38" s="3" t="s">
        <v>58</v>
      </c>
      <c r="H38" s="3" t="s">
        <v>58</v>
      </c>
      <c r="I38" s="3" t="s">
        <v>58</v>
      </c>
      <c r="J38" s="3" t="s">
        <v>58</v>
      </c>
      <c r="L38" s="3" t="s">
        <v>58</v>
      </c>
      <c r="M38" s="3" t="s">
        <v>58</v>
      </c>
      <c r="N38" s="3" t="s">
        <v>58</v>
      </c>
      <c r="O38" s="3">
        <v>1.0</v>
      </c>
      <c r="P38" s="3" t="s">
        <v>58</v>
      </c>
      <c r="R38">
        <f t="shared" si="1"/>
        <v>12</v>
      </c>
      <c r="AG38">
        <f t="shared" si="2"/>
        <v>0</v>
      </c>
      <c r="AT38">
        <f t="shared" si="3"/>
        <v>0</v>
      </c>
    </row>
    <row r="39">
      <c r="A39" s="11" t="s">
        <v>151</v>
      </c>
      <c r="B39" s="11" t="s">
        <v>152</v>
      </c>
      <c r="C39" s="12">
        <v>232.0</v>
      </c>
      <c r="D39" s="3" t="s">
        <v>72</v>
      </c>
      <c r="E39" s="3" t="s">
        <v>58</v>
      </c>
      <c r="F39" s="3" t="s">
        <v>58</v>
      </c>
      <c r="G39" s="3" t="s">
        <v>58</v>
      </c>
      <c r="H39" s="3" t="s">
        <v>58</v>
      </c>
      <c r="I39" s="3" t="s">
        <v>58</v>
      </c>
      <c r="J39" s="3" t="s">
        <v>58</v>
      </c>
      <c r="K39" s="3" t="s">
        <v>58</v>
      </c>
      <c r="L39" s="3" t="s">
        <v>58</v>
      </c>
      <c r="M39" s="3" t="s">
        <v>58</v>
      </c>
      <c r="N39" s="3" t="s">
        <v>58</v>
      </c>
      <c r="O39" s="3" t="s">
        <v>58</v>
      </c>
      <c r="P39" s="3" t="s">
        <v>58</v>
      </c>
      <c r="R39">
        <f t="shared" si="1"/>
        <v>13</v>
      </c>
      <c r="AG39">
        <f t="shared" si="2"/>
        <v>0</v>
      </c>
      <c r="AT39">
        <f t="shared" si="3"/>
        <v>0</v>
      </c>
    </row>
    <row r="40">
      <c r="A40" s="11" t="s">
        <v>153</v>
      </c>
      <c r="B40" s="11" t="s">
        <v>154</v>
      </c>
      <c r="C40" s="12">
        <v>232.0</v>
      </c>
      <c r="D40" s="3" t="s">
        <v>72</v>
      </c>
      <c r="E40" s="3" t="s">
        <v>58</v>
      </c>
      <c r="F40" s="3" t="s">
        <v>58</v>
      </c>
      <c r="G40" s="3" t="s">
        <v>58</v>
      </c>
      <c r="H40" s="3" t="s">
        <v>58</v>
      </c>
      <c r="M40" s="3" t="s">
        <v>58</v>
      </c>
      <c r="N40" s="3" t="s">
        <v>58</v>
      </c>
      <c r="O40" s="3" t="s">
        <v>58</v>
      </c>
      <c r="P40" s="3" t="s">
        <v>58</v>
      </c>
      <c r="R40">
        <f t="shared" si="1"/>
        <v>9</v>
      </c>
      <c r="AG40">
        <f t="shared" si="2"/>
        <v>0</v>
      </c>
      <c r="AT40">
        <f t="shared" si="3"/>
        <v>0</v>
      </c>
    </row>
    <row r="41">
      <c r="A41" s="11" t="s">
        <v>155</v>
      </c>
      <c r="B41" s="11" t="s">
        <v>156</v>
      </c>
      <c r="C41" s="12">
        <v>232.0</v>
      </c>
      <c r="D41" s="3" t="s">
        <v>58</v>
      </c>
      <c r="E41" s="3" t="s">
        <v>58</v>
      </c>
      <c r="F41" s="3" t="s">
        <v>58</v>
      </c>
      <c r="G41" s="3" t="s">
        <v>58</v>
      </c>
      <c r="H41" s="3" t="s">
        <v>58</v>
      </c>
      <c r="I41" s="3" t="s">
        <v>58</v>
      </c>
      <c r="J41" s="3" t="s">
        <v>58</v>
      </c>
      <c r="K41" s="3" t="s">
        <v>58</v>
      </c>
      <c r="L41" s="3" t="s">
        <v>58</v>
      </c>
      <c r="M41" s="3" t="s">
        <v>58</v>
      </c>
      <c r="N41" s="3" t="s">
        <v>58</v>
      </c>
      <c r="O41" s="3" t="s">
        <v>58</v>
      </c>
      <c r="P41" s="3" t="s">
        <v>58</v>
      </c>
      <c r="R41">
        <f t="shared" si="1"/>
        <v>13</v>
      </c>
      <c r="AG41">
        <f t="shared" si="2"/>
        <v>0</v>
      </c>
      <c r="AT41">
        <f t="shared" si="3"/>
        <v>0</v>
      </c>
    </row>
    <row r="42">
      <c r="A42" s="11" t="s">
        <v>157</v>
      </c>
      <c r="B42" s="11" t="s">
        <v>158</v>
      </c>
      <c r="C42" s="12">
        <v>232.0</v>
      </c>
      <c r="D42" s="3" t="s">
        <v>72</v>
      </c>
      <c r="E42" s="3" t="s">
        <v>58</v>
      </c>
      <c r="F42" s="3" t="s">
        <v>58</v>
      </c>
      <c r="G42" s="3" t="s">
        <v>58</v>
      </c>
      <c r="H42" s="3" t="s">
        <v>58</v>
      </c>
      <c r="I42" s="3" t="s">
        <v>58</v>
      </c>
      <c r="J42" s="3" t="s">
        <v>58</v>
      </c>
      <c r="K42" s="3" t="s">
        <v>58</v>
      </c>
      <c r="L42" s="3" t="s">
        <v>58</v>
      </c>
      <c r="M42" s="3" t="s">
        <v>58</v>
      </c>
      <c r="N42" s="3" t="s">
        <v>58</v>
      </c>
      <c r="O42" s="3" t="s">
        <v>58</v>
      </c>
      <c r="P42" s="3" t="s">
        <v>58</v>
      </c>
      <c r="R42">
        <f t="shared" si="1"/>
        <v>13</v>
      </c>
      <c r="AG42">
        <f t="shared" si="2"/>
        <v>0</v>
      </c>
      <c r="AT42">
        <f t="shared" si="3"/>
        <v>0</v>
      </c>
    </row>
    <row r="43">
      <c r="A43" s="11" t="s">
        <v>159</v>
      </c>
      <c r="B43" s="11" t="s">
        <v>160</v>
      </c>
      <c r="C43" s="12">
        <v>232.0</v>
      </c>
      <c r="D43" s="3" t="s">
        <v>72</v>
      </c>
      <c r="E43" s="3" t="s">
        <v>58</v>
      </c>
      <c r="F43" s="3" t="s">
        <v>58</v>
      </c>
      <c r="G43" s="3" t="s">
        <v>58</v>
      </c>
      <c r="H43" s="3" t="s">
        <v>58</v>
      </c>
      <c r="I43" s="3" t="s">
        <v>58</v>
      </c>
      <c r="J43" s="3" t="s">
        <v>58</v>
      </c>
      <c r="K43" s="3" t="s">
        <v>58</v>
      </c>
      <c r="L43" s="3" t="s">
        <v>58</v>
      </c>
      <c r="M43" s="3" t="s">
        <v>58</v>
      </c>
      <c r="N43" s="3" t="s">
        <v>58</v>
      </c>
      <c r="O43" s="3" t="s">
        <v>58</v>
      </c>
      <c r="P43" s="3" t="s">
        <v>58</v>
      </c>
      <c r="R43">
        <f t="shared" si="1"/>
        <v>13</v>
      </c>
      <c r="AG43">
        <f t="shared" si="2"/>
        <v>0</v>
      </c>
      <c r="AT43">
        <f t="shared" si="3"/>
        <v>0</v>
      </c>
    </row>
    <row r="44">
      <c r="A44" s="11" t="s">
        <v>161</v>
      </c>
      <c r="B44" s="11" t="s">
        <v>162</v>
      </c>
      <c r="C44" s="12">
        <v>232.0</v>
      </c>
      <c r="D44" s="3" t="s">
        <v>72</v>
      </c>
      <c r="E44" s="3" t="s">
        <v>58</v>
      </c>
      <c r="F44" s="3" t="s">
        <v>58</v>
      </c>
      <c r="G44" s="3" t="s">
        <v>58</v>
      </c>
      <c r="H44" s="3" t="s">
        <v>58</v>
      </c>
      <c r="I44" s="3" t="s">
        <v>58</v>
      </c>
      <c r="J44" s="3" t="s">
        <v>58</v>
      </c>
      <c r="L44" s="3" t="s">
        <v>58</v>
      </c>
      <c r="M44" s="3" t="s">
        <v>58</v>
      </c>
      <c r="P44" s="3" t="s">
        <v>58</v>
      </c>
      <c r="R44">
        <f t="shared" si="1"/>
        <v>10</v>
      </c>
      <c r="AG44">
        <f t="shared" si="2"/>
        <v>0</v>
      </c>
      <c r="AT44">
        <f t="shared" si="3"/>
        <v>0</v>
      </c>
    </row>
    <row r="45">
      <c r="A45" s="11" t="s">
        <v>163</v>
      </c>
      <c r="B45" s="11" t="s">
        <v>164</v>
      </c>
      <c r="C45" s="12">
        <v>232.0</v>
      </c>
      <c r="D45" s="3" t="s">
        <v>72</v>
      </c>
      <c r="E45" s="3" t="s">
        <v>58</v>
      </c>
      <c r="F45" s="3" t="s">
        <v>58</v>
      </c>
      <c r="G45" s="3" t="s">
        <v>58</v>
      </c>
      <c r="H45" s="3" t="s">
        <v>58</v>
      </c>
      <c r="I45" s="3" t="s">
        <v>58</v>
      </c>
      <c r="J45" s="3" t="s">
        <v>58</v>
      </c>
      <c r="K45" s="3" t="s">
        <v>58</v>
      </c>
      <c r="L45" s="3" t="s">
        <v>58</v>
      </c>
      <c r="M45" s="3" t="s">
        <v>58</v>
      </c>
      <c r="N45" s="3" t="s">
        <v>58</v>
      </c>
      <c r="O45" s="3" t="s">
        <v>58</v>
      </c>
      <c r="P45" s="3" t="s">
        <v>58</v>
      </c>
      <c r="R45">
        <f t="shared" si="1"/>
        <v>13</v>
      </c>
      <c r="AG45">
        <f t="shared" si="2"/>
        <v>0</v>
      </c>
      <c r="AT45">
        <f t="shared" si="3"/>
        <v>0</v>
      </c>
    </row>
    <row r="46">
      <c r="A46" s="11" t="s">
        <v>166</v>
      </c>
      <c r="B46" s="11" t="s">
        <v>167</v>
      </c>
      <c r="C46" s="12">
        <v>232.0</v>
      </c>
      <c r="D46" s="3" t="s">
        <v>72</v>
      </c>
      <c r="E46" s="3" t="s">
        <v>58</v>
      </c>
      <c r="F46" s="3" t="s">
        <v>58</v>
      </c>
      <c r="G46" s="3" t="s">
        <v>58</v>
      </c>
      <c r="H46" s="3" t="s">
        <v>58</v>
      </c>
      <c r="J46" s="3" t="s">
        <v>58</v>
      </c>
      <c r="K46" s="3" t="s">
        <v>58</v>
      </c>
      <c r="L46" s="3" t="s">
        <v>58</v>
      </c>
      <c r="M46" s="3" t="s">
        <v>58</v>
      </c>
      <c r="N46" s="3" t="s">
        <v>58</v>
      </c>
      <c r="O46" s="3" t="s">
        <v>58</v>
      </c>
      <c r="P46" s="3" t="s">
        <v>58</v>
      </c>
      <c r="R46">
        <f t="shared" si="1"/>
        <v>12</v>
      </c>
      <c r="AG46">
        <f t="shared" si="2"/>
        <v>0</v>
      </c>
      <c r="AT46">
        <f t="shared" si="3"/>
        <v>0</v>
      </c>
    </row>
    <row r="47">
      <c r="A47" s="11" t="s">
        <v>168</v>
      </c>
      <c r="B47" s="11" t="s">
        <v>169</v>
      </c>
      <c r="C47" s="12">
        <v>232.0</v>
      </c>
      <c r="D47" s="3" t="s">
        <v>72</v>
      </c>
      <c r="E47" s="3" t="s">
        <v>58</v>
      </c>
      <c r="F47" s="3" t="s">
        <v>58</v>
      </c>
      <c r="G47" s="3" t="s">
        <v>58</v>
      </c>
      <c r="H47" s="3" t="s">
        <v>58</v>
      </c>
      <c r="I47" s="3" t="s">
        <v>58</v>
      </c>
      <c r="J47" s="3" t="s">
        <v>58</v>
      </c>
      <c r="K47" s="3" t="s">
        <v>58</v>
      </c>
      <c r="N47" s="3" t="s">
        <v>58</v>
      </c>
      <c r="O47" s="3" t="s">
        <v>58</v>
      </c>
      <c r="P47" s="3" t="s">
        <v>58</v>
      </c>
      <c r="R47">
        <f t="shared" si="1"/>
        <v>11</v>
      </c>
      <c r="AG47">
        <f t="shared" si="2"/>
        <v>0</v>
      </c>
      <c r="AT47">
        <f t="shared" si="3"/>
        <v>0</v>
      </c>
    </row>
    <row r="48">
      <c r="A48" s="11" t="s">
        <v>171</v>
      </c>
      <c r="B48" s="11" t="s">
        <v>172</v>
      </c>
      <c r="C48" s="12">
        <v>232.0</v>
      </c>
      <c r="D48" s="3" t="s">
        <v>72</v>
      </c>
      <c r="E48" s="3" t="s">
        <v>58</v>
      </c>
      <c r="F48" s="3" t="s">
        <v>58</v>
      </c>
      <c r="G48" s="3" t="s">
        <v>58</v>
      </c>
      <c r="H48" s="3" t="s">
        <v>58</v>
      </c>
      <c r="I48" s="3" t="s">
        <v>58</v>
      </c>
      <c r="L48" s="3" t="s">
        <v>58</v>
      </c>
      <c r="N48" s="3" t="s">
        <v>58</v>
      </c>
      <c r="R48">
        <f t="shared" si="1"/>
        <v>8</v>
      </c>
      <c r="AG48">
        <f t="shared" si="2"/>
        <v>0</v>
      </c>
      <c r="AT48">
        <f t="shared" si="3"/>
        <v>0</v>
      </c>
    </row>
    <row r="49">
      <c r="A49" s="11" t="s">
        <v>173</v>
      </c>
      <c r="B49" s="11" t="s">
        <v>174</v>
      </c>
      <c r="C49" s="12">
        <v>232.0</v>
      </c>
      <c r="D49" s="3" t="s">
        <v>72</v>
      </c>
      <c r="E49" s="3" t="s">
        <v>58</v>
      </c>
      <c r="F49" s="3" t="s">
        <v>58</v>
      </c>
      <c r="H49" s="3" t="s">
        <v>58</v>
      </c>
      <c r="I49" s="3" t="s">
        <v>58</v>
      </c>
      <c r="J49" s="3" t="s">
        <v>58</v>
      </c>
      <c r="L49" s="3" t="s">
        <v>58</v>
      </c>
      <c r="M49" s="3" t="s">
        <v>58</v>
      </c>
      <c r="N49" s="3" t="s">
        <v>58</v>
      </c>
      <c r="P49" s="3" t="s">
        <v>58</v>
      </c>
      <c r="R49">
        <f t="shared" si="1"/>
        <v>10</v>
      </c>
      <c r="AG49">
        <f t="shared" si="2"/>
        <v>0</v>
      </c>
      <c r="AT49">
        <f t="shared" si="3"/>
        <v>0</v>
      </c>
    </row>
    <row r="50">
      <c r="A50" s="11" t="s">
        <v>176</v>
      </c>
      <c r="B50" s="11" t="s">
        <v>177</v>
      </c>
      <c r="C50" s="12">
        <v>232.0</v>
      </c>
      <c r="D50" s="3" t="s">
        <v>72</v>
      </c>
      <c r="E50" s="3" t="s">
        <v>58</v>
      </c>
      <c r="F50" s="3" t="s">
        <v>58</v>
      </c>
      <c r="G50" s="3" t="s">
        <v>58</v>
      </c>
      <c r="H50" s="3" t="s">
        <v>58</v>
      </c>
      <c r="I50" s="3" t="s">
        <v>58</v>
      </c>
      <c r="K50" s="3" t="s">
        <v>58</v>
      </c>
      <c r="L50" s="3" t="s">
        <v>58</v>
      </c>
      <c r="N50" s="3" t="s">
        <v>58</v>
      </c>
      <c r="O50" s="3" t="s">
        <v>58</v>
      </c>
      <c r="R50">
        <f t="shared" si="1"/>
        <v>10</v>
      </c>
      <c r="AG50">
        <f t="shared" si="2"/>
        <v>0</v>
      </c>
      <c r="AT50">
        <f t="shared" si="3"/>
        <v>0</v>
      </c>
    </row>
    <row r="51">
      <c r="A51" s="11" t="s">
        <v>179</v>
      </c>
      <c r="B51" s="11" t="s">
        <v>180</v>
      </c>
      <c r="C51" s="12">
        <v>232.0</v>
      </c>
      <c r="D51" s="3" t="s">
        <v>72</v>
      </c>
      <c r="E51" s="3" t="s">
        <v>58</v>
      </c>
      <c r="F51" s="14">
        <v>42737.0</v>
      </c>
      <c r="G51" s="3" t="s">
        <v>58</v>
      </c>
      <c r="H51" s="3" t="s">
        <v>58</v>
      </c>
      <c r="I51" s="3" t="s">
        <v>58</v>
      </c>
      <c r="J51" s="3" t="s">
        <v>58</v>
      </c>
      <c r="L51" s="3" t="s">
        <v>58</v>
      </c>
      <c r="M51" s="3" t="s">
        <v>58</v>
      </c>
      <c r="O51" s="3" t="s">
        <v>58</v>
      </c>
      <c r="P51" s="3" t="s">
        <v>58</v>
      </c>
      <c r="R51">
        <f t="shared" si="1"/>
        <v>11</v>
      </c>
      <c r="AG51">
        <f t="shared" si="2"/>
        <v>0</v>
      </c>
      <c r="AT51">
        <f t="shared" si="3"/>
        <v>0</v>
      </c>
    </row>
    <row r="52">
      <c r="A52" s="11" t="s">
        <v>182</v>
      </c>
      <c r="B52" s="11" t="s">
        <v>183</v>
      </c>
      <c r="C52" s="12">
        <v>232.0</v>
      </c>
      <c r="D52" s="3" t="s">
        <v>72</v>
      </c>
      <c r="E52" s="3" t="s">
        <v>58</v>
      </c>
      <c r="F52" s="3" t="s">
        <v>58</v>
      </c>
      <c r="G52" s="3" t="s">
        <v>58</v>
      </c>
      <c r="H52" s="3" t="s">
        <v>58</v>
      </c>
      <c r="L52" s="3" t="s">
        <v>58</v>
      </c>
      <c r="N52" s="3" t="s">
        <v>58</v>
      </c>
      <c r="R52">
        <f t="shared" si="1"/>
        <v>7</v>
      </c>
      <c r="AG52">
        <f t="shared" si="2"/>
        <v>0</v>
      </c>
      <c r="AT52">
        <f t="shared" si="3"/>
        <v>0</v>
      </c>
    </row>
    <row r="53">
      <c r="A53" s="11" t="s">
        <v>184</v>
      </c>
      <c r="B53" s="11" t="s">
        <v>185</v>
      </c>
      <c r="C53" s="12">
        <v>232.0</v>
      </c>
      <c r="R53">
        <f t="shared" si="1"/>
        <v>0</v>
      </c>
      <c r="AG53">
        <f t="shared" si="2"/>
        <v>0</v>
      </c>
      <c r="AT53">
        <f t="shared" si="3"/>
        <v>0</v>
      </c>
    </row>
    <row r="54">
      <c r="A54" s="11" t="s">
        <v>186</v>
      </c>
      <c r="B54" s="11" t="s">
        <v>187</v>
      </c>
      <c r="C54" s="12">
        <v>232.0</v>
      </c>
      <c r="R54">
        <f t="shared" si="1"/>
        <v>0</v>
      </c>
      <c r="AG54">
        <f t="shared" si="2"/>
        <v>0</v>
      </c>
      <c r="AT54">
        <f t="shared" si="3"/>
        <v>0</v>
      </c>
    </row>
    <row r="55">
      <c r="A55" s="11" t="s">
        <v>188</v>
      </c>
      <c r="B55" s="11" t="s">
        <v>189</v>
      </c>
      <c r="C55" s="12">
        <v>232.0</v>
      </c>
      <c r="D55" s="3" t="s">
        <v>72</v>
      </c>
      <c r="E55" s="3" t="s">
        <v>58</v>
      </c>
      <c r="F55" s="3" t="s">
        <v>58</v>
      </c>
      <c r="G55" s="3" t="s">
        <v>58</v>
      </c>
      <c r="H55" s="3" t="s">
        <v>58</v>
      </c>
      <c r="I55" s="3" t="s">
        <v>58</v>
      </c>
      <c r="J55" s="3" t="s">
        <v>58</v>
      </c>
      <c r="K55" s="3" t="s">
        <v>58</v>
      </c>
      <c r="L55" s="3" t="s">
        <v>58</v>
      </c>
      <c r="M55" s="3" t="s">
        <v>58</v>
      </c>
      <c r="O55" s="3" t="s">
        <v>58</v>
      </c>
      <c r="P55" s="3" t="s">
        <v>58</v>
      </c>
      <c r="R55">
        <f t="shared" si="1"/>
        <v>12</v>
      </c>
      <c r="AG55">
        <f t="shared" si="2"/>
        <v>0</v>
      </c>
      <c r="AT55">
        <f t="shared" si="3"/>
        <v>0</v>
      </c>
    </row>
    <row r="56">
      <c r="A56" s="11" t="s">
        <v>208</v>
      </c>
      <c r="B56" s="11" t="s">
        <v>191</v>
      </c>
      <c r="C56" s="12">
        <v>232.0</v>
      </c>
      <c r="D56" s="3" t="s">
        <v>72</v>
      </c>
      <c r="E56" s="3" t="s">
        <v>58</v>
      </c>
      <c r="F56" s="3" t="s">
        <v>58</v>
      </c>
      <c r="G56" s="3" t="s">
        <v>58</v>
      </c>
      <c r="H56" s="3" t="s">
        <v>58</v>
      </c>
      <c r="I56" s="3" t="s">
        <v>58</v>
      </c>
      <c r="K56" s="3" t="s">
        <v>58</v>
      </c>
      <c r="L56" s="3">
        <v>1.0</v>
      </c>
      <c r="M56" s="3">
        <v>1.0</v>
      </c>
      <c r="N56" s="3" t="s">
        <v>58</v>
      </c>
      <c r="O56" s="3" t="s">
        <v>58</v>
      </c>
      <c r="P56" s="3" t="s">
        <v>58</v>
      </c>
      <c r="R56">
        <f t="shared" si="1"/>
        <v>12</v>
      </c>
      <c r="AA56" s="3">
        <v>1.0</v>
      </c>
      <c r="AG56">
        <f t="shared" si="2"/>
        <v>1</v>
      </c>
      <c r="AT56">
        <f t="shared" si="3"/>
        <v>0</v>
      </c>
    </row>
    <row r="57">
      <c r="A57" s="11" t="s">
        <v>193</v>
      </c>
      <c r="B57" s="11" t="s">
        <v>194</v>
      </c>
      <c r="C57" s="12">
        <v>232.0</v>
      </c>
      <c r="D57" s="3" t="s">
        <v>72</v>
      </c>
      <c r="E57" s="3" t="s">
        <v>58</v>
      </c>
      <c r="F57" s="3" t="s">
        <v>58</v>
      </c>
      <c r="G57" s="3" t="s">
        <v>58</v>
      </c>
      <c r="H57" s="3" t="s">
        <v>58</v>
      </c>
      <c r="I57" s="3" t="s">
        <v>58</v>
      </c>
      <c r="J57" s="3" t="s">
        <v>58</v>
      </c>
      <c r="K57" s="3" t="s">
        <v>58</v>
      </c>
      <c r="L57" s="3" t="s">
        <v>58</v>
      </c>
      <c r="M57" s="3" t="s">
        <v>58</v>
      </c>
      <c r="N57" s="3" t="s">
        <v>58</v>
      </c>
      <c r="P57" s="3" t="s">
        <v>58</v>
      </c>
      <c r="R57">
        <f t="shared" si="1"/>
        <v>12</v>
      </c>
      <c r="AG57">
        <f t="shared" si="2"/>
        <v>0</v>
      </c>
      <c r="AT57">
        <f t="shared" si="3"/>
        <v>0</v>
      </c>
    </row>
    <row r="58">
      <c r="A58" s="11" t="s">
        <v>195</v>
      </c>
      <c r="B58" s="11" t="s">
        <v>196</v>
      </c>
      <c r="C58" s="12">
        <v>232.0</v>
      </c>
      <c r="D58" s="3" t="s">
        <v>72</v>
      </c>
      <c r="E58" s="3" t="s">
        <v>58</v>
      </c>
      <c r="F58" s="3" t="s">
        <v>58</v>
      </c>
      <c r="H58" s="3" t="s">
        <v>58</v>
      </c>
      <c r="I58" s="3" t="s">
        <v>58</v>
      </c>
      <c r="K58" s="3" t="s">
        <v>58</v>
      </c>
      <c r="M58" s="3" t="s">
        <v>58</v>
      </c>
      <c r="N58" s="3" t="s">
        <v>58</v>
      </c>
      <c r="O58" s="3" t="s">
        <v>58</v>
      </c>
      <c r="P58" s="3" t="s">
        <v>58</v>
      </c>
      <c r="R58">
        <f t="shared" si="1"/>
        <v>10</v>
      </c>
      <c r="AG58">
        <f t="shared" si="2"/>
        <v>0</v>
      </c>
      <c r="AT58">
        <f t="shared" si="3"/>
        <v>0</v>
      </c>
    </row>
    <row r="59">
      <c r="A59" s="11" t="s">
        <v>197</v>
      </c>
      <c r="B59" s="11" t="s">
        <v>198</v>
      </c>
      <c r="C59" s="12">
        <v>232.0</v>
      </c>
      <c r="D59" s="3" t="s">
        <v>72</v>
      </c>
      <c r="E59" s="3" t="s">
        <v>58</v>
      </c>
      <c r="F59" s="3" t="s">
        <v>58</v>
      </c>
      <c r="H59" s="3" t="s">
        <v>58</v>
      </c>
      <c r="I59" s="3" t="s">
        <v>58</v>
      </c>
      <c r="J59" s="3" t="s">
        <v>58</v>
      </c>
      <c r="L59" s="3" t="s">
        <v>58</v>
      </c>
      <c r="M59" s="3"/>
      <c r="N59" s="3" t="s">
        <v>58</v>
      </c>
      <c r="O59" s="3" t="s">
        <v>58</v>
      </c>
      <c r="P59" s="3">
        <v>1.0</v>
      </c>
      <c r="R59">
        <f t="shared" si="1"/>
        <v>10</v>
      </c>
      <c r="AG59">
        <f t="shared" si="2"/>
        <v>0</v>
      </c>
      <c r="AT59">
        <f t="shared" si="3"/>
        <v>0</v>
      </c>
    </row>
    <row r="60">
      <c r="A60" s="11" t="s">
        <v>220</v>
      </c>
      <c r="B60" s="11" t="s">
        <v>200</v>
      </c>
      <c r="C60" s="12">
        <v>233.0</v>
      </c>
      <c r="D60" s="3">
        <v>1.0</v>
      </c>
      <c r="E60" s="3">
        <v>1.0</v>
      </c>
      <c r="F60" s="3">
        <v>1.0</v>
      </c>
      <c r="G60" s="3">
        <v>1.0</v>
      </c>
      <c r="H60" s="3">
        <v>1.0</v>
      </c>
      <c r="I60" s="3">
        <v>1.0</v>
      </c>
      <c r="J60" s="3">
        <v>1.0</v>
      </c>
      <c r="K60" s="3">
        <v>1.0</v>
      </c>
      <c r="L60" s="3">
        <v>1.0</v>
      </c>
      <c r="M60" s="3">
        <v>1.0</v>
      </c>
      <c r="N60" s="3">
        <v>1.0</v>
      </c>
      <c r="O60" s="3">
        <v>1.0</v>
      </c>
      <c r="P60" s="3">
        <v>1.0</v>
      </c>
      <c r="R60">
        <f t="shared" si="1"/>
        <v>13</v>
      </c>
      <c r="T60" s="3">
        <v>1.0</v>
      </c>
      <c r="U60" s="3">
        <v>1.0</v>
      </c>
      <c r="AA60" s="3">
        <v>1.0</v>
      </c>
      <c r="AD60" s="3">
        <v>1.0</v>
      </c>
      <c r="AG60">
        <f t="shared" si="2"/>
        <v>4</v>
      </c>
      <c r="AH60" s="3">
        <v>2.0</v>
      </c>
      <c r="AI60">
        <f>1/2+1/4</f>
        <v>0.75</v>
      </c>
      <c r="AJ60">
        <f>9/10</f>
        <v>0.9</v>
      </c>
      <c r="AK60" s="3">
        <v>1.0</v>
      </c>
      <c r="AL60" s="3">
        <v>1.0</v>
      </c>
      <c r="AM60">
        <f>85/100</f>
        <v>0.85</v>
      </c>
      <c r="AN60" s="3">
        <v>1.0</v>
      </c>
      <c r="AO60" s="3">
        <v>1.0</v>
      </c>
      <c r="AP60">
        <f>8/10</f>
        <v>0.8</v>
      </c>
      <c r="AT60">
        <f>COUNT(AH60:AS60)+1</f>
        <v>10</v>
      </c>
    </row>
    <row r="61">
      <c r="A61" s="11" t="s">
        <v>237</v>
      </c>
      <c r="B61" s="11" t="s">
        <v>203</v>
      </c>
      <c r="C61" s="12">
        <v>233.0</v>
      </c>
      <c r="F61" s="3">
        <v>1.0</v>
      </c>
      <c r="R61">
        <f t="shared" si="1"/>
        <v>1</v>
      </c>
      <c r="U61" s="3">
        <v>2.0</v>
      </c>
      <c r="AG61">
        <f t="shared" si="2"/>
        <v>2</v>
      </c>
      <c r="AT61">
        <f t="shared" ref="AT61:AT67" si="4">COUNT(AH61:AS61)</f>
        <v>0</v>
      </c>
    </row>
    <row r="62">
      <c r="A62" s="11" t="s">
        <v>204</v>
      </c>
      <c r="B62" s="11" t="s">
        <v>205</v>
      </c>
      <c r="C62" s="12">
        <v>233.0</v>
      </c>
      <c r="D62" s="3">
        <v>1.0</v>
      </c>
      <c r="E62" s="3">
        <v>1.0</v>
      </c>
      <c r="F62" s="3">
        <v>1.0</v>
      </c>
      <c r="G62" s="3">
        <v>1.0</v>
      </c>
      <c r="I62" s="3">
        <v>1.0</v>
      </c>
      <c r="J62" s="3">
        <v>1.0</v>
      </c>
      <c r="K62" s="3">
        <v>1.0</v>
      </c>
      <c r="L62" s="3" t="s">
        <v>79</v>
      </c>
      <c r="M62" s="3">
        <v>1.0</v>
      </c>
      <c r="N62" s="3">
        <v>1.0</v>
      </c>
      <c r="O62" s="3">
        <v>1.0</v>
      </c>
      <c r="P62" s="3">
        <v>1.0</v>
      </c>
      <c r="R62">
        <f t="shared" si="1"/>
        <v>12</v>
      </c>
      <c r="AG62">
        <f t="shared" si="2"/>
        <v>0</v>
      </c>
      <c r="AT62">
        <f t="shared" si="4"/>
        <v>0</v>
      </c>
    </row>
    <row r="63">
      <c r="A63" s="11" t="s">
        <v>206</v>
      </c>
      <c r="B63" s="11" t="s">
        <v>207</v>
      </c>
      <c r="C63" s="12">
        <v>233.0</v>
      </c>
      <c r="D63" s="3">
        <v>1.0</v>
      </c>
      <c r="E63" s="3">
        <v>1.0</v>
      </c>
      <c r="F63" s="3">
        <v>1.0</v>
      </c>
      <c r="G63" s="3">
        <v>1.0</v>
      </c>
      <c r="H63" s="3">
        <v>1.0</v>
      </c>
      <c r="I63" s="3">
        <v>1.0</v>
      </c>
      <c r="J63" s="3">
        <v>1.0</v>
      </c>
      <c r="K63" s="3">
        <v>1.0</v>
      </c>
      <c r="L63" s="3">
        <v>1.0</v>
      </c>
      <c r="M63" s="3">
        <v>1.0</v>
      </c>
      <c r="N63" s="3">
        <v>1.0</v>
      </c>
      <c r="O63" s="3"/>
      <c r="P63" s="3">
        <v>1.0</v>
      </c>
      <c r="R63">
        <f t="shared" si="1"/>
        <v>12</v>
      </c>
      <c r="U63" s="3">
        <v>2.0</v>
      </c>
      <c r="V63" s="3">
        <v>1.0</v>
      </c>
      <c r="W63" s="3">
        <v>1.0</v>
      </c>
      <c r="X63" s="3">
        <v>2.0</v>
      </c>
      <c r="Z63" s="3">
        <v>1.0</v>
      </c>
      <c r="AG63">
        <f t="shared" si="2"/>
        <v>7</v>
      </c>
      <c r="AH63">
        <f>3/4</f>
        <v>0.75</v>
      </c>
      <c r="AI63">
        <f>1/6+1/5</f>
        <v>0.3666666667</v>
      </c>
      <c r="AT63">
        <f t="shared" si="4"/>
        <v>2</v>
      </c>
    </row>
    <row r="64">
      <c r="A64" s="11" t="s">
        <v>209</v>
      </c>
      <c r="B64" s="11" t="s">
        <v>210</v>
      </c>
      <c r="C64" s="12">
        <v>233.0</v>
      </c>
      <c r="E64" s="3">
        <v>1.0</v>
      </c>
      <c r="G64" s="3">
        <v>1.0</v>
      </c>
      <c r="H64" s="3">
        <v>1.0</v>
      </c>
      <c r="J64" s="3">
        <v>1.0</v>
      </c>
      <c r="L64" s="3">
        <v>1.0</v>
      </c>
      <c r="M64" s="3">
        <v>1.0</v>
      </c>
      <c r="N64" s="3">
        <v>1.0</v>
      </c>
      <c r="O64" s="3">
        <v>1.0</v>
      </c>
      <c r="P64" s="3">
        <v>1.0</v>
      </c>
      <c r="R64">
        <f t="shared" si="1"/>
        <v>9</v>
      </c>
      <c r="AG64">
        <f t="shared" si="2"/>
        <v>0</v>
      </c>
      <c r="AT64">
        <f t="shared" si="4"/>
        <v>0</v>
      </c>
    </row>
    <row r="65">
      <c r="A65" s="11" t="s">
        <v>211</v>
      </c>
      <c r="B65" s="11" t="s">
        <v>212</v>
      </c>
      <c r="C65" s="12">
        <v>233.0</v>
      </c>
      <c r="D65" s="3">
        <v>1.0</v>
      </c>
      <c r="E65" s="3">
        <v>1.0</v>
      </c>
      <c r="F65" s="3">
        <v>1.0</v>
      </c>
      <c r="G65" s="3">
        <v>1.0</v>
      </c>
      <c r="H65" s="3">
        <v>1.0</v>
      </c>
      <c r="I65" s="3">
        <v>1.0</v>
      </c>
      <c r="J65" s="3">
        <v>1.0</v>
      </c>
      <c r="K65" s="3">
        <v>1.0</v>
      </c>
      <c r="L65" s="3" t="s">
        <v>79</v>
      </c>
      <c r="M65" s="3">
        <v>1.0</v>
      </c>
      <c r="N65" s="3">
        <v>1.0</v>
      </c>
      <c r="P65" s="3">
        <v>1.0</v>
      </c>
      <c r="R65">
        <f t="shared" si="1"/>
        <v>12</v>
      </c>
      <c r="T65" s="3">
        <v>1.0</v>
      </c>
      <c r="U65" s="3">
        <v>1.0</v>
      </c>
      <c r="X65" s="3">
        <v>1.0</v>
      </c>
      <c r="Y65" s="3">
        <v>1.0</v>
      </c>
      <c r="AE65" s="3">
        <v>1.0</v>
      </c>
      <c r="AG65">
        <f t="shared" si="2"/>
        <v>5</v>
      </c>
      <c r="AH65" s="3">
        <v>1.0</v>
      </c>
      <c r="AI65">
        <f>1/6+1/6+1/18</f>
        <v>0.3888888889</v>
      </c>
      <c r="AJ65" s="3">
        <f>3/4</f>
        <v>0.75</v>
      </c>
      <c r="AK65" s="3">
        <v>1.0</v>
      </c>
      <c r="AT65">
        <f t="shared" si="4"/>
        <v>4</v>
      </c>
    </row>
    <row r="66">
      <c r="A66" s="11" t="s">
        <v>213</v>
      </c>
      <c r="B66" s="11" t="s">
        <v>214</v>
      </c>
      <c r="C66" s="12">
        <v>233.0</v>
      </c>
      <c r="D66" s="3">
        <v>1.0</v>
      </c>
      <c r="F66" s="3">
        <v>1.0</v>
      </c>
      <c r="H66" s="3">
        <v>1.0</v>
      </c>
      <c r="I66" s="3">
        <v>1.0</v>
      </c>
      <c r="K66" s="3">
        <v>1.0</v>
      </c>
      <c r="L66" s="3" t="s">
        <v>79</v>
      </c>
      <c r="M66" s="3">
        <v>1.0</v>
      </c>
      <c r="N66" s="3">
        <v>1.0</v>
      </c>
      <c r="O66" s="3">
        <v>1.0</v>
      </c>
      <c r="P66" s="3">
        <v>1.0</v>
      </c>
      <c r="R66">
        <f t="shared" si="1"/>
        <v>10</v>
      </c>
      <c r="AG66">
        <f t="shared" si="2"/>
        <v>0</v>
      </c>
      <c r="AT66">
        <f t="shared" si="4"/>
        <v>0</v>
      </c>
    </row>
    <row r="67">
      <c r="A67" s="11" t="s">
        <v>215</v>
      </c>
      <c r="B67" s="11" t="s">
        <v>216</v>
      </c>
      <c r="C67" s="12">
        <v>233.0</v>
      </c>
      <c r="D67" s="3">
        <v>1.0</v>
      </c>
      <c r="E67" s="3">
        <v>1.0</v>
      </c>
      <c r="F67" s="3">
        <v>1.0</v>
      </c>
      <c r="G67" s="3">
        <v>1.0</v>
      </c>
      <c r="H67" s="3">
        <v>1.0</v>
      </c>
      <c r="I67" s="3">
        <v>1.0</v>
      </c>
      <c r="J67" s="3">
        <v>1.0</v>
      </c>
      <c r="K67" s="3">
        <v>1.0</v>
      </c>
      <c r="L67" s="3">
        <v>1.0</v>
      </c>
      <c r="M67" s="3">
        <v>1.0</v>
      </c>
      <c r="N67" s="3">
        <v>1.0</v>
      </c>
      <c r="O67" s="3">
        <v>1.0</v>
      </c>
      <c r="P67" s="3">
        <v>1.0</v>
      </c>
      <c r="R67">
        <f t="shared" si="1"/>
        <v>13</v>
      </c>
      <c r="T67" s="3">
        <v>1.0</v>
      </c>
      <c r="U67" s="3">
        <v>4.0</v>
      </c>
      <c r="V67" s="3">
        <v>1.0</v>
      </c>
      <c r="W67" s="3">
        <v>3.0</v>
      </c>
      <c r="X67" s="3">
        <v>2.0</v>
      </c>
      <c r="Y67" s="3">
        <v>1.0</v>
      </c>
      <c r="Z67" s="3">
        <v>1.0</v>
      </c>
      <c r="AA67" s="3">
        <v>2.0</v>
      </c>
      <c r="AC67" s="3">
        <v>1.0</v>
      </c>
      <c r="AD67" s="3">
        <v>1.0</v>
      </c>
      <c r="AE67" s="3">
        <v>4.0</v>
      </c>
      <c r="AG67">
        <f t="shared" si="2"/>
        <v>21</v>
      </c>
      <c r="AI67">
        <f>1/6+1/9+1/12+1/2</f>
        <v>0.8611111111</v>
      </c>
      <c r="AJ67" s="3">
        <v>1.0</v>
      </c>
      <c r="AT67">
        <f t="shared" si="4"/>
        <v>2</v>
      </c>
    </row>
    <row r="68">
      <c r="A68" s="11" t="s">
        <v>276</v>
      </c>
      <c r="B68" s="11" t="s">
        <v>87</v>
      </c>
      <c r="C68" s="12">
        <v>233.0</v>
      </c>
      <c r="D68" s="3">
        <v>1.0</v>
      </c>
      <c r="E68" s="3">
        <v>1.0</v>
      </c>
      <c r="F68" s="3">
        <v>1.0</v>
      </c>
      <c r="G68" s="3">
        <v>1.0</v>
      </c>
      <c r="H68" s="3">
        <v>1.0</v>
      </c>
      <c r="I68" s="3">
        <v>1.0</v>
      </c>
      <c r="J68" s="3">
        <v>1.0</v>
      </c>
      <c r="K68" s="3">
        <v>1.0</v>
      </c>
      <c r="L68" s="3">
        <v>1.0</v>
      </c>
      <c r="M68" s="3">
        <v>1.0</v>
      </c>
      <c r="N68" s="3">
        <v>1.0</v>
      </c>
      <c r="O68" s="3">
        <v>1.0</v>
      </c>
      <c r="P68" s="3">
        <v>1.0</v>
      </c>
      <c r="R68">
        <f t="shared" si="1"/>
        <v>13</v>
      </c>
      <c r="S68" s="3">
        <v>1.0</v>
      </c>
      <c r="T68" s="3">
        <v>1.0</v>
      </c>
      <c r="U68" s="3">
        <v>3.0</v>
      </c>
      <c r="V68" s="3">
        <v>1.0</v>
      </c>
      <c r="W68" s="3">
        <v>1.0</v>
      </c>
      <c r="X68" s="3">
        <v>3.0</v>
      </c>
      <c r="Y68" s="3">
        <v>1.0</v>
      </c>
      <c r="Z68" s="3">
        <v>1.0</v>
      </c>
      <c r="AA68" s="3">
        <v>1.0</v>
      </c>
      <c r="AC68" s="3">
        <v>5.0</v>
      </c>
      <c r="AD68" s="3">
        <v>2.0</v>
      </c>
      <c r="AE68" s="3">
        <v>3.0</v>
      </c>
      <c r="AG68">
        <f t="shared" si="2"/>
        <v>23</v>
      </c>
      <c r="AH68" s="3">
        <v>2.0</v>
      </c>
      <c r="AI68">
        <f>1/2+1/4</f>
        <v>0.75</v>
      </c>
      <c r="AJ68">
        <f>1/2</f>
        <v>0.5</v>
      </c>
      <c r="AK68" s="3">
        <v>1.0</v>
      </c>
      <c r="AL68">
        <f>9/10</f>
        <v>0.9</v>
      </c>
      <c r="AM68" s="3">
        <v>1.0</v>
      </c>
      <c r="AN68" s="3">
        <v>1.0</v>
      </c>
      <c r="AO68">
        <f>1/2</f>
        <v>0.5</v>
      </c>
      <c r="AP68">
        <f>9/10</f>
        <v>0.9</v>
      </c>
      <c r="AT68">
        <f>COUNT(AH68:AS68)+1</f>
        <v>10</v>
      </c>
    </row>
    <row r="69">
      <c r="A69" s="11" t="s">
        <v>218</v>
      </c>
      <c r="B69" s="11" t="s">
        <v>219</v>
      </c>
      <c r="C69" s="12">
        <v>233.0</v>
      </c>
      <c r="D69" s="3">
        <v>1.0</v>
      </c>
      <c r="E69" s="3">
        <v>1.0</v>
      </c>
      <c r="F69" s="3">
        <v>1.0</v>
      </c>
      <c r="G69" s="3">
        <v>1.0</v>
      </c>
      <c r="H69" s="3">
        <v>1.0</v>
      </c>
      <c r="I69" s="3">
        <v>1.0</v>
      </c>
      <c r="J69" s="3">
        <v>1.0</v>
      </c>
      <c r="K69" s="3">
        <v>1.0</v>
      </c>
      <c r="L69" s="3">
        <v>1.0</v>
      </c>
      <c r="M69" s="3">
        <v>1.0</v>
      </c>
      <c r="N69" s="3">
        <v>1.0</v>
      </c>
      <c r="O69" s="3">
        <v>1.0</v>
      </c>
      <c r="P69" s="3">
        <v>1.0</v>
      </c>
      <c r="R69">
        <f t="shared" si="1"/>
        <v>13</v>
      </c>
      <c r="U69" s="3">
        <v>1.0</v>
      </c>
      <c r="V69" s="3">
        <v>1.0</v>
      </c>
      <c r="X69" s="3">
        <v>1.0</v>
      </c>
      <c r="AD69" s="3">
        <v>2.0</v>
      </c>
      <c r="AE69" s="3">
        <v>1.0</v>
      </c>
      <c r="AG69">
        <f t="shared" si="2"/>
        <v>6</v>
      </c>
      <c r="AH69" s="3">
        <v>1.0</v>
      </c>
      <c r="AI69" s="3" t="s">
        <v>299</v>
      </c>
      <c r="AJ69">
        <f>3/4</f>
        <v>0.75</v>
      </c>
      <c r="AK69" s="3">
        <v>1.0</v>
      </c>
      <c r="AL69" s="3">
        <v>1.0</v>
      </c>
      <c r="AM69">
        <f>85/100</f>
        <v>0.85</v>
      </c>
      <c r="AO69">
        <f>85/100</f>
        <v>0.85</v>
      </c>
      <c r="AT69">
        <f>COUNT(AH69:AS69)</f>
        <v>6</v>
      </c>
    </row>
    <row r="70">
      <c r="A70" s="11" t="s">
        <v>218</v>
      </c>
      <c r="B70" s="11" t="s">
        <v>221</v>
      </c>
      <c r="C70" s="12">
        <v>233.0</v>
      </c>
      <c r="D70" s="3">
        <v>1.0</v>
      </c>
      <c r="E70" s="3">
        <v>1.0</v>
      </c>
      <c r="F70" s="3">
        <v>1.0</v>
      </c>
      <c r="G70" s="3">
        <v>1.0</v>
      </c>
      <c r="H70" s="3">
        <v>1.0</v>
      </c>
      <c r="I70" s="3">
        <v>1.0</v>
      </c>
      <c r="J70" s="3">
        <v>1.0</v>
      </c>
      <c r="K70" s="3">
        <v>1.0</v>
      </c>
      <c r="L70" s="3">
        <v>1.0</v>
      </c>
      <c r="M70" s="3">
        <v>1.0</v>
      </c>
      <c r="N70" s="3">
        <v>1.0</v>
      </c>
      <c r="P70" s="3">
        <v>1.0</v>
      </c>
      <c r="R70">
        <f t="shared" si="1"/>
        <v>12</v>
      </c>
      <c r="S70" s="3">
        <v>1.0</v>
      </c>
      <c r="T70" s="3">
        <v>1.0</v>
      </c>
      <c r="U70" s="3">
        <v>2.0</v>
      </c>
      <c r="V70" s="3">
        <v>1.0</v>
      </c>
      <c r="W70" s="3">
        <v>2.0</v>
      </c>
      <c r="X70" s="3">
        <v>1.0</v>
      </c>
      <c r="Y70" s="3">
        <v>1.0</v>
      </c>
      <c r="Z70" s="3">
        <v>1.0</v>
      </c>
      <c r="AB70" s="3">
        <v>2.0</v>
      </c>
      <c r="AC70" s="3">
        <v>2.0</v>
      </c>
      <c r="AG70">
        <f t="shared" si="2"/>
        <v>14</v>
      </c>
      <c r="AH70" s="3">
        <v>2.0</v>
      </c>
      <c r="AI70">
        <f>1/2+1/3</f>
        <v>0.8333333333</v>
      </c>
      <c r="AJ70" s="3">
        <v>1.0</v>
      </c>
      <c r="AK70" s="3">
        <v>1.0</v>
      </c>
      <c r="AL70">
        <f t="shared" ref="AL70:AM70" si="5">9/10</f>
        <v>0.9</v>
      </c>
      <c r="AM70">
        <f t="shared" si="5"/>
        <v>0.9</v>
      </c>
      <c r="AN70" s="3">
        <v>1.0</v>
      </c>
      <c r="AO70" s="3">
        <v>1.0</v>
      </c>
      <c r="AT70">
        <f>COUNT(AH70:AS70)+1</f>
        <v>9</v>
      </c>
    </row>
    <row r="71">
      <c r="A71" s="11" t="s">
        <v>222</v>
      </c>
      <c r="B71" s="11" t="s">
        <v>223</v>
      </c>
      <c r="C71" s="12">
        <v>233.0</v>
      </c>
      <c r="D71" s="3">
        <v>1.0</v>
      </c>
      <c r="H71" s="3">
        <v>1.0</v>
      </c>
      <c r="I71" s="3">
        <v>1.0</v>
      </c>
      <c r="J71" s="3">
        <v>1.0</v>
      </c>
      <c r="K71" s="3">
        <v>1.0</v>
      </c>
      <c r="L71" s="3">
        <v>1.0</v>
      </c>
      <c r="N71" s="3">
        <v>1.0</v>
      </c>
      <c r="O71" s="3">
        <v>1.0</v>
      </c>
      <c r="P71" s="3">
        <v>1.0</v>
      </c>
      <c r="R71">
        <f t="shared" si="1"/>
        <v>9</v>
      </c>
      <c r="AD71" s="3">
        <v>1.0</v>
      </c>
      <c r="AG71">
        <f t="shared" si="2"/>
        <v>1</v>
      </c>
      <c r="AT71">
        <f t="shared" ref="AT71:AT72" si="6">COUNT(AH71:AS71)</f>
        <v>0</v>
      </c>
    </row>
    <row r="72">
      <c r="A72" s="11" t="s">
        <v>224</v>
      </c>
      <c r="B72" s="11" t="s">
        <v>225</v>
      </c>
      <c r="C72" s="12">
        <v>233.0</v>
      </c>
      <c r="D72" s="3">
        <v>1.0</v>
      </c>
      <c r="E72" s="3">
        <v>1.0</v>
      </c>
      <c r="F72" s="3">
        <v>1.0</v>
      </c>
      <c r="G72" s="3">
        <v>1.0</v>
      </c>
      <c r="H72" s="3">
        <v>1.0</v>
      </c>
      <c r="I72" s="3">
        <v>1.0</v>
      </c>
      <c r="J72" s="3">
        <v>1.0</v>
      </c>
      <c r="K72" s="3">
        <v>1.0</v>
      </c>
      <c r="L72" s="3">
        <v>1.0</v>
      </c>
      <c r="M72" s="3">
        <v>1.0</v>
      </c>
      <c r="N72" s="3">
        <v>1.0</v>
      </c>
      <c r="O72" s="3">
        <v>1.0</v>
      </c>
      <c r="P72" s="3">
        <v>1.0</v>
      </c>
      <c r="R72">
        <f t="shared" si="1"/>
        <v>13</v>
      </c>
      <c r="S72" s="3">
        <v>1.0</v>
      </c>
      <c r="T72" s="3">
        <v>1.0</v>
      </c>
      <c r="U72" s="3">
        <v>2.0</v>
      </c>
      <c r="V72" s="3">
        <v>1.0</v>
      </c>
      <c r="W72" s="3">
        <v>1.0</v>
      </c>
      <c r="Z72" s="3">
        <v>1.0</v>
      </c>
      <c r="AB72" s="3">
        <v>2.0</v>
      </c>
      <c r="AC72" s="3">
        <v>2.0</v>
      </c>
      <c r="AE72" s="3">
        <v>2.0</v>
      </c>
      <c r="AG72">
        <f t="shared" si="2"/>
        <v>13</v>
      </c>
      <c r="AH72">
        <f>3/4</f>
        <v>0.75</v>
      </c>
      <c r="AI72">
        <f>1/6+1/6+1/4</f>
        <v>0.5833333333</v>
      </c>
      <c r="AT72">
        <f t="shared" si="6"/>
        <v>2</v>
      </c>
    </row>
    <row r="73">
      <c r="A73" s="11" t="s">
        <v>226</v>
      </c>
      <c r="B73" s="11" t="s">
        <v>227</v>
      </c>
      <c r="C73" s="12">
        <v>233.0</v>
      </c>
      <c r="D73" s="3">
        <v>1.0</v>
      </c>
      <c r="E73" s="3">
        <v>1.0</v>
      </c>
      <c r="F73" s="3">
        <v>1.0</v>
      </c>
      <c r="G73" s="3">
        <v>1.0</v>
      </c>
      <c r="H73" s="3">
        <v>1.0</v>
      </c>
      <c r="I73" s="3">
        <v>1.0</v>
      </c>
      <c r="J73" s="3">
        <v>1.0</v>
      </c>
      <c r="K73" s="3">
        <v>1.0</v>
      </c>
      <c r="L73" s="3" t="s">
        <v>79</v>
      </c>
      <c r="N73" s="3">
        <v>1.0</v>
      </c>
      <c r="P73" s="3">
        <v>1.0</v>
      </c>
      <c r="R73">
        <f t="shared" si="1"/>
        <v>11</v>
      </c>
      <c r="U73" s="3">
        <v>1.0</v>
      </c>
      <c r="AG73">
        <f t="shared" si="2"/>
        <v>1</v>
      </c>
      <c r="AH73" s="3">
        <v>2.0</v>
      </c>
      <c r="AI73">
        <f>1/2+1/4</f>
        <v>0.75</v>
      </c>
      <c r="AJ73">
        <f>85/100</f>
        <v>0.85</v>
      </c>
      <c r="AT73">
        <f>COUNT(AH73:AS73)+1</f>
        <v>4</v>
      </c>
    </row>
    <row r="74">
      <c r="A74" s="11" t="s">
        <v>229</v>
      </c>
      <c r="B74" s="11" t="s">
        <v>230</v>
      </c>
      <c r="C74" s="12">
        <v>233.0</v>
      </c>
      <c r="D74" s="3">
        <v>1.0</v>
      </c>
      <c r="E74" s="3">
        <v>1.0</v>
      </c>
      <c r="F74" s="3">
        <v>1.0</v>
      </c>
      <c r="G74" s="3">
        <v>1.0</v>
      </c>
      <c r="H74" s="3">
        <v>1.0</v>
      </c>
      <c r="I74" s="3">
        <v>1.0</v>
      </c>
      <c r="J74" s="3">
        <v>1.0</v>
      </c>
      <c r="K74" s="3">
        <v>1.0</v>
      </c>
      <c r="L74" s="3">
        <v>1.0</v>
      </c>
      <c r="M74" s="3">
        <v>1.0</v>
      </c>
      <c r="N74" s="3">
        <v>1.0</v>
      </c>
      <c r="O74" s="3">
        <v>1.0</v>
      </c>
      <c r="P74" s="3">
        <v>1.0</v>
      </c>
      <c r="R74">
        <f t="shared" si="1"/>
        <v>13</v>
      </c>
      <c r="V74" s="3">
        <v>1.0</v>
      </c>
      <c r="W74" s="3">
        <v>2.0</v>
      </c>
      <c r="Y74" s="3">
        <v>1.0</v>
      </c>
      <c r="AA74" s="3">
        <v>2.0</v>
      </c>
      <c r="AG74">
        <f t="shared" si="2"/>
        <v>6</v>
      </c>
      <c r="AH74">
        <f>2/4</f>
        <v>0.5</v>
      </c>
      <c r="AI74">
        <f>1/2+1/3</f>
        <v>0.8333333333</v>
      </c>
      <c r="AK74" s="3">
        <v>1.0</v>
      </c>
      <c r="AT74">
        <f t="shared" ref="AT74:AT206" si="8">COUNT(AH74:AS74)</f>
        <v>3</v>
      </c>
    </row>
    <row r="75">
      <c r="A75" s="11" t="s">
        <v>231</v>
      </c>
      <c r="B75" s="11" t="s">
        <v>232</v>
      </c>
      <c r="C75" s="12">
        <v>233.0</v>
      </c>
      <c r="D75" s="3">
        <v>1.0</v>
      </c>
      <c r="E75" s="3">
        <v>1.0</v>
      </c>
      <c r="F75" s="3">
        <v>1.0</v>
      </c>
      <c r="G75" s="3">
        <v>1.0</v>
      </c>
      <c r="H75" s="3">
        <v>1.0</v>
      </c>
      <c r="I75" s="3">
        <v>1.0</v>
      </c>
      <c r="J75" s="3">
        <v>1.0</v>
      </c>
      <c r="K75" s="3">
        <v>1.0</v>
      </c>
      <c r="L75" s="3" t="s">
        <v>79</v>
      </c>
      <c r="M75" s="3">
        <v>1.0</v>
      </c>
      <c r="N75" s="3">
        <v>1.0</v>
      </c>
      <c r="P75" s="3">
        <v>1.0</v>
      </c>
      <c r="R75">
        <f t="shared" si="1"/>
        <v>12</v>
      </c>
      <c r="T75" s="3">
        <v>1.0</v>
      </c>
      <c r="U75" s="3">
        <v>1.0</v>
      </c>
      <c r="Y75" s="3">
        <v>2.0</v>
      </c>
      <c r="Z75" s="3">
        <v>1.0</v>
      </c>
      <c r="AB75" s="3">
        <v>2.0</v>
      </c>
      <c r="AE75" s="3">
        <v>1.0</v>
      </c>
      <c r="AG75">
        <f t="shared" si="2"/>
        <v>8</v>
      </c>
      <c r="AH75" s="3">
        <v>1.0</v>
      </c>
      <c r="AI75">
        <f>1/6+1/6+1/12+1/2</f>
        <v>0.9166666667</v>
      </c>
      <c r="AJ75">
        <f t="shared" ref="AJ75:AK75" si="7">3/4</f>
        <v>0.75</v>
      </c>
      <c r="AK75">
        <f t="shared" si="7"/>
        <v>0.75</v>
      </c>
      <c r="AT75">
        <f t="shared" si="8"/>
        <v>4</v>
      </c>
    </row>
    <row r="76">
      <c r="A76" s="11" t="s">
        <v>233</v>
      </c>
      <c r="B76" s="11" t="s">
        <v>234</v>
      </c>
      <c r="C76" s="12">
        <v>233.0</v>
      </c>
      <c r="E76" s="3">
        <v>1.0</v>
      </c>
      <c r="F76" s="3">
        <v>1.0</v>
      </c>
      <c r="G76" s="3">
        <v>1.0</v>
      </c>
      <c r="I76" s="3">
        <v>1.0</v>
      </c>
      <c r="J76" s="3">
        <v>1.0</v>
      </c>
      <c r="L76" s="3" t="s">
        <v>79</v>
      </c>
      <c r="M76" s="3">
        <v>1.0</v>
      </c>
      <c r="N76" s="3">
        <v>1.0</v>
      </c>
      <c r="O76" s="3">
        <v>1.0</v>
      </c>
      <c r="P76" s="3">
        <v>1.0</v>
      </c>
      <c r="R76">
        <f t="shared" si="1"/>
        <v>10</v>
      </c>
      <c r="AG76">
        <f t="shared" si="2"/>
        <v>0</v>
      </c>
      <c r="AT76">
        <f t="shared" si="8"/>
        <v>0</v>
      </c>
    </row>
    <row r="77">
      <c r="A77" s="11" t="s">
        <v>367</v>
      </c>
      <c r="B77" s="11" t="s">
        <v>236</v>
      </c>
      <c r="C77" s="12">
        <v>233.0</v>
      </c>
      <c r="D77" s="3">
        <v>1.0</v>
      </c>
      <c r="E77" s="3">
        <v>1.0</v>
      </c>
      <c r="F77" s="3">
        <v>1.0</v>
      </c>
      <c r="G77" s="3">
        <v>1.0</v>
      </c>
      <c r="H77" s="3">
        <v>1.0</v>
      </c>
      <c r="I77" s="3">
        <v>1.0</v>
      </c>
      <c r="J77" s="3">
        <v>1.0</v>
      </c>
      <c r="K77" s="3">
        <v>1.0</v>
      </c>
      <c r="L77" s="3" t="s">
        <v>79</v>
      </c>
      <c r="M77" s="3">
        <v>1.0</v>
      </c>
      <c r="N77" s="3">
        <v>1.0</v>
      </c>
      <c r="P77" s="3">
        <v>1.0</v>
      </c>
      <c r="R77">
        <f t="shared" si="1"/>
        <v>12</v>
      </c>
      <c r="T77" s="3">
        <v>1.0</v>
      </c>
      <c r="U77" s="3">
        <v>1.0</v>
      </c>
      <c r="V77" s="3">
        <v>1.0</v>
      </c>
      <c r="W77" s="3">
        <v>2.0</v>
      </c>
      <c r="X77" s="3">
        <v>2.0</v>
      </c>
      <c r="Y77" s="3">
        <v>2.0</v>
      </c>
      <c r="AB77" s="3">
        <v>2.0</v>
      </c>
      <c r="AC77" s="3">
        <v>2.0</v>
      </c>
      <c r="AE77" s="3">
        <v>3.0</v>
      </c>
      <c r="AG77">
        <f t="shared" si="2"/>
        <v>16</v>
      </c>
      <c r="AH77" s="3">
        <v>1.0</v>
      </c>
      <c r="AI77">
        <f>1/6+1/6+1/12+1/2</f>
        <v>0.9166666667</v>
      </c>
      <c r="AJ77" s="3">
        <f>9/10</f>
        <v>0.9</v>
      </c>
      <c r="AL77" s="3">
        <v>1.0</v>
      </c>
      <c r="AO77" s="3">
        <v>1.0</v>
      </c>
      <c r="AT77">
        <f t="shared" si="8"/>
        <v>5</v>
      </c>
    </row>
    <row r="78">
      <c r="A78" s="11" t="s">
        <v>238</v>
      </c>
      <c r="B78" s="11" t="s">
        <v>239</v>
      </c>
      <c r="C78" s="12">
        <v>233.0</v>
      </c>
      <c r="D78" s="3">
        <v>1.0</v>
      </c>
      <c r="E78" s="3">
        <v>1.0</v>
      </c>
      <c r="F78" s="3">
        <v>1.0</v>
      </c>
      <c r="I78" s="3">
        <v>1.0</v>
      </c>
      <c r="J78" s="3">
        <v>1.0</v>
      </c>
      <c r="K78" s="3">
        <v>1.0</v>
      </c>
      <c r="L78" s="3" t="s">
        <v>79</v>
      </c>
      <c r="M78" s="3">
        <v>1.0</v>
      </c>
      <c r="N78" s="3">
        <v>1.0</v>
      </c>
      <c r="P78" s="3">
        <v>1.0</v>
      </c>
      <c r="R78">
        <f t="shared" si="1"/>
        <v>10</v>
      </c>
      <c r="AB78" s="3">
        <v>1.0</v>
      </c>
      <c r="AG78">
        <f t="shared" si="2"/>
        <v>1</v>
      </c>
      <c r="AL78" s="3">
        <v>1.0</v>
      </c>
      <c r="AT78">
        <f t="shared" si="8"/>
        <v>1</v>
      </c>
    </row>
    <row r="79">
      <c r="A79" s="11" t="s">
        <v>240</v>
      </c>
      <c r="B79" s="11" t="s">
        <v>241</v>
      </c>
      <c r="C79" s="12">
        <v>233.0</v>
      </c>
      <c r="D79" s="3">
        <v>1.0</v>
      </c>
      <c r="E79" s="3">
        <v>1.0</v>
      </c>
      <c r="F79" s="3">
        <v>1.0</v>
      </c>
      <c r="G79" s="3">
        <v>1.0</v>
      </c>
      <c r="H79" s="3">
        <v>1.0</v>
      </c>
      <c r="J79" s="3">
        <v>1.0</v>
      </c>
      <c r="L79" s="3">
        <v>1.0</v>
      </c>
      <c r="M79" s="3">
        <v>1.0</v>
      </c>
      <c r="N79" s="3">
        <v>1.0</v>
      </c>
      <c r="O79" s="3">
        <v>1.0</v>
      </c>
      <c r="P79" s="3">
        <v>1.0</v>
      </c>
      <c r="R79">
        <f t="shared" si="1"/>
        <v>11</v>
      </c>
      <c r="S79" s="3">
        <v>1.0</v>
      </c>
      <c r="T79" s="3">
        <v>1.0</v>
      </c>
      <c r="U79" s="3">
        <v>2.0</v>
      </c>
      <c r="V79" s="3">
        <v>2.0</v>
      </c>
      <c r="W79" s="3">
        <v>1.0</v>
      </c>
      <c r="AA79" s="3">
        <v>1.0</v>
      </c>
      <c r="AB79" s="3">
        <v>2.0</v>
      </c>
      <c r="AC79" s="3">
        <v>3.0</v>
      </c>
      <c r="AD79" s="3">
        <v>3.0</v>
      </c>
      <c r="AG79">
        <f t="shared" si="2"/>
        <v>16</v>
      </c>
      <c r="AK79" s="3">
        <v>1.0</v>
      </c>
      <c r="AM79" s="3"/>
      <c r="AN79" s="3">
        <v>1.0</v>
      </c>
      <c r="AO79" s="3">
        <v>1.0</v>
      </c>
      <c r="AT79">
        <f t="shared" si="8"/>
        <v>3</v>
      </c>
    </row>
    <row r="80">
      <c r="A80" s="11" t="s">
        <v>242</v>
      </c>
      <c r="B80" s="11" t="s">
        <v>205</v>
      </c>
      <c r="C80" s="12">
        <v>233.0</v>
      </c>
      <c r="D80" s="3">
        <v>1.0</v>
      </c>
      <c r="E80" s="3">
        <v>1.0</v>
      </c>
      <c r="F80" s="3">
        <v>1.0</v>
      </c>
      <c r="G80" s="3">
        <v>1.0</v>
      </c>
      <c r="H80" s="3">
        <v>1.0</v>
      </c>
      <c r="I80" s="3">
        <v>1.0</v>
      </c>
      <c r="J80" s="3">
        <v>1.0</v>
      </c>
      <c r="K80" s="3">
        <v>1.0</v>
      </c>
      <c r="L80" s="3">
        <v>1.0</v>
      </c>
      <c r="M80" s="3">
        <v>1.0</v>
      </c>
      <c r="N80" s="3">
        <v>1.0</v>
      </c>
      <c r="O80" s="3">
        <v>1.0</v>
      </c>
      <c r="P80" s="3">
        <v>1.0</v>
      </c>
      <c r="R80">
        <f t="shared" si="1"/>
        <v>13</v>
      </c>
      <c r="W80" s="3">
        <v>1.0</v>
      </c>
      <c r="X80" s="3">
        <v>1.0</v>
      </c>
      <c r="Z80" s="3">
        <v>1.0</v>
      </c>
      <c r="AA80" s="3">
        <v>1.0</v>
      </c>
      <c r="AG80">
        <f t="shared" si="2"/>
        <v>4</v>
      </c>
      <c r="AJ80">
        <f>6/10</f>
        <v>0.6</v>
      </c>
      <c r="AK80" s="3">
        <v>1.0</v>
      </c>
      <c r="AT80">
        <f t="shared" si="8"/>
        <v>2</v>
      </c>
    </row>
    <row r="81">
      <c r="A81" s="11" t="s">
        <v>243</v>
      </c>
      <c r="B81" s="11" t="s">
        <v>244</v>
      </c>
      <c r="C81" s="12">
        <v>233.0</v>
      </c>
      <c r="D81" s="3">
        <v>1.0</v>
      </c>
      <c r="E81" s="3">
        <v>1.0</v>
      </c>
      <c r="F81" s="3">
        <v>1.0</v>
      </c>
      <c r="G81" s="3">
        <v>1.0</v>
      </c>
      <c r="H81" s="3">
        <v>1.0</v>
      </c>
      <c r="K81" s="3">
        <v>1.0</v>
      </c>
      <c r="L81" s="3">
        <v>1.0</v>
      </c>
      <c r="M81" s="3">
        <v>1.0</v>
      </c>
      <c r="N81" s="3">
        <v>1.0</v>
      </c>
      <c r="O81" s="3">
        <v>1.0</v>
      </c>
      <c r="P81" s="3">
        <v>1.0</v>
      </c>
      <c r="R81">
        <f t="shared" si="1"/>
        <v>11</v>
      </c>
      <c r="Z81" s="3"/>
      <c r="AG81">
        <f t="shared" si="2"/>
        <v>0</v>
      </c>
      <c r="AH81" s="3">
        <v>1.0</v>
      </c>
      <c r="AT81">
        <f t="shared" si="8"/>
        <v>1</v>
      </c>
    </row>
    <row r="82">
      <c r="A82" s="11" t="s">
        <v>246</v>
      </c>
      <c r="B82" s="11" t="s">
        <v>247</v>
      </c>
      <c r="C82" s="12">
        <v>233.0</v>
      </c>
      <c r="D82" s="3">
        <v>1.0</v>
      </c>
      <c r="E82" s="3">
        <v>1.0</v>
      </c>
      <c r="F82" s="3">
        <v>1.0</v>
      </c>
      <c r="G82" s="3">
        <v>1.0</v>
      </c>
      <c r="H82" s="3">
        <v>1.0</v>
      </c>
      <c r="I82" s="3">
        <v>1.0</v>
      </c>
      <c r="J82" s="3">
        <v>1.0</v>
      </c>
      <c r="K82" s="3">
        <v>1.0</v>
      </c>
      <c r="L82" s="3" t="s">
        <v>79</v>
      </c>
      <c r="N82" s="3">
        <v>1.0</v>
      </c>
      <c r="P82" s="3">
        <v>1.0</v>
      </c>
      <c r="R82">
        <f t="shared" si="1"/>
        <v>11</v>
      </c>
      <c r="X82" s="3">
        <v>1.0</v>
      </c>
      <c r="AG82">
        <f t="shared" si="2"/>
        <v>1</v>
      </c>
      <c r="AH82" s="3">
        <f>2/4</f>
        <v>0.5</v>
      </c>
      <c r="AJ82">
        <f>1/4</f>
        <v>0.25</v>
      </c>
      <c r="AT82">
        <f t="shared" si="8"/>
        <v>2</v>
      </c>
    </row>
    <row r="83">
      <c r="A83" s="11" t="s">
        <v>396</v>
      </c>
      <c r="B83" s="11" t="s">
        <v>249</v>
      </c>
      <c r="C83" s="12">
        <v>233.0</v>
      </c>
      <c r="E83" s="3">
        <v>1.0</v>
      </c>
      <c r="F83" s="3">
        <v>1.0</v>
      </c>
      <c r="H83" s="3">
        <v>1.0</v>
      </c>
      <c r="I83" s="3">
        <v>1.0</v>
      </c>
      <c r="J83" s="3">
        <v>1.0</v>
      </c>
      <c r="K83" s="3">
        <v>1.0</v>
      </c>
      <c r="L83" s="3">
        <v>1.0</v>
      </c>
      <c r="M83" s="3">
        <v>1.0</v>
      </c>
      <c r="N83" s="3">
        <v>1.0</v>
      </c>
      <c r="O83" s="3">
        <v>1.0</v>
      </c>
      <c r="P83" s="3">
        <v>1.0</v>
      </c>
      <c r="R83">
        <f t="shared" si="1"/>
        <v>11</v>
      </c>
      <c r="X83" s="3">
        <v>1.0</v>
      </c>
      <c r="AG83">
        <f t="shared" si="2"/>
        <v>1</v>
      </c>
      <c r="AJ83">
        <f>6/10</f>
        <v>0.6</v>
      </c>
      <c r="AT83">
        <f t="shared" si="8"/>
        <v>1</v>
      </c>
    </row>
    <row r="84">
      <c r="A84" s="11" t="s">
        <v>250</v>
      </c>
      <c r="B84" s="11" t="s">
        <v>251</v>
      </c>
      <c r="C84" s="12">
        <v>233.0</v>
      </c>
      <c r="D84" s="3">
        <v>1.0</v>
      </c>
      <c r="E84" s="3">
        <v>1.0</v>
      </c>
      <c r="G84" s="3">
        <v>1.0</v>
      </c>
      <c r="H84" s="3">
        <v>1.0</v>
      </c>
      <c r="I84" s="3">
        <v>1.0</v>
      </c>
      <c r="J84" s="3">
        <v>1.0</v>
      </c>
      <c r="K84" s="3">
        <v>1.0</v>
      </c>
      <c r="L84" s="3">
        <v>1.0</v>
      </c>
      <c r="M84" s="3">
        <v>1.0</v>
      </c>
      <c r="N84" s="3">
        <v>1.0</v>
      </c>
      <c r="O84" s="3">
        <v>1.0</v>
      </c>
      <c r="P84" s="3">
        <v>1.0</v>
      </c>
      <c r="R84">
        <f t="shared" si="1"/>
        <v>12</v>
      </c>
      <c r="AG84">
        <f t="shared" si="2"/>
        <v>0</v>
      </c>
      <c r="AJ84">
        <f>3/4</f>
        <v>0.75</v>
      </c>
      <c r="AK84" s="3">
        <v>1.0</v>
      </c>
      <c r="AT84">
        <f t="shared" si="8"/>
        <v>2</v>
      </c>
    </row>
    <row r="85">
      <c r="A85" s="11" t="s">
        <v>252</v>
      </c>
      <c r="B85" s="11" t="s">
        <v>253</v>
      </c>
      <c r="C85" s="12">
        <v>233.0</v>
      </c>
      <c r="D85" s="3">
        <v>1.0</v>
      </c>
      <c r="E85" s="3">
        <v>1.0</v>
      </c>
      <c r="G85" s="3">
        <v>1.0</v>
      </c>
      <c r="H85" s="3">
        <v>1.0</v>
      </c>
      <c r="I85" s="3">
        <v>1.0</v>
      </c>
      <c r="J85" s="3">
        <v>1.0</v>
      </c>
      <c r="K85" s="3">
        <v>1.0</v>
      </c>
      <c r="L85" s="3">
        <v>1.0</v>
      </c>
      <c r="M85" s="3">
        <v>1.0</v>
      </c>
      <c r="N85" s="3">
        <v>1.0</v>
      </c>
      <c r="O85" s="3">
        <v>1.0</v>
      </c>
      <c r="P85" s="3">
        <v>1.0</v>
      </c>
      <c r="R85">
        <f t="shared" si="1"/>
        <v>12</v>
      </c>
      <c r="V85">
        <f>1/2</f>
        <v>0.5</v>
      </c>
      <c r="W85" s="3">
        <v>1.0</v>
      </c>
      <c r="X85" s="3">
        <v>1.0</v>
      </c>
      <c r="Y85" s="3">
        <v>1.0</v>
      </c>
      <c r="Z85" s="3">
        <v>1.0</v>
      </c>
      <c r="AD85" s="3">
        <v>2.0</v>
      </c>
      <c r="AG85">
        <f t="shared" si="2"/>
        <v>6.5</v>
      </c>
      <c r="AH85" s="3">
        <v>1.0</v>
      </c>
      <c r="AI85">
        <f>1/2+1/4</f>
        <v>0.75</v>
      </c>
      <c r="AJ85">
        <f>65/100</f>
        <v>0.65</v>
      </c>
      <c r="AK85" s="3">
        <v>1.0</v>
      </c>
      <c r="AL85">
        <f>3/4</f>
        <v>0.75</v>
      </c>
      <c r="AT85">
        <f t="shared" si="8"/>
        <v>5</v>
      </c>
    </row>
    <row r="86">
      <c r="A86" s="11" t="s">
        <v>254</v>
      </c>
      <c r="B86" s="11" t="s">
        <v>255</v>
      </c>
      <c r="C86" s="12">
        <v>233.0</v>
      </c>
      <c r="D86" s="3">
        <v>1.0</v>
      </c>
      <c r="E86" s="3">
        <v>1.0</v>
      </c>
      <c r="F86" s="3">
        <v>1.0</v>
      </c>
      <c r="G86" s="3">
        <v>1.0</v>
      </c>
      <c r="H86" s="3">
        <v>1.0</v>
      </c>
      <c r="J86" s="3">
        <v>1.0</v>
      </c>
      <c r="K86" s="3">
        <v>1.0</v>
      </c>
      <c r="L86" s="3">
        <v>1.0</v>
      </c>
      <c r="M86" s="3">
        <v>1.0</v>
      </c>
      <c r="N86" s="3">
        <v>1.0</v>
      </c>
      <c r="P86" s="3">
        <v>1.0</v>
      </c>
      <c r="R86">
        <f t="shared" si="1"/>
        <v>11</v>
      </c>
      <c r="S86" s="3">
        <v>1.0</v>
      </c>
      <c r="T86" s="3">
        <v>1.0</v>
      </c>
      <c r="U86" s="3">
        <v>2.0</v>
      </c>
      <c r="Y86" s="3">
        <v>1.0</v>
      </c>
      <c r="Z86" s="3">
        <v>1.0</v>
      </c>
      <c r="AE86" s="3">
        <v>1.0</v>
      </c>
      <c r="AG86">
        <f t="shared" si="2"/>
        <v>7</v>
      </c>
      <c r="AI86">
        <f>1/6+1/6+1/5</f>
        <v>0.5333333333</v>
      </c>
      <c r="AT86">
        <f t="shared" si="8"/>
        <v>1</v>
      </c>
    </row>
    <row r="87">
      <c r="A87" s="11" t="s">
        <v>256</v>
      </c>
      <c r="B87" s="11" t="s">
        <v>257</v>
      </c>
      <c r="C87" s="12">
        <v>233.0</v>
      </c>
      <c r="D87" s="3">
        <v>1.0</v>
      </c>
      <c r="E87" s="3">
        <v>1.0</v>
      </c>
      <c r="F87" s="3">
        <v>1.0</v>
      </c>
      <c r="G87" s="3">
        <v>1.0</v>
      </c>
      <c r="H87" s="3">
        <v>1.0</v>
      </c>
      <c r="I87" s="3">
        <v>1.0</v>
      </c>
      <c r="J87" s="3">
        <v>1.0</v>
      </c>
      <c r="K87" s="3">
        <v>1.0</v>
      </c>
      <c r="L87" s="3">
        <v>1.0</v>
      </c>
      <c r="O87" s="3">
        <v>1.0</v>
      </c>
      <c r="P87" s="3">
        <v>1.0</v>
      </c>
      <c r="R87">
        <f t="shared" si="1"/>
        <v>11</v>
      </c>
      <c r="V87" s="3">
        <v>1.0</v>
      </c>
      <c r="Z87" s="3">
        <v>1.0</v>
      </c>
      <c r="AG87">
        <f t="shared" si="2"/>
        <v>2</v>
      </c>
      <c r="AK87" s="3">
        <v>1.0</v>
      </c>
      <c r="AT87">
        <f t="shared" si="8"/>
        <v>1</v>
      </c>
    </row>
    <row r="88">
      <c r="A88" s="11" t="s">
        <v>258</v>
      </c>
      <c r="B88" s="11" t="s">
        <v>259</v>
      </c>
      <c r="C88" s="12">
        <v>233.0</v>
      </c>
      <c r="E88" s="3">
        <v>1.0</v>
      </c>
      <c r="F88" s="3">
        <v>1.0</v>
      </c>
      <c r="G88" s="3">
        <v>1.0</v>
      </c>
      <c r="H88" s="3">
        <v>1.0</v>
      </c>
      <c r="I88" s="3">
        <v>1.0</v>
      </c>
      <c r="J88" s="3">
        <v>1.0</v>
      </c>
      <c r="L88" s="3">
        <v>1.0</v>
      </c>
      <c r="N88" s="3">
        <v>1.0</v>
      </c>
      <c r="O88" s="3">
        <v>1.0</v>
      </c>
      <c r="P88" s="3">
        <v>1.0</v>
      </c>
      <c r="R88">
        <f t="shared" si="1"/>
        <v>10</v>
      </c>
      <c r="U88" s="3">
        <v>1.0</v>
      </c>
      <c r="V88" s="3">
        <v>1.0</v>
      </c>
      <c r="W88" s="3">
        <v>1.0</v>
      </c>
      <c r="X88" s="3">
        <v>1.0</v>
      </c>
      <c r="Y88" s="3">
        <v>1.0</v>
      </c>
      <c r="AG88">
        <f t="shared" si="2"/>
        <v>5</v>
      </c>
      <c r="AT88">
        <f t="shared" si="8"/>
        <v>0</v>
      </c>
    </row>
    <row r="89">
      <c r="A89" s="11" t="s">
        <v>260</v>
      </c>
      <c r="B89" s="11" t="s">
        <v>261</v>
      </c>
      <c r="C89" s="12">
        <v>234.0</v>
      </c>
      <c r="L89" s="3"/>
      <c r="R89">
        <f t="shared" si="1"/>
        <v>0</v>
      </c>
      <c r="AG89">
        <f t="shared" si="2"/>
        <v>0</v>
      </c>
      <c r="AT89">
        <f t="shared" si="8"/>
        <v>0</v>
      </c>
    </row>
    <row r="90">
      <c r="A90" s="11" t="s">
        <v>262</v>
      </c>
      <c r="B90" s="11" t="s">
        <v>263</v>
      </c>
      <c r="C90" s="12">
        <v>234.0</v>
      </c>
      <c r="R90">
        <f t="shared" si="1"/>
        <v>0</v>
      </c>
      <c r="AG90">
        <f t="shared" si="2"/>
        <v>0</v>
      </c>
      <c r="AT90">
        <f t="shared" si="8"/>
        <v>0</v>
      </c>
    </row>
    <row r="91">
      <c r="A91" s="11" t="s">
        <v>264</v>
      </c>
      <c r="B91" s="11" t="s">
        <v>265</v>
      </c>
      <c r="C91" s="12">
        <v>234.0</v>
      </c>
      <c r="D91" s="3">
        <v>1.0</v>
      </c>
      <c r="E91" s="3">
        <v>1.0</v>
      </c>
      <c r="F91" s="3">
        <v>1.0</v>
      </c>
      <c r="G91" s="3">
        <v>1.0</v>
      </c>
      <c r="H91" s="3">
        <v>1.0</v>
      </c>
      <c r="I91" s="3">
        <v>1.0</v>
      </c>
      <c r="J91" s="3">
        <v>1.0</v>
      </c>
      <c r="L91" s="3" t="s">
        <v>79</v>
      </c>
      <c r="M91" s="3">
        <v>1.0</v>
      </c>
      <c r="N91" s="3">
        <v>1.0</v>
      </c>
      <c r="R91">
        <f t="shared" si="1"/>
        <v>10</v>
      </c>
      <c r="AB91" s="3">
        <v>1.0</v>
      </c>
      <c r="AG91">
        <f t="shared" si="2"/>
        <v>1</v>
      </c>
      <c r="AH91" s="3">
        <v>1.0</v>
      </c>
      <c r="AT91">
        <f t="shared" si="8"/>
        <v>1</v>
      </c>
    </row>
    <row r="92">
      <c r="A92" s="11" t="s">
        <v>266</v>
      </c>
      <c r="B92" s="11" t="s">
        <v>267</v>
      </c>
      <c r="C92" s="12">
        <v>234.0</v>
      </c>
      <c r="D92" s="3">
        <v>1.0</v>
      </c>
      <c r="E92" s="3">
        <v>1.0</v>
      </c>
      <c r="F92" s="3">
        <v>1.0</v>
      </c>
      <c r="G92" s="3">
        <v>1.0</v>
      </c>
      <c r="H92" s="3">
        <v>1.0</v>
      </c>
      <c r="I92" s="3">
        <v>1.0</v>
      </c>
      <c r="K92" s="3">
        <v>1.0</v>
      </c>
      <c r="L92" s="3" t="s">
        <v>79</v>
      </c>
      <c r="M92" s="3">
        <v>1.0</v>
      </c>
      <c r="N92" s="3">
        <v>1.0</v>
      </c>
      <c r="P92" s="3">
        <v>1.0</v>
      </c>
      <c r="R92">
        <f t="shared" si="1"/>
        <v>11</v>
      </c>
      <c r="AB92" s="3">
        <v>1.0</v>
      </c>
      <c r="AG92">
        <f t="shared" si="2"/>
        <v>1</v>
      </c>
      <c r="AI92">
        <f>1/2</f>
        <v>0.5</v>
      </c>
      <c r="AT92">
        <f t="shared" si="8"/>
        <v>1</v>
      </c>
    </row>
    <row r="93">
      <c r="A93" s="11" t="s">
        <v>268</v>
      </c>
      <c r="B93" s="11" t="s">
        <v>269</v>
      </c>
      <c r="C93" s="12">
        <v>234.0</v>
      </c>
      <c r="D93" s="3" t="s">
        <v>72</v>
      </c>
      <c r="E93" s="3" t="s">
        <v>58</v>
      </c>
      <c r="F93" s="3" t="s">
        <v>58</v>
      </c>
      <c r="G93" s="3" t="s">
        <v>58</v>
      </c>
      <c r="H93" s="3" t="s">
        <v>58</v>
      </c>
      <c r="I93" s="3" t="s">
        <v>58</v>
      </c>
      <c r="J93" s="3" t="s">
        <v>58</v>
      </c>
      <c r="K93" s="3" t="s">
        <v>58</v>
      </c>
      <c r="L93" s="3" t="s">
        <v>58</v>
      </c>
      <c r="M93" s="3" t="s">
        <v>58</v>
      </c>
      <c r="N93" s="3" t="s">
        <v>58</v>
      </c>
      <c r="O93" s="3" t="s">
        <v>58</v>
      </c>
      <c r="P93" s="3" t="s">
        <v>58</v>
      </c>
      <c r="R93">
        <f t="shared" si="1"/>
        <v>13</v>
      </c>
      <c r="AG93">
        <f t="shared" si="2"/>
        <v>0</v>
      </c>
      <c r="AT93">
        <f t="shared" si="8"/>
        <v>0</v>
      </c>
    </row>
    <row r="94">
      <c r="A94" s="11" t="s">
        <v>270</v>
      </c>
      <c r="B94" s="11" t="s">
        <v>271</v>
      </c>
      <c r="C94" s="12">
        <v>234.0</v>
      </c>
      <c r="D94" s="3">
        <v>1.0</v>
      </c>
      <c r="E94" s="3">
        <v>1.0</v>
      </c>
      <c r="G94" s="3">
        <v>1.0</v>
      </c>
      <c r="H94" s="3">
        <v>1.0</v>
      </c>
      <c r="I94" s="3">
        <v>1.0</v>
      </c>
      <c r="J94" s="3">
        <v>1.0</v>
      </c>
      <c r="L94" s="3" t="s">
        <v>79</v>
      </c>
      <c r="M94" s="3">
        <v>1.0</v>
      </c>
      <c r="N94" s="3">
        <v>1.0</v>
      </c>
      <c r="O94" s="3">
        <v>1.0</v>
      </c>
      <c r="R94">
        <f t="shared" si="1"/>
        <v>10</v>
      </c>
      <c r="S94" s="3">
        <v>1.0</v>
      </c>
      <c r="V94" s="3">
        <v>4.0</v>
      </c>
      <c r="W94" s="3">
        <v>1.0</v>
      </c>
      <c r="AG94">
        <f t="shared" si="2"/>
        <v>6</v>
      </c>
      <c r="AT94">
        <f t="shared" si="8"/>
        <v>0</v>
      </c>
    </row>
    <row r="95">
      <c r="A95" s="11" t="s">
        <v>272</v>
      </c>
      <c r="B95" s="11" t="s">
        <v>273</v>
      </c>
      <c r="C95" s="12">
        <v>234.0</v>
      </c>
      <c r="D95" s="3">
        <v>1.0</v>
      </c>
      <c r="E95" s="3">
        <v>1.0</v>
      </c>
      <c r="F95" s="3">
        <v>1.0</v>
      </c>
      <c r="G95" s="3">
        <v>1.0</v>
      </c>
      <c r="H95" s="3">
        <v>1.0</v>
      </c>
      <c r="I95" s="3">
        <v>1.0</v>
      </c>
      <c r="J95" s="3">
        <v>1.0</v>
      </c>
      <c r="K95" s="3">
        <v>1.0</v>
      </c>
      <c r="L95" s="3" t="s">
        <v>79</v>
      </c>
      <c r="M95" s="3">
        <v>1.0</v>
      </c>
      <c r="N95" s="3">
        <v>1.0</v>
      </c>
      <c r="P95" s="3">
        <v>1.0</v>
      </c>
      <c r="R95">
        <f t="shared" si="1"/>
        <v>12</v>
      </c>
      <c r="W95" s="3">
        <v>2.0</v>
      </c>
      <c r="X95" s="3">
        <v>1.0</v>
      </c>
      <c r="AC95" s="3">
        <v>1.0</v>
      </c>
      <c r="AG95">
        <f t="shared" si="2"/>
        <v>4</v>
      </c>
      <c r="AT95">
        <f t="shared" si="8"/>
        <v>0</v>
      </c>
    </row>
    <row r="96">
      <c r="A96" s="11" t="s">
        <v>274</v>
      </c>
      <c r="B96" s="11" t="s">
        <v>275</v>
      </c>
      <c r="C96" s="12">
        <v>234.0</v>
      </c>
      <c r="E96" s="3">
        <v>1.0</v>
      </c>
      <c r="F96" s="3">
        <v>1.0</v>
      </c>
      <c r="H96" s="3">
        <v>1.0</v>
      </c>
      <c r="I96" s="3">
        <v>1.0</v>
      </c>
      <c r="K96" s="3">
        <v>1.0</v>
      </c>
      <c r="L96" s="3" t="s">
        <v>79</v>
      </c>
      <c r="M96" s="3">
        <v>1.0</v>
      </c>
      <c r="N96" s="3">
        <v>1.0</v>
      </c>
      <c r="O96" s="3">
        <v>1.0</v>
      </c>
      <c r="P96" s="3">
        <v>1.0</v>
      </c>
      <c r="R96">
        <f t="shared" si="1"/>
        <v>10</v>
      </c>
      <c r="U96" s="3">
        <v>1.0</v>
      </c>
      <c r="W96" s="3">
        <v>1.0</v>
      </c>
      <c r="Z96" s="3">
        <v>1.0</v>
      </c>
      <c r="AB96" s="3">
        <v>1.0</v>
      </c>
      <c r="AG96">
        <f t="shared" si="2"/>
        <v>4</v>
      </c>
      <c r="AT96">
        <f t="shared" si="8"/>
        <v>0</v>
      </c>
    </row>
    <row r="97">
      <c r="A97" s="11" t="s">
        <v>277</v>
      </c>
      <c r="B97" s="11" t="s">
        <v>278</v>
      </c>
      <c r="C97" s="12">
        <v>234.0</v>
      </c>
      <c r="D97" s="3">
        <v>1.0</v>
      </c>
      <c r="E97" s="3">
        <v>1.0</v>
      </c>
      <c r="F97" s="3">
        <v>1.0</v>
      </c>
      <c r="G97" s="3">
        <v>1.0</v>
      </c>
      <c r="H97" s="3">
        <v>1.0</v>
      </c>
      <c r="I97" s="3">
        <v>1.0</v>
      </c>
      <c r="J97" s="3">
        <v>1.0</v>
      </c>
      <c r="K97" s="3">
        <v>1.0</v>
      </c>
      <c r="L97" s="3" t="s">
        <v>79</v>
      </c>
      <c r="M97" s="3">
        <v>1.0</v>
      </c>
      <c r="O97" s="3">
        <v>1.0</v>
      </c>
      <c r="P97" s="3">
        <v>1.0</v>
      </c>
      <c r="R97">
        <f t="shared" si="1"/>
        <v>12</v>
      </c>
      <c r="S97" s="3">
        <v>1.0</v>
      </c>
      <c r="U97" s="3">
        <v>3.0</v>
      </c>
      <c r="V97" s="3">
        <v>2.0</v>
      </c>
      <c r="Y97" s="3">
        <v>1.0</v>
      </c>
      <c r="AD97" s="3">
        <v>3.0</v>
      </c>
      <c r="AE97" s="3">
        <v>1.0</v>
      </c>
      <c r="AG97">
        <f t="shared" si="2"/>
        <v>11</v>
      </c>
      <c r="AT97">
        <f t="shared" si="8"/>
        <v>0</v>
      </c>
    </row>
    <row r="98">
      <c r="A98" s="11" t="s">
        <v>453</v>
      </c>
      <c r="B98" s="11" t="s">
        <v>280</v>
      </c>
      <c r="C98" s="12">
        <v>234.0</v>
      </c>
      <c r="D98" s="3">
        <v>1.0</v>
      </c>
      <c r="E98" s="3">
        <v>1.0</v>
      </c>
      <c r="F98" s="3">
        <v>1.0</v>
      </c>
      <c r="G98" s="3">
        <v>1.0</v>
      </c>
      <c r="H98" s="3">
        <v>1.0</v>
      </c>
      <c r="I98" s="3">
        <v>1.0</v>
      </c>
      <c r="J98" s="3">
        <v>1.0</v>
      </c>
      <c r="K98" s="3">
        <v>1.0</v>
      </c>
      <c r="L98" s="3" t="s">
        <v>79</v>
      </c>
      <c r="M98" s="3">
        <v>1.0</v>
      </c>
      <c r="O98" s="3">
        <v>1.0</v>
      </c>
      <c r="P98" s="3">
        <v>1.0</v>
      </c>
      <c r="R98">
        <f t="shared" si="1"/>
        <v>12</v>
      </c>
      <c r="S98" s="3">
        <v>1.0</v>
      </c>
      <c r="T98" s="3">
        <v>1.0</v>
      </c>
      <c r="V98" s="3">
        <v>2.0</v>
      </c>
      <c r="W98" s="3">
        <v>1.0</v>
      </c>
      <c r="Y98" s="3">
        <v>1.0</v>
      </c>
      <c r="Z98" s="3">
        <v>2.0</v>
      </c>
      <c r="AB98" s="3">
        <v>3.0</v>
      </c>
      <c r="AD98" s="3">
        <v>2.0</v>
      </c>
      <c r="AG98">
        <f t="shared" si="2"/>
        <v>13</v>
      </c>
      <c r="AH98" s="3">
        <v>1.0</v>
      </c>
      <c r="AL98" s="3">
        <v>1.0</v>
      </c>
      <c r="AM98" s="3">
        <v>1.0</v>
      </c>
      <c r="AT98">
        <f t="shared" si="8"/>
        <v>3</v>
      </c>
    </row>
    <row r="99">
      <c r="A99" s="11" t="s">
        <v>281</v>
      </c>
      <c r="B99" s="11" t="s">
        <v>282</v>
      </c>
      <c r="C99" s="12">
        <v>234.0</v>
      </c>
      <c r="D99" s="3">
        <v>1.0</v>
      </c>
      <c r="E99" s="3">
        <v>1.0</v>
      </c>
      <c r="F99" s="3">
        <v>1.0</v>
      </c>
      <c r="G99" s="3">
        <v>1.0</v>
      </c>
      <c r="H99" s="3">
        <v>1.0</v>
      </c>
      <c r="I99" s="3">
        <v>1.0</v>
      </c>
      <c r="J99" s="3">
        <v>1.0</v>
      </c>
      <c r="L99" s="3" t="s">
        <v>58</v>
      </c>
      <c r="M99" s="3" t="s">
        <v>58</v>
      </c>
      <c r="N99" s="3" t="s">
        <v>58</v>
      </c>
      <c r="O99" s="3" t="s">
        <v>58</v>
      </c>
      <c r="P99" s="3" t="s">
        <v>58</v>
      </c>
      <c r="R99">
        <f t="shared" si="1"/>
        <v>12</v>
      </c>
      <c r="AG99">
        <f t="shared" si="2"/>
        <v>0</v>
      </c>
      <c r="AH99" s="3">
        <v>1.0</v>
      </c>
      <c r="AI99">
        <f>1/2</f>
        <v>0.5</v>
      </c>
      <c r="AJ99">
        <f>3/4</f>
        <v>0.75</v>
      </c>
      <c r="AK99" s="3">
        <v>1.0</v>
      </c>
      <c r="AT99">
        <f t="shared" si="8"/>
        <v>4</v>
      </c>
    </row>
    <row r="100">
      <c r="A100" s="11" t="s">
        <v>283</v>
      </c>
      <c r="B100" s="11" t="s">
        <v>284</v>
      </c>
      <c r="C100" s="12">
        <v>234.0</v>
      </c>
      <c r="D100" s="3">
        <v>1.0</v>
      </c>
      <c r="E100" s="3">
        <v>1.0</v>
      </c>
      <c r="F100" s="3">
        <v>1.0</v>
      </c>
      <c r="G100" s="3">
        <v>1.0</v>
      </c>
      <c r="H100" s="3">
        <v>1.0</v>
      </c>
      <c r="I100" s="3">
        <v>1.0</v>
      </c>
      <c r="J100" s="3">
        <v>1.0</v>
      </c>
      <c r="K100" s="3">
        <v>1.0</v>
      </c>
      <c r="L100" s="3" t="s">
        <v>79</v>
      </c>
      <c r="M100" s="3">
        <v>1.0</v>
      </c>
      <c r="N100" s="3">
        <v>1.0</v>
      </c>
      <c r="O100" s="3">
        <v>1.0</v>
      </c>
      <c r="P100" s="3">
        <v>1.0</v>
      </c>
      <c r="R100">
        <f t="shared" si="1"/>
        <v>13</v>
      </c>
      <c r="S100" s="3">
        <v>1.0</v>
      </c>
      <c r="U100" s="3">
        <v>4.0</v>
      </c>
      <c r="V100" s="3">
        <v>3.0</v>
      </c>
      <c r="W100" s="3">
        <v>1.0</v>
      </c>
      <c r="X100" s="3">
        <v>3.0</v>
      </c>
      <c r="Y100" s="3">
        <v>1.0</v>
      </c>
      <c r="Z100" s="3">
        <v>1.0</v>
      </c>
      <c r="AB100" s="3">
        <v>1.0</v>
      </c>
      <c r="AC100" s="3">
        <v>1.0</v>
      </c>
      <c r="AD100" s="3">
        <v>1.0</v>
      </c>
      <c r="AE100" s="3">
        <v>3.0</v>
      </c>
      <c r="AG100">
        <f t="shared" si="2"/>
        <v>20</v>
      </c>
      <c r="AH100" s="3">
        <v>1.0</v>
      </c>
      <c r="AI100">
        <f>1/6+1/6+1/24+1/4</f>
        <v>0.625</v>
      </c>
      <c r="AJ100" s="3">
        <v>1.0</v>
      </c>
      <c r="AK100" s="3">
        <v>1.0</v>
      </c>
      <c r="AL100" s="3">
        <v>1.0</v>
      </c>
      <c r="AM100" s="3">
        <v>1.0</v>
      </c>
      <c r="AT100">
        <f t="shared" si="8"/>
        <v>6</v>
      </c>
    </row>
    <row r="101">
      <c r="A101" s="11" t="s">
        <v>285</v>
      </c>
      <c r="B101" s="11" t="s">
        <v>286</v>
      </c>
      <c r="C101" s="12">
        <v>234.0</v>
      </c>
      <c r="D101" s="3">
        <v>1.0</v>
      </c>
      <c r="E101" s="3">
        <v>1.0</v>
      </c>
      <c r="F101" s="3">
        <v>1.0</v>
      </c>
      <c r="G101" s="3">
        <v>1.0</v>
      </c>
      <c r="H101" s="3">
        <v>1.0</v>
      </c>
      <c r="I101" s="3">
        <v>1.0</v>
      </c>
      <c r="J101" s="3">
        <v>1.0</v>
      </c>
      <c r="K101" s="3">
        <v>1.0</v>
      </c>
      <c r="L101" s="3" t="s">
        <v>79</v>
      </c>
      <c r="M101" s="3">
        <v>1.0</v>
      </c>
      <c r="N101" s="3">
        <v>1.0</v>
      </c>
      <c r="O101" s="3">
        <v>1.0</v>
      </c>
      <c r="P101" s="3">
        <v>1.0</v>
      </c>
      <c r="R101">
        <f t="shared" si="1"/>
        <v>13</v>
      </c>
      <c r="V101" s="3">
        <v>1.0</v>
      </c>
      <c r="W101" s="3">
        <v>1.0</v>
      </c>
      <c r="AB101" s="3">
        <v>1.0</v>
      </c>
      <c r="AC101" s="3">
        <v>1.0</v>
      </c>
      <c r="AD101" s="3">
        <v>1.0</v>
      </c>
      <c r="AG101">
        <f t="shared" si="2"/>
        <v>5</v>
      </c>
      <c r="AH101" s="3">
        <v>1.0</v>
      </c>
      <c r="AI101" s="3">
        <v>1.0</v>
      </c>
      <c r="AJ101" s="3">
        <v>1.0</v>
      </c>
      <c r="AL101">
        <f>85/100</f>
        <v>0.85</v>
      </c>
      <c r="AO101">
        <f>65/100</f>
        <v>0.65</v>
      </c>
      <c r="AT101">
        <f t="shared" si="8"/>
        <v>5</v>
      </c>
    </row>
    <row r="102">
      <c r="A102" s="11" t="s">
        <v>287</v>
      </c>
      <c r="B102" s="11" t="s">
        <v>288</v>
      </c>
      <c r="C102" s="12">
        <v>234.0</v>
      </c>
      <c r="D102" s="3">
        <v>1.0</v>
      </c>
      <c r="E102" s="3">
        <v>1.0</v>
      </c>
      <c r="G102" s="3">
        <v>1.0</v>
      </c>
      <c r="H102" s="3">
        <v>1.0</v>
      </c>
      <c r="J102" s="3">
        <v>1.0</v>
      </c>
      <c r="L102" s="3" t="s">
        <v>79</v>
      </c>
      <c r="M102" s="3">
        <v>1.0</v>
      </c>
      <c r="N102" s="3">
        <v>1.0</v>
      </c>
      <c r="O102" s="3">
        <v>1.0</v>
      </c>
      <c r="P102" s="3">
        <v>1.0</v>
      </c>
      <c r="R102">
        <f t="shared" si="1"/>
        <v>10</v>
      </c>
      <c r="S102" s="3">
        <v>1.0</v>
      </c>
      <c r="T102" s="3">
        <v>1.0</v>
      </c>
      <c r="U102" s="3">
        <v>1.0</v>
      </c>
      <c r="V102" s="3">
        <v>1.0</v>
      </c>
      <c r="W102" s="3">
        <v>1.0</v>
      </c>
      <c r="AD102" s="3">
        <v>1.0</v>
      </c>
      <c r="AG102">
        <f t="shared" si="2"/>
        <v>6</v>
      </c>
      <c r="AT102">
        <f t="shared" si="8"/>
        <v>0</v>
      </c>
    </row>
    <row r="103">
      <c r="A103" s="11" t="s">
        <v>475</v>
      </c>
      <c r="B103" s="11" t="s">
        <v>290</v>
      </c>
      <c r="C103" s="12">
        <v>234.0</v>
      </c>
      <c r="D103" s="3">
        <v>1.0</v>
      </c>
      <c r="E103" s="3">
        <v>1.0</v>
      </c>
      <c r="F103" s="3">
        <v>1.0</v>
      </c>
      <c r="G103" s="3">
        <v>1.0</v>
      </c>
      <c r="H103" s="3">
        <v>1.0</v>
      </c>
      <c r="I103" s="3">
        <v>1.0</v>
      </c>
      <c r="J103" s="3">
        <v>1.0</v>
      </c>
      <c r="K103" s="3">
        <v>1.0</v>
      </c>
      <c r="L103" s="3" t="s">
        <v>79</v>
      </c>
      <c r="M103" s="3">
        <v>1.0</v>
      </c>
      <c r="N103" s="3">
        <v>1.0</v>
      </c>
      <c r="O103" s="3">
        <v>1.0</v>
      </c>
      <c r="P103" s="3">
        <v>1.0</v>
      </c>
      <c r="R103">
        <f t="shared" si="1"/>
        <v>13</v>
      </c>
      <c r="S103" s="3">
        <v>1.0</v>
      </c>
      <c r="X103" s="3">
        <v>1.0</v>
      </c>
      <c r="AD103" s="3">
        <v>1.0</v>
      </c>
      <c r="AG103">
        <f t="shared" si="2"/>
        <v>3</v>
      </c>
      <c r="AH103" s="3">
        <v>1.0</v>
      </c>
      <c r="AK103">
        <f>3/4</f>
        <v>0.75</v>
      </c>
      <c r="AT103">
        <f t="shared" si="8"/>
        <v>2</v>
      </c>
    </row>
    <row r="104">
      <c r="A104" s="11" t="s">
        <v>291</v>
      </c>
      <c r="B104" s="11" t="s">
        <v>292</v>
      </c>
      <c r="C104" s="12">
        <v>234.0</v>
      </c>
      <c r="D104" s="3">
        <v>1.0</v>
      </c>
      <c r="E104" s="3">
        <v>1.0</v>
      </c>
      <c r="F104" s="3">
        <v>1.0</v>
      </c>
      <c r="G104" s="3">
        <v>1.0</v>
      </c>
      <c r="H104" s="3">
        <v>1.0</v>
      </c>
      <c r="I104" s="3">
        <v>1.0</v>
      </c>
      <c r="J104" s="3">
        <v>1.0</v>
      </c>
      <c r="K104" s="3" t="s">
        <v>58</v>
      </c>
      <c r="L104" s="3" t="s">
        <v>58</v>
      </c>
      <c r="M104" s="3" t="s">
        <v>58</v>
      </c>
      <c r="N104" s="3" t="s">
        <v>58</v>
      </c>
      <c r="O104" s="3" t="s">
        <v>58</v>
      </c>
      <c r="P104" s="3" t="s">
        <v>58</v>
      </c>
      <c r="R104">
        <f t="shared" si="1"/>
        <v>13</v>
      </c>
      <c r="U104" s="3">
        <v>1.0</v>
      </c>
      <c r="AG104">
        <f t="shared" si="2"/>
        <v>1</v>
      </c>
      <c r="AH104" s="3">
        <v>1.0</v>
      </c>
      <c r="AI104">
        <f t="shared" ref="AI104:AJ104" si="9">1/2</f>
        <v>0.5</v>
      </c>
      <c r="AJ104">
        <f t="shared" si="9"/>
        <v>0.5</v>
      </c>
      <c r="AK104" s="3">
        <v>1.0</v>
      </c>
      <c r="AT104">
        <f t="shared" si="8"/>
        <v>4</v>
      </c>
    </row>
    <row r="105">
      <c r="A105" s="11" t="s">
        <v>485</v>
      </c>
      <c r="B105" s="11" t="s">
        <v>486</v>
      </c>
      <c r="C105" s="12">
        <v>234.0</v>
      </c>
      <c r="D105" s="3">
        <v>1.0</v>
      </c>
      <c r="F105" s="3">
        <v>1.0</v>
      </c>
      <c r="G105" s="3">
        <v>1.0</v>
      </c>
      <c r="H105" s="3">
        <v>1.0</v>
      </c>
      <c r="I105" s="3">
        <v>1.0</v>
      </c>
      <c r="K105" s="3">
        <v>1.0</v>
      </c>
      <c r="L105" s="3" t="s">
        <v>79</v>
      </c>
      <c r="M105" s="3">
        <v>1.0</v>
      </c>
      <c r="N105" s="3">
        <v>1.0</v>
      </c>
      <c r="P105" s="3">
        <v>1.0</v>
      </c>
      <c r="R105">
        <f t="shared" si="1"/>
        <v>10</v>
      </c>
      <c r="S105" s="3">
        <v>1.0</v>
      </c>
      <c r="U105" s="3">
        <v>2.0</v>
      </c>
      <c r="V105" s="3">
        <v>1.0</v>
      </c>
      <c r="Z105" s="3">
        <v>1.0</v>
      </c>
      <c r="AB105" s="3">
        <v>1.0</v>
      </c>
      <c r="AG105">
        <f t="shared" si="2"/>
        <v>6</v>
      </c>
      <c r="AT105">
        <f t="shared" si="8"/>
        <v>0</v>
      </c>
    </row>
    <row r="106">
      <c r="A106" s="11" t="s">
        <v>295</v>
      </c>
      <c r="B106" s="11" t="s">
        <v>296</v>
      </c>
      <c r="C106" s="12">
        <v>234.0</v>
      </c>
      <c r="D106" s="3">
        <v>1.0</v>
      </c>
      <c r="E106" s="3">
        <v>1.0</v>
      </c>
      <c r="F106" s="3">
        <v>1.0</v>
      </c>
      <c r="G106" s="3">
        <v>1.0</v>
      </c>
      <c r="H106" s="3">
        <v>1.0</v>
      </c>
      <c r="I106" s="3">
        <v>1.0</v>
      </c>
      <c r="J106" s="3">
        <v>1.0</v>
      </c>
      <c r="L106" s="3" t="s">
        <v>79</v>
      </c>
      <c r="M106" s="3">
        <v>1.0</v>
      </c>
      <c r="N106" s="3">
        <v>1.0</v>
      </c>
      <c r="O106" s="3">
        <v>1.0</v>
      </c>
      <c r="P106" s="3">
        <v>1.0</v>
      </c>
      <c r="R106">
        <f t="shared" si="1"/>
        <v>12</v>
      </c>
      <c r="S106" s="3">
        <v>1.0</v>
      </c>
      <c r="T106" s="3">
        <v>1.0</v>
      </c>
      <c r="U106" s="3">
        <v>1.0</v>
      </c>
      <c r="V106" s="3">
        <v>2.0</v>
      </c>
      <c r="W106" s="3">
        <v>1.0</v>
      </c>
      <c r="X106" s="3">
        <v>1.0</v>
      </c>
      <c r="AD106" s="3">
        <v>2.0</v>
      </c>
      <c r="AE106" s="3">
        <v>3.0</v>
      </c>
      <c r="AG106">
        <f t="shared" si="2"/>
        <v>12</v>
      </c>
      <c r="AH106">
        <f>3/4</f>
        <v>0.75</v>
      </c>
      <c r="AT106">
        <f t="shared" si="8"/>
        <v>1</v>
      </c>
    </row>
    <row r="107">
      <c r="A107" s="11" t="s">
        <v>297</v>
      </c>
      <c r="B107" s="11" t="s">
        <v>298</v>
      </c>
      <c r="C107" s="12">
        <v>234.0</v>
      </c>
      <c r="D107" s="3">
        <v>1.0</v>
      </c>
      <c r="E107" s="3">
        <v>1.0</v>
      </c>
      <c r="F107" s="3">
        <v>1.0</v>
      </c>
      <c r="G107" s="3">
        <v>1.0</v>
      </c>
      <c r="H107" s="3">
        <v>1.0</v>
      </c>
      <c r="I107" s="3">
        <v>1.0</v>
      </c>
      <c r="J107" s="3">
        <v>1.0</v>
      </c>
      <c r="K107" s="3">
        <v>1.0</v>
      </c>
      <c r="L107" s="3" t="s">
        <v>79</v>
      </c>
      <c r="M107" s="3">
        <v>1.0</v>
      </c>
      <c r="N107" s="3">
        <v>1.0</v>
      </c>
      <c r="O107" s="3">
        <v>1.0</v>
      </c>
      <c r="P107" s="3">
        <v>1.0</v>
      </c>
      <c r="R107">
        <f t="shared" si="1"/>
        <v>13</v>
      </c>
      <c r="AD107" s="3">
        <v>1.0</v>
      </c>
      <c r="AG107">
        <f t="shared" si="2"/>
        <v>1</v>
      </c>
      <c r="AH107" s="3">
        <v>1.0</v>
      </c>
      <c r="AI107">
        <f>1/6+1/6+1/18+1/6</f>
        <v>0.5555555556</v>
      </c>
      <c r="AJ107">
        <f>3/4</f>
        <v>0.75</v>
      </c>
      <c r="AK107" s="3">
        <v>1.0</v>
      </c>
      <c r="AM107">
        <f>45/100</f>
        <v>0.45</v>
      </c>
      <c r="AT107">
        <f t="shared" si="8"/>
        <v>5</v>
      </c>
    </row>
    <row r="108">
      <c r="A108" s="11" t="s">
        <v>300</v>
      </c>
      <c r="B108" s="11" t="s">
        <v>301</v>
      </c>
      <c r="C108" s="12">
        <v>234.0</v>
      </c>
      <c r="D108" s="3">
        <v>1.0</v>
      </c>
      <c r="E108" s="3">
        <v>1.0</v>
      </c>
      <c r="F108" s="3">
        <v>1.0</v>
      </c>
      <c r="G108" s="3">
        <v>1.0</v>
      </c>
      <c r="H108" s="3">
        <v>1.0</v>
      </c>
      <c r="I108" s="3">
        <v>1.0</v>
      </c>
      <c r="J108" s="3">
        <v>1.0</v>
      </c>
      <c r="K108" s="3">
        <v>1.0</v>
      </c>
      <c r="L108" s="3" t="s">
        <v>79</v>
      </c>
      <c r="M108" s="3">
        <v>1.0</v>
      </c>
      <c r="N108" s="3">
        <v>1.0</v>
      </c>
      <c r="O108" s="3">
        <v>1.0</v>
      </c>
      <c r="P108" s="3">
        <v>1.0</v>
      </c>
      <c r="R108">
        <f t="shared" si="1"/>
        <v>13</v>
      </c>
      <c r="T108" s="3">
        <v>1.0</v>
      </c>
      <c r="W108" s="3">
        <v>1.0</v>
      </c>
      <c r="AB108" s="3">
        <v>1.0</v>
      </c>
      <c r="AD108" s="3">
        <v>1.0</v>
      </c>
      <c r="AG108">
        <f t="shared" si="2"/>
        <v>4</v>
      </c>
      <c r="AH108" s="3">
        <v>1.0</v>
      </c>
      <c r="AI108" s="3">
        <v>1.0</v>
      </c>
      <c r="AJ108">
        <f>95/100</f>
        <v>0.95</v>
      </c>
      <c r="AK108" s="3">
        <v>1.0</v>
      </c>
      <c r="AL108" s="3">
        <v>1.0</v>
      </c>
      <c r="AM108">
        <f>85/100</f>
        <v>0.85</v>
      </c>
      <c r="AO108" s="3">
        <v>1.0</v>
      </c>
      <c r="AT108">
        <f t="shared" si="8"/>
        <v>7</v>
      </c>
    </row>
    <row r="109">
      <c r="A109" s="11" t="s">
        <v>302</v>
      </c>
      <c r="B109" s="11" t="s">
        <v>303</v>
      </c>
      <c r="C109" s="12">
        <v>234.0</v>
      </c>
      <c r="D109" s="3">
        <v>1.0</v>
      </c>
      <c r="E109" s="3">
        <v>1.0</v>
      </c>
      <c r="F109" s="3">
        <v>1.0</v>
      </c>
      <c r="G109" s="3">
        <v>1.0</v>
      </c>
      <c r="H109" s="3">
        <v>1.0</v>
      </c>
      <c r="I109" s="3">
        <v>1.0</v>
      </c>
      <c r="J109" s="3">
        <v>1.0</v>
      </c>
      <c r="K109" s="3">
        <v>1.0</v>
      </c>
      <c r="L109" s="3" t="s">
        <v>79</v>
      </c>
      <c r="M109" s="3">
        <v>1.0</v>
      </c>
      <c r="N109" s="3">
        <v>1.0</v>
      </c>
      <c r="O109" s="3">
        <v>1.0</v>
      </c>
      <c r="R109">
        <f t="shared" si="1"/>
        <v>12</v>
      </c>
      <c r="V109" s="3">
        <v>1.0</v>
      </c>
      <c r="AG109">
        <f t="shared" si="2"/>
        <v>1</v>
      </c>
      <c r="AI109" s="3">
        <v>1.0</v>
      </c>
      <c r="AJ109" s="3">
        <v>1.0</v>
      </c>
      <c r="AK109" s="3">
        <v>1.0</v>
      </c>
      <c r="AL109" s="3">
        <v>1.0</v>
      </c>
      <c r="AT109">
        <f t="shared" si="8"/>
        <v>4</v>
      </c>
    </row>
    <row r="110">
      <c r="A110" s="11" t="s">
        <v>304</v>
      </c>
      <c r="B110" s="11" t="s">
        <v>305</v>
      </c>
      <c r="C110" s="12">
        <v>234.0</v>
      </c>
      <c r="D110" s="3">
        <v>1.0</v>
      </c>
      <c r="E110" s="3">
        <v>1.0</v>
      </c>
      <c r="F110" s="3">
        <v>1.0</v>
      </c>
      <c r="G110" s="3">
        <v>1.0</v>
      </c>
      <c r="H110" s="3">
        <v>1.0</v>
      </c>
      <c r="I110" s="3">
        <v>1.0</v>
      </c>
      <c r="J110" s="3">
        <v>1.0</v>
      </c>
      <c r="K110" s="3">
        <v>1.0</v>
      </c>
      <c r="L110" s="3" t="s">
        <v>79</v>
      </c>
      <c r="M110" s="3">
        <v>1.0</v>
      </c>
      <c r="N110" s="3">
        <v>1.0</v>
      </c>
      <c r="O110" s="3">
        <v>1.0</v>
      </c>
      <c r="P110" s="3">
        <v>1.0</v>
      </c>
      <c r="R110">
        <f t="shared" si="1"/>
        <v>13</v>
      </c>
      <c r="U110" s="3">
        <v>3.0</v>
      </c>
      <c r="W110" s="3">
        <v>3.0</v>
      </c>
      <c r="X110" s="3">
        <v>2.0</v>
      </c>
      <c r="Y110" s="3">
        <v>1.0</v>
      </c>
      <c r="Z110" s="3">
        <v>1.0</v>
      </c>
      <c r="AB110" s="3">
        <v>1.0</v>
      </c>
      <c r="AC110" s="3">
        <v>1.0</v>
      </c>
      <c r="AD110" s="3">
        <v>1.0</v>
      </c>
      <c r="AE110" s="3">
        <v>2.0</v>
      </c>
      <c r="AG110">
        <f t="shared" si="2"/>
        <v>15</v>
      </c>
      <c r="AL110" s="3">
        <v>1.0</v>
      </c>
      <c r="AT110">
        <f t="shared" si="8"/>
        <v>1</v>
      </c>
    </row>
    <row r="111">
      <c r="A111" s="11" t="s">
        <v>494</v>
      </c>
      <c r="B111" s="11" t="s">
        <v>307</v>
      </c>
      <c r="C111" s="12">
        <v>234.0</v>
      </c>
      <c r="D111" s="3">
        <v>1.0</v>
      </c>
      <c r="E111" s="3">
        <v>1.0</v>
      </c>
      <c r="F111" s="3">
        <v>1.0</v>
      </c>
      <c r="G111" s="3">
        <v>1.0</v>
      </c>
      <c r="H111" s="3">
        <v>1.0</v>
      </c>
      <c r="I111" s="3">
        <v>1.0</v>
      </c>
      <c r="J111" s="3">
        <v>1.0</v>
      </c>
      <c r="K111" s="3">
        <v>1.0</v>
      </c>
      <c r="L111" s="3" t="s">
        <v>79</v>
      </c>
      <c r="M111" s="3">
        <v>1.0</v>
      </c>
      <c r="N111" s="3">
        <v>1.0</v>
      </c>
      <c r="O111" s="3">
        <v>1.0</v>
      </c>
      <c r="P111" s="3">
        <v>1.0</v>
      </c>
      <c r="R111">
        <f t="shared" si="1"/>
        <v>13</v>
      </c>
      <c r="S111" s="3">
        <v>1.0</v>
      </c>
      <c r="T111" s="3">
        <v>1.0</v>
      </c>
      <c r="U111" s="3">
        <v>1.0</v>
      </c>
      <c r="V111" s="3">
        <v>2.0</v>
      </c>
      <c r="W111" s="3">
        <v>1.0</v>
      </c>
      <c r="X111" s="3">
        <v>1.0</v>
      </c>
      <c r="Y111" s="3">
        <v>1.0</v>
      </c>
      <c r="Z111" s="3">
        <v>1.0</v>
      </c>
      <c r="AB111" s="3">
        <v>1.0</v>
      </c>
      <c r="AC111" s="3">
        <v>3.0</v>
      </c>
      <c r="AD111" s="3">
        <v>1.0</v>
      </c>
      <c r="AE111" s="3">
        <v>2.0</v>
      </c>
      <c r="AG111">
        <f t="shared" si="2"/>
        <v>16</v>
      </c>
      <c r="AH111" s="3">
        <v>1.0</v>
      </c>
      <c r="AI111">
        <f>1/6+1/6+1/12+1/4</f>
        <v>0.6666666667</v>
      </c>
      <c r="AJ111">
        <f>3/4</f>
        <v>0.75</v>
      </c>
      <c r="AL111" s="3">
        <v>1.0</v>
      </c>
      <c r="AM111" s="3">
        <v>1.0</v>
      </c>
      <c r="AO111" s="3">
        <v>1.0</v>
      </c>
      <c r="AP111">
        <f>99/100</f>
        <v>0.99</v>
      </c>
      <c r="AT111">
        <f t="shared" si="8"/>
        <v>7</v>
      </c>
    </row>
    <row r="112">
      <c r="A112" s="11" t="s">
        <v>308</v>
      </c>
      <c r="B112" s="11" t="s">
        <v>309</v>
      </c>
      <c r="C112" s="12">
        <v>234.0</v>
      </c>
      <c r="D112" s="3">
        <v>1.0</v>
      </c>
      <c r="E112" s="3">
        <v>1.0</v>
      </c>
      <c r="F112" s="3">
        <v>1.0</v>
      </c>
      <c r="G112" s="3">
        <v>1.0</v>
      </c>
      <c r="H112" s="3">
        <v>1.0</v>
      </c>
      <c r="I112" s="3">
        <v>1.0</v>
      </c>
      <c r="J112" s="3">
        <v>1.0</v>
      </c>
      <c r="K112" s="3">
        <v>1.0</v>
      </c>
      <c r="L112" s="3" t="s">
        <v>79</v>
      </c>
      <c r="M112" s="3">
        <v>1.0</v>
      </c>
      <c r="N112" s="3">
        <v>1.0</v>
      </c>
      <c r="P112" s="3">
        <v>1.0</v>
      </c>
      <c r="R112">
        <f t="shared" si="1"/>
        <v>12</v>
      </c>
      <c r="AE112" s="3">
        <v>1.0</v>
      </c>
      <c r="AG112">
        <f t="shared" si="2"/>
        <v>1</v>
      </c>
      <c r="AH112" s="3">
        <v>1.0</v>
      </c>
      <c r="AL112">
        <f>3/10</f>
        <v>0.3</v>
      </c>
      <c r="AT112">
        <f t="shared" si="8"/>
        <v>2</v>
      </c>
    </row>
    <row r="113">
      <c r="A113" s="11" t="s">
        <v>310</v>
      </c>
      <c r="B113" s="11" t="s">
        <v>311</v>
      </c>
      <c r="C113" s="12">
        <v>234.0</v>
      </c>
      <c r="D113" s="3">
        <v>1.0</v>
      </c>
      <c r="E113" s="3">
        <v>1.0</v>
      </c>
      <c r="F113" s="3">
        <v>1.0</v>
      </c>
      <c r="G113" s="3">
        <v>1.0</v>
      </c>
      <c r="H113" s="3">
        <v>1.0</v>
      </c>
      <c r="I113" s="3">
        <v>1.0</v>
      </c>
      <c r="J113" s="3">
        <v>1.0</v>
      </c>
      <c r="K113" s="3">
        <v>1.0</v>
      </c>
      <c r="L113" s="3" t="s">
        <v>79</v>
      </c>
      <c r="M113" s="3">
        <v>1.0</v>
      </c>
      <c r="P113" s="3">
        <v>1.0</v>
      </c>
      <c r="R113">
        <f t="shared" si="1"/>
        <v>11</v>
      </c>
      <c r="V113" s="3">
        <v>1.0</v>
      </c>
      <c r="X113" s="3">
        <v>1.0</v>
      </c>
      <c r="AG113">
        <f t="shared" si="2"/>
        <v>2</v>
      </c>
      <c r="AH113" s="3">
        <v>1.0</v>
      </c>
      <c r="AI113">
        <f>1/6+1/6+1/12+1/8</f>
        <v>0.5416666667</v>
      </c>
      <c r="AT113">
        <f t="shared" si="8"/>
        <v>2</v>
      </c>
    </row>
    <row r="114">
      <c r="A114" s="11" t="s">
        <v>312</v>
      </c>
      <c r="B114" s="11" t="s">
        <v>313</v>
      </c>
      <c r="C114" s="12">
        <v>234.0</v>
      </c>
      <c r="E114" s="3">
        <v>1.0</v>
      </c>
      <c r="F114" s="3">
        <v>1.0</v>
      </c>
      <c r="G114" s="3">
        <v>1.0</v>
      </c>
      <c r="H114" s="3">
        <v>1.0</v>
      </c>
      <c r="I114" s="3">
        <v>1.0</v>
      </c>
      <c r="J114" s="3">
        <v>1.0</v>
      </c>
      <c r="L114" s="3" t="s">
        <v>79</v>
      </c>
      <c r="M114" s="3">
        <v>1.0</v>
      </c>
      <c r="N114" s="3">
        <v>1.0</v>
      </c>
      <c r="P114" s="3">
        <v>1.0</v>
      </c>
      <c r="R114">
        <f t="shared" si="1"/>
        <v>10</v>
      </c>
      <c r="U114" s="3">
        <v>2.0</v>
      </c>
      <c r="V114" s="3">
        <v>1.0</v>
      </c>
      <c r="W114" s="3">
        <v>2.0</v>
      </c>
      <c r="Y114" s="3">
        <v>1.0</v>
      </c>
      <c r="AB114" s="3">
        <v>1.0</v>
      </c>
      <c r="AC114" s="3">
        <v>1.0</v>
      </c>
      <c r="AG114">
        <f t="shared" si="2"/>
        <v>8</v>
      </c>
      <c r="AT114">
        <f t="shared" si="8"/>
        <v>0</v>
      </c>
    </row>
    <row r="115">
      <c r="A115" s="11" t="s">
        <v>314</v>
      </c>
      <c r="B115" s="11" t="s">
        <v>313</v>
      </c>
      <c r="C115" s="12">
        <v>234.0</v>
      </c>
      <c r="D115" s="3">
        <v>1.0</v>
      </c>
      <c r="E115" s="3">
        <v>1.0</v>
      </c>
      <c r="F115" s="3">
        <v>1.0</v>
      </c>
      <c r="G115" s="3">
        <v>1.0</v>
      </c>
      <c r="I115" s="3">
        <v>1.0</v>
      </c>
      <c r="J115" s="3">
        <v>1.0</v>
      </c>
      <c r="K115" s="3">
        <v>1.0</v>
      </c>
      <c r="L115" s="3" t="s">
        <v>79</v>
      </c>
      <c r="M115" s="3">
        <v>1.0</v>
      </c>
      <c r="P115" s="3">
        <v>1.0</v>
      </c>
      <c r="R115">
        <f t="shared" si="1"/>
        <v>10</v>
      </c>
      <c r="T115" s="3">
        <v>1.0</v>
      </c>
      <c r="U115" s="3">
        <v>1.0</v>
      </c>
      <c r="V115" s="3">
        <v>1.0</v>
      </c>
      <c r="X115" s="3">
        <v>1.0</v>
      </c>
      <c r="AE115" s="3">
        <v>1.0</v>
      </c>
      <c r="AG115">
        <f t="shared" si="2"/>
        <v>5</v>
      </c>
      <c r="AT115">
        <f t="shared" si="8"/>
        <v>0</v>
      </c>
    </row>
    <row r="116">
      <c r="A116" s="11" t="s">
        <v>315</v>
      </c>
      <c r="B116" s="11" t="s">
        <v>113</v>
      </c>
      <c r="C116" s="12">
        <v>234.0</v>
      </c>
      <c r="D116" s="3">
        <v>1.0</v>
      </c>
      <c r="E116" s="3">
        <v>1.0</v>
      </c>
      <c r="F116" s="3">
        <v>1.0</v>
      </c>
      <c r="H116" s="3">
        <v>1.0</v>
      </c>
      <c r="I116" s="3" t="s">
        <v>79</v>
      </c>
      <c r="L116" s="3" t="s">
        <v>79</v>
      </c>
      <c r="M116" s="3">
        <v>1.0</v>
      </c>
      <c r="N116" s="3">
        <v>1.0</v>
      </c>
      <c r="O116" s="3">
        <v>1.0</v>
      </c>
      <c r="P116" s="3">
        <v>1.0</v>
      </c>
      <c r="R116">
        <f t="shared" si="1"/>
        <v>10</v>
      </c>
      <c r="T116" s="3">
        <v>1.0</v>
      </c>
      <c r="AG116">
        <f t="shared" si="2"/>
        <v>1</v>
      </c>
      <c r="AT116">
        <f t="shared" si="8"/>
        <v>0</v>
      </c>
    </row>
    <row r="117">
      <c r="A117" s="11" t="s">
        <v>125</v>
      </c>
      <c r="B117" s="11" t="s">
        <v>316</v>
      </c>
      <c r="C117" s="12">
        <v>235.0</v>
      </c>
      <c r="D117" s="3">
        <v>1.0</v>
      </c>
      <c r="E117" s="3">
        <v>1.0</v>
      </c>
      <c r="F117" s="3">
        <v>1.0</v>
      </c>
      <c r="I117" s="3">
        <v>1.0</v>
      </c>
      <c r="K117" s="3">
        <v>1.0</v>
      </c>
      <c r="L117" s="3" t="s">
        <v>79</v>
      </c>
      <c r="M117" s="3">
        <v>1.0</v>
      </c>
      <c r="N117" s="3">
        <v>1.0</v>
      </c>
      <c r="O117" s="3">
        <v>1.0</v>
      </c>
      <c r="P117" s="3">
        <v>1.0</v>
      </c>
      <c r="R117">
        <f t="shared" si="1"/>
        <v>10</v>
      </c>
      <c r="AD117" s="3">
        <v>1.0</v>
      </c>
      <c r="AG117">
        <f t="shared" si="2"/>
        <v>1</v>
      </c>
      <c r="AT117">
        <f t="shared" si="8"/>
        <v>0</v>
      </c>
    </row>
    <row r="118">
      <c r="A118" s="11" t="s">
        <v>317</v>
      </c>
      <c r="B118" s="11" t="s">
        <v>318</v>
      </c>
      <c r="C118" s="12">
        <v>235.0</v>
      </c>
      <c r="D118" s="3" t="s">
        <v>58</v>
      </c>
      <c r="E118" s="3" t="s">
        <v>58</v>
      </c>
      <c r="F118" s="3" t="s">
        <v>58</v>
      </c>
      <c r="G118" s="3" t="s">
        <v>58</v>
      </c>
      <c r="H118" s="3" t="s">
        <v>58</v>
      </c>
      <c r="I118" s="3">
        <v>1.0</v>
      </c>
      <c r="J118" s="3" t="s">
        <v>58</v>
      </c>
      <c r="K118" s="3" t="s">
        <v>58</v>
      </c>
      <c r="M118" s="3" t="s">
        <v>58</v>
      </c>
      <c r="N118" s="3" t="s">
        <v>58</v>
      </c>
      <c r="O118" s="3" t="s">
        <v>58</v>
      </c>
      <c r="P118" s="3" t="s">
        <v>58</v>
      </c>
      <c r="R118">
        <f t="shared" si="1"/>
        <v>12</v>
      </c>
      <c r="AG118">
        <f t="shared" si="2"/>
        <v>0</v>
      </c>
      <c r="AT118">
        <f t="shared" si="8"/>
        <v>0</v>
      </c>
    </row>
    <row r="119">
      <c r="A119" s="11" t="s">
        <v>496</v>
      </c>
      <c r="B119" s="11" t="s">
        <v>320</v>
      </c>
      <c r="C119" s="12">
        <v>235.0</v>
      </c>
      <c r="D119" s="3">
        <v>1.0</v>
      </c>
      <c r="E119" s="3">
        <v>1.0</v>
      </c>
      <c r="G119" s="3">
        <v>1.0</v>
      </c>
      <c r="H119" s="3">
        <v>1.0</v>
      </c>
      <c r="I119" s="3">
        <v>1.0</v>
      </c>
      <c r="J119" s="3">
        <v>1.0</v>
      </c>
      <c r="L119" s="3" t="s">
        <v>79</v>
      </c>
      <c r="N119" s="3">
        <v>1.0</v>
      </c>
      <c r="P119" s="3">
        <v>1.0</v>
      </c>
      <c r="R119">
        <f t="shared" si="1"/>
        <v>9</v>
      </c>
      <c r="S119" s="3">
        <v>1.0</v>
      </c>
      <c r="V119" s="3">
        <v>1.0</v>
      </c>
      <c r="AG119">
        <f t="shared" si="2"/>
        <v>2</v>
      </c>
      <c r="AT119">
        <f t="shared" si="8"/>
        <v>0</v>
      </c>
    </row>
    <row r="120">
      <c r="A120" s="11" t="s">
        <v>321</v>
      </c>
      <c r="B120" s="11" t="s">
        <v>244</v>
      </c>
      <c r="C120" s="12">
        <v>235.0</v>
      </c>
      <c r="D120" s="3" t="s">
        <v>58</v>
      </c>
      <c r="E120" s="3" t="s">
        <v>58</v>
      </c>
      <c r="F120" s="3" t="s">
        <v>58</v>
      </c>
      <c r="G120" s="3" t="s">
        <v>58</v>
      </c>
      <c r="H120" s="3" t="s">
        <v>58</v>
      </c>
      <c r="I120" s="3" t="s">
        <v>58</v>
      </c>
      <c r="J120" s="3" t="s">
        <v>58</v>
      </c>
      <c r="K120" s="3" t="s">
        <v>58</v>
      </c>
      <c r="L120" s="3" t="s">
        <v>58</v>
      </c>
      <c r="M120" s="3" t="s">
        <v>58</v>
      </c>
      <c r="N120" s="3" t="s">
        <v>58</v>
      </c>
      <c r="P120" s="3"/>
      <c r="R120">
        <f t="shared" si="1"/>
        <v>11</v>
      </c>
      <c r="AG120">
        <f t="shared" si="2"/>
        <v>0</v>
      </c>
      <c r="AT120">
        <f t="shared" si="8"/>
        <v>0</v>
      </c>
    </row>
    <row r="121">
      <c r="A121" s="11" t="s">
        <v>128</v>
      </c>
      <c r="B121" s="11" t="s">
        <v>322</v>
      </c>
      <c r="C121" s="12">
        <v>235.0</v>
      </c>
      <c r="D121" s="3" t="s">
        <v>72</v>
      </c>
      <c r="E121" s="3" t="s">
        <v>58</v>
      </c>
      <c r="F121" s="3" t="s">
        <v>58</v>
      </c>
      <c r="G121" s="3" t="s">
        <v>58</v>
      </c>
      <c r="H121" s="14">
        <v>42737.0</v>
      </c>
      <c r="I121" s="14">
        <v>42737.0</v>
      </c>
      <c r="J121" s="3" t="s">
        <v>58</v>
      </c>
      <c r="K121" s="3" t="s">
        <v>58</v>
      </c>
      <c r="L121" s="3" t="s">
        <v>58</v>
      </c>
      <c r="M121" s="3" t="s">
        <v>58</v>
      </c>
      <c r="N121" s="3" t="s">
        <v>58</v>
      </c>
      <c r="O121" s="3" t="s">
        <v>58</v>
      </c>
      <c r="P121" s="3" t="s">
        <v>58</v>
      </c>
      <c r="R121">
        <f t="shared" si="1"/>
        <v>13</v>
      </c>
      <c r="AG121">
        <f t="shared" si="2"/>
        <v>0</v>
      </c>
      <c r="AT121">
        <f t="shared" si="8"/>
        <v>0</v>
      </c>
    </row>
    <row r="122">
      <c r="A122" s="11" t="s">
        <v>497</v>
      </c>
      <c r="B122" s="11" t="s">
        <v>324</v>
      </c>
      <c r="C122" s="12">
        <v>235.0</v>
      </c>
      <c r="D122" s="3">
        <v>1.0</v>
      </c>
      <c r="E122" s="3">
        <v>1.0</v>
      </c>
      <c r="F122" s="3">
        <v>1.0</v>
      </c>
      <c r="G122" s="3">
        <v>1.0</v>
      </c>
      <c r="H122" s="3">
        <v>1.0</v>
      </c>
      <c r="L122" s="3" t="s">
        <v>79</v>
      </c>
      <c r="M122" s="3">
        <v>1.0</v>
      </c>
      <c r="N122" s="3">
        <v>1.0</v>
      </c>
      <c r="O122" s="3">
        <v>1.0</v>
      </c>
      <c r="P122" s="3">
        <v>1.0</v>
      </c>
      <c r="R122">
        <f t="shared" si="1"/>
        <v>10</v>
      </c>
      <c r="U122" s="3">
        <v>1.0</v>
      </c>
      <c r="AD122" s="3">
        <v>1.0</v>
      </c>
      <c r="AG122">
        <f t="shared" si="2"/>
        <v>2</v>
      </c>
      <c r="AH122" s="3">
        <v>1.0</v>
      </c>
      <c r="AT122">
        <f t="shared" si="8"/>
        <v>1</v>
      </c>
    </row>
    <row r="123">
      <c r="A123" s="11" t="s">
        <v>325</v>
      </c>
      <c r="B123" s="11" t="s">
        <v>326</v>
      </c>
      <c r="C123" s="12">
        <v>235.0</v>
      </c>
      <c r="D123" s="3">
        <v>1.0</v>
      </c>
      <c r="F123" s="3">
        <v>1.0</v>
      </c>
      <c r="G123" s="3">
        <v>1.0</v>
      </c>
      <c r="H123" s="3">
        <v>1.0</v>
      </c>
      <c r="I123" s="3">
        <v>1.0</v>
      </c>
      <c r="K123" s="3">
        <v>1.0</v>
      </c>
      <c r="L123" s="3" t="s">
        <v>79</v>
      </c>
      <c r="M123" s="3">
        <v>1.0</v>
      </c>
      <c r="N123" s="3">
        <v>1.0</v>
      </c>
      <c r="O123" s="3">
        <v>1.0</v>
      </c>
      <c r="P123" s="3">
        <v>1.0</v>
      </c>
      <c r="R123">
        <f t="shared" si="1"/>
        <v>11</v>
      </c>
      <c r="U123" s="3"/>
      <c r="V123" s="3">
        <v>2.0</v>
      </c>
      <c r="W123" s="3">
        <v>1.0</v>
      </c>
      <c r="AE123" s="3">
        <v>1.0</v>
      </c>
      <c r="AG123">
        <f t="shared" si="2"/>
        <v>4</v>
      </c>
      <c r="AT123">
        <f t="shared" si="8"/>
        <v>0</v>
      </c>
    </row>
    <row r="124">
      <c r="A124" s="11" t="s">
        <v>498</v>
      </c>
      <c r="B124" s="11" t="s">
        <v>273</v>
      </c>
      <c r="C124" s="12">
        <v>235.0</v>
      </c>
      <c r="D124" s="3">
        <v>1.0</v>
      </c>
      <c r="F124" s="3">
        <v>1.0</v>
      </c>
      <c r="J124" s="3">
        <v>1.0</v>
      </c>
      <c r="K124" s="3">
        <v>1.0</v>
      </c>
      <c r="L124" s="3" t="s">
        <v>79</v>
      </c>
      <c r="M124" s="3">
        <v>1.0</v>
      </c>
      <c r="N124" s="3">
        <v>1.0</v>
      </c>
      <c r="O124" s="3">
        <v>1.0</v>
      </c>
      <c r="P124" s="3">
        <v>1.0</v>
      </c>
      <c r="R124">
        <f t="shared" si="1"/>
        <v>9</v>
      </c>
      <c r="AE124" s="3">
        <v>1.0</v>
      </c>
      <c r="AG124">
        <f t="shared" si="2"/>
        <v>1</v>
      </c>
      <c r="AT124">
        <f t="shared" si="8"/>
        <v>0</v>
      </c>
    </row>
    <row r="125">
      <c r="A125" s="11" t="s">
        <v>328</v>
      </c>
      <c r="B125" s="11" t="s">
        <v>329</v>
      </c>
      <c r="C125" s="12">
        <v>235.0</v>
      </c>
      <c r="D125" s="3" t="s">
        <v>58</v>
      </c>
      <c r="E125" s="3" t="s">
        <v>58</v>
      </c>
      <c r="F125" s="3" t="s">
        <v>58</v>
      </c>
      <c r="G125" s="3" t="s">
        <v>58</v>
      </c>
      <c r="H125" s="3" t="s">
        <v>58</v>
      </c>
      <c r="I125" s="3" t="s">
        <v>58</v>
      </c>
      <c r="J125" s="3" t="s">
        <v>58</v>
      </c>
      <c r="K125" s="3" t="s">
        <v>58</v>
      </c>
      <c r="L125" s="3" t="s">
        <v>58</v>
      </c>
      <c r="M125" s="3" t="s">
        <v>58</v>
      </c>
      <c r="N125" s="3" t="s">
        <v>58</v>
      </c>
      <c r="O125" s="3" t="s">
        <v>58</v>
      </c>
      <c r="P125" s="3" t="s">
        <v>58</v>
      </c>
      <c r="R125">
        <f t="shared" si="1"/>
        <v>13</v>
      </c>
      <c r="AG125">
        <f t="shared" si="2"/>
        <v>0</v>
      </c>
      <c r="AT125">
        <f t="shared" si="8"/>
        <v>0</v>
      </c>
    </row>
    <row r="126">
      <c r="A126" s="11" t="s">
        <v>330</v>
      </c>
      <c r="B126" s="11" t="s">
        <v>331</v>
      </c>
      <c r="C126" s="12">
        <v>235.0</v>
      </c>
      <c r="D126" s="3">
        <v>1.0</v>
      </c>
      <c r="E126" s="3">
        <v>1.0</v>
      </c>
      <c r="F126" s="3">
        <v>1.0</v>
      </c>
      <c r="G126" s="3">
        <v>1.0</v>
      </c>
      <c r="H126" s="3" t="s">
        <v>58</v>
      </c>
      <c r="I126" s="3" t="s">
        <v>58</v>
      </c>
      <c r="J126" s="3" t="s">
        <v>58</v>
      </c>
      <c r="K126" s="3" t="s">
        <v>58</v>
      </c>
      <c r="L126" s="3" t="s">
        <v>58</v>
      </c>
      <c r="N126" s="3" t="s">
        <v>58</v>
      </c>
      <c r="O126" s="3" t="s">
        <v>58</v>
      </c>
      <c r="P126" s="3" t="s">
        <v>58</v>
      </c>
      <c r="R126">
        <f t="shared" si="1"/>
        <v>12</v>
      </c>
      <c r="V126" s="3">
        <v>1.0</v>
      </c>
      <c r="AG126">
        <f t="shared" si="2"/>
        <v>1</v>
      </c>
      <c r="AT126">
        <f t="shared" si="8"/>
        <v>0</v>
      </c>
    </row>
    <row r="127">
      <c r="A127" s="11" t="s">
        <v>332</v>
      </c>
      <c r="B127" s="11" t="s">
        <v>333</v>
      </c>
      <c r="C127" s="12">
        <v>235.0</v>
      </c>
      <c r="D127" s="3">
        <v>1.0</v>
      </c>
      <c r="E127" s="3">
        <v>1.0</v>
      </c>
      <c r="F127" s="3">
        <v>1.0</v>
      </c>
      <c r="G127" s="3">
        <v>1.0</v>
      </c>
      <c r="H127" s="3">
        <v>1.0</v>
      </c>
      <c r="I127" s="3">
        <v>1.0</v>
      </c>
      <c r="J127" s="3">
        <v>1.0</v>
      </c>
      <c r="K127" s="3">
        <v>1.0</v>
      </c>
      <c r="L127" s="3" t="s">
        <v>79</v>
      </c>
      <c r="M127" s="3">
        <v>1.0</v>
      </c>
      <c r="N127" s="3">
        <v>1.0</v>
      </c>
      <c r="O127" s="3">
        <v>1.0</v>
      </c>
      <c r="P127" s="3">
        <v>1.0</v>
      </c>
      <c r="R127">
        <f t="shared" si="1"/>
        <v>13</v>
      </c>
      <c r="V127" s="3">
        <v>2.0</v>
      </c>
      <c r="X127" s="3">
        <v>1.0</v>
      </c>
      <c r="AB127" s="3">
        <v>2.0</v>
      </c>
      <c r="AC127" s="3">
        <v>1.0</v>
      </c>
      <c r="AG127">
        <f t="shared" si="2"/>
        <v>6</v>
      </c>
      <c r="AH127">
        <f>3/4</f>
        <v>0.75</v>
      </c>
      <c r="AT127">
        <f t="shared" si="8"/>
        <v>1</v>
      </c>
    </row>
    <row r="128">
      <c r="A128" s="11" t="s">
        <v>334</v>
      </c>
      <c r="B128" s="11" t="s">
        <v>335</v>
      </c>
      <c r="C128" s="12">
        <v>235.0</v>
      </c>
      <c r="D128" s="3">
        <v>1.0</v>
      </c>
      <c r="E128" s="3">
        <v>1.0</v>
      </c>
      <c r="F128" s="3">
        <v>1.0</v>
      </c>
      <c r="G128" s="3">
        <v>1.0</v>
      </c>
      <c r="H128" s="3">
        <v>1.0</v>
      </c>
      <c r="I128" s="3">
        <v>1.0</v>
      </c>
      <c r="J128" s="3">
        <v>1.0</v>
      </c>
      <c r="K128" s="3">
        <v>1.0</v>
      </c>
      <c r="L128" s="3" t="s">
        <v>79</v>
      </c>
      <c r="M128" s="3">
        <v>1.0</v>
      </c>
      <c r="N128" s="3">
        <v>1.0</v>
      </c>
      <c r="O128" s="3">
        <v>1.0</v>
      </c>
      <c r="P128" s="3">
        <v>1.0</v>
      </c>
      <c r="R128">
        <f t="shared" si="1"/>
        <v>13</v>
      </c>
      <c r="U128" s="3">
        <v>1.0</v>
      </c>
      <c r="W128" s="3">
        <v>2.0</v>
      </c>
      <c r="X128" s="3">
        <v>2.0</v>
      </c>
      <c r="AB128" s="3">
        <v>1.0</v>
      </c>
      <c r="AG128">
        <f t="shared" si="2"/>
        <v>6</v>
      </c>
      <c r="AH128" s="3">
        <v>1.0</v>
      </c>
      <c r="AT128">
        <f t="shared" si="8"/>
        <v>1</v>
      </c>
    </row>
    <row r="129">
      <c r="A129" s="11" t="s">
        <v>334</v>
      </c>
      <c r="B129" s="11" t="s">
        <v>337</v>
      </c>
      <c r="C129" s="12">
        <v>235.0</v>
      </c>
      <c r="D129" s="3">
        <v>1.0</v>
      </c>
      <c r="E129" s="3" t="s">
        <v>58</v>
      </c>
      <c r="F129" s="3" t="s">
        <v>58</v>
      </c>
      <c r="G129" s="3" t="s">
        <v>58</v>
      </c>
      <c r="H129" s="3">
        <v>1.0</v>
      </c>
      <c r="I129" s="3">
        <v>1.0</v>
      </c>
      <c r="K129" s="3">
        <v>1.0</v>
      </c>
      <c r="L129" s="3" t="s">
        <v>79</v>
      </c>
      <c r="M129" s="3">
        <v>1.0</v>
      </c>
      <c r="N129" s="3">
        <v>1.0</v>
      </c>
      <c r="P129" s="3">
        <v>1.0</v>
      </c>
      <c r="R129">
        <f t="shared" si="1"/>
        <v>11</v>
      </c>
      <c r="W129" s="3">
        <v>1.0</v>
      </c>
      <c r="X129" s="3">
        <v>2.0</v>
      </c>
      <c r="AB129" s="3">
        <v>1.0</v>
      </c>
      <c r="AG129">
        <f t="shared" si="2"/>
        <v>4</v>
      </c>
      <c r="AT129">
        <f t="shared" si="8"/>
        <v>0</v>
      </c>
    </row>
    <row r="130">
      <c r="A130" s="11" t="s">
        <v>338</v>
      </c>
      <c r="B130" s="11" t="s">
        <v>339</v>
      </c>
      <c r="C130" s="12">
        <v>235.0</v>
      </c>
      <c r="D130" s="3">
        <v>1.0</v>
      </c>
      <c r="E130" s="3">
        <v>1.0</v>
      </c>
      <c r="F130" s="3">
        <v>1.0</v>
      </c>
      <c r="G130" s="3">
        <v>1.0</v>
      </c>
      <c r="H130" s="3">
        <v>1.0</v>
      </c>
      <c r="I130" s="3">
        <v>1.0</v>
      </c>
      <c r="J130" s="3">
        <v>1.0</v>
      </c>
      <c r="K130" s="3">
        <v>1.0</v>
      </c>
      <c r="L130" s="3" t="s">
        <v>79</v>
      </c>
      <c r="M130" s="3">
        <v>1.0</v>
      </c>
      <c r="N130" s="3">
        <v>1.0</v>
      </c>
      <c r="O130" s="3">
        <v>1.0</v>
      </c>
      <c r="R130">
        <f t="shared" si="1"/>
        <v>12</v>
      </c>
      <c r="U130" s="3">
        <v>2.0</v>
      </c>
      <c r="V130" s="3">
        <v>2.0</v>
      </c>
      <c r="AG130">
        <f t="shared" si="2"/>
        <v>4</v>
      </c>
      <c r="AH130" s="3">
        <v>1.0</v>
      </c>
      <c r="AT130">
        <f t="shared" si="8"/>
        <v>1</v>
      </c>
    </row>
    <row r="131">
      <c r="A131" s="11" t="s">
        <v>340</v>
      </c>
      <c r="B131" s="11" t="s">
        <v>341</v>
      </c>
      <c r="C131" s="12">
        <v>235.0</v>
      </c>
      <c r="D131" s="3">
        <v>1.0</v>
      </c>
      <c r="E131" s="3">
        <v>1.0</v>
      </c>
      <c r="F131" s="3">
        <v>1.0</v>
      </c>
      <c r="G131" s="3">
        <v>1.0</v>
      </c>
      <c r="H131" s="3">
        <v>1.0</v>
      </c>
      <c r="I131" s="3">
        <v>1.0</v>
      </c>
      <c r="J131" s="3">
        <v>1.0</v>
      </c>
      <c r="K131" s="3">
        <v>1.0</v>
      </c>
      <c r="L131" s="3" t="s">
        <v>79</v>
      </c>
      <c r="N131" s="3">
        <v>1.0</v>
      </c>
      <c r="P131" s="3">
        <v>1.0</v>
      </c>
      <c r="R131">
        <f t="shared" si="1"/>
        <v>11</v>
      </c>
      <c r="V131" s="3">
        <v>2.0</v>
      </c>
      <c r="AG131">
        <f t="shared" si="2"/>
        <v>2</v>
      </c>
      <c r="AT131">
        <f t="shared" si="8"/>
        <v>0</v>
      </c>
    </row>
    <row r="132">
      <c r="A132" s="11" t="s">
        <v>342</v>
      </c>
      <c r="B132" s="11" t="s">
        <v>343</v>
      </c>
      <c r="C132" s="12">
        <v>235.0</v>
      </c>
      <c r="D132" s="3" t="s">
        <v>72</v>
      </c>
      <c r="E132" s="3" t="s">
        <v>58</v>
      </c>
      <c r="F132" s="3" t="s">
        <v>58</v>
      </c>
      <c r="G132" s="3" t="s">
        <v>58</v>
      </c>
      <c r="H132" s="14">
        <v>42737.0</v>
      </c>
      <c r="I132" s="14">
        <v>42737.0</v>
      </c>
      <c r="J132" s="3" t="s">
        <v>58</v>
      </c>
      <c r="K132" s="3" t="s">
        <v>58</v>
      </c>
      <c r="L132" s="3" t="s">
        <v>58</v>
      </c>
      <c r="M132" s="3" t="s">
        <v>58</v>
      </c>
      <c r="N132" s="3" t="s">
        <v>58</v>
      </c>
      <c r="O132" s="3" t="s">
        <v>58</v>
      </c>
      <c r="P132" s="3" t="s">
        <v>58</v>
      </c>
      <c r="R132">
        <f t="shared" si="1"/>
        <v>13</v>
      </c>
      <c r="AG132">
        <f t="shared" si="2"/>
        <v>0</v>
      </c>
      <c r="AT132">
        <f t="shared" si="8"/>
        <v>0</v>
      </c>
    </row>
    <row r="133">
      <c r="A133" s="11" t="s">
        <v>344</v>
      </c>
      <c r="B133" s="11" t="s">
        <v>244</v>
      </c>
      <c r="C133" s="12">
        <v>235.0</v>
      </c>
      <c r="D133" s="3">
        <v>1.0</v>
      </c>
      <c r="E133" s="3" t="s">
        <v>58</v>
      </c>
      <c r="F133" s="3" t="s">
        <v>58</v>
      </c>
      <c r="H133" s="3" t="s">
        <v>58</v>
      </c>
      <c r="I133" s="3">
        <v>1.0</v>
      </c>
      <c r="J133" s="3">
        <v>1.0</v>
      </c>
      <c r="K133" s="3">
        <v>1.0</v>
      </c>
      <c r="L133" s="3" t="s">
        <v>79</v>
      </c>
      <c r="M133" s="3">
        <v>1.0</v>
      </c>
      <c r="O133" s="3">
        <v>1.0</v>
      </c>
      <c r="R133">
        <f t="shared" si="1"/>
        <v>10</v>
      </c>
      <c r="S133" s="3">
        <v>1.0</v>
      </c>
      <c r="X133" s="3">
        <v>1.0</v>
      </c>
      <c r="Y133" s="3">
        <v>1.0</v>
      </c>
      <c r="Z133" s="3">
        <v>1.0</v>
      </c>
      <c r="AB133" s="3">
        <v>1.0</v>
      </c>
      <c r="AG133">
        <f t="shared" si="2"/>
        <v>5</v>
      </c>
      <c r="AT133">
        <f t="shared" si="8"/>
        <v>0</v>
      </c>
    </row>
    <row r="134">
      <c r="A134" s="11" t="s">
        <v>345</v>
      </c>
      <c r="B134" s="11" t="s">
        <v>214</v>
      </c>
      <c r="C134" s="12">
        <v>235.0</v>
      </c>
      <c r="D134" s="3">
        <v>1.0</v>
      </c>
      <c r="F134" s="3">
        <v>1.0</v>
      </c>
      <c r="G134" s="3">
        <v>1.0</v>
      </c>
      <c r="H134" s="3">
        <v>1.0</v>
      </c>
      <c r="I134" s="3">
        <v>1.0</v>
      </c>
      <c r="J134" s="3">
        <v>1.0</v>
      </c>
      <c r="K134" s="3">
        <v>1.0</v>
      </c>
      <c r="L134" s="3" t="s">
        <v>79</v>
      </c>
      <c r="M134" s="3">
        <v>1.0</v>
      </c>
      <c r="N134" s="3">
        <v>1.0</v>
      </c>
      <c r="O134" s="3">
        <v>1.0</v>
      </c>
      <c r="R134">
        <f t="shared" si="1"/>
        <v>11</v>
      </c>
      <c r="V134">
        <f>1/2</f>
        <v>0.5</v>
      </c>
      <c r="Y134" s="3">
        <v>1.0</v>
      </c>
      <c r="AB134" s="3">
        <v>1.0</v>
      </c>
      <c r="AG134">
        <f t="shared" si="2"/>
        <v>2.5</v>
      </c>
      <c r="AH134" s="3">
        <v>1.0</v>
      </c>
      <c r="AT134">
        <f t="shared" si="8"/>
        <v>1</v>
      </c>
    </row>
    <row r="135">
      <c r="A135" s="11" t="s">
        <v>346</v>
      </c>
      <c r="B135" s="11" t="s">
        <v>347</v>
      </c>
      <c r="C135" s="12">
        <v>235.0</v>
      </c>
      <c r="D135" s="3">
        <v>1.0</v>
      </c>
      <c r="E135" s="3">
        <v>1.0</v>
      </c>
      <c r="F135" s="3">
        <v>1.0</v>
      </c>
      <c r="G135" s="3">
        <v>1.0</v>
      </c>
      <c r="H135" s="3">
        <v>1.0</v>
      </c>
      <c r="I135" s="3">
        <v>1.0</v>
      </c>
      <c r="J135" s="3">
        <v>1.0</v>
      </c>
      <c r="K135" s="3">
        <v>1.0</v>
      </c>
      <c r="L135" s="3" t="s">
        <v>79</v>
      </c>
      <c r="M135" s="3">
        <v>1.0</v>
      </c>
      <c r="N135" s="3">
        <v>1.0</v>
      </c>
      <c r="O135" s="3">
        <v>1.0</v>
      </c>
      <c r="P135" s="3">
        <v>1.0</v>
      </c>
      <c r="R135">
        <f t="shared" si="1"/>
        <v>13</v>
      </c>
      <c r="S135" s="3">
        <v>1.0</v>
      </c>
      <c r="T135" s="3">
        <v>1.0</v>
      </c>
      <c r="U135" s="3">
        <v>4.0</v>
      </c>
      <c r="V135" s="3">
        <v>3.0</v>
      </c>
      <c r="W135" s="3">
        <v>5.0</v>
      </c>
      <c r="X135" s="3">
        <v>3.0</v>
      </c>
      <c r="Y135" s="3">
        <v>2.0</v>
      </c>
      <c r="Z135" s="3">
        <v>2.0</v>
      </c>
      <c r="AB135" s="3">
        <v>2.0</v>
      </c>
      <c r="AD135" s="3">
        <v>3.0</v>
      </c>
      <c r="AE135" s="3">
        <v>2.0</v>
      </c>
      <c r="AG135">
        <f t="shared" si="2"/>
        <v>28</v>
      </c>
      <c r="AH135" s="3">
        <v>1.0</v>
      </c>
      <c r="AI135" s="3">
        <v>1.0</v>
      </c>
      <c r="AJ135" s="3">
        <v>1.0</v>
      </c>
      <c r="AK135" s="3">
        <v>1.0</v>
      </c>
      <c r="AL135" s="3">
        <v>1.0</v>
      </c>
      <c r="AP135" s="3">
        <v>1.0</v>
      </c>
      <c r="AT135">
        <f t="shared" si="8"/>
        <v>6</v>
      </c>
    </row>
    <row r="136">
      <c r="A136" s="11" t="s">
        <v>348</v>
      </c>
      <c r="B136" s="11" t="s">
        <v>349</v>
      </c>
      <c r="C136" s="12">
        <v>235.0</v>
      </c>
      <c r="D136" s="3">
        <v>1.0</v>
      </c>
      <c r="E136" s="3">
        <v>1.0</v>
      </c>
      <c r="F136" s="3">
        <v>1.0</v>
      </c>
      <c r="G136" s="3">
        <v>1.0</v>
      </c>
      <c r="H136" s="3">
        <v>1.0</v>
      </c>
      <c r="J136" s="3">
        <v>1.0</v>
      </c>
      <c r="K136" s="3">
        <v>1.0</v>
      </c>
      <c r="L136" s="3" t="s">
        <v>79</v>
      </c>
      <c r="M136" s="3">
        <v>1.0</v>
      </c>
      <c r="N136" s="3">
        <v>1.0</v>
      </c>
      <c r="O136" s="3">
        <v>1.0</v>
      </c>
      <c r="P136" s="3">
        <v>1.0</v>
      </c>
      <c r="R136">
        <f t="shared" si="1"/>
        <v>12</v>
      </c>
      <c r="U136" s="3">
        <v>1.0</v>
      </c>
      <c r="V136" s="3">
        <v>1.0</v>
      </c>
      <c r="AG136">
        <f t="shared" si="2"/>
        <v>2</v>
      </c>
      <c r="AH136" s="3">
        <v>1.0</v>
      </c>
      <c r="AT136">
        <f t="shared" si="8"/>
        <v>1</v>
      </c>
    </row>
    <row r="137">
      <c r="A137" s="11" t="s">
        <v>409</v>
      </c>
      <c r="B137" s="11" t="s">
        <v>351</v>
      </c>
      <c r="C137" s="12">
        <v>235.0</v>
      </c>
      <c r="D137" s="3">
        <v>1.0</v>
      </c>
      <c r="E137" s="3">
        <v>1.0</v>
      </c>
      <c r="F137" s="3">
        <v>1.0</v>
      </c>
      <c r="G137" s="3">
        <v>1.0</v>
      </c>
      <c r="H137" s="3">
        <v>1.0</v>
      </c>
      <c r="I137" s="3">
        <v>1.0</v>
      </c>
      <c r="J137" s="3">
        <v>1.0</v>
      </c>
      <c r="K137" s="3">
        <v>1.0</v>
      </c>
      <c r="L137" s="3" t="s">
        <v>79</v>
      </c>
      <c r="M137" s="3">
        <v>1.0</v>
      </c>
      <c r="N137" s="3">
        <v>1.0</v>
      </c>
      <c r="O137" s="3">
        <v>1.0</v>
      </c>
      <c r="P137" s="3">
        <v>1.0</v>
      </c>
      <c r="R137">
        <f t="shared" si="1"/>
        <v>13</v>
      </c>
      <c r="T137" s="3">
        <v>1.0</v>
      </c>
      <c r="U137" s="3">
        <v>1.0</v>
      </c>
      <c r="V137" s="3">
        <v>4.0</v>
      </c>
      <c r="X137" s="3">
        <v>1.0</v>
      </c>
      <c r="AB137" s="3">
        <v>1.0</v>
      </c>
      <c r="AC137" s="3">
        <v>1.0</v>
      </c>
      <c r="AD137" s="3">
        <v>1.0</v>
      </c>
      <c r="AG137">
        <f t="shared" si="2"/>
        <v>10</v>
      </c>
      <c r="AH137">
        <f>3/4</f>
        <v>0.75</v>
      </c>
      <c r="AI137">
        <f>1/6+1/6+1/12+1/2</f>
        <v>0.9166666667</v>
      </c>
      <c r="AJ137" s="3">
        <v>1.0</v>
      </c>
      <c r="AK137" s="3">
        <v>1.0</v>
      </c>
      <c r="AL137" s="3">
        <v>1.0</v>
      </c>
      <c r="AM137" s="3">
        <v>1.0</v>
      </c>
      <c r="AO137" s="3">
        <v>1.0</v>
      </c>
      <c r="AT137">
        <f t="shared" si="8"/>
        <v>7</v>
      </c>
    </row>
    <row r="138">
      <c r="A138" s="11" t="s">
        <v>352</v>
      </c>
      <c r="B138" s="11" t="s">
        <v>353</v>
      </c>
      <c r="C138" s="12">
        <v>235.0</v>
      </c>
      <c r="E138" s="3">
        <v>1.0</v>
      </c>
      <c r="F138" s="3">
        <v>1.0</v>
      </c>
      <c r="I138" s="3">
        <v>1.0</v>
      </c>
      <c r="J138" s="3">
        <v>1.0</v>
      </c>
      <c r="L138" s="3" t="s">
        <v>79</v>
      </c>
      <c r="M138" s="3">
        <v>1.0</v>
      </c>
      <c r="N138" s="3">
        <v>1.0</v>
      </c>
      <c r="O138" s="3">
        <v>1.0</v>
      </c>
      <c r="P138" s="3">
        <v>1.0</v>
      </c>
      <c r="R138">
        <f t="shared" si="1"/>
        <v>9</v>
      </c>
      <c r="U138" s="3">
        <v>1.0</v>
      </c>
      <c r="AG138">
        <f t="shared" si="2"/>
        <v>1</v>
      </c>
      <c r="AT138">
        <f t="shared" si="8"/>
        <v>0</v>
      </c>
    </row>
    <row r="139">
      <c r="A139" s="11" t="s">
        <v>354</v>
      </c>
      <c r="B139" s="11" t="s">
        <v>355</v>
      </c>
      <c r="C139" s="12">
        <v>235.0</v>
      </c>
      <c r="D139" s="3">
        <v>1.0</v>
      </c>
      <c r="E139" s="3">
        <v>1.0</v>
      </c>
      <c r="F139" s="3">
        <v>1.0</v>
      </c>
      <c r="G139" s="3">
        <v>1.0</v>
      </c>
      <c r="I139" s="3">
        <v>1.0</v>
      </c>
      <c r="K139" s="3">
        <v>1.0</v>
      </c>
      <c r="L139" s="3" t="s">
        <v>79</v>
      </c>
      <c r="M139" s="3">
        <v>1.0</v>
      </c>
      <c r="N139" s="3">
        <v>1.0</v>
      </c>
      <c r="O139" s="3">
        <v>1.0</v>
      </c>
      <c r="P139" s="3">
        <v>1.0</v>
      </c>
      <c r="R139">
        <f t="shared" si="1"/>
        <v>11</v>
      </c>
      <c r="AG139">
        <f t="shared" si="2"/>
        <v>0</v>
      </c>
      <c r="AT139">
        <f t="shared" si="8"/>
        <v>0</v>
      </c>
    </row>
    <row r="140">
      <c r="A140" s="11" t="s">
        <v>356</v>
      </c>
      <c r="B140" s="11" t="s">
        <v>357</v>
      </c>
      <c r="C140" s="12">
        <v>235.0</v>
      </c>
      <c r="D140" s="3">
        <v>1.0</v>
      </c>
      <c r="E140" s="3">
        <v>1.0</v>
      </c>
      <c r="F140" s="3">
        <v>1.0</v>
      </c>
      <c r="G140" s="3">
        <v>1.0</v>
      </c>
      <c r="J140" s="3">
        <v>1.0</v>
      </c>
      <c r="L140" s="3" t="s">
        <v>79</v>
      </c>
      <c r="N140" s="3">
        <v>1.0</v>
      </c>
      <c r="O140" s="3">
        <v>1.0</v>
      </c>
      <c r="P140" s="3">
        <v>1.0</v>
      </c>
      <c r="R140">
        <f t="shared" si="1"/>
        <v>9</v>
      </c>
      <c r="U140" s="3">
        <v>1.0</v>
      </c>
      <c r="V140" s="3">
        <v>1.0</v>
      </c>
      <c r="AG140">
        <f t="shared" si="2"/>
        <v>2</v>
      </c>
      <c r="AT140">
        <f t="shared" si="8"/>
        <v>0</v>
      </c>
    </row>
    <row r="141">
      <c r="A141" s="11" t="s">
        <v>358</v>
      </c>
      <c r="B141" s="11" t="s">
        <v>359</v>
      </c>
      <c r="C141" s="12">
        <v>235.0</v>
      </c>
      <c r="D141" s="3">
        <v>1.0</v>
      </c>
      <c r="E141" s="3">
        <v>1.0</v>
      </c>
      <c r="F141" s="3">
        <v>1.0</v>
      </c>
      <c r="G141" s="3">
        <v>1.0</v>
      </c>
      <c r="H141" s="3">
        <v>1.0</v>
      </c>
      <c r="J141" s="3">
        <v>1.0</v>
      </c>
      <c r="K141" s="3">
        <v>1.0</v>
      </c>
      <c r="L141" s="3" t="s">
        <v>79</v>
      </c>
      <c r="M141" s="3">
        <v>1.0</v>
      </c>
      <c r="N141" s="3">
        <v>1.0</v>
      </c>
      <c r="P141" s="3">
        <v>1.0</v>
      </c>
      <c r="R141">
        <f t="shared" si="1"/>
        <v>11</v>
      </c>
      <c r="S141" s="3">
        <v>1.0</v>
      </c>
      <c r="U141" s="3">
        <v>1.0</v>
      </c>
      <c r="V141" s="3">
        <f>1/2</f>
        <v>0.5</v>
      </c>
      <c r="W141" s="3">
        <v>1.0</v>
      </c>
      <c r="AG141">
        <f t="shared" si="2"/>
        <v>3.5</v>
      </c>
      <c r="AH141" s="3">
        <v>1.0</v>
      </c>
      <c r="AI141">
        <f>1/6+0+1/6+1/5</f>
        <v>0.5333333333</v>
      </c>
      <c r="AT141">
        <f t="shared" si="8"/>
        <v>2</v>
      </c>
    </row>
    <row r="142">
      <c r="A142" s="11" t="s">
        <v>360</v>
      </c>
      <c r="B142" s="11" t="s">
        <v>361</v>
      </c>
      <c r="C142" s="12">
        <v>235.0</v>
      </c>
      <c r="D142" s="3">
        <v>1.0</v>
      </c>
      <c r="E142" s="3">
        <v>1.0</v>
      </c>
      <c r="F142" s="3">
        <v>1.0</v>
      </c>
      <c r="G142" s="3">
        <v>1.0</v>
      </c>
      <c r="H142" s="3">
        <v>1.0</v>
      </c>
      <c r="I142" s="3">
        <v>1.0</v>
      </c>
      <c r="J142" s="3">
        <v>1.0</v>
      </c>
      <c r="K142" s="3">
        <v>1.0</v>
      </c>
      <c r="L142" s="3" t="s">
        <v>79</v>
      </c>
      <c r="M142" s="3">
        <v>1.0</v>
      </c>
      <c r="N142" s="3">
        <v>1.0</v>
      </c>
      <c r="O142" s="3">
        <v>1.0</v>
      </c>
      <c r="P142" s="3">
        <v>1.0</v>
      </c>
      <c r="R142">
        <f t="shared" si="1"/>
        <v>13</v>
      </c>
      <c r="S142" s="3">
        <v>1.0</v>
      </c>
      <c r="T142" s="3">
        <v>1.0</v>
      </c>
      <c r="U142" s="3">
        <v>3.0</v>
      </c>
      <c r="V142" s="3">
        <v>1.0</v>
      </c>
      <c r="W142" s="3">
        <v>2.0</v>
      </c>
      <c r="X142" s="3">
        <v>3.0</v>
      </c>
      <c r="Y142" s="3">
        <v>1.0</v>
      </c>
      <c r="Z142" s="3">
        <v>2.0</v>
      </c>
      <c r="AC142" s="3">
        <v>4.0</v>
      </c>
      <c r="AD142" s="3">
        <v>2.0</v>
      </c>
      <c r="AE142" s="3">
        <v>1.0</v>
      </c>
      <c r="AG142">
        <f t="shared" si="2"/>
        <v>21</v>
      </c>
      <c r="AH142">
        <f>3/4</f>
        <v>0.75</v>
      </c>
      <c r="AT142">
        <f t="shared" si="8"/>
        <v>1</v>
      </c>
    </row>
    <row r="143">
      <c r="A143" s="11" t="s">
        <v>362</v>
      </c>
      <c r="B143" s="11" t="s">
        <v>128</v>
      </c>
      <c r="C143" s="12">
        <v>235.0</v>
      </c>
      <c r="D143" s="3">
        <v>1.0</v>
      </c>
      <c r="E143" s="3">
        <v>1.0</v>
      </c>
      <c r="G143" s="3">
        <v>1.0</v>
      </c>
      <c r="H143" s="3">
        <v>1.0</v>
      </c>
      <c r="I143" s="3">
        <v>1.0</v>
      </c>
      <c r="J143" s="3">
        <v>1.0</v>
      </c>
      <c r="K143" s="3">
        <v>1.0</v>
      </c>
      <c r="L143" s="3">
        <v>1.0</v>
      </c>
      <c r="M143" s="3">
        <v>1.0</v>
      </c>
      <c r="O143" s="3">
        <v>1.0</v>
      </c>
      <c r="P143" s="3">
        <v>1.0</v>
      </c>
      <c r="R143">
        <f t="shared" si="1"/>
        <v>11</v>
      </c>
      <c r="AG143">
        <f t="shared" si="2"/>
        <v>0</v>
      </c>
      <c r="AT143">
        <f t="shared" si="8"/>
        <v>0</v>
      </c>
    </row>
    <row r="144">
      <c r="A144" s="11" t="s">
        <v>363</v>
      </c>
      <c r="B144" s="11" t="s">
        <v>364</v>
      </c>
      <c r="C144" s="12">
        <v>235.0</v>
      </c>
      <c r="D144" s="3" t="s">
        <v>58</v>
      </c>
      <c r="E144" s="3" t="s">
        <v>58</v>
      </c>
      <c r="F144" s="3" t="s">
        <v>58</v>
      </c>
      <c r="G144" s="3" t="s">
        <v>58</v>
      </c>
      <c r="H144" s="3" t="s">
        <v>58</v>
      </c>
      <c r="I144" s="3" t="s">
        <v>58</v>
      </c>
      <c r="J144" s="3" t="s">
        <v>58</v>
      </c>
      <c r="K144" s="3" t="s">
        <v>58</v>
      </c>
      <c r="L144" s="3" t="s">
        <v>58</v>
      </c>
      <c r="M144" s="3" t="s">
        <v>58</v>
      </c>
      <c r="N144" s="3" t="s">
        <v>58</v>
      </c>
      <c r="O144" s="3" t="s">
        <v>58</v>
      </c>
      <c r="R144">
        <f t="shared" si="1"/>
        <v>12</v>
      </c>
      <c r="AG144">
        <f t="shared" si="2"/>
        <v>0</v>
      </c>
      <c r="AT144">
        <f t="shared" si="8"/>
        <v>0</v>
      </c>
    </row>
    <row r="145">
      <c r="A145" s="11" t="s">
        <v>365</v>
      </c>
      <c r="B145" s="11" t="s">
        <v>366</v>
      </c>
      <c r="C145" s="12">
        <v>236.0</v>
      </c>
      <c r="D145" s="3" t="s">
        <v>58</v>
      </c>
      <c r="E145" s="3" t="s">
        <v>58</v>
      </c>
      <c r="F145" s="3" t="s">
        <v>58</v>
      </c>
      <c r="G145" s="3" t="s">
        <v>58</v>
      </c>
      <c r="H145" s="3" t="s">
        <v>58</v>
      </c>
      <c r="I145" s="3" t="s">
        <v>58</v>
      </c>
      <c r="J145" s="3" t="s">
        <v>58</v>
      </c>
      <c r="K145" s="3" t="s">
        <v>58</v>
      </c>
      <c r="L145" s="3" t="s">
        <v>58</v>
      </c>
      <c r="M145" s="3" t="s">
        <v>58</v>
      </c>
      <c r="N145" s="3" t="s">
        <v>58</v>
      </c>
      <c r="O145" s="3" t="s">
        <v>58</v>
      </c>
      <c r="P145" s="3" t="s">
        <v>58</v>
      </c>
      <c r="R145">
        <f t="shared" si="1"/>
        <v>13</v>
      </c>
      <c r="AG145">
        <f t="shared" si="2"/>
        <v>0</v>
      </c>
      <c r="AT145">
        <f t="shared" si="8"/>
        <v>0</v>
      </c>
    </row>
    <row r="146">
      <c r="A146" s="11" t="s">
        <v>368</v>
      </c>
      <c r="B146" s="11" t="s">
        <v>369</v>
      </c>
      <c r="C146" s="12">
        <v>236.0</v>
      </c>
      <c r="D146" s="3" t="s">
        <v>500</v>
      </c>
      <c r="E146" s="3">
        <v>1.0</v>
      </c>
      <c r="F146" s="3">
        <v>1.0</v>
      </c>
      <c r="G146" s="3">
        <v>1.0</v>
      </c>
      <c r="L146" s="3" t="s">
        <v>79</v>
      </c>
      <c r="R146">
        <f t="shared" si="1"/>
        <v>5</v>
      </c>
      <c r="AG146">
        <f t="shared" si="2"/>
        <v>0</v>
      </c>
      <c r="AT146">
        <f t="shared" si="8"/>
        <v>0</v>
      </c>
    </row>
    <row r="147">
      <c r="A147" s="11" t="s">
        <v>370</v>
      </c>
      <c r="B147" s="11" t="s">
        <v>371</v>
      </c>
      <c r="C147" s="12">
        <v>236.0</v>
      </c>
      <c r="D147" s="3" t="s">
        <v>79</v>
      </c>
      <c r="E147" s="3">
        <v>1.0</v>
      </c>
      <c r="F147" s="3">
        <v>1.0</v>
      </c>
      <c r="G147" s="3">
        <v>1.0</v>
      </c>
      <c r="H147" s="3">
        <v>1.0</v>
      </c>
      <c r="I147" s="3">
        <v>1.0</v>
      </c>
      <c r="J147" s="3">
        <v>1.0</v>
      </c>
      <c r="K147" s="3">
        <v>1.0</v>
      </c>
      <c r="L147" s="3">
        <v>1.0</v>
      </c>
      <c r="M147" s="3">
        <v>1.0</v>
      </c>
      <c r="N147" s="3">
        <v>1.0</v>
      </c>
      <c r="O147" s="3">
        <v>1.0</v>
      </c>
      <c r="R147">
        <f t="shared" si="1"/>
        <v>12</v>
      </c>
      <c r="T147" s="3">
        <v>1.0</v>
      </c>
      <c r="W147" s="3">
        <v>1.0</v>
      </c>
      <c r="X147" s="3">
        <v>1.0</v>
      </c>
      <c r="AG147">
        <f t="shared" si="2"/>
        <v>3</v>
      </c>
      <c r="AT147">
        <f t="shared" si="8"/>
        <v>0</v>
      </c>
    </row>
    <row r="148">
      <c r="A148" s="11" t="s">
        <v>372</v>
      </c>
      <c r="B148" s="11" t="s">
        <v>373</v>
      </c>
      <c r="C148" s="12">
        <v>236.0</v>
      </c>
      <c r="D148" s="3" t="s">
        <v>58</v>
      </c>
      <c r="E148" s="3" t="s">
        <v>58</v>
      </c>
      <c r="F148" s="3" t="s">
        <v>58</v>
      </c>
      <c r="G148" s="3" t="s">
        <v>58</v>
      </c>
      <c r="H148" s="3" t="s">
        <v>79</v>
      </c>
      <c r="I148" s="3" t="s">
        <v>58</v>
      </c>
      <c r="J148" s="3" t="s">
        <v>58</v>
      </c>
      <c r="K148" s="3" t="s">
        <v>58</v>
      </c>
      <c r="L148" s="3" t="s">
        <v>58</v>
      </c>
      <c r="M148" s="3" t="s">
        <v>58</v>
      </c>
      <c r="O148" s="3" t="s">
        <v>58</v>
      </c>
      <c r="P148" s="3" t="s">
        <v>58</v>
      </c>
      <c r="R148">
        <f t="shared" si="1"/>
        <v>12</v>
      </c>
      <c r="AG148">
        <f t="shared" si="2"/>
        <v>0</v>
      </c>
      <c r="AT148">
        <f t="shared" si="8"/>
        <v>0</v>
      </c>
    </row>
    <row r="149">
      <c r="A149" s="11" t="s">
        <v>374</v>
      </c>
      <c r="B149" s="11" t="s">
        <v>375</v>
      </c>
      <c r="C149" s="12">
        <v>236.0</v>
      </c>
      <c r="D149" s="3" t="s">
        <v>58</v>
      </c>
      <c r="E149" s="3" t="s">
        <v>79</v>
      </c>
      <c r="F149" s="3" t="s">
        <v>58</v>
      </c>
      <c r="G149" s="3" t="s">
        <v>58</v>
      </c>
      <c r="H149" s="3" t="s">
        <v>58</v>
      </c>
      <c r="I149" s="3">
        <v>1.0</v>
      </c>
      <c r="K149" s="3" t="s">
        <v>58</v>
      </c>
      <c r="L149" s="3" t="s">
        <v>58</v>
      </c>
      <c r="M149" s="3" t="s">
        <v>58</v>
      </c>
      <c r="N149" s="3">
        <v>1.0</v>
      </c>
      <c r="O149" s="3" t="s">
        <v>58</v>
      </c>
      <c r="R149">
        <f t="shared" si="1"/>
        <v>11</v>
      </c>
      <c r="AC149" s="3">
        <v>1.0</v>
      </c>
      <c r="AG149">
        <f t="shared" si="2"/>
        <v>1</v>
      </c>
      <c r="AT149">
        <f t="shared" si="8"/>
        <v>0</v>
      </c>
    </row>
    <row r="150">
      <c r="A150" s="11" t="s">
        <v>501</v>
      </c>
      <c r="B150" s="11" t="s">
        <v>376</v>
      </c>
      <c r="C150" s="12">
        <v>236.0</v>
      </c>
      <c r="D150" s="3" t="s">
        <v>79</v>
      </c>
      <c r="E150" s="3">
        <v>1.0</v>
      </c>
      <c r="F150" s="3">
        <v>1.0</v>
      </c>
      <c r="G150" s="3">
        <v>1.0</v>
      </c>
      <c r="H150" s="3">
        <v>1.0</v>
      </c>
      <c r="I150" s="3">
        <v>1.0</v>
      </c>
      <c r="J150" s="3">
        <v>1.0</v>
      </c>
      <c r="K150" s="3">
        <v>1.0</v>
      </c>
      <c r="L150" s="3" t="s">
        <v>79</v>
      </c>
      <c r="M150" s="3">
        <v>1.0</v>
      </c>
      <c r="N150" s="3">
        <v>1.0</v>
      </c>
      <c r="O150" s="3">
        <v>1.0</v>
      </c>
      <c r="P150" s="3">
        <v>1.0</v>
      </c>
      <c r="R150">
        <f t="shared" si="1"/>
        <v>13</v>
      </c>
      <c r="T150" s="3">
        <v>1.0</v>
      </c>
      <c r="U150" s="3">
        <v>2.0</v>
      </c>
      <c r="V150" s="3">
        <v>1.0</v>
      </c>
      <c r="W150" s="3">
        <v>2.0</v>
      </c>
      <c r="X150" s="3">
        <v>3.0</v>
      </c>
      <c r="Y150" s="3">
        <v>2.0</v>
      </c>
      <c r="Z150" s="3">
        <v>1.0</v>
      </c>
      <c r="AD150" s="3">
        <v>1.0</v>
      </c>
      <c r="AE150" s="3">
        <v>1.0</v>
      </c>
      <c r="AG150">
        <f t="shared" si="2"/>
        <v>14</v>
      </c>
      <c r="AJ150">
        <f t="shared" ref="AJ150:AK150" si="10">3/4</f>
        <v>0.75</v>
      </c>
      <c r="AK150">
        <f t="shared" si="10"/>
        <v>0.75</v>
      </c>
      <c r="AL150">
        <f>85/100</f>
        <v>0.85</v>
      </c>
      <c r="AT150">
        <f t="shared" si="8"/>
        <v>3</v>
      </c>
    </row>
    <row r="151">
      <c r="A151" s="11" t="s">
        <v>377</v>
      </c>
      <c r="B151" s="11" t="s">
        <v>378</v>
      </c>
      <c r="C151" s="12">
        <v>236.0</v>
      </c>
      <c r="D151" s="3" t="s">
        <v>79</v>
      </c>
      <c r="E151" s="3" t="s">
        <v>58</v>
      </c>
      <c r="F151" s="3" t="s">
        <v>58</v>
      </c>
      <c r="G151" s="3" t="s">
        <v>58</v>
      </c>
      <c r="I151" s="3" t="s">
        <v>58</v>
      </c>
      <c r="L151" s="3" t="s">
        <v>58</v>
      </c>
      <c r="M151" s="3" t="s">
        <v>58</v>
      </c>
      <c r="N151" s="3">
        <v>1.0</v>
      </c>
      <c r="O151" s="3">
        <v>1.0</v>
      </c>
      <c r="P151" s="3">
        <v>1.0</v>
      </c>
      <c r="R151">
        <f t="shared" si="1"/>
        <v>10</v>
      </c>
      <c r="AG151">
        <f t="shared" si="2"/>
        <v>0</v>
      </c>
      <c r="AT151">
        <f t="shared" si="8"/>
        <v>0</v>
      </c>
    </row>
    <row r="152">
      <c r="A152" s="11" t="s">
        <v>379</v>
      </c>
      <c r="B152" s="11" t="s">
        <v>502</v>
      </c>
      <c r="C152" s="12">
        <v>236.0</v>
      </c>
      <c r="D152" s="3" t="s">
        <v>79</v>
      </c>
      <c r="E152" s="3">
        <v>1.0</v>
      </c>
      <c r="F152" s="3">
        <v>1.0</v>
      </c>
      <c r="G152" s="3">
        <v>1.0</v>
      </c>
      <c r="H152" s="3">
        <v>1.0</v>
      </c>
      <c r="I152" s="3">
        <v>1.0</v>
      </c>
      <c r="J152" s="3">
        <v>1.0</v>
      </c>
      <c r="K152" s="3">
        <v>1.0</v>
      </c>
      <c r="L152" s="3">
        <v>1.0</v>
      </c>
      <c r="N152" s="3">
        <v>1.0</v>
      </c>
      <c r="O152" s="3"/>
      <c r="R152">
        <f t="shared" si="1"/>
        <v>10</v>
      </c>
      <c r="T152" s="3">
        <v>1.0</v>
      </c>
      <c r="V152" s="3">
        <v>3.0</v>
      </c>
      <c r="W152" s="3">
        <v>3.0</v>
      </c>
      <c r="X152" s="3">
        <v>3.0</v>
      </c>
      <c r="Y152" s="3">
        <v>1.0</v>
      </c>
      <c r="Z152" s="3">
        <v>2.0</v>
      </c>
      <c r="AA152" s="3">
        <v>2.0</v>
      </c>
      <c r="AC152" s="3">
        <v>3.0</v>
      </c>
      <c r="AG152">
        <f t="shared" si="2"/>
        <v>18</v>
      </c>
      <c r="AT152">
        <f t="shared" si="8"/>
        <v>0</v>
      </c>
    </row>
    <row r="153">
      <c r="A153" s="11" t="s">
        <v>381</v>
      </c>
      <c r="B153" s="11" t="s">
        <v>382</v>
      </c>
      <c r="C153" s="12">
        <v>236.0</v>
      </c>
      <c r="D153" s="3" t="s">
        <v>79</v>
      </c>
      <c r="E153" s="3">
        <v>1.0</v>
      </c>
      <c r="F153" s="3" t="s">
        <v>58</v>
      </c>
      <c r="G153" s="3">
        <v>1.0</v>
      </c>
      <c r="H153" s="3">
        <v>1.0</v>
      </c>
      <c r="I153" s="3">
        <v>1.0</v>
      </c>
      <c r="J153" s="3">
        <v>1.0</v>
      </c>
      <c r="K153" s="3">
        <v>1.0</v>
      </c>
      <c r="L153" s="3">
        <v>1.0</v>
      </c>
      <c r="M153" s="3">
        <v>1.0</v>
      </c>
      <c r="N153" s="3">
        <v>1.0</v>
      </c>
      <c r="O153" s="3">
        <v>1.0</v>
      </c>
      <c r="P153" s="3">
        <v>1.0</v>
      </c>
      <c r="R153">
        <f t="shared" si="1"/>
        <v>13</v>
      </c>
      <c r="T153" s="3">
        <v>1.0</v>
      </c>
      <c r="U153" s="3">
        <v>3.0</v>
      </c>
      <c r="W153" s="3">
        <v>1.0</v>
      </c>
      <c r="X153" s="3">
        <v>5.0</v>
      </c>
      <c r="Y153" s="3">
        <v>2.0</v>
      </c>
      <c r="Z153" s="3">
        <v>3.0</v>
      </c>
      <c r="AA153" s="3">
        <v>3.0</v>
      </c>
      <c r="AB153" s="3">
        <v>3.0</v>
      </c>
      <c r="AC153" s="3">
        <v>5.0</v>
      </c>
      <c r="AD153" s="3">
        <v>2.0</v>
      </c>
      <c r="AE153" s="3">
        <v>4.0</v>
      </c>
      <c r="AG153">
        <f t="shared" si="2"/>
        <v>32</v>
      </c>
      <c r="AT153">
        <f t="shared" si="8"/>
        <v>0</v>
      </c>
    </row>
    <row r="154">
      <c r="A154" s="11" t="s">
        <v>383</v>
      </c>
      <c r="B154" s="11" t="s">
        <v>384</v>
      </c>
      <c r="C154" s="12">
        <v>236.0</v>
      </c>
      <c r="D154" s="3" t="s">
        <v>79</v>
      </c>
      <c r="E154" s="3">
        <v>1.0</v>
      </c>
      <c r="F154" s="3">
        <v>1.0</v>
      </c>
      <c r="G154" s="3">
        <v>1.0</v>
      </c>
      <c r="H154" s="3">
        <v>1.0</v>
      </c>
      <c r="I154" s="3">
        <v>1.0</v>
      </c>
      <c r="J154" s="3">
        <v>1.0</v>
      </c>
      <c r="K154" s="3">
        <v>1.0</v>
      </c>
      <c r="L154" s="3">
        <v>1.0</v>
      </c>
      <c r="M154" s="3">
        <v>1.0</v>
      </c>
      <c r="N154" s="3">
        <v>1.0</v>
      </c>
      <c r="O154" s="3">
        <v>1.0</v>
      </c>
      <c r="R154">
        <f t="shared" si="1"/>
        <v>12</v>
      </c>
      <c r="V154" s="3">
        <v>2.0</v>
      </c>
      <c r="W154" s="3">
        <v>1.0</v>
      </c>
      <c r="X154" s="3">
        <v>1.0</v>
      </c>
      <c r="Y154" s="3">
        <v>1.0</v>
      </c>
      <c r="AG154">
        <f t="shared" si="2"/>
        <v>5</v>
      </c>
      <c r="AT154">
        <f t="shared" si="8"/>
        <v>0</v>
      </c>
    </row>
    <row r="155">
      <c r="A155" s="11" t="s">
        <v>385</v>
      </c>
      <c r="B155" s="11" t="s">
        <v>386</v>
      </c>
      <c r="C155" s="12">
        <v>236.0</v>
      </c>
      <c r="D155" s="3" t="s">
        <v>79</v>
      </c>
      <c r="E155" s="3">
        <v>1.0</v>
      </c>
      <c r="F155" s="3">
        <v>1.0</v>
      </c>
      <c r="G155" s="3">
        <v>1.0</v>
      </c>
      <c r="H155" s="3">
        <v>1.0</v>
      </c>
      <c r="I155" s="3">
        <v>1.0</v>
      </c>
      <c r="J155" s="3">
        <v>1.0</v>
      </c>
      <c r="K155" s="3">
        <v>1.0</v>
      </c>
      <c r="L155" s="3">
        <v>1.0</v>
      </c>
      <c r="M155" s="3">
        <v>1.0</v>
      </c>
      <c r="N155" s="3">
        <v>1.0</v>
      </c>
      <c r="O155" s="3">
        <v>1.0</v>
      </c>
      <c r="P155" s="3">
        <v>1.0</v>
      </c>
      <c r="R155">
        <f t="shared" si="1"/>
        <v>13</v>
      </c>
      <c r="T155" s="3">
        <v>1.0</v>
      </c>
      <c r="U155" s="3">
        <v>1.0</v>
      </c>
      <c r="V155" s="3">
        <v>1.0</v>
      </c>
      <c r="W155" s="3">
        <v>1.0</v>
      </c>
      <c r="X155" s="3">
        <v>1.0</v>
      </c>
      <c r="Z155" s="3">
        <v>1.0</v>
      </c>
      <c r="AA155" s="3">
        <v>1.0</v>
      </c>
      <c r="AB155" s="3">
        <v>1.0</v>
      </c>
      <c r="AC155" s="3">
        <v>1.0</v>
      </c>
      <c r="AE155" s="3">
        <v>1.0</v>
      </c>
      <c r="AG155">
        <f t="shared" si="2"/>
        <v>10</v>
      </c>
      <c r="AT155">
        <f t="shared" si="8"/>
        <v>0</v>
      </c>
    </row>
    <row r="156">
      <c r="A156" s="11" t="s">
        <v>387</v>
      </c>
      <c r="B156" s="11" t="s">
        <v>388</v>
      </c>
      <c r="C156" s="12">
        <v>236.0</v>
      </c>
      <c r="D156" s="3" t="s">
        <v>79</v>
      </c>
      <c r="E156" s="3">
        <v>1.0</v>
      </c>
      <c r="F156" s="3">
        <v>1.0</v>
      </c>
      <c r="G156" s="3">
        <v>1.0</v>
      </c>
      <c r="H156" s="3">
        <v>1.0</v>
      </c>
      <c r="I156" s="3">
        <v>1.0</v>
      </c>
      <c r="J156" s="3">
        <v>1.0</v>
      </c>
      <c r="K156" s="3">
        <v>1.0</v>
      </c>
      <c r="L156" s="3" t="s">
        <v>79</v>
      </c>
      <c r="M156" s="3">
        <v>1.0</v>
      </c>
      <c r="N156" s="3">
        <v>1.0</v>
      </c>
      <c r="O156" s="3">
        <v>1.0</v>
      </c>
      <c r="P156" s="3">
        <v>1.0</v>
      </c>
      <c r="R156">
        <f t="shared" si="1"/>
        <v>13</v>
      </c>
      <c r="U156" s="3">
        <v>2.0</v>
      </c>
      <c r="X156" s="3">
        <v>1.0</v>
      </c>
      <c r="AC156" s="3">
        <v>1.0</v>
      </c>
      <c r="AD156" s="3">
        <v>1.0</v>
      </c>
      <c r="AG156">
        <f t="shared" si="2"/>
        <v>5</v>
      </c>
      <c r="AT156">
        <f t="shared" si="8"/>
        <v>0</v>
      </c>
    </row>
    <row r="157">
      <c r="A157" s="11" t="s">
        <v>389</v>
      </c>
      <c r="B157" s="11" t="s">
        <v>390</v>
      </c>
      <c r="C157" s="12">
        <v>236.0</v>
      </c>
      <c r="D157" s="3" t="s">
        <v>79</v>
      </c>
      <c r="E157" s="3">
        <v>1.0</v>
      </c>
      <c r="F157" s="3">
        <v>1.0</v>
      </c>
      <c r="G157" s="3">
        <v>1.0</v>
      </c>
      <c r="H157" s="3">
        <v>1.0</v>
      </c>
      <c r="J157" s="3">
        <v>1.0</v>
      </c>
      <c r="L157" s="3">
        <v>1.0</v>
      </c>
      <c r="O157" s="3">
        <v>1.0</v>
      </c>
      <c r="P157" s="3">
        <v>1.0</v>
      </c>
      <c r="R157">
        <f t="shared" si="1"/>
        <v>9</v>
      </c>
      <c r="U157" s="3">
        <v>1.0</v>
      </c>
      <c r="V157" s="3">
        <v>1.0</v>
      </c>
      <c r="AG157">
        <f t="shared" si="2"/>
        <v>2</v>
      </c>
      <c r="AT157">
        <f t="shared" si="8"/>
        <v>0</v>
      </c>
    </row>
    <row r="158">
      <c r="A158" s="11" t="s">
        <v>503</v>
      </c>
      <c r="B158" s="11" t="s">
        <v>392</v>
      </c>
      <c r="C158" s="12">
        <v>236.0</v>
      </c>
      <c r="D158" s="3" t="s">
        <v>79</v>
      </c>
      <c r="E158" s="3">
        <v>1.0</v>
      </c>
      <c r="F158" s="3">
        <v>1.0</v>
      </c>
      <c r="G158" s="3">
        <v>1.0</v>
      </c>
      <c r="H158" s="3">
        <v>1.0</v>
      </c>
      <c r="I158" s="3">
        <v>1.0</v>
      </c>
      <c r="J158" s="3">
        <v>1.0</v>
      </c>
      <c r="L158" s="3">
        <v>1.0</v>
      </c>
      <c r="M158" s="3">
        <v>1.0</v>
      </c>
      <c r="O158" s="3">
        <v>1.0</v>
      </c>
      <c r="R158">
        <f t="shared" si="1"/>
        <v>10</v>
      </c>
      <c r="T158" s="3">
        <v>1.0</v>
      </c>
      <c r="U158" s="3">
        <v>4.0</v>
      </c>
      <c r="V158" s="3">
        <v>5.0</v>
      </c>
      <c r="W158" s="3">
        <v>1.0</v>
      </c>
      <c r="Y158" s="3">
        <v>3.0</v>
      </c>
      <c r="AA158" s="3">
        <v>2.0</v>
      </c>
      <c r="AB158" s="3">
        <v>3.0</v>
      </c>
      <c r="AG158">
        <f t="shared" si="2"/>
        <v>19</v>
      </c>
      <c r="AT158">
        <f t="shared" si="8"/>
        <v>0</v>
      </c>
    </row>
    <row r="159">
      <c r="A159" s="11" t="s">
        <v>393</v>
      </c>
      <c r="B159" s="11" t="s">
        <v>504</v>
      </c>
      <c r="C159" s="12">
        <v>236.0</v>
      </c>
      <c r="D159" s="3" t="s">
        <v>79</v>
      </c>
      <c r="E159" s="3">
        <v>1.0</v>
      </c>
      <c r="G159" s="3">
        <v>1.0</v>
      </c>
      <c r="I159" s="3">
        <v>1.0</v>
      </c>
      <c r="J159" s="3">
        <v>1.0</v>
      </c>
      <c r="K159" s="3">
        <v>1.0</v>
      </c>
      <c r="L159" s="3">
        <v>1.0</v>
      </c>
      <c r="N159" s="3">
        <v>1.0</v>
      </c>
      <c r="P159" s="3">
        <v>1.0</v>
      </c>
      <c r="R159">
        <f t="shared" si="1"/>
        <v>9</v>
      </c>
      <c r="V159" s="3">
        <v>1.0</v>
      </c>
      <c r="AG159">
        <f t="shared" si="2"/>
        <v>1</v>
      </c>
      <c r="AT159">
        <f t="shared" si="8"/>
        <v>0</v>
      </c>
    </row>
    <row r="160">
      <c r="A160" s="11" t="s">
        <v>505</v>
      </c>
      <c r="B160" s="11" t="s">
        <v>397</v>
      </c>
      <c r="C160" s="12">
        <v>236.0</v>
      </c>
      <c r="D160" s="3" t="s">
        <v>79</v>
      </c>
      <c r="E160" s="3">
        <v>1.0</v>
      </c>
      <c r="F160" s="3">
        <v>1.0</v>
      </c>
      <c r="G160" s="3">
        <v>1.0</v>
      </c>
      <c r="H160" s="3">
        <v>1.0</v>
      </c>
      <c r="I160" s="3">
        <v>1.0</v>
      </c>
      <c r="J160" s="3">
        <v>1.0</v>
      </c>
      <c r="K160" s="3">
        <v>1.0</v>
      </c>
      <c r="L160" s="3" t="s">
        <v>79</v>
      </c>
      <c r="N160" s="3">
        <v>1.0</v>
      </c>
      <c r="O160" s="3">
        <v>1.0</v>
      </c>
      <c r="P160" s="3">
        <v>1.0</v>
      </c>
      <c r="R160">
        <f t="shared" si="1"/>
        <v>12</v>
      </c>
      <c r="W160" s="3">
        <v>1.0</v>
      </c>
      <c r="X160" s="3">
        <v>1.0</v>
      </c>
      <c r="AC160" s="3">
        <v>1.0</v>
      </c>
      <c r="AG160">
        <f t="shared" si="2"/>
        <v>3</v>
      </c>
      <c r="AT160">
        <f t="shared" si="8"/>
        <v>0</v>
      </c>
    </row>
    <row r="161">
      <c r="A161" s="11" t="s">
        <v>399</v>
      </c>
      <c r="B161" s="11" t="s">
        <v>400</v>
      </c>
      <c r="C161" s="12">
        <v>236.0</v>
      </c>
      <c r="D161" s="3" t="s">
        <v>79</v>
      </c>
      <c r="E161" s="3">
        <v>1.0</v>
      </c>
      <c r="F161" s="3">
        <v>1.0</v>
      </c>
      <c r="G161" s="3">
        <v>1.0</v>
      </c>
      <c r="H161" s="3">
        <v>1.0</v>
      </c>
      <c r="I161" s="3">
        <v>1.0</v>
      </c>
      <c r="J161" s="3">
        <v>1.0</v>
      </c>
      <c r="K161" s="3">
        <v>1.0</v>
      </c>
      <c r="L161" s="3">
        <v>1.0</v>
      </c>
      <c r="M161" s="3">
        <v>1.0</v>
      </c>
      <c r="N161" s="3">
        <v>1.0</v>
      </c>
      <c r="O161" s="3">
        <v>1.0</v>
      </c>
      <c r="P161" s="3">
        <v>1.0</v>
      </c>
      <c r="R161">
        <f t="shared" si="1"/>
        <v>13</v>
      </c>
      <c r="V161" s="3">
        <v>1.0</v>
      </c>
      <c r="W161" s="3">
        <v>1.0</v>
      </c>
      <c r="X161" s="3">
        <v>1.0</v>
      </c>
      <c r="Y161" s="3">
        <v>1.0</v>
      </c>
      <c r="AB161" s="3">
        <v>1.0</v>
      </c>
      <c r="AC161" s="3">
        <v>1.0</v>
      </c>
      <c r="AE161" s="3">
        <v>1.0</v>
      </c>
      <c r="AG161">
        <f t="shared" si="2"/>
        <v>7</v>
      </c>
      <c r="AT161">
        <f t="shared" si="8"/>
        <v>0</v>
      </c>
    </row>
    <row r="162">
      <c r="A162" s="11" t="s">
        <v>188</v>
      </c>
      <c r="B162" s="11" t="s">
        <v>401</v>
      </c>
      <c r="C162" s="12">
        <v>236.0</v>
      </c>
      <c r="D162" s="3" t="s">
        <v>79</v>
      </c>
      <c r="E162" s="3">
        <v>1.0</v>
      </c>
      <c r="F162" s="3">
        <v>1.0</v>
      </c>
      <c r="G162" s="3">
        <v>1.0</v>
      </c>
      <c r="H162" s="3">
        <v>1.0</v>
      </c>
      <c r="I162" s="3">
        <v>1.0</v>
      </c>
      <c r="J162" s="3">
        <v>1.0</v>
      </c>
      <c r="K162" s="3">
        <v>1.0</v>
      </c>
      <c r="L162" s="3">
        <v>1.0</v>
      </c>
      <c r="M162" s="3">
        <v>1.0</v>
      </c>
      <c r="N162" s="3">
        <v>1.0</v>
      </c>
      <c r="O162" s="3">
        <v>1.0</v>
      </c>
      <c r="P162" s="3">
        <v>1.0</v>
      </c>
      <c r="R162">
        <f t="shared" si="1"/>
        <v>13</v>
      </c>
      <c r="V162" s="3">
        <v>2.0</v>
      </c>
      <c r="W162" s="3">
        <v>1.0</v>
      </c>
      <c r="X162" s="3">
        <v>1.0</v>
      </c>
      <c r="Y162" s="3">
        <v>1.0</v>
      </c>
      <c r="AG162">
        <f t="shared" si="2"/>
        <v>5</v>
      </c>
      <c r="AH162" s="3">
        <v>1.0</v>
      </c>
      <c r="AT162">
        <f t="shared" si="8"/>
        <v>1</v>
      </c>
    </row>
    <row r="163">
      <c r="A163" s="11" t="s">
        <v>188</v>
      </c>
      <c r="B163" s="11" t="s">
        <v>402</v>
      </c>
      <c r="C163" s="12">
        <v>236.0</v>
      </c>
      <c r="D163" s="3" t="s">
        <v>79</v>
      </c>
      <c r="E163" s="3">
        <v>1.0</v>
      </c>
      <c r="F163" s="3">
        <v>1.0</v>
      </c>
      <c r="G163" s="3">
        <v>1.0</v>
      </c>
      <c r="H163" s="3">
        <v>1.0</v>
      </c>
      <c r="I163" s="3">
        <v>1.0</v>
      </c>
      <c r="J163" s="3">
        <v>1.0</v>
      </c>
      <c r="K163" s="3">
        <v>1.0</v>
      </c>
      <c r="L163" s="3">
        <v>1.0</v>
      </c>
      <c r="M163" s="3">
        <v>1.0</v>
      </c>
      <c r="N163" s="3">
        <v>1.0</v>
      </c>
      <c r="O163" s="3">
        <v>1.0</v>
      </c>
      <c r="P163" s="3">
        <v>1.0</v>
      </c>
      <c r="R163">
        <f t="shared" si="1"/>
        <v>13</v>
      </c>
      <c r="T163" s="3">
        <v>1.0</v>
      </c>
      <c r="U163" s="3">
        <v>3.0</v>
      </c>
      <c r="V163" s="3">
        <v>2.0</v>
      </c>
      <c r="W163" s="3">
        <v>3.0</v>
      </c>
      <c r="AE163" s="3">
        <v>1.0</v>
      </c>
      <c r="AG163">
        <f t="shared" si="2"/>
        <v>10</v>
      </c>
      <c r="AT163">
        <f t="shared" si="8"/>
        <v>0</v>
      </c>
    </row>
    <row r="164">
      <c r="A164" s="11" t="s">
        <v>188</v>
      </c>
      <c r="B164" s="11" t="s">
        <v>403</v>
      </c>
      <c r="C164" s="12">
        <v>236.0</v>
      </c>
      <c r="D164" s="3" t="s">
        <v>79</v>
      </c>
      <c r="E164" s="3">
        <v>1.0</v>
      </c>
      <c r="F164" s="3" t="s">
        <v>58</v>
      </c>
      <c r="G164" s="3" t="s">
        <v>58</v>
      </c>
      <c r="H164" s="3"/>
      <c r="I164" s="3">
        <v>1.0</v>
      </c>
      <c r="J164" s="3">
        <v>1.0</v>
      </c>
      <c r="K164" s="3">
        <v>1.0</v>
      </c>
      <c r="L164" s="3">
        <v>1.0</v>
      </c>
      <c r="M164" s="3">
        <v>1.0</v>
      </c>
      <c r="N164" s="3">
        <v>1.0</v>
      </c>
      <c r="O164" s="3">
        <v>1.0</v>
      </c>
      <c r="P164" s="3">
        <v>1.0</v>
      </c>
      <c r="R164">
        <f t="shared" si="1"/>
        <v>12</v>
      </c>
      <c r="AG164">
        <f t="shared" si="2"/>
        <v>0</v>
      </c>
      <c r="AT164">
        <f t="shared" si="8"/>
        <v>0</v>
      </c>
    </row>
    <row r="165">
      <c r="A165" s="11" t="s">
        <v>250</v>
      </c>
      <c r="B165" s="11" t="s">
        <v>404</v>
      </c>
      <c r="C165" s="12">
        <v>236.0</v>
      </c>
      <c r="D165" s="3" t="s">
        <v>79</v>
      </c>
      <c r="E165" s="3">
        <v>1.0</v>
      </c>
      <c r="F165" s="3">
        <v>1.0</v>
      </c>
      <c r="G165" s="3">
        <v>1.0</v>
      </c>
      <c r="H165" s="3">
        <v>1.0</v>
      </c>
      <c r="I165" s="3">
        <v>1.0</v>
      </c>
      <c r="J165" s="3">
        <v>1.0</v>
      </c>
      <c r="K165" s="3">
        <v>1.0</v>
      </c>
      <c r="L165" s="3">
        <v>1.0</v>
      </c>
      <c r="M165" s="3">
        <v>1.0</v>
      </c>
      <c r="N165" s="3">
        <v>1.0</v>
      </c>
      <c r="O165" s="3">
        <v>1.0</v>
      </c>
      <c r="P165" s="3">
        <v>1.0</v>
      </c>
      <c r="R165">
        <f t="shared" si="1"/>
        <v>13</v>
      </c>
      <c r="T165" s="3">
        <v>1.0</v>
      </c>
      <c r="U165" s="3">
        <v>2.0</v>
      </c>
      <c r="V165" s="3">
        <v>1.0</v>
      </c>
      <c r="W165" s="3">
        <v>1.0</v>
      </c>
      <c r="X165" s="3">
        <v>1.0</v>
      </c>
      <c r="Z165" s="3">
        <v>3.0</v>
      </c>
      <c r="AA165" s="3">
        <v>1.0</v>
      </c>
      <c r="AB165" s="3">
        <v>2.0</v>
      </c>
      <c r="AC165" s="3">
        <v>5.0</v>
      </c>
      <c r="AD165" s="3">
        <v>3.0</v>
      </c>
      <c r="AE165" s="3">
        <v>1.0</v>
      </c>
      <c r="AG165">
        <f t="shared" si="2"/>
        <v>21</v>
      </c>
      <c r="AT165">
        <f t="shared" si="8"/>
        <v>0</v>
      </c>
    </row>
    <row r="166">
      <c r="A166" s="11" t="s">
        <v>352</v>
      </c>
      <c r="B166" s="11" t="s">
        <v>405</v>
      </c>
      <c r="C166" s="12">
        <v>236.0</v>
      </c>
      <c r="D166" s="3" t="s">
        <v>79</v>
      </c>
      <c r="E166" s="3">
        <v>1.0</v>
      </c>
      <c r="F166" s="3">
        <v>1.0</v>
      </c>
      <c r="G166" s="3">
        <v>1.0</v>
      </c>
      <c r="L166" s="3" t="s">
        <v>79</v>
      </c>
      <c r="R166">
        <f t="shared" si="1"/>
        <v>5</v>
      </c>
      <c r="T166" s="3">
        <v>1.0</v>
      </c>
      <c r="V166" s="3">
        <v>2.0</v>
      </c>
      <c r="AG166">
        <f t="shared" si="2"/>
        <v>3</v>
      </c>
      <c r="AT166">
        <f t="shared" si="8"/>
        <v>0</v>
      </c>
    </row>
    <row r="167">
      <c r="A167" s="11" t="s">
        <v>406</v>
      </c>
      <c r="B167" s="11" t="s">
        <v>407</v>
      </c>
      <c r="C167" s="12">
        <v>236.0</v>
      </c>
      <c r="D167" s="3" t="s">
        <v>79</v>
      </c>
      <c r="L167" s="3" t="s">
        <v>79</v>
      </c>
      <c r="R167">
        <f t="shared" si="1"/>
        <v>2</v>
      </c>
      <c r="AG167">
        <f t="shared" si="2"/>
        <v>0</v>
      </c>
      <c r="AT167">
        <f t="shared" si="8"/>
        <v>0</v>
      </c>
    </row>
    <row r="168">
      <c r="A168" s="11" t="s">
        <v>408</v>
      </c>
      <c r="B168" s="11" t="s">
        <v>409</v>
      </c>
      <c r="C168" s="12">
        <v>236.0</v>
      </c>
      <c r="D168" s="3" t="s">
        <v>79</v>
      </c>
      <c r="E168" s="3">
        <v>1.0</v>
      </c>
      <c r="F168" s="3">
        <v>1.0</v>
      </c>
      <c r="G168" s="3">
        <v>1.0</v>
      </c>
      <c r="H168" s="3">
        <v>1.0</v>
      </c>
      <c r="I168" s="3">
        <v>1.0</v>
      </c>
      <c r="J168" s="3">
        <v>1.0</v>
      </c>
      <c r="L168" s="3">
        <v>1.0</v>
      </c>
      <c r="M168" s="3">
        <v>1.0</v>
      </c>
      <c r="N168" s="3">
        <v>1.0</v>
      </c>
      <c r="O168" s="3">
        <v>1.0</v>
      </c>
      <c r="P168" s="3">
        <v>1.0</v>
      </c>
      <c r="R168">
        <f t="shared" si="1"/>
        <v>12</v>
      </c>
      <c r="T168" s="3">
        <v>2.0</v>
      </c>
      <c r="U168" s="3">
        <v>3.0</v>
      </c>
      <c r="V168" s="3">
        <v>2.0</v>
      </c>
      <c r="W168" s="3">
        <v>1.0</v>
      </c>
      <c r="X168" s="3">
        <v>1.0</v>
      </c>
      <c r="AG168">
        <f t="shared" si="2"/>
        <v>9</v>
      </c>
      <c r="AT168">
        <f t="shared" si="8"/>
        <v>0</v>
      </c>
    </row>
    <row r="169">
      <c r="A169" s="11" t="s">
        <v>410</v>
      </c>
      <c r="B169" s="11" t="s">
        <v>128</v>
      </c>
      <c r="C169" s="12">
        <v>236.0</v>
      </c>
      <c r="D169" s="3" t="s">
        <v>79</v>
      </c>
      <c r="L169" s="3" t="s">
        <v>79</v>
      </c>
      <c r="R169">
        <f t="shared" si="1"/>
        <v>2</v>
      </c>
      <c r="AG169">
        <f t="shared" si="2"/>
        <v>0</v>
      </c>
      <c r="AT169">
        <f t="shared" si="8"/>
        <v>0</v>
      </c>
    </row>
    <row r="170">
      <c r="A170" s="11" t="s">
        <v>411</v>
      </c>
      <c r="B170" s="11" t="s">
        <v>412</v>
      </c>
      <c r="C170" s="12">
        <v>236.0</v>
      </c>
      <c r="D170" s="3" t="s">
        <v>79</v>
      </c>
      <c r="E170" s="3">
        <v>1.0</v>
      </c>
      <c r="F170" s="3">
        <v>1.0</v>
      </c>
      <c r="G170" s="3">
        <v>1.0</v>
      </c>
      <c r="H170" s="3">
        <v>1.0</v>
      </c>
      <c r="I170" s="3">
        <v>1.0</v>
      </c>
      <c r="J170" s="3">
        <v>1.0</v>
      </c>
      <c r="K170" s="3">
        <v>1.0</v>
      </c>
      <c r="L170" s="3" t="s">
        <v>79</v>
      </c>
      <c r="M170" s="3">
        <v>1.0</v>
      </c>
      <c r="O170" s="3">
        <v>1.0</v>
      </c>
      <c r="P170" s="3">
        <v>1.0</v>
      </c>
      <c r="R170">
        <f t="shared" si="1"/>
        <v>12</v>
      </c>
      <c r="AG170">
        <f t="shared" si="2"/>
        <v>0</v>
      </c>
      <c r="AH170">
        <f>3/4</f>
        <v>0.75</v>
      </c>
      <c r="AI170">
        <f>1/2</f>
        <v>0.5</v>
      </c>
      <c r="AT170">
        <f t="shared" si="8"/>
        <v>2</v>
      </c>
    </row>
    <row r="171">
      <c r="A171" s="11" t="s">
        <v>413</v>
      </c>
      <c r="B171" s="11" t="s">
        <v>414</v>
      </c>
      <c r="C171" s="12">
        <v>236.0</v>
      </c>
      <c r="D171" s="3" t="s">
        <v>58</v>
      </c>
      <c r="E171" s="3" t="s">
        <v>58</v>
      </c>
      <c r="F171" s="3" t="s">
        <v>58</v>
      </c>
      <c r="G171" s="3" t="s">
        <v>58</v>
      </c>
      <c r="H171" s="3" t="s">
        <v>58</v>
      </c>
      <c r="I171" s="3" t="s">
        <v>58</v>
      </c>
      <c r="J171" s="3" t="s">
        <v>58</v>
      </c>
      <c r="K171" s="3" t="s">
        <v>58</v>
      </c>
      <c r="L171" s="3" t="s">
        <v>58</v>
      </c>
      <c r="M171" s="3" t="s">
        <v>58</v>
      </c>
      <c r="O171" s="3" t="s">
        <v>58</v>
      </c>
      <c r="P171" s="3" t="s">
        <v>58</v>
      </c>
      <c r="R171">
        <f t="shared" si="1"/>
        <v>12</v>
      </c>
      <c r="AG171">
        <f t="shared" si="2"/>
        <v>0</v>
      </c>
      <c r="AT171">
        <f t="shared" si="8"/>
        <v>0</v>
      </c>
    </row>
    <row r="172">
      <c r="A172" s="11" t="s">
        <v>415</v>
      </c>
      <c r="B172" s="11" t="s">
        <v>341</v>
      </c>
      <c r="C172" s="12">
        <v>237.0</v>
      </c>
      <c r="D172" s="3" t="s">
        <v>79</v>
      </c>
      <c r="E172" s="3">
        <v>1.0</v>
      </c>
      <c r="F172" s="3">
        <v>1.0</v>
      </c>
      <c r="G172" s="3">
        <v>1.0</v>
      </c>
      <c r="H172" s="3">
        <v>1.0</v>
      </c>
      <c r="I172" s="3">
        <v>1.0</v>
      </c>
      <c r="J172" s="3">
        <v>1.0</v>
      </c>
      <c r="K172" s="3">
        <v>1.0</v>
      </c>
      <c r="L172" s="3">
        <v>1.0</v>
      </c>
      <c r="M172" s="3">
        <v>1.0</v>
      </c>
      <c r="O172" s="3">
        <v>1.0</v>
      </c>
      <c r="P172" s="3">
        <v>1.0</v>
      </c>
      <c r="R172">
        <f t="shared" si="1"/>
        <v>12</v>
      </c>
      <c r="S172" s="3"/>
      <c r="T172" s="3">
        <v>1.0</v>
      </c>
      <c r="U172" s="3">
        <v>4.0</v>
      </c>
      <c r="V172" s="3">
        <v>2.0</v>
      </c>
      <c r="W172" s="3">
        <v>1.0</v>
      </c>
      <c r="X172" s="3">
        <v>2.0</v>
      </c>
      <c r="Y172" s="3">
        <v>1.0</v>
      </c>
      <c r="AA172" s="3">
        <v>1.0</v>
      </c>
      <c r="AB172" s="3">
        <v>1.0</v>
      </c>
      <c r="AE172" s="3">
        <v>3.0</v>
      </c>
      <c r="AG172">
        <f t="shared" si="2"/>
        <v>16</v>
      </c>
      <c r="AT172">
        <f t="shared" si="8"/>
        <v>0</v>
      </c>
    </row>
    <row r="173">
      <c r="A173" s="11" t="s">
        <v>416</v>
      </c>
      <c r="B173" s="11" t="s">
        <v>87</v>
      </c>
      <c r="C173" s="12">
        <v>237.0</v>
      </c>
      <c r="D173" s="3" t="s">
        <v>79</v>
      </c>
      <c r="E173" s="3">
        <v>1.0</v>
      </c>
      <c r="F173" s="3">
        <v>1.0</v>
      </c>
      <c r="G173" s="3">
        <v>1.0</v>
      </c>
      <c r="H173" s="3">
        <v>1.0</v>
      </c>
      <c r="I173" s="3">
        <v>1.0</v>
      </c>
      <c r="J173" s="3">
        <v>1.0</v>
      </c>
      <c r="K173" s="3">
        <v>1.0</v>
      </c>
      <c r="L173" s="3">
        <v>1.0</v>
      </c>
      <c r="M173" s="3">
        <v>1.0</v>
      </c>
      <c r="N173" s="3">
        <v>1.0</v>
      </c>
      <c r="P173" s="3">
        <v>1.0</v>
      </c>
      <c r="R173">
        <f t="shared" si="1"/>
        <v>12</v>
      </c>
      <c r="W173" s="3">
        <v>3.0</v>
      </c>
      <c r="X173" s="3">
        <v>1.0</v>
      </c>
      <c r="Y173" s="3">
        <v>1.0</v>
      </c>
      <c r="AE173" s="3">
        <v>1.0</v>
      </c>
      <c r="AG173">
        <f t="shared" si="2"/>
        <v>6</v>
      </c>
      <c r="AT173">
        <f t="shared" si="8"/>
        <v>0</v>
      </c>
    </row>
    <row r="174">
      <c r="A174" s="11" t="s">
        <v>512</v>
      </c>
      <c r="B174" s="11" t="s">
        <v>418</v>
      </c>
      <c r="C174" s="12">
        <v>237.0</v>
      </c>
      <c r="D174" s="3" t="s">
        <v>79</v>
      </c>
      <c r="G174" s="3">
        <v>1.0</v>
      </c>
      <c r="H174" s="3">
        <v>1.0</v>
      </c>
      <c r="I174" s="3">
        <v>1.0</v>
      </c>
      <c r="J174" s="3">
        <v>1.0</v>
      </c>
      <c r="K174" s="3">
        <v>1.0</v>
      </c>
      <c r="L174" s="3" t="s">
        <v>79</v>
      </c>
      <c r="M174" s="3">
        <v>1.0</v>
      </c>
      <c r="O174" s="3">
        <v>1.0</v>
      </c>
      <c r="P174" s="3">
        <v>1.0</v>
      </c>
      <c r="R174">
        <f t="shared" si="1"/>
        <v>10</v>
      </c>
      <c r="AD174" s="3">
        <v>2.0</v>
      </c>
      <c r="AG174">
        <f t="shared" si="2"/>
        <v>2</v>
      </c>
      <c r="AI174" s="3">
        <v>1.0</v>
      </c>
      <c r="AT174">
        <f t="shared" si="8"/>
        <v>1</v>
      </c>
    </row>
    <row r="175">
      <c r="A175" s="11" t="s">
        <v>419</v>
      </c>
      <c r="B175" s="11" t="s">
        <v>420</v>
      </c>
      <c r="C175" s="12">
        <v>237.0</v>
      </c>
      <c r="D175" s="3" t="s">
        <v>79</v>
      </c>
      <c r="E175" s="3">
        <v>1.0</v>
      </c>
      <c r="F175" s="3">
        <v>1.0</v>
      </c>
      <c r="G175" s="3">
        <v>1.0</v>
      </c>
      <c r="I175" s="3">
        <v>1.0</v>
      </c>
      <c r="J175" s="3">
        <v>1.0</v>
      </c>
      <c r="K175" s="3">
        <v>1.0</v>
      </c>
      <c r="L175" s="3">
        <v>1.0</v>
      </c>
      <c r="N175" s="3">
        <v>1.0</v>
      </c>
      <c r="O175" s="3">
        <v>1.0</v>
      </c>
      <c r="P175" s="3">
        <v>1.0</v>
      </c>
      <c r="R175">
        <f t="shared" si="1"/>
        <v>11</v>
      </c>
      <c r="T175" s="3">
        <v>1.0</v>
      </c>
      <c r="Z175" s="3">
        <v>1.0</v>
      </c>
      <c r="AA175" s="3">
        <v>1.0</v>
      </c>
      <c r="AC175" s="3">
        <v>1.0</v>
      </c>
      <c r="AE175" s="3">
        <v>1.0</v>
      </c>
      <c r="AG175">
        <f t="shared" si="2"/>
        <v>5</v>
      </c>
      <c r="AH175" s="3">
        <v>1.0</v>
      </c>
      <c r="AK175">
        <f>3/4</f>
        <v>0.75</v>
      </c>
      <c r="AL175">
        <f>85/100</f>
        <v>0.85</v>
      </c>
      <c r="AM175" s="3">
        <v>1.0</v>
      </c>
      <c r="AT175">
        <f t="shared" si="8"/>
        <v>4</v>
      </c>
    </row>
    <row r="176">
      <c r="A176" s="11" t="s">
        <v>528</v>
      </c>
      <c r="B176" s="11" t="s">
        <v>422</v>
      </c>
      <c r="C176" s="12">
        <v>237.0</v>
      </c>
      <c r="D176" s="3" t="s">
        <v>79</v>
      </c>
      <c r="F176" s="3" t="s">
        <v>79</v>
      </c>
      <c r="G176" s="3">
        <v>1.0</v>
      </c>
      <c r="H176" s="3">
        <v>1.0</v>
      </c>
      <c r="I176" s="3">
        <v>1.0</v>
      </c>
      <c r="J176" s="3">
        <v>1.0</v>
      </c>
      <c r="L176" s="3">
        <v>1.0</v>
      </c>
      <c r="N176" s="3">
        <v>1.0</v>
      </c>
      <c r="O176" s="3">
        <v>1.0</v>
      </c>
      <c r="P176" s="3">
        <v>1.0</v>
      </c>
      <c r="R176">
        <f t="shared" si="1"/>
        <v>10</v>
      </c>
      <c r="V176" s="3">
        <v>1.0</v>
      </c>
      <c r="W176" s="3">
        <v>2.0</v>
      </c>
      <c r="X176" s="3">
        <v>2.0</v>
      </c>
      <c r="Y176" s="3">
        <v>1.0</v>
      </c>
      <c r="AA176" s="3">
        <v>1.0</v>
      </c>
      <c r="AC176" s="3">
        <v>1.0</v>
      </c>
      <c r="AD176" s="3">
        <v>1.0</v>
      </c>
      <c r="AE176" s="3">
        <v>2.0</v>
      </c>
      <c r="AG176">
        <f t="shared" si="2"/>
        <v>11</v>
      </c>
      <c r="AT176">
        <f t="shared" si="8"/>
        <v>0</v>
      </c>
    </row>
    <row r="177">
      <c r="A177" s="11" t="s">
        <v>531</v>
      </c>
      <c r="B177" s="11" t="s">
        <v>424</v>
      </c>
      <c r="C177" s="12">
        <v>237.0</v>
      </c>
      <c r="D177" s="3" t="s">
        <v>79</v>
      </c>
      <c r="E177" s="3">
        <v>1.0</v>
      </c>
      <c r="F177" s="3">
        <v>1.0</v>
      </c>
      <c r="G177" s="3">
        <v>1.0</v>
      </c>
      <c r="H177" s="3">
        <v>1.0</v>
      </c>
      <c r="I177" s="3">
        <v>1.0</v>
      </c>
      <c r="J177" s="3">
        <v>1.0</v>
      </c>
      <c r="K177" s="3">
        <v>1.0</v>
      </c>
      <c r="L177" s="3">
        <v>1.0</v>
      </c>
      <c r="M177" s="3">
        <v>1.0</v>
      </c>
      <c r="N177" s="3">
        <v>1.0</v>
      </c>
      <c r="O177" s="3">
        <v>1.0</v>
      </c>
      <c r="R177">
        <f t="shared" si="1"/>
        <v>12</v>
      </c>
      <c r="S177" s="3"/>
      <c r="T177" s="3">
        <v>1.0</v>
      </c>
      <c r="U177" s="3">
        <v>1.0</v>
      </c>
      <c r="V177" s="3">
        <v>1.0</v>
      </c>
      <c r="W177" s="3">
        <v>2.0</v>
      </c>
      <c r="X177" s="3">
        <v>2.0</v>
      </c>
      <c r="Y177" s="3">
        <v>1.0</v>
      </c>
      <c r="Z177" s="3">
        <v>2.0</v>
      </c>
      <c r="AA177" s="3">
        <v>1.0</v>
      </c>
      <c r="AB177" s="3">
        <v>1.0</v>
      </c>
      <c r="AC177" s="3">
        <v>2.0</v>
      </c>
      <c r="AD177" s="3">
        <v>4.0</v>
      </c>
      <c r="AG177">
        <f t="shared" si="2"/>
        <v>18</v>
      </c>
      <c r="AH177" s="3">
        <v>1.0</v>
      </c>
      <c r="AI177" s="3">
        <f>1/2</f>
        <v>0.5</v>
      </c>
      <c r="AO177" s="3">
        <v>1.0</v>
      </c>
      <c r="AP177" s="3">
        <v>1.0</v>
      </c>
      <c r="AT177">
        <f t="shared" si="8"/>
        <v>4</v>
      </c>
    </row>
    <row r="178">
      <c r="A178" s="11" t="s">
        <v>425</v>
      </c>
      <c r="B178" s="11" t="s">
        <v>426</v>
      </c>
      <c r="C178" s="12">
        <v>237.0</v>
      </c>
      <c r="D178" s="3" t="s">
        <v>79</v>
      </c>
      <c r="E178" s="3">
        <v>1.0</v>
      </c>
      <c r="F178" s="3">
        <v>1.0</v>
      </c>
      <c r="G178" s="3">
        <v>1.0</v>
      </c>
      <c r="H178" s="3">
        <v>1.0</v>
      </c>
      <c r="I178" s="3">
        <v>1.0</v>
      </c>
      <c r="J178" s="3">
        <v>1.0</v>
      </c>
      <c r="K178" s="3">
        <v>1.0</v>
      </c>
      <c r="L178" s="3" t="s">
        <v>79</v>
      </c>
      <c r="O178" s="3">
        <v>1.0</v>
      </c>
      <c r="P178" s="3">
        <v>1.0</v>
      </c>
      <c r="R178">
        <f t="shared" si="1"/>
        <v>11</v>
      </c>
      <c r="U178" s="3">
        <v>1.0</v>
      </c>
      <c r="V178" s="3">
        <v>1.0</v>
      </c>
      <c r="W178" s="3">
        <v>1.0</v>
      </c>
      <c r="X178" s="3">
        <v>2.0</v>
      </c>
      <c r="Z178" s="3">
        <v>1.0</v>
      </c>
      <c r="AG178">
        <f t="shared" si="2"/>
        <v>6</v>
      </c>
      <c r="AH178" s="3">
        <v>1.0</v>
      </c>
      <c r="AI178">
        <f>1/2+1/4</f>
        <v>0.75</v>
      </c>
      <c r="AJ178">
        <f>3/4</f>
        <v>0.75</v>
      </c>
      <c r="AT178">
        <f t="shared" si="8"/>
        <v>3</v>
      </c>
    </row>
    <row r="179">
      <c r="A179" s="11" t="s">
        <v>427</v>
      </c>
      <c r="B179" s="11" t="s">
        <v>428</v>
      </c>
      <c r="C179" s="12">
        <v>237.0</v>
      </c>
      <c r="D179" s="3" t="s">
        <v>79</v>
      </c>
      <c r="E179" s="3">
        <v>1.0</v>
      </c>
      <c r="F179" s="3">
        <v>1.0</v>
      </c>
      <c r="G179" s="3">
        <v>1.0</v>
      </c>
      <c r="J179" s="3">
        <v>1.0</v>
      </c>
      <c r="K179" s="3">
        <v>1.0</v>
      </c>
      <c r="L179" s="3" t="s">
        <v>79</v>
      </c>
      <c r="M179" s="3">
        <v>1.0</v>
      </c>
      <c r="N179" s="3">
        <v>1.0</v>
      </c>
      <c r="O179" s="3">
        <v>1.0</v>
      </c>
      <c r="P179" s="3">
        <v>1.0</v>
      </c>
      <c r="R179">
        <f t="shared" si="1"/>
        <v>11</v>
      </c>
      <c r="AG179">
        <f t="shared" si="2"/>
        <v>0</v>
      </c>
      <c r="AK179">
        <f>3/4</f>
        <v>0.75</v>
      </c>
      <c r="AT179">
        <f t="shared" si="8"/>
        <v>1</v>
      </c>
    </row>
    <row r="180">
      <c r="A180" s="11" t="s">
        <v>429</v>
      </c>
      <c r="B180" s="11" t="s">
        <v>128</v>
      </c>
      <c r="C180" s="12">
        <v>237.0</v>
      </c>
      <c r="D180" s="3">
        <v>1.0</v>
      </c>
      <c r="E180" s="3">
        <v>1.0</v>
      </c>
      <c r="F180" s="3">
        <v>1.0</v>
      </c>
      <c r="G180" s="3">
        <v>1.0</v>
      </c>
      <c r="H180" s="3">
        <v>1.0</v>
      </c>
      <c r="I180" s="3">
        <v>1.0</v>
      </c>
      <c r="J180" s="3">
        <v>1.0</v>
      </c>
      <c r="K180" s="3">
        <v>1.0</v>
      </c>
      <c r="L180" s="3" t="s">
        <v>79</v>
      </c>
      <c r="N180" s="3">
        <v>1.0</v>
      </c>
      <c r="P180" s="3">
        <v>1.0</v>
      </c>
      <c r="R180">
        <f t="shared" si="1"/>
        <v>11</v>
      </c>
      <c r="S180" s="3"/>
      <c r="T180" s="3">
        <v>1.0</v>
      </c>
      <c r="U180" s="3">
        <v>1.0</v>
      </c>
      <c r="AG180">
        <f t="shared" si="2"/>
        <v>2</v>
      </c>
      <c r="AH180" s="3">
        <v>1.0</v>
      </c>
      <c r="AT180">
        <f t="shared" si="8"/>
        <v>1</v>
      </c>
    </row>
    <row r="181">
      <c r="A181" s="11" t="s">
        <v>430</v>
      </c>
      <c r="B181" s="11" t="s">
        <v>431</v>
      </c>
      <c r="C181" s="12">
        <v>237.0</v>
      </c>
      <c r="D181" s="3" t="s">
        <v>79</v>
      </c>
      <c r="E181" s="3">
        <v>1.0</v>
      </c>
      <c r="F181" s="3">
        <v>1.0</v>
      </c>
      <c r="G181" s="3">
        <v>1.0</v>
      </c>
      <c r="H181" s="3">
        <v>1.0</v>
      </c>
      <c r="I181" s="3">
        <v>1.0</v>
      </c>
      <c r="J181" s="3">
        <v>1.0</v>
      </c>
      <c r="L181" s="3">
        <v>1.0</v>
      </c>
      <c r="M181" s="3">
        <v>1.0</v>
      </c>
      <c r="N181" s="3">
        <v>1.0</v>
      </c>
      <c r="O181" s="3">
        <v>1.0</v>
      </c>
      <c r="P181" s="3">
        <v>1.0</v>
      </c>
      <c r="R181">
        <f t="shared" si="1"/>
        <v>12</v>
      </c>
      <c r="T181" s="3">
        <v>1.0</v>
      </c>
      <c r="W181" s="3">
        <v>1.0</v>
      </c>
      <c r="X181" s="3">
        <v>1.0</v>
      </c>
      <c r="AG181">
        <f t="shared" si="2"/>
        <v>3</v>
      </c>
      <c r="AT181">
        <f t="shared" si="8"/>
        <v>0</v>
      </c>
    </row>
    <row r="182">
      <c r="A182" s="11" t="s">
        <v>432</v>
      </c>
      <c r="B182" s="11" t="s">
        <v>433</v>
      </c>
      <c r="C182" s="12">
        <v>237.0</v>
      </c>
      <c r="D182" s="3" t="s">
        <v>79</v>
      </c>
      <c r="E182" s="3">
        <v>1.0</v>
      </c>
      <c r="F182" s="3">
        <v>1.0</v>
      </c>
      <c r="G182" s="3">
        <v>1.0</v>
      </c>
      <c r="H182" s="3">
        <v>1.0</v>
      </c>
      <c r="I182" s="3">
        <v>1.0</v>
      </c>
      <c r="J182" s="3">
        <v>1.0</v>
      </c>
      <c r="L182" s="3">
        <v>1.0</v>
      </c>
      <c r="O182" s="3">
        <v>1.0</v>
      </c>
      <c r="R182">
        <f t="shared" si="1"/>
        <v>9</v>
      </c>
      <c r="T182" s="3">
        <v>1.0</v>
      </c>
      <c r="U182" s="3">
        <v>3.0</v>
      </c>
      <c r="W182" s="3">
        <v>2.0</v>
      </c>
      <c r="X182" s="3">
        <v>1.0</v>
      </c>
      <c r="Y182" s="3">
        <v>3.0</v>
      </c>
      <c r="AG182">
        <f t="shared" si="2"/>
        <v>10</v>
      </c>
      <c r="AT182">
        <f t="shared" si="8"/>
        <v>0</v>
      </c>
    </row>
    <row r="183">
      <c r="A183" s="11" t="s">
        <v>563</v>
      </c>
      <c r="B183" s="11" t="s">
        <v>435</v>
      </c>
      <c r="C183" s="12">
        <v>237.0</v>
      </c>
      <c r="D183" s="3" t="s">
        <v>79</v>
      </c>
      <c r="E183" s="3">
        <v>1.0</v>
      </c>
      <c r="F183" s="3">
        <v>1.0</v>
      </c>
      <c r="G183" s="3">
        <v>1.0</v>
      </c>
      <c r="H183" s="3">
        <v>1.0</v>
      </c>
      <c r="I183" s="3">
        <v>1.0</v>
      </c>
      <c r="K183" s="3">
        <v>1.0</v>
      </c>
      <c r="L183" s="3">
        <v>1.0</v>
      </c>
      <c r="M183" s="3">
        <v>1.0</v>
      </c>
      <c r="N183" s="3">
        <v>1.0</v>
      </c>
      <c r="P183" s="3">
        <v>1.0</v>
      </c>
      <c r="R183">
        <f t="shared" si="1"/>
        <v>11</v>
      </c>
      <c r="S183" s="3"/>
      <c r="T183" s="3">
        <v>1.0</v>
      </c>
      <c r="U183" s="3">
        <v>1.0</v>
      </c>
      <c r="V183" s="3">
        <v>2.0</v>
      </c>
      <c r="W183" s="3">
        <v>2.0</v>
      </c>
      <c r="X183" s="3">
        <v>2.0</v>
      </c>
      <c r="AB183" s="3">
        <v>1.0</v>
      </c>
      <c r="AE183" s="3">
        <v>3.0</v>
      </c>
      <c r="AG183">
        <f t="shared" si="2"/>
        <v>12</v>
      </c>
      <c r="AT183">
        <f t="shared" si="8"/>
        <v>0</v>
      </c>
    </row>
    <row r="184">
      <c r="A184" s="11" t="s">
        <v>436</v>
      </c>
      <c r="B184" s="11" t="s">
        <v>437</v>
      </c>
      <c r="C184" s="12">
        <v>237.0</v>
      </c>
      <c r="D184" s="3" t="s">
        <v>79</v>
      </c>
      <c r="E184" s="3">
        <v>1.0</v>
      </c>
      <c r="F184" s="3">
        <v>1.0</v>
      </c>
      <c r="G184" s="3">
        <v>1.0</v>
      </c>
      <c r="H184" s="3">
        <v>1.0</v>
      </c>
      <c r="J184" s="3">
        <v>1.0</v>
      </c>
      <c r="K184" s="3">
        <v>1.0</v>
      </c>
      <c r="L184" s="3">
        <v>1.0</v>
      </c>
      <c r="M184" s="3">
        <v>1.0</v>
      </c>
      <c r="N184" s="3">
        <v>1.0</v>
      </c>
      <c r="P184" s="3">
        <v>1.0</v>
      </c>
      <c r="R184">
        <f t="shared" si="1"/>
        <v>11</v>
      </c>
      <c r="S184" s="3"/>
      <c r="T184" s="3">
        <v>1.0</v>
      </c>
      <c r="U184" s="3">
        <v>1.0</v>
      </c>
      <c r="V184" s="3">
        <v>1.0</v>
      </c>
      <c r="W184" s="3">
        <v>2.0</v>
      </c>
      <c r="X184" s="3"/>
      <c r="Y184" s="3">
        <v>1.0</v>
      </c>
      <c r="Z184" s="3">
        <v>2.0</v>
      </c>
      <c r="AA184" s="3">
        <v>1.0</v>
      </c>
      <c r="AC184" s="3">
        <v>1.0</v>
      </c>
      <c r="AG184">
        <f t="shared" si="2"/>
        <v>10</v>
      </c>
      <c r="AH184" s="3">
        <f>3/4</f>
        <v>0.75</v>
      </c>
      <c r="AT184">
        <f t="shared" si="8"/>
        <v>1</v>
      </c>
    </row>
    <row r="185">
      <c r="A185" s="11" t="s">
        <v>581</v>
      </c>
      <c r="B185" s="11" t="s">
        <v>439</v>
      </c>
      <c r="C185" s="12">
        <v>237.0</v>
      </c>
      <c r="D185" s="3">
        <v>1.0</v>
      </c>
      <c r="E185" s="3">
        <v>1.0</v>
      </c>
      <c r="F185" s="3">
        <v>1.0</v>
      </c>
      <c r="G185" s="3">
        <v>1.0</v>
      </c>
      <c r="H185" s="3">
        <v>1.0</v>
      </c>
      <c r="I185" s="3">
        <v>1.0</v>
      </c>
      <c r="J185" s="3">
        <v>1.0</v>
      </c>
      <c r="K185" s="3">
        <v>1.0</v>
      </c>
      <c r="L185" s="3" t="s">
        <v>79</v>
      </c>
      <c r="M185" s="3">
        <v>1.0</v>
      </c>
      <c r="N185" s="3">
        <v>1.0</v>
      </c>
      <c r="O185" s="3">
        <v>1.0</v>
      </c>
      <c r="P185" s="3">
        <v>1.0</v>
      </c>
      <c r="R185">
        <f t="shared" si="1"/>
        <v>13</v>
      </c>
      <c r="U185" s="3">
        <v>1.0</v>
      </c>
      <c r="V185" s="3">
        <v>1.0</v>
      </c>
      <c r="W185" s="3">
        <v>1.0</v>
      </c>
      <c r="X185" s="3">
        <v>1.0</v>
      </c>
      <c r="AB185" s="3">
        <v>1.0</v>
      </c>
      <c r="AC185" s="3"/>
      <c r="AE185" s="3">
        <v>1.0</v>
      </c>
      <c r="AG185">
        <f t="shared" si="2"/>
        <v>6</v>
      </c>
      <c r="AH185" s="3">
        <v>1.0</v>
      </c>
      <c r="AI185" s="3">
        <v>1.0</v>
      </c>
      <c r="AK185" s="3">
        <v>1.0</v>
      </c>
      <c r="AT185">
        <f t="shared" si="8"/>
        <v>3</v>
      </c>
    </row>
    <row r="186">
      <c r="A186" s="11" t="s">
        <v>440</v>
      </c>
      <c r="B186" s="11" t="s">
        <v>441</v>
      </c>
      <c r="C186" s="12">
        <v>237.0</v>
      </c>
      <c r="D186" s="3" t="s">
        <v>79</v>
      </c>
      <c r="E186" s="3">
        <v>1.0</v>
      </c>
      <c r="F186" s="3">
        <v>1.0</v>
      </c>
      <c r="G186" s="3">
        <v>1.0</v>
      </c>
      <c r="H186" s="3">
        <v>1.0</v>
      </c>
      <c r="I186" s="3">
        <v>1.0</v>
      </c>
      <c r="J186" s="3">
        <v>1.0</v>
      </c>
      <c r="K186" s="3">
        <v>1.0</v>
      </c>
      <c r="L186" s="3" t="s">
        <v>79</v>
      </c>
      <c r="M186" s="3">
        <v>1.0</v>
      </c>
      <c r="N186" s="3">
        <v>1.0</v>
      </c>
      <c r="O186" s="3">
        <v>1.0</v>
      </c>
      <c r="R186">
        <f t="shared" si="1"/>
        <v>12</v>
      </c>
      <c r="S186" s="3"/>
      <c r="T186" s="3">
        <v>1.0</v>
      </c>
      <c r="W186" s="3">
        <v>2.0</v>
      </c>
      <c r="X186" s="3">
        <v>2.0</v>
      </c>
      <c r="Y186" s="3">
        <v>1.0</v>
      </c>
      <c r="Z186" s="3">
        <v>1.0</v>
      </c>
      <c r="AC186" s="3">
        <v>1.0</v>
      </c>
      <c r="AG186">
        <f t="shared" si="2"/>
        <v>8</v>
      </c>
      <c r="AT186">
        <f t="shared" si="8"/>
        <v>0</v>
      </c>
    </row>
    <row r="187">
      <c r="A187" s="11" t="s">
        <v>442</v>
      </c>
      <c r="B187" s="11" t="s">
        <v>443</v>
      </c>
      <c r="C187" s="12">
        <v>237.0</v>
      </c>
      <c r="D187" s="3">
        <v>1.0</v>
      </c>
      <c r="E187" s="3">
        <v>1.0</v>
      </c>
      <c r="F187" s="3">
        <v>1.0</v>
      </c>
      <c r="G187" s="3">
        <v>1.0</v>
      </c>
      <c r="H187" s="3">
        <v>1.0</v>
      </c>
      <c r="I187" s="3">
        <v>1.0</v>
      </c>
      <c r="J187" s="3">
        <v>1.0</v>
      </c>
      <c r="K187" s="3">
        <v>1.0</v>
      </c>
      <c r="L187" s="3">
        <v>1.0</v>
      </c>
      <c r="O187" s="3">
        <v>1.0</v>
      </c>
      <c r="P187" s="3">
        <v>1.0</v>
      </c>
      <c r="R187">
        <f t="shared" si="1"/>
        <v>11</v>
      </c>
      <c r="U187" s="3">
        <v>1.0</v>
      </c>
      <c r="V187" s="3">
        <v>1.0</v>
      </c>
      <c r="X187" s="3">
        <v>1.0</v>
      </c>
      <c r="AA187" s="3">
        <v>2.0</v>
      </c>
      <c r="AG187">
        <f t="shared" si="2"/>
        <v>5</v>
      </c>
      <c r="AT187">
        <f t="shared" si="8"/>
        <v>0</v>
      </c>
    </row>
    <row r="188">
      <c r="A188" s="11" t="s">
        <v>444</v>
      </c>
      <c r="B188" s="11" t="s">
        <v>445</v>
      </c>
      <c r="C188" s="12">
        <v>237.0</v>
      </c>
      <c r="D188" s="3">
        <v>1.0</v>
      </c>
      <c r="E188" s="3">
        <v>1.0</v>
      </c>
      <c r="F188" s="3">
        <v>1.0</v>
      </c>
      <c r="G188" s="3">
        <v>1.0</v>
      </c>
      <c r="H188" s="3">
        <v>1.0</v>
      </c>
      <c r="I188" s="3">
        <v>1.0</v>
      </c>
      <c r="J188" s="3">
        <v>1.0</v>
      </c>
      <c r="K188" s="3">
        <v>1.0</v>
      </c>
      <c r="L188" s="3" t="s">
        <v>79</v>
      </c>
      <c r="M188" s="3">
        <v>1.0</v>
      </c>
      <c r="O188" s="3">
        <v>1.0</v>
      </c>
      <c r="P188" s="3">
        <v>1.0</v>
      </c>
      <c r="R188">
        <f t="shared" si="1"/>
        <v>12</v>
      </c>
      <c r="V188" s="3">
        <v>1.0</v>
      </c>
      <c r="X188" s="3">
        <v>2.0</v>
      </c>
      <c r="AG188">
        <f t="shared" si="2"/>
        <v>3</v>
      </c>
      <c r="AT188">
        <f t="shared" si="8"/>
        <v>0</v>
      </c>
    </row>
    <row r="189">
      <c r="A189" s="11" t="s">
        <v>446</v>
      </c>
      <c r="B189" s="11" t="s">
        <v>87</v>
      </c>
      <c r="C189" s="12">
        <v>237.0</v>
      </c>
      <c r="D189" s="3" t="s">
        <v>79</v>
      </c>
      <c r="E189" s="3">
        <v>1.0</v>
      </c>
      <c r="F189" s="3">
        <v>1.0</v>
      </c>
      <c r="G189" s="3">
        <v>1.0</v>
      </c>
      <c r="H189" s="3">
        <v>1.0</v>
      </c>
      <c r="I189" s="3">
        <v>1.0</v>
      </c>
      <c r="J189" s="3">
        <v>1.0</v>
      </c>
      <c r="K189" s="3">
        <v>1.0</v>
      </c>
      <c r="L189" s="3">
        <v>1.0</v>
      </c>
      <c r="M189" s="3">
        <v>1.0</v>
      </c>
      <c r="N189" s="3">
        <v>1.0</v>
      </c>
      <c r="O189" s="3">
        <v>1.0</v>
      </c>
      <c r="P189" s="3">
        <v>1.0</v>
      </c>
      <c r="R189">
        <f t="shared" si="1"/>
        <v>13</v>
      </c>
      <c r="S189" s="3"/>
      <c r="T189" s="3">
        <v>1.0</v>
      </c>
      <c r="U189" s="3">
        <v>2.0</v>
      </c>
      <c r="V189" s="3">
        <v>2.0</v>
      </c>
      <c r="W189" s="3">
        <v>2.0</v>
      </c>
      <c r="X189" s="3">
        <v>2.0</v>
      </c>
      <c r="Y189" s="3">
        <v>1.0</v>
      </c>
      <c r="Z189" s="3">
        <v>2.0</v>
      </c>
      <c r="AA189" s="3">
        <v>1.0</v>
      </c>
      <c r="AB189" s="3">
        <v>3.0</v>
      </c>
      <c r="AC189" s="3">
        <v>1.0</v>
      </c>
      <c r="AE189" s="3">
        <v>3.0</v>
      </c>
      <c r="AG189">
        <f t="shared" si="2"/>
        <v>20</v>
      </c>
      <c r="AT189">
        <f t="shared" si="8"/>
        <v>0</v>
      </c>
    </row>
    <row r="190">
      <c r="A190" s="11" t="s">
        <v>447</v>
      </c>
      <c r="B190" s="11" t="s">
        <v>448</v>
      </c>
      <c r="C190" s="12">
        <v>237.0</v>
      </c>
      <c r="D190" s="3" t="s">
        <v>79</v>
      </c>
      <c r="E190" s="3">
        <v>1.0</v>
      </c>
      <c r="F190" s="3">
        <v>1.0</v>
      </c>
      <c r="G190" s="3">
        <v>1.0</v>
      </c>
      <c r="I190" s="3">
        <v>1.0</v>
      </c>
      <c r="J190" s="3">
        <v>1.0</v>
      </c>
      <c r="K190" s="3">
        <v>1.0</v>
      </c>
      <c r="L190" s="3">
        <v>1.0</v>
      </c>
      <c r="N190" s="3">
        <v>1.0</v>
      </c>
      <c r="O190" s="3">
        <v>1.0</v>
      </c>
      <c r="R190">
        <f t="shared" si="1"/>
        <v>10</v>
      </c>
      <c r="S190" s="3"/>
      <c r="T190" s="3">
        <v>1.0</v>
      </c>
      <c r="AG190">
        <f t="shared" si="2"/>
        <v>1</v>
      </c>
      <c r="AH190" s="3">
        <v>1.0</v>
      </c>
      <c r="AT190">
        <f t="shared" si="8"/>
        <v>1</v>
      </c>
    </row>
    <row r="191">
      <c r="A191" s="11" t="s">
        <v>449</v>
      </c>
      <c r="B191" s="11" t="s">
        <v>450</v>
      </c>
      <c r="C191" s="12">
        <v>237.0</v>
      </c>
      <c r="D191" s="3" t="s">
        <v>79</v>
      </c>
      <c r="E191" s="3">
        <v>1.0</v>
      </c>
      <c r="F191" s="3">
        <v>1.0</v>
      </c>
      <c r="G191" s="3">
        <v>1.0</v>
      </c>
      <c r="H191" s="3">
        <v>1.0</v>
      </c>
      <c r="I191" s="3">
        <v>1.0</v>
      </c>
      <c r="J191" s="3">
        <v>1.0</v>
      </c>
      <c r="K191" s="3">
        <v>1.0</v>
      </c>
      <c r="L191" s="3">
        <v>1.0</v>
      </c>
      <c r="M191" s="3">
        <v>1.0</v>
      </c>
      <c r="N191" s="3">
        <v>1.0</v>
      </c>
      <c r="O191" s="3">
        <v>1.0</v>
      </c>
      <c r="R191">
        <f t="shared" si="1"/>
        <v>12</v>
      </c>
      <c r="S191" s="3"/>
      <c r="T191" s="3">
        <v>1.0</v>
      </c>
      <c r="U191" s="3">
        <v>1.0</v>
      </c>
      <c r="V191" s="3">
        <v>1.0</v>
      </c>
      <c r="W191" s="3">
        <v>1.0</v>
      </c>
      <c r="X191" s="3">
        <v>2.0</v>
      </c>
      <c r="Y191">
        <f>1/2</f>
        <v>0.5</v>
      </c>
      <c r="Z191" s="3">
        <v>1.0</v>
      </c>
      <c r="AA191" s="3">
        <v>1.0</v>
      </c>
      <c r="AB191" s="3">
        <v>1.0</v>
      </c>
      <c r="AG191">
        <f t="shared" si="2"/>
        <v>9.5</v>
      </c>
      <c r="AT191">
        <f t="shared" si="8"/>
        <v>0</v>
      </c>
    </row>
    <row r="192">
      <c r="A192" s="11" t="s">
        <v>451</v>
      </c>
      <c r="B192" s="11" t="s">
        <v>452</v>
      </c>
      <c r="C192" s="12">
        <v>237.0</v>
      </c>
      <c r="D192" s="3" t="s">
        <v>79</v>
      </c>
      <c r="E192" s="3">
        <v>1.0</v>
      </c>
      <c r="F192" s="3">
        <v>1.0</v>
      </c>
      <c r="G192" s="3">
        <v>1.0</v>
      </c>
      <c r="I192" s="3">
        <v>1.0</v>
      </c>
      <c r="J192" s="3">
        <v>1.0</v>
      </c>
      <c r="K192" s="3">
        <v>1.0</v>
      </c>
      <c r="L192" s="3">
        <v>1.0</v>
      </c>
      <c r="N192" s="3">
        <v>1.0</v>
      </c>
      <c r="O192" s="3">
        <v>1.0</v>
      </c>
      <c r="P192" s="3">
        <v>1.0</v>
      </c>
      <c r="R192">
        <f t="shared" si="1"/>
        <v>11</v>
      </c>
      <c r="S192" s="3"/>
      <c r="T192" s="3">
        <v>1.0</v>
      </c>
      <c r="U192" s="3">
        <v>1.0</v>
      </c>
      <c r="X192" s="3">
        <v>1.0</v>
      </c>
      <c r="AA192" s="3">
        <v>1.0</v>
      </c>
      <c r="AE192" s="3">
        <v>1.0</v>
      </c>
      <c r="AG192">
        <f t="shared" si="2"/>
        <v>5</v>
      </c>
      <c r="AT192">
        <f t="shared" si="8"/>
        <v>0</v>
      </c>
    </row>
    <row r="193">
      <c r="A193" s="11" t="s">
        <v>454</v>
      </c>
      <c r="B193" s="11" t="s">
        <v>455</v>
      </c>
      <c r="C193" s="12">
        <v>237.0</v>
      </c>
      <c r="D193" s="3">
        <v>1.0</v>
      </c>
      <c r="E193" s="3">
        <v>1.0</v>
      </c>
      <c r="F193" s="3">
        <v>1.0</v>
      </c>
      <c r="G193" s="3">
        <v>1.0</v>
      </c>
      <c r="H193" s="3">
        <v>1.0</v>
      </c>
      <c r="I193" s="3">
        <v>1.0</v>
      </c>
      <c r="J193" s="3">
        <v>1.0</v>
      </c>
      <c r="K193" s="3">
        <v>1.0</v>
      </c>
      <c r="L193" s="3">
        <v>1.0</v>
      </c>
      <c r="N193" s="3">
        <v>1.0</v>
      </c>
      <c r="O193" s="3">
        <v>1.0</v>
      </c>
      <c r="P193" s="3">
        <v>1.0</v>
      </c>
      <c r="R193">
        <f t="shared" si="1"/>
        <v>12</v>
      </c>
      <c r="T193" s="3">
        <v>1.0</v>
      </c>
      <c r="U193" s="3">
        <v>1.0</v>
      </c>
      <c r="V193" s="3">
        <v>1.0</v>
      </c>
      <c r="X193" s="3">
        <v>1.0</v>
      </c>
      <c r="Y193" s="3">
        <v>1.0</v>
      </c>
      <c r="Z193" s="3">
        <v>1.0</v>
      </c>
      <c r="AA193" s="3">
        <v>1.0</v>
      </c>
      <c r="AC193" s="3">
        <v>1.0</v>
      </c>
      <c r="AG193">
        <f t="shared" si="2"/>
        <v>8</v>
      </c>
      <c r="AH193" s="3">
        <v>1.0</v>
      </c>
      <c r="AI193">
        <f>1/2+1/4</f>
        <v>0.75</v>
      </c>
      <c r="AJ193">
        <f>1/2</f>
        <v>0.5</v>
      </c>
      <c r="AK193">
        <f>3/4</f>
        <v>0.75</v>
      </c>
      <c r="AT193">
        <f t="shared" si="8"/>
        <v>4</v>
      </c>
    </row>
    <row r="194">
      <c r="A194" s="11" t="s">
        <v>310</v>
      </c>
      <c r="B194" s="11" t="s">
        <v>128</v>
      </c>
      <c r="C194" s="12">
        <v>237.0</v>
      </c>
      <c r="D194" s="3">
        <v>1.0</v>
      </c>
      <c r="E194" s="3">
        <v>1.0</v>
      </c>
      <c r="F194" s="3">
        <v>1.0</v>
      </c>
      <c r="G194" s="3">
        <v>1.0</v>
      </c>
      <c r="H194" s="3">
        <v>1.0</v>
      </c>
      <c r="I194" s="3">
        <v>1.0</v>
      </c>
      <c r="J194" s="3">
        <v>1.0</v>
      </c>
      <c r="K194" s="3">
        <v>1.0</v>
      </c>
      <c r="L194" s="3" t="s">
        <v>79</v>
      </c>
      <c r="M194" s="3">
        <v>1.0</v>
      </c>
      <c r="N194" s="3">
        <v>1.0</v>
      </c>
      <c r="O194" s="3">
        <v>1.0</v>
      </c>
      <c r="R194">
        <f t="shared" si="1"/>
        <v>12</v>
      </c>
      <c r="U194" s="3">
        <v>1.0</v>
      </c>
      <c r="W194" s="3">
        <v>1.0</v>
      </c>
      <c r="X194" s="3">
        <v>1.0</v>
      </c>
      <c r="AG194">
        <f t="shared" si="2"/>
        <v>3</v>
      </c>
      <c r="AH194" s="3">
        <v>1.0</v>
      </c>
      <c r="AI194" s="3">
        <f>1/2+3/7</f>
        <v>0.9285714286</v>
      </c>
      <c r="AK194" s="3">
        <v>1.0</v>
      </c>
      <c r="AT194">
        <f t="shared" si="8"/>
        <v>3</v>
      </c>
    </row>
    <row r="195">
      <c r="A195" s="11" t="s">
        <v>456</v>
      </c>
      <c r="B195" s="11" t="s">
        <v>457</v>
      </c>
      <c r="C195" s="12">
        <v>237.0</v>
      </c>
      <c r="D195" s="3" t="s">
        <v>79</v>
      </c>
      <c r="E195" s="3">
        <v>1.0</v>
      </c>
      <c r="F195" s="3">
        <v>1.0</v>
      </c>
      <c r="G195" s="3">
        <v>1.0</v>
      </c>
      <c r="I195" s="3">
        <v>1.0</v>
      </c>
      <c r="J195" s="3">
        <v>1.0</v>
      </c>
      <c r="K195" s="3">
        <v>1.0</v>
      </c>
      <c r="L195" s="3" t="s">
        <v>79</v>
      </c>
      <c r="M195" s="3">
        <v>1.0</v>
      </c>
      <c r="N195" s="3">
        <v>1.0</v>
      </c>
      <c r="O195" s="3">
        <v>1.0</v>
      </c>
      <c r="P195" s="3">
        <v>1.0</v>
      </c>
      <c r="R195">
        <f t="shared" si="1"/>
        <v>12</v>
      </c>
      <c r="X195" s="3">
        <v>1.0</v>
      </c>
      <c r="AG195">
        <f t="shared" si="2"/>
        <v>1</v>
      </c>
      <c r="AK195">
        <f>3/4</f>
        <v>0.75</v>
      </c>
      <c r="AT195">
        <f t="shared" si="8"/>
        <v>1</v>
      </c>
    </row>
    <row r="196">
      <c r="A196" s="11" t="s">
        <v>458</v>
      </c>
      <c r="B196" s="11" t="s">
        <v>459</v>
      </c>
      <c r="C196" s="12">
        <v>237.0</v>
      </c>
      <c r="D196" s="3" t="s">
        <v>79</v>
      </c>
      <c r="E196" s="3">
        <v>1.0</v>
      </c>
      <c r="G196" s="3">
        <v>1.0</v>
      </c>
      <c r="H196" s="3">
        <v>1.0</v>
      </c>
      <c r="I196" s="3">
        <v>1.0</v>
      </c>
      <c r="J196" s="3">
        <v>1.0</v>
      </c>
      <c r="K196" s="3">
        <v>1.0</v>
      </c>
      <c r="L196" s="3">
        <v>1.0</v>
      </c>
      <c r="M196" s="3">
        <v>1.0</v>
      </c>
      <c r="N196" s="3">
        <v>1.0</v>
      </c>
      <c r="O196" s="3">
        <v>1.0</v>
      </c>
      <c r="P196" s="3">
        <v>1.0</v>
      </c>
      <c r="R196">
        <f t="shared" si="1"/>
        <v>12</v>
      </c>
      <c r="S196" s="3"/>
      <c r="T196" s="3">
        <v>1.0</v>
      </c>
      <c r="V196" s="3">
        <v>2.0</v>
      </c>
      <c r="W196" s="3">
        <v>1.0</v>
      </c>
      <c r="X196" s="3">
        <v>2.0</v>
      </c>
      <c r="Y196" s="3">
        <v>2.0</v>
      </c>
      <c r="Z196" s="3">
        <v>1.0</v>
      </c>
      <c r="AA196" s="3">
        <v>1.0</v>
      </c>
      <c r="AB196" s="3">
        <v>4.0</v>
      </c>
      <c r="AC196" s="3">
        <v>1.0</v>
      </c>
      <c r="AD196" s="3">
        <v>2.0</v>
      </c>
      <c r="AE196" s="3">
        <v>2.0</v>
      </c>
      <c r="AG196">
        <f t="shared" si="2"/>
        <v>19</v>
      </c>
      <c r="AT196">
        <f t="shared" si="8"/>
        <v>0</v>
      </c>
    </row>
    <row r="197">
      <c r="A197" s="11" t="s">
        <v>460</v>
      </c>
      <c r="B197" s="11" t="s">
        <v>461</v>
      </c>
      <c r="C197" s="12">
        <v>237.0</v>
      </c>
      <c r="D197" s="3">
        <v>1.0</v>
      </c>
      <c r="E197" s="3">
        <v>1.0</v>
      </c>
      <c r="F197" s="3">
        <v>1.0</v>
      </c>
      <c r="G197" s="3">
        <v>1.0</v>
      </c>
      <c r="I197" s="3">
        <v>1.0</v>
      </c>
      <c r="K197" s="3">
        <v>1.0</v>
      </c>
      <c r="L197" s="3">
        <v>1.0</v>
      </c>
      <c r="M197" s="3">
        <v>1.0</v>
      </c>
      <c r="N197" s="3">
        <v>1.0</v>
      </c>
      <c r="O197" s="3">
        <v>1.0</v>
      </c>
      <c r="P197" s="3">
        <v>1.0</v>
      </c>
      <c r="R197">
        <f t="shared" si="1"/>
        <v>11</v>
      </c>
      <c r="T197" s="3">
        <v>1.0</v>
      </c>
      <c r="AA197" s="3">
        <v>1.0</v>
      </c>
      <c r="AG197">
        <f t="shared" si="2"/>
        <v>2</v>
      </c>
      <c r="AT197">
        <f t="shared" si="8"/>
        <v>0</v>
      </c>
    </row>
    <row r="198">
      <c r="A198" s="11" t="s">
        <v>462</v>
      </c>
      <c r="B198" s="11" t="s">
        <v>357</v>
      </c>
      <c r="C198" s="12">
        <v>237.0</v>
      </c>
      <c r="D198" s="3">
        <v>1.0</v>
      </c>
      <c r="E198" s="3">
        <v>1.0</v>
      </c>
      <c r="F198" s="3">
        <v>1.0</v>
      </c>
      <c r="G198" s="3">
        <v>1.0</v>
      </c>
      <c r="H198" s="3">
        <v>1.0</v>
      </c>
      <c r="I198" s="3">
        <v>1.0</v>
      </c>
      <c r="J198" s="3">
        <v>1.0</v>
      </c>
      <c r="K198" s="3">
        <v>1.0</v>
      </c>
      <c r="L198" s="3" t="s">
        <v>79</v>
      </c>
      <c r="M198" s="3">
        <v>1.0</v>
      </c>
      <c r="R198">
        <f t="shared" si="1"/>
        <v>10</v>
      </c>
      <c r="S198" s="3">
        <v>1.0</v>
      </c>
      <c r="T198" s="3">
        <v>1.0</v>
      </c>
      <c r="U198" s="3">
        <v>3.0</v>
      </c>
      <c r="V198" s="3">
        <v>4.0</v>
      </c>
      <c r="X198" s="3">
        <v>4.0</v>
      </c>
      <c r="Y198" s="3">
        <v>1.0</v>
      </c>
      <c r="Z198" s="3">
        <v>1.0</v>
      </c>
      <c r="AB198" s="3">
        <v>1.0</v>
      </c>
      <c r="AG198">
        <f t="shared" si="2"/>
        <v>16</v>
      </c>
      <c r="AT198">
        <f t="shared" si="8"/>
        <v>0</v>
      </c>
    </row>
    <row r="199">
      <c r="A199" s="3" t="s">
        <v>639</v>
      </c>
      <c r="B199" s="3" t="s">
        <v>339</v>
      </c>
      <c r="C199" s="3" t="s">
        <v>640</v>
      </c>
      <c r="D199" s="3">
        <v>1.0</v>
      </c>
      <c r="E199" s="3">
        <v>1.0</v>
      </c>
      <c r="F199" s="3">
        <v>1.0</v>
      </c>
      <c r="G199" s="3">
        <v>1.0</v>
      </c>
      <c r="L199" s="3" t="s">
        <v>79</v>
      </c>
      <c r="R199">
        <f t="shared" si="1"/>
        <v>5</v>
      </c>
      <c r="AG199">
        <f t="shared" si="2"/>
        <v>0</v>
      </c>
      <c r="AT199">
        <f t="shared" si="8"/>
        <v>0</v>
      </c>
    </row>
    <row r="200">
      <c r="A200" s="3" t="s">
        <v>641</v>
      </c>
      <c r="B200" s="3" t="s">
        <v>642</v>
      </c>
      <c r="C200" s="3" t="s">
        <v>640</v>
      </c>
      <c r="D200" s="3">
        <v>1.0</v>
      </c>
      <c r="E200" s="3">
        <v>1.0</v>
      </c>
      <c r="F200" s="3">
        <v>1.0</v>
      </c>
      <c r="G200" s="3">
        <v>1.0</v>
      </c>
      <c r="H200" s="3">
        <v>1.0</v>
      </c>
      <c r="I200" s="3">
        <v>1.0</v>
      </c>
      <c r="J200" s="3">
        <v>1.0</v>
      </c>
      <c r="K200" s="3">
        <v>1.0</v>
      </c>
      <c r="L200" s="3">
        <v>1.0</v>
      </c>
      <c r="M200" s="3">
        <v>1.0</v>
      </c>
      <c r="N200" s="3">
        <v>1.0</v>
      </c>
      <c r="P200" s="3">
        <v>1.0</v>
      </c>
      <c r="R200">
        <f t="shared" si="1"/>
        <v>12</v>
      </c>
      <c r="AG200">
        <f t="shared" si="2"/>
        <v>0</v>
      </c>
      <c r="AT200">
        <f t="shared" si="8"/>
        <v>0</v>
      </c>
    </row>
    <row r="201">
      <c r="A201" s="3" t="s">
        <v>645</v>
      </c>
      <c r="B201" s="3" t="s">
        <v>646</v>
      </c>
      <c r="C201" s="3" t="s">
        <v>640</v>
      </c>
      <c r="D201" s="3">
        <v>1.0</v>
      </c>
      <c r="E201" s="3">
        <v>1.0</v>
      </c>
      <c r="F201" s="3">
        <v>1.0</v>
      </c>
      <c r="G201" s="3">
        <v>1.0</v>
      </c>
      <c r="K201" s="3">
        <v>1.0</v>
      </c>
      <c r="L201" s="3" t="s">
        <v>79</v>
      </c>
      <c r="M201" s="3">
        <v>1.0</v>
      </c>
      <c r="O201" s="3">
        <v>1.0</v>
      </c>
      <c r="R201">
        <f t="shared" si="1"/>
        <v>8</v>
      </c>
      <c r="AB201" s="3">
        <v>1.0</v>
      </c>
      <c r="AG201">
        <f t="shared" si="2"/>
        <v>1</v>
      </c>
      <c r="AT201">
        <f t="shared" si="8"/>
        <v>0</v>
      </c>
    </row>
    <row r="202">
      <c r="A202" s="3" t="s">
        <v>649</v>
      </c>
      <c r="B202" s="3" t="s">
        <v>650</v>
      </c>
      <c r="C202" s="3" t="s">
        <v>640</v>
      </c>
      <c r="D202" s="3">
        <v>1.0</v>
      </c>
      <c r="G202" s="3">
        <v>1.0</v>
      </c>
      <c r="H202" s="3">
        <v>1.0</v>
      </c>
      <c r="I202" s="3">
        <v>1.0</v>
      </c>
      <c r="L202" s="3" t="s">
        <v>79</v>
      </c>
      <c r="R202">
        <f t="shared" si="1"/>
        <v>5</v>
      </c>
      <c r="AG202">
        <f t="shared" si="2"/>
        <v>0</v>
      </c>
      <c r="AT202">
        <f t="shared" si="8"/>
        <v>0</v>
      </c>
    </row>
    <row r="203">
      <c r="A203" s="3" t="s">
        <v>188</v>
      </c>
      <c r="B203" s="3" t="s">
        <v>655</v>
      </c>
      <c r="C203" s="3" t="s">
        <v>640</v>
      </c>
      <c r="D203" s="3">
        <v>1.0</v>
      </c>
      <c r="H203" s="3">
        <v>1.0</v>
      </c>
      <c r="J203" s="3">
        <v>1.0</v>
      </c>
      <c r="L203" s="3" t="s">
        <v>79</v>
      </c>
      <c r="M203" s="3">
        <v>1.0</v>
      </c>
      <c r="N203" s="3">
        <v>1.0</v>
      </c>
      <c r="R203">
        <f t="shared" si="1"/>
        <v>6</v>
      </c>
      <c r="AB203" s="3">
        <v>1.0</v>
      </c>
      <c r="AC203" s="3">
        <v>1.0</v>
      </c>
      <c r="AG203">
        <f t="shared" si="2"/>
        <v>2</v>
      </c>
      <c r="AT203">
        <f t="shared" si="8"/>
        <v>0</v>
      </c>
    </row>
    <row r="204">
      <c r="A204" s="3" t="s">
        <v>656</v>
      </c>
      <c r="B204" s="3" t="s">
        <v>657</v>
      </c>
      <c r="C204" s="3" t="s">
        <v>640</v>
      </c>
      <c r="F204" s="3" t="s">
        <v>58</v>
      </c>
      <c r="G204" s="3" t="s">
        <v>58</v>
      </c>
      <c r="H204" s="3" t="s">
        <v>58</v>
      </c>
      <c r="I204" s="3" t="s">
        <v>58</v>
      </c>
      <c r="J204" s="3" t="s">
        <v>58</v>
      </c>
      <c r="K204" s="3" t="s">
        <v>58</v>
      </c>
      <c r="L204" s="3" t="s">
        <v>58</v>
      </c>
      <c r="M204" s="3" t="s">
        <v>58</v>
      </c>
      <c r="R204">
        <f t="shared" si="1"/>
        <v>8</v>
      </c>
      <c r="AG204">
        <f t="shared" si="2"/>
        <v>0</v>
      </c>
      <c r="AT204">
        <f t="shared" si="8"/>
        <v>0</v>
      </c>
    </row>
    <row r="205">
      <c r="A205" s="3" t="s">
        <v>660</v>
      </c>
      <c r="B205" s="3" t="s">
        <v>244</v>
      </c>
      <c r="C205" s="3" t="s">
        <v>640</v>
      </c>
      <c r="E205" s="3" t="s">
        <v>58</v>
      </c>
      <c r="F205" s="3" t="s">
        <v>58</v>
      </c>
      <c r="G205" s="3" t="s">
        <v>58</v>
      </c>
      <c r="H205" s="3" t="s">
        <v>58</v>
      </c>
      <c r="J205" s="3" t="s">
        <v>58</v>
      </c>
      <c r="K205" s="3" t="s">
        <v>58</v>
      </c>
      <c r="L205" s="3" t="s">
        <v>58</v>
      </c>
      <c r="N205" s="3" t="s">
        <v>58</v>
      </c>
      <c r="R205">
        <f t="shared" si="1"/>
        <v>8</v>
      </c>
      <c r="AG205">
        <f t="shared" si="2"/>
        <v>0</v>
      </c>
      <c r="AT205">
        <f t="shared" si="8"/>
        <v>0</v>
      </c>
    </row>
    <row r="206">
      <c r="A206" s="3" t="s">
        <v>665</v>
      </c>
      <c r="B206" s="3" t="s">
        <v>350</v>
      </c>
      <c r="C206" s="3" t="s">
        <v>640</v>
      </c>
      <c r="D206" s="3" t="s">
        <v>58</v>
      </c>
      <c r="E206" s="3" t="s">
        <v>58</v>
      </c>
      <c r="F206" s="3" t="s">
        <v>58</v>
      </c>
      <c r="G206" s="3" t="s">
        <v>58</v>
      </c>
      <c r="H206" s="3" t="s">
        <v>58</v>
      </c>
      <c r="J206" s="3" t="s">
        <v>58</v>
      </c>
      <c r="L206" s="3" t="s">
        <v>58</v>
      </c>
      <c r="M206" s="3" t="s">
        <v>58</v>
      </c>
      <c r="N206" s="3" t="s">
        <v>58</v>
      </c>
      <c r="O206" s="3" t="s">
        <v>58</v>
      </c>
      <c r="P206" s="3" t="s">
        <v>58</v>
      </c>
      <c r="R206">
        <f t="shared" si="1"/>
        <v>11</v>
      </c>
      <c r="AG206">
        <f t="shared" si="2"/>
        <v>0</v>
      </c>
      <c r="AT206">
        <f t="shared" si="8"/>
        <v>0</v>
      </c>
    </row>
  </sheetData>
  <conditionalFormatting sqref="R4:R206">
    <cfRule type="cellIs" dxfId="0" priority="1" operator="lessThan">
      <formula>10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4" max="4" width="5.29"/>
    <col customWidth="1" min="5" max="5" width="5.43"/>
    <col customWidth="1" min="6" max="6" width="5.57"/>
    <col customWidth="1" min="7" max="7" width="5.14"/>
    <col customWidth="1" min="8" max="8" width="5.29"/>
    <col customWidth="1" min="9" max="9" width="6.43"/>
    <col customWidth="1" min="10" max="10" width="5.43"/>
    <col customWidth="1" min="11" max="11" width="5.71"/>
    <col customWidth="1" min="12" max="12" width="6.0"/>
    <col customWidth="1" min="13" max="13" width="5.86"/>
    <col customWidth="1" min="14" max="14" width="5.57"/>
    <col customWidth="1" min="15" max="15" width="6.86"/>
    <col customWidth="1" min="16" max="16" width="5.71"/>
    <col customWidth="1" min="17" max="17" width="5.86"/>
    <col customWidth="1" min="19" max="19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2"/>
    </row>
    <row r="2">
      <c r="A2" s="5" t="s">
        <v>1</v>
      </c>
      <c r="B2" s="6" t="s">
        <v>3</v>
      </c>
      <c r="C2" s="6" t="s">
        <v>4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6" t="s">
        <v>67</v>
      </c>
      <c r="R2" s="9" t="s">
        <v>25</v>
      </c>
      <c r="S2" s="6" t="s">
        <v>68</v>
      </c>
      <c r="T2" s="3" t="s">
        <v>56</v>
      </c>
    </row>
    <row r="3">
      <c r="A3" s="11" t="s">
        <v>55</v>
      </c>
      <c r="B3" s="11" t="s">
        <v>57</v>
      </c>
      <c r="C3" s="12">
        <v>231.0</v>
      </c>
      <c r="D3" s="3" t="s">
        <v>58</v>
      </c>
      <c r="E3" s="3" t="s">
        <v>58</v>
      </c>
      <c r="F3" s="3" t="s">
        <v>58</v>
      </c>
      <c r="G3" s="3" t="s">
        <v>58</v>
      </c>
      <c r="H3" s="3" t="s">
        <v>58</v>
      </c>
      <c r="I3" s="3" t="s">
        <v>58</v>
      </c>
      <c r="J3" s="3" t="s">
        <v>58</v>
      </c>
      <c r="K3" s="3" t="s">
        <v>58</v>
      </c>
      <c r="L3" s="3" t="s">
        <v>58</v>
      </c>
      <c r="M3" s="3" t="s">
        <v>58</v>
      </c>
      <c r="N3" s="3" t="s">
        <v>58</v>
      </c>
      <c r="O3" s="3" t="s">
        <v>58</v>
      </c>
      <c r="R3">
        <f t="shared" ref="R3:R197" si="1">COUNTA(D3:Q3)</f>
        <v>12</v>
      </c>
      <c r="S3" s="3"/>
    </row>
    <row r="4">
      <c r="A4" s="11" t="s">
        <v>69</v>
      </c>
      <c r="B4" s="11" t="s">
        <v>70</v>
      </c>
      <c r="C4" s="12">
        <v>231.0</v>
      </c>
      <c r="D4" s="3" t="s">
        <v>58</v>
      </c>
      <c r="E4" s="3" t="s">
        <v>58</v>
      </c>
      <c r="F4" s="3" t="s">
        <v>58</v>
      </c>
      <c r="G4" s="3" t="s">
        <v>58</v>
      </c>
      <c r="H4" s="3" t="s">
        <v>58</v>
      </c>
      <c r="I4" s="3" t="s">
        <v>58</v>
      </c>
      <c r="J4" s="3" t="s">
        <v>58</v>
      </c>
      <c r="K4" s="3" t="s">
        <v>58</v>
      </c>
      <c r="L4" s="3" t="s">
        <v>58</v>
      </c>
      <c r="M4" s="3" t="s">
        <v>58</v>
      </c>
      <c r="N4" s="3" t="s">
        <v>58</v>
      </c>
      <c r="O4" s="3" t="s">
        <v>58</v>
      </c>
      <c r="P4" s="3" t="s">
        <v>58</v>
      </c>
      <c r="Q4" s="3" t="s">
        <v>58</v>
      </c>
      <c r="R4">
        <f t="shared" si="1"/>
        <v>14</v>
      </c>
    </row>
    <row r="5">
      <c r="A5" s="11" t="s">
        <v>69</v>
      </c>
      <c r="B5" s="11" t="s">
        <v>71</v>
      </c>
      <c r="C5" s="12">
        <v>231.0</v>
      </c>
      <c r="D5" s="3" t="s">
        <v>72</v>
      </c>
      <c r="E5" s="3" t="s">
        <v>58</v>
      </c>
      <c r="F5" s="3" t="s">
        <v>58</v>
      </c>
      <c r="G5" s="3" t="s">
        <v>58</v>
      </c>
      <c r="I5" s="3" t="s">
        <v>58</v>
      </c>
      <c r="J5" s="3" t="s">
        <v>58</v>
      </c>
      <c r="K5" s="3" t="s">
        <v>58</v>
      </c>
      <c r="L5" s="3" t="s">
        <v>58</v>
      </c>
      <c r="M5" s="3" t="s">
        <v>58</v>
      </c>
      <c r="N5" s="3" t="s">
        <v>58</v>
      </c>
      <c r="O5" s="3" t="s">
        <v>58</v>
      </c>
      <c r="P5" s="3" t="s">
        <v>58</v>
      </c>
      <c r="Q5" s="3" t="s">
        <v>58</v>
      </c>
      <c r="R5">
        <f t="shared" si="1"/>
        <v>13</v>
      </c>
      <c r="S5" s="3" t="s">
        <v>73</v>
      </c>
      <c r="T5" s="3" t="s">
        <v>74</v>
      </c>
    </row>
    <row r="6">
      <c r="A6" s="11" t="s">
        <v>75</v>
      </c>
      <c r="B6" s="11" t="s">
        <v>76</v>
      </c>
      <c r="C6" s="12">
        <v>231.0</v>
      </c>
      <c r="D6" s="3" t="s">
        <v>58</v>
      </c>
      <c r="E6" s="3" t="s">
        <v>58</v>
      </c>
      <c r="F6" s="3" t="s">
        <v>58</v>
      </c>
      <c r="G6" s="3" t="s">
        <v>58</v>
      </c>
      <c r="H6" s="3" t="s">
        <v>58</v>
      </c>
      <c r="I6" s="3" t="s">
        <v>58</v>
      </c>
      <c r="J6" s="3" t="s">
        <v>58</v>
      </c>
      <c r="K6" s="3" t="s">
        <v>58</v>
      </c>
      <c r="L6" s="3" t="s">
        <v>58</v>
      </c>
      <c r="M6" s="3" t="s">
        <v>58</v>
      </c>
      <c r="N6" s="3" t="s">
        <v>58</v>
      </c>
      <c r="O6" s="3" t="s">
        <v>58</v>
      </c>
      <c r="P6" s="3" t="s">
        <v>58</v>
      </c>
      <c r="R6">
        <f t="shared" si="1"/>
        <v>13</v>
      </c>
    </row>
    <row r="7">
      <c r="A7" s="11" t="s">
        <v>77</v>
      </c>
      <c r="B7" s="11" t="s">
        <v>78</v>
      </c>
      <c r="C7" s="12">
        <v>231.0</v>
      </c>
      <c r="D7" s="3" t="s">
        <v>58</v>
      </c>
      <c r="E7" s="3" t="s">
        <v>58</v>
      </c>
      <c r="G7" s="3" t="s">
        <v>58</v>
      </c>
      <c r="H7" s="3" t="s">
        <v>58</v>
      </c>
      <c r="J7" s="3" t="s">
        <v>58</v>
      </c>
      <c r="K7" s="3" t="s">
        <v>58</v>
      </c>
      <c r="L7" s="3" t="s">
        <v>58</v>
      </c>
      <c r="M7" s="3" t="s">
        <v>58</v>
      </c>
      <c r="N7" s="3" t="s">
        <v>58</v>
      </c>
      <c r="O7" s="3" t="s">
        <v>58</v>
      </c>
      <c r="P7" s="3" t="s">
        <v>58</v>
      </c>
      <c r="R7">
        <f t="shared" si="1"/>
        <v>11</v>
      </c>
    </row>
    <row r="8">
      <c r="A8" s="11" t="s">
        <v>80</v>
      </c>
      <c r="B8" s="11" t="s">
        <v>81</v>
      </c>
      <c r="C8" s="12">
        <v>231.0</v>
      </c>
      <c r="D8" s="3" t="s">
        <v>58</v>
      </c>
      <c r="E8" s="3" t="s">
        <v>58</v>
      </c>
      <c r="F8" s="3" t="s">
        <v>58</v>
      </c>
      <c r="G8" s="3" t="s">
        <v>58</v>
      </c>
      <c r="H8" s="3" t="s">
        <v>58</v>
      </c>
      <c r="I8" s="3" t="s">
        <v>58</v>
      </c>
      <c r="J8" s="3" t="s">
        <v>58</v>
      </c>
      <c r="K8" s="3" t="s">
        <v>58</v>
      </c>
      <c r="L8" s="3" t="s">
        <v>58</v>
      </c>
      <c r="M8" s="3" t="s">
        <v>58</v>
      </c>
      <c r="N8" s="3" t="s">
        <v>58</v>
      </c>
      <c r="O8" s="3" t="s">
        <v>58</v>
      </c>
      <c r="P8" s="3" t="s">
        <v>58</v>
      </c>
      <c r="Q8" s="3" t="s">
        <v>58</v>
      </c>
      <c r="R8">
        <f t="shared" si="1"/>
        <v>14</v>
      </c>
    </row>
    <row r="9">
      <c r="A9" s="11" t="s">
        <v>82</v>
      </c>
      <c r="B9" s="11" t="s">
        <v>83</v>
      </c>
      <c r="C9" s="12">
        <v>231.0</v>
      </c>
      <c r="D9" s="3" t="s">
        <v>58</v>
      </c>
      <c r="E9" s="3" t="s">
        <v>58</v>
      </c>
      <c r="F9" s="3" t="s">
        <v>58</v>
      </c>
      <c r="G9" s="3" t="s">
        <v>58</v>
      </c>
      <c r="H9" s="3" t="s">
        <v>58</v>
      </c>
      <c r="I9" s="3" t="s">
        <v>58</v>
      </c>
      <c r="J9" s="3" t="s">
        <v>58</v>
      </c>
      <c r="K9" s="3" t="s">
        <v>58</v>
      </c>
      <c r="L9" s="3" t="s">
        <v>58</v>
      </c>
      <c r="M9" s="3" t="s">
        <v>58</v>
      </c>
      <c r="N9" s="3" t="s">
        <v>58</v>
      </c>
      <c r="P9" s="3" t="s">
        <v>58</v>
      </c>
      <c r="R9">
        <f t="shared" si="1"/>
        <v>12</v>
      </c>
    </row>
    <row r="10">
      <c r="A10" s="11" t="s">
        <v>84</v>
      </c>
      <c r="B10" s="11" t="s">
        <v>85</v>
      </c>
      <c r="C10" s="12">
        <v>231.0</v>
      </c>
      <c r="D10" s="3" t="s">
        <v>58</v>
      </c>
      <c r="E10" s="3" t="s">
        <v>58</v>
      </c>
      <c r="F10" s="3" t="s">
        <v>58</v>
      </c>
      <c r="G10" s="3" t="s">
        <v>58</v>
      </c>
      <c r="H10" s="3" t="s">
        <v>58</v>
      </c>
      <c r="I10" s="3" t="s">
        <v>58</v>
      </c>
      <c r="J10" s="3" t="s">
        <v>58</v>
      </c>
      <c r="K10" s="3" t="s">
        <v>58</v>
      </c>
      <c r="L10" s="3" t="s">
        <v>58</v>
      </c>
      <c r="M10" s="3" t="s">
        <v>58</v>
      </c>
      <c r="N10" s="3" t="s">
        <v>58</v>
      </c>
      <c r="O10" s="3" t="s">
        <v>58</v>
      </c>
      <c r="P10" s="3" t="s">
        <v>58</v>
      </c>
      <c r="Q10" s="3" t="s">
        <v>58</v>
      </c>
      <c r="R10">
        <f t="shared" si="1"/>
        <v>14</v>
      </c>
    </row>
    <row r="11">
      <c r="A11" s="11" t="s">
        <v>86</v>
      </c>
      <c r="B11" s="11" t="s">
        <v>87</v>
      </c>
      <c r="C11" s="12">
        <v>231.0</v>
      </c>
      <c r="D11" s="3" t="s">
        <v>58</v>
      </c>
      <c r="E11" s="3" t="s">
        <v>58</v>
      </c>
      <c r="F11" s="3" t="s">
        <v>58</v>
      </c>
      <c r="G11" s="3" t="s">
        <v>58</v>
      </c>
      <c r="H11" s="3" t="s">
        <v>58</v>
      </c>
      <c r="I11" s="3" t="s">
        <v>58</v>
      </c>
      <c r="J11" s="3" t="s">
        <v>58</v>
      </c>
      <c r="K11" s="3" t="s">
        <v>58</v>
      </c>
      <c r="M11" s="3" t="s">
        <v>58</v>
      </c>
      <c r="N11" s="3" t="s">
        <v>58</v>
      </c>
      <c r="O11" s="3" t="s">
        <v>58</v>
      </c>
      <c r="P11" s="3" t="s">
        <v>58</v>
      </c>
      <c r="R11">
        <f t="shared" si="1"/>
        <v>12</v>
      </c>
    </row>
    <row r="12">
      <c r="A12" s="11" t="s">
        <v>88</v>
      </c>
      <c r="B12" s="11" t="s">
        <v>89</v>
      </c>
      <c r="C12" s="12">
        <v>231.0</v>
      </c>
      <c r="D12" s="3" t="s">
        <v>58</v>
      </c>
      <c r="E12" s="3" t="s">
        <v>58</v>
      </c>
      <c r="F12" s="3" t="s">
        <v>58</v>
      </c>
      <c r="G12" s="3" t="s">
        <v>58</v>
      </c>
      <c r="H12" s="3" t="s">
        <v>58</v>
      </c>
      <c r="I12" s="3" t="s">
        <v>58</v>
      </c>
      <c r="J12" s="3" t="s">
        <v>58</v>
      </c>
      <c r="K12" s="3" t="s">
        <v>58</v>
      </c>
      <c r="L12" s="3"/>
      <c r="M12" s="3" t="s">
        <v>58</v>
      </c>
      <c r="N12" s="3" t="s">
        <v>58</v>
      </c>
      <c r="O12" s="3" t="s">
        <v>58</v>
      </c>
      <c r="Q12" s="3" t="s">
        <v>58</v>
      </c>
      <c r="R12">
        <f t="shared" si="1"/>
        <v>12</v>
      </c>
    </row>
    <row r="13">
      <c r="A13" s="11" t="s">
        <v>90</v>
      </c>
      <c r="B13" s="11" t="s">
        <v>91</v>
      </c>
      <c r="C13" s="12">
        <v>231.0</v>
      </c>
      <c r="D13" s="3" t="s">
        <v>72</v>
      </c>
      <c r="E13" s="3" t="s">
        <v>58</v>
      </c>
      <c r="F13" s="3" t="s">
        <v>58</v>
      </c>
      <c r="G13" s="3" t="s">
        <v>58</v>
      </c>
      <c r="H13" s="3" t="s">
        <v>58</v>
      </c>
      <c r="I13" s="3" t="s">
        <v>58</v>
      </c>
      <c r="J13" s="3" t="s">
        <v>58</v>
      </c>
      <c r="K13" s="3" t="s">
        <v>58</v>
      </c>
      <c r="L13" s="3" t="s">
        <v>58</v>
      </c>
      <c r="N13" s="3" t="s">
        <v>58</v>
      </c>
      <c r="O13" s="3" t="s">
        <v>58</v>
      </c>
      <c r="P13" s="3" t="s">
        <v>58</v>
      </c>
      <c r="Q13" s="3" t="s">
        <v>58</v>
      </c>
      <c r="R13">
        <f t="shared" si="1"/>
        <v>13</v>
      </c>
      <c r="S13" s="3">
        <v>10.0</v>
      </c>
      <c r="T13" s="3" t="s">
        <v>94</v>
      </c>
    </row>
    <row r="14">
      <c r="A14" s="11" t="s">
        <v>92</v>
      </c>
      <c r="B14" s="11" t="s">
        <v>93</v>
      </c>
      <c r="C14" s="12">
        <v>231.0</v>
      </c>
      <c r="D14" s="3" t="s">
        <v>58</v>
      </c>
      <c r="E14" s="3" t="s">
        <v>58</v>
      </c>
      <c r="F14" s="3" t="s">
        <v>58</v>
      </c>
      <c r="G14" s="3" t="s">
        <v>58</v>
      </c>
      <c r="H14" s="3" t="s">
        <v>58</v>
      </c>
      <c r="I14" s="3" t="s">
        <v>58</v>
      </c>
      <c r="J14" s="3" t="s">
        <v>58</v>
      </c>
      <c r="K14" s="3" t="s">
        <v>58</v>
      </c>
      <c r="L14" s="3" t="s">
        <v>58</v>
      </c>
      <c r="M14" s="3" t="s">
        <v>58</v>
      </c>
      <c r="N14" s="3" t="s">
        <v>58</v>
      </c>
      <c r="O14" s="3" t="s">
        <v>58</v>
      </c>
      <c r="P14" s="3" t="s">
        <v>58</v>
      </c>
      <c r="R14">
        <f t="shared" si="1"/>
        <v>13</v>
      </c>
    </row>
    <row r="15">
      <c r="A15" s="11" t="s">
        <v>95</v>
      </c>
      <c r="B15" s="11" t="s">
        <v>96</v>
      </c>
      <c r="C15" s="12">
        <v>231.0</v>
      </c>
      <c r="D15" s="3" t="s">
        <v>58</v>
      </c>
      <c r="E15" s="3" t="s">
        <v>58</v>
      </c>
      <c r="F15" s="3" t="s">
        <v>58</v>
      </c>
      <c r="G15" s="3" t="s">
        <v>58</v>
      </c>
      <c r="H15" s="3" t="s">
        <v>58</v>
      </c>
      <c r="I15" s="3" t="s">
        <v>58</v>
      </c>
      <c r="J15" s="3" t="s">
        <v>58</v>
      </c>
      <c r="K15" s="3" t="s">
        <v>58</v>
      </c>
      <c r="M15" s="3" t="s">
        <v>58</v>
      </c>
      <c r="N15" s="3" t="s">
        <v>58</v>
      </c>
      <c r="O15" s="3" t="s">
        <v>58</v>
      </c>
      <c r="P15" s="3" t="s">
        <v>58</v>
      </c>
      <c r="Q15" s="3" t="s">
        <v>58</v>
      </c>
      <c r="R15">
        <f t="shared" si="1"/>
        <v>13</v>
      </c>
    </row>
    <row r="16">
      <c r="A16" s="11" t="s">
        <v>97</v>
      </c>
      <c r="B16" s="11" t="s">
        <v>98</v>
      </c>
      <c r="C16" s="12">
        <v>231.0</v>
      </c>
      <c r="D16" s="3" t="s">
        <v>72</v>
      </c>
      <c r="E16" s="3" t="s">
        <v>58</v>
      </c>
      <c r="F16" s="3" t="s">
        <v>58</v>
      </c>
      <c r="G16" s="3" t="s">
        <v>58</v>
      </c>
      <c r="H16" s="3" t="s">
        <v>58</v>
      </c>
      <c r="I16" s="3" t="s">
        <v>58</v>
      </c>
      <c r="J16" s="3" t="s">
        <v>58</v>
      </c>
      <c r="K16" s="3" t="s">
        <v>58</v>
      </c>
      <c r="L16" s="3" t="s">
        <v>58</v>
      </c>
      <c r="M16" s="3" t="s">
        <v>58</v>
      </c>
      <c r="N16" s="3" t="s">
        <v>58</v>
      </c>
      <c r="O16" s="3" t="s">
        <v>58</v>
      </c>
      <c r="R16">
        <f t="shared" si="1"/>
        <v>12</v>
      </c>
      <c r="S16" s="3" t="s">
        <v>101</v>
      </c>
    </row>
    <row r="17">
      <c r="A17" s="11" t="s">
        <v>99</v>
      </c>
      <c r="B17" s="11" t="s">
        <v>100</v>
      </c>
      <c r="C17" s="12">
        <v>231.0</v>
      </c>
      <c r="D17" s="3" t="s">
        <v>72</v>
      </c>
      <c r="E17" s="3" t="s">
        <v>58</v>
      </c>
      <c r="F17" s="3" t="s">
        <v>58</v>
      </c>
      <c r="G17" s="3" t="s">
        <v>58</v>
      </c>
      <c r="H17" s="3" t="s">
        <v>58</v>
      </c>
      <c r="I17" s="3" t="s">
        <v>58</v>
      </c>
      <c r="J17" s="3" t="s">
        <v>58</v>
      </c>
      <c r="K17" s="3" t="s">
        <v>58</v>
      </c>
      <c r="L17" s="3" t="s">
        <v>58</v>
      </c>
      <c r="M17" s="3" t="s">
        <v>58</v>
      </c>
      <c r="O17" s="3" t="s">
        <v>58</v>
      </c>
      <c r="P17" s="3" t="s">
        <v>58</v>
      </c>
      <c r="R17">
        <f t="shared" si="1"/>
        <v>12</v>
      </c>
      <c r="S17" s="3" t="s">
        <v>73</v>
      </c>
    </row>
    <row r="18">
      <c r="A18" s="11" t="s">
        <v>102</v>
      </c>
      <c r="B18" s="11" t="s">
        <v>103</v>
      </c>
      <c r="C18" s="12">
        <v>231.0</v>
      </c>
      <c r="D18" s="3" t="s">
        <v>58</v>
      </c>
      <c r="E18" s="3" t="s">
        <v>58</v>
      </c>
      <c r="F18" s="3" t="s">
        <v>58</v>
      </c>
      <c r="G18" s="3" t="s">
        <v>58</v>
      </c>
      <c r="H18" s="3" t="s">
        <v>58</v>
      </c>
      <c r="I18" s="3" t="s">
        <v>58</v>
      </c>
      <c r="J18" s="3" t="s">
        <v>58</v>
      </c>
      <c r="K18" s="3" t="s">
        <v>58</v>
      </c>
      <c r="M18" s="3" t="s">
        <v>58</v>
      </c>
      <c r="N18" s="3" t="s">
        <v>58</v>
      </c>
      <c r="O18" s="3" t="s">
        <v>58</v>
      </c>
      <c r="Q18" s="3" t="s">
        <v>58</v>
      </c>
      <c r="R18">
        <f t="shared" si="1"/>
        <v>12</v>
      </c>
    </row>
    <row r="19">
      <c r="A19" s="11" t="s">
        <v>104</v>
      </c>
      <c r="B19" s="11" t="s">
        <v>105</v>
      </c>
      <c r="C19" s="12">
        <v>231.0</v>
      </c>
      <c r="D19" s="3" t="s">
        <v>72</v>
      </c>
      <c r="E19" s="3" t="s">
        <v>58</v>
      </c>
      <c r="G19" s="3" t="s">
        <v>79</v>
      </c>
      <c r="H19" s="3" t="s">
        <v>58</v>
      </c>
      <c r="I19" s="3" t="s">
        <v>58</v>
      </c>
      <c r="J19" s="3" t="s">
        <v>58</v>
      </c>
      <c r="K19" s="3" t="s">
        <v>58</v>
      </c>
      <c r="L19" s="3" t="s">
        <v>58</v>
      </c>
      <c r="M19" s="3" t="s">
        <v>58</v>
      </c>
      <c r="P19" s="3" t="s">
        <v>58</v>
      </c>
      <c r="R19">
        <f t="shared" si="1"/>
        <v>10</v>
      </c>
      <c r="S19" s="3" t="s">
        <v>110</v>
      </c>
      <c r="T19" s="3" t="s">
        <v>111</v>
      </c>
    </row>
    <row r="20">
      <c r="A20" s="11" t="s">
        <v>106</v>
      </c>
      <c r="B20" s="11" t="s">
        <v>107</v>
      </c>
      <c r="C20" s="12">
        <v>231.0</v>
      </c>
      <c r="D20" s="3" t="s">
        <v>72</v>
      </c>
      <c r="E20" s="3" t="s">
        <v>58</v>
      </c>
      <c r="F20" s="3" t="s">
        <v>58</v>
      </c>
      <c r="G20" s="3" t="s">
        <v>58</v>
      </c>
      <c r="H20" s="3" t="s">
        <v>58</v>
      </c>
      <c r="I20" s="3" t="s">
        <v>58</v>
      </c>
      <c r="J20" s="3" t="s">
        <v>58</v>
      </c>
      <c r="K20" s="3" t="s">
        <v>58</v>
      </c>
      <c r="L20" s="3" t="s">
        <v>58</v>
      </c>
      <c r="N20" s="3" t="s">
        <v>58</v>
      </c>
      <c r="O20" s="3" t="s">
        <v>58</v>
      </c>
      <c r="P20" s="3" t="s">
        <v>58</v>
      </c>
      <c r="Q20" s="3" t="s">
        <v>58</v>
      </c>
      <c r="R20">
        <f t="shared" si="1"/>
        <v>13</v>
      </c>
      <c r="S20" s="3" t="s">
        <v>114</v>
      </c>
      <c r="T20" s="3" t="s">
        <v>116</v>
      </c>
    </row>
    <row r="21">
      <c r="A21" s="11" t="s">
        <v>108</v>
      </c>
      <c r="B21" s="11" t="s">
        <v>109</v>
      </c>
      <c r="C21" s="12">
        <v>231.0</v>
      </c>
      <c r="D21" s="3" t="s">
        <v>72</v>
      </c>
      <c r="E21" s="3" t="s">
        <v>58</v>
      </c>
      <c r="F21" s="3" t="s">
        <v>58</v>
      </c>
      <c r="G21" s="3" t="s">
        <v>58</v>
      </c>
      <c r="H21" s="3" t="s">
        <v>58</v>
      </c>
      <c r="I21" s="3" t="s">
        <v>58</v>
      </c>
      <c r="J21" s="3" t="s">
        <v>58</v>
      </c>
      <c r="K21" s="3" t="s">
        <v>58</v>
      </c>
      <c r="M21" s="3" t="s">
        <v>58</v>
      </c>
      <c r="N21" s="3" t="s">
        <v>58</v>
      </c>
      <c r="O21" s="3" t="s">
        <v>58</v>
      </c>
      <c r="R21">
        <f t="shared" si="1"/>
        <v>11</v>
      </c>
      <c r="S21" s="3" t="s">
        <v>119</v>
      </c>
      <c r="T21" s="3" t="s">
        <v>94</v>
      </c>
    </row>
    <row r="22">
      <c r="A22" s="11" t="s">
        <v>112</v>
      </c>
      <c r="B22" s="11" t="s">
        <v>113</v>
      </c>
      <c r="C22" s="12">
        <v>231.0</v>
      </c>
      <c r="D22" s="3" t="s">
        <v>72</v>
      </c>
      <c r="E22" s="3" t="s">
        <v>58</v>
      </c>
      <c r="F22" s="3" t="s">
        <v>58</v>
      </c>
      <c r="G22" s="3" t="s">
        <v>58</v>
      </c>
      <c r="H22" s="3" t="s">
        <v>58</v>
      </c>
      <c r="I22" s="3" t="s">
        <v>58</v>
      </c>
      <c r="J22" s="3" t="s">
        <v>58</v>
      </c>
      <c r="K22" s="3" t="s">
        <v>58</v>
      </c>
      <c r="L22" s="3" t="s">
        <v>58</v>
      </c>
      <c r="N22" s="3" t="s">
        <v>58</v>
      </c>
      <c r="O22" s="3" t="s">
        <v>58</v>
      </c>
      <c r="P22" s="3" t="s">
        <v>58</v>
      </c>
      <c r="Q22" s="3" t="s">
        <v>58</v>
      </c>
      <c r="R22">
        <f t="shared" si="1"/>
        <v>13</v>
      </c>
      <c r="S22" s="3" t="s">
        <v>123</v>
      </c>
    </row>
    <row r="23">
      <c r="A23" s="11" t="s">
        <v>115</v>
      </c>
      <c r="B23" s="11" t="s">
        <v>117</v>
      </c>
      <c r="C23" s="12">
        <v>231.0</v>
      </c>
      <c r="D23" s="3" t="s">
        <v>72</v>
      </c>
      <c r="E23" s="3" t="s">
        <v>58</v>
      </c>
      <c r="F23" s="3" t="s">
        <v>58</v>
      </c>
      <c r="G23" s="3" t="s">
        <v>58</v>
      </c>
      <c r="H23" s="3" t="s">
        <v>58</v>
      </c>
      <c r="I23" s="3" t="s">
        <v>58</v>
      </c>
      <c r="J23" s="3" t="s">
        <v>58</v>
      </c>
      <c r="L23" s="3" t="s">
        <v>58</v>
      </c>
      <c r="M23" s="3" t="s">
        <v>58</v>
      </c>
      <c r="N23" s="3" t="s">
        <v>58</v>
      </c>
      <c r="O23" s="3" t="s">
        <v>58</v>
      </c>
      <c r="R23">
        <f t="shared" si="1"/>
        <v>11</v>
      </c>
      <c r="S23" s="3" t="s">
        <v>124</v>
      </c>
    </row>
    <row r="24">
      <c r="A24" s="11" t="s">
        <v>118</v>
      </c>
      <c r="B24" s="11" t="s">
        <v>120</v>
      </c>
      <c r="C24" s="12">
        <v>231.0</v>
      </c>
      <c r="D24" s="3" t="s">
        <v>72</v>
      </c>
      <c r="E24" s="3" t="s">
        <v>58</v>
      </c>
      <c r="F24" s="3" t="s">
        <v>58</v>
      </c>
      <c r="H24" s="3" t="s">
        <v>58</v>
      </c>
      <c r="I24" s="3" t="s">
        <v>58</v>
      </c>
      <c r="J24" s="3" t="s">
        <v>58</v>
      </c>
      <c r="K24" s="3" t="s">
        <v>58</v>
      </c>
      <c r="L24" s="3" t="s">
        <v>58</v>
      </c>
      <c r="M24" s="3" t="s">
        <v>58</v>
      </c>
      <c r="N24" s="3" t="s">
        <v>58</v>
      </c>
      <c r="O24" s="3" t="s">
        <v>58</v>
      </c>
      <c r="R24">
        <f t="shared" si="1"/>
        <v>11</v>
      </c>
      <c r="S24" s="3" t="s">
        <v>119</v>
      </c>
      <c r="T24" s="3" t="s">
        <v>74</v>
      </c>
    </row>
    <row r="25">
      <c r="A25" s="11" t="s">
        <v>121</v>
      </c>
      <c r="B25" s="11" t="s">
        <v>122</v>
      </c>
      <c r="C25" s="12">
        <v>231.0</v>
      </c>
      <c r="D25" s="3" t="s">
        <v>58</v>
      </c>
      <c r="E25" s="3" t="s">
        <v>58</v>
      </c>
      <c r="F25" s="3" t="s">
        <v>58</v>
      </c>
      <c r="G25" s="3" t="s">
        <v>58</v>
      </c>
      <c r="H25" s="3" t="s">
        <v>58</v>
      </c>
      <c r="I25" s="3" t="s">
        <v>58</v>
      </c>
      <c r="J25" s="3" t="s">
        <v>58</v>
      </c>
      <c r="K25" s="3" t="s">
        <v>58</v>
      </c>
      <c r="L25" s="3" t="s">
        <v>58</v>
      </c>
      <c r="M25" s="3" t="s">
        <v>58</v>
      </c>
      <c r="N25" s="3" t="s">
        <v>58</v>
      </c>
      <c r="O25" s="3" t="s">
        <v>58</v>
      </c>
      <c r="P25" s="3" t="s">
        <v>58</v>
      </c>
      <c r="Q25" s="3" t="s">
        <v>58</v>
      </c>
      <c r="R25">
        <f t="shared" si="1"/>
        <v>14</v>
      </c>
    </row>
    <row r="26">
      <c r="A26" s="11" t="s">
        <v>125</v>
      </c>
      <c r="B26" s="11" t="s">
        <v>126</v>
      </c>
      <c r="C26" s="12">
        <v>231.0</v>
      </c>
      <c r="D26" s="3" t="s">
        <v>72</v>
      </c>
      <c r="E26" s="3" t="s">
        <v>58</v>
      </c>
      <c r="F26" s="3" t="s">
        <v>58</v>
      </c>
      <c r="H26" s="3" t="s">
        <v>58</v>
      </c>
      <c r="I26" s="3" t="s">
        <v>58</v>
      </c>
      <c r="L26" s="3" t="s">
        <v>58</v>
      </c>
      <c r="M26" s="3" t="s">
        <v>58</v>
      </c>
      <c r="N26" s="3" t="s">
        <v>58</v>
      </c>
      <c r="O26" s="3" t="s">
        <v>58</v>
      </c>
      <c r="R26">
        <f t="shared" si="1"/>
        <v>9</v>
      </c>
      <c r="S26" s="3" t="s">
        <v>131</v>
      </c>
    </row>
    <row r="27">
      <c r="A27" s="11" t="s">
        <v>127</v>
      </c>
      <c r="B27" s="11" t="s">
        <v>128</v>
      </c>
      <c r="C27" s="12">
        <v>231.0</v>
      </c>
      <c r="D27" s="3" t="s">
        <v>58</v>
      </c>
      <c r="E27" s="3" t="s">
        <v>58</v>
      </c>
      <c r="F27" s="3" t="s">
        <v>58</v>
      </c>
      <c r="G27" s="3" t="s">
        <v>58</v>
      </c>
      <c r="H27" s="3" t="s">
        <v>58</v>
      </c>
      <c r="I27" s="3" t="s">
        <v>58</v>
      </c>
      <c r="J27" s="3" t="s">
        <v>58</v>
      </c>
      <c r="L27" s="3" t="s">
        <v>58</v>
      </c>
      <c r="M27" s="3" t="s">
        <v>58</v>
      </c>
      <c r="N27" s="3" t="s">
        <v>58</v>
      </c>
      <c r="O27" s="3" t="s">
        <v>58</v>
      </c>
      <c r="P27" s="3" t="s">
        <v>58</v>
      </c>
      <c r="Q27" s="3" t="s">
        <v>58</v>
      </c>
      <c r="R27">
        <f t="shared" si="1"/>
        <v>13</v>
      </c>
    </row>
    <row r="28">
      <c r="A28" s="11" t="s">
        <v>129</v>
      </c>
      <c r="B28" s="11" t="s">
        <v>130</v>
      </c>
      <c r="C28" s="12">
        <v>231.0</v>
      </c>
      <c r="D28" s="3" t="s">
        <v>72</v>
      </c>
      <c r="E28" s="3" t="s">
        <v>58</v>
      </c>
      <c r="G28" s="3" t="s">
        <v>58</v>
      </c>
      <c r="H28" s="3" t="s">
        <v>58</v>
      </c>
      <c r="I28" s="3" t="s">
        <v>58</v>
      </c>
      <c r="K28" s="3" t="s">
        <v>58</v>
      </c>
      <c r="L28" s="3" t="s">
        <v>58</v>
      </c>
      <c r="M28" s="3" t="s">
        <v>58</v>
      </c>
      <c r="N28" s="3" t="s">
        <v>58</v>
      </c>
      <c r="O28" s="3" t="s">
        <v>58</v>
      </c>
      <c r="P28" s="3" t="s">
        <v>58</v>
      </c>
      <c r="Q28" s="3" t="s">
        <v>58</v>
      </c>
      <c r="R28">
        <f t="shared" si="1"/>
        <v>12</v>
      </c>
      <c r="S28" s="3" t="s">
        <v>136</v>
      </c>
    </row>
    <row r="29">
      <c r="A29" s="11" t="s">
        <v>132</v>
      </c>
      <c r="B29" s="11" t="s">
        <v>133</v>
      </c>
      <c r="C29" s="12">
        <v>231.0</v>
      </c>
      <c r="D29" s="3" t="s">
        <v>72</v>
      </c>
      <c r="E29" s="3" t="s">
        <v>58</v>
      </c>
      <c r="F29" s="3" t="s">
        <v>58</v>
      </c>
      <c r="H29" s="3" t="s">
        <v>58</v>
      </c>
      <c r="I29" s="3" t="s">
        <v>58</v>
      </c>
      <c r="J29" s="3" t="s">
        <v>58</v>
      </c>
      <c r="K29" s="3" t="s">
        <v>58</v>
      </c>
      <c r="L29" s="3" t="s">
        <v>58</v>
      </c>
      <c r="M29" s="3" t="s">
        <v>58</v>
      </c>
      <c r="N29" s="3" t="s">
        <v>58</v>
      </c>
      <c r="O29" s="3" t="s">
        <v>58</v>
      </c>
      <c r="R29">
        <f t="shared" si="1"/>
        <v>11</v>
      </c>
      <c r="S29" s="3" t="s">
        <v>119</v>
      </c>
    </row>
    <row r="30">
      <c r="A30" s="11" t="s">
        <v>134</v>
      </c>
      <c r="B30" s="11" t="s">
        <v>135</v>
      </c>
      <c r="C30" s="12">
        <v>231.0</v>
      </c>
      <c r="D30" s="3" t="s">
        <v>72</v>
      </c>
      <c r="E30" s="3" t="s">
        <v>58</v>
      </c>
      <c r="F30" s="3" t="s">
        <v>58</v>
      </c>
      <c r="G30" s="3" t="s">
        <v>58</v>
      </c>
      <c r="H30" s="3" t="s">
        <v>58</v>
      </c>
      <c r="I30" s="3" t="s">
        <v>58</v>
      </c>
      <c r="J30" s="3" t="s">
        <v>58</v>
      </c>
      <c r="K30" s="3" t="s">
        <v>58</v>
      </c>
      <c r="M30" s="3" t="s">
        <v>58</v>
      </c>
      <c r="N30" s="3" t="s">
        <v>58</v>
      </c>
      <c r="O30" s="3" t="s">
        <v>58</v>
      </c>
      <c r="R30">
        <f t="shared" si="1"/>
        <v>11</v>
      </c>
      <c r="S30" s="3" t="s">
        <v>131</v>
      </c>
    </row>
    <row r="31">
      <c r="A31" s="11" t="s">
        <v>137</v>
      </c>
      <c r="B31" s="11" t="s">
        <v>138</v>
      </c>
      <c r="C31" s="12">
        <v>232.0</v>
      </c>
      <c r="D31" s="3" t="s">
        <v>72</v>
      </c>
      <c r="F31" s="3" t="s">
        <v>58</v>
      </c>
      <c r="G31" s="3" t="s">
        <v>58</v>
      </c>
      <c r="H31" s="3" t="s">
        <v>58</v>
      </c>
      <c r="I31" s="3" t="s">
        <v>58</v>
      </c>
      <c r="J31" s="3" t="s">
        <v>58</v>
      </c>
      <c r="K31" s="3" t="s">
        <v>58</v>
      </c>
      <c r="L31" s="3" t="s">
        <v>58</v>
      </c>
      <c r="M31" s="3" t="s">
        <v>58</v>
      </c>
      <c r="N31" s="3" t="s">
        <v>58</v>
      </c>
      <c r="O31" s="3" t="s">
        <v>58</v>
      </c>
      <c r="P31" s="3" t="s">
        <v>58</v>
      </c>
      <c r="R31">
        <f t="shared" si="1"/>
        <v>12</v>
      </c>
    </row>
    <row r="32">
      <c r="A32" s="11" t="s">
        <v>139</v>
      </c>
      <c r="B32" s="11" t="s">
        <v>140</v>
      </c>
      <c r="C32" s="12">
        <v>232.0</v>
      </c>
      <c r="D32" s="3" t="s">
        <v>72</v>
      </c>
      <c r="E32" s="3" t="s">
        <v>58</v>
      </c>
      <c r="F32" s="3" t="s">
        <v>58</v>
      </c>
      <c r="G32" s="3" t="s">
        <v>58</v>
      </c>
      <c r="H32" s="3" t="s">
        <v>58</v>
      </c>
      <c r="I32" s="3" t="s">
        <v>58</v>
      </c>
      <c r="K32" s="3" t="s">
        <v>58</v>
      </c>
      <c r="L32" s="3" t="s">
        <v>58</v>
      </c>
      <c r="M32" s="3" t="s">
        <v>58</v>
      </c>
      <c r="N32" s="3" t="s">
        <v>58</v>
      </c>
      <c r="O32" s="3" t="s">
        <v>58</v>
      </c>
      <c r="P32" s="3" t="s">
        <v>58</v>
      </c>
      <c r="R32">
        <f t="shared" si="1"/>
        <v>12</v>
      </c>
    </row>
    <row r="33">
      <c r="A33" s="11" t="s">
        <v>141</v>
      </c>
      <c r="B33" s="11" t="s">
        <v>142</v>
      </c>
      <c r="C33" s="12">
        <v>232.0</v>
      </c>
      <c r="D33" s="3" t="s">
        <v>72</v>
      </c>
      <c r="E33" s="3" t="s">
        <v>58</v>
      </c>
      <c r="F33" s="3" t="s">
        <v>58</v>
      </c>
      <c r="G33" s="3" t="s">
        <v>58</v>
      </c>
      <c r="H33" s="3" t="s">
        <v>58</v>
      </c>
      <c r="I33" s="3" t="s">
        <v>58</v>
      </c>
      <c r="J33" s="3" t="s">
        <v>58</v>
      </c>
      <c r="K33" s="3" t="s">
        <v>58</v>
      </c>
      <c r="L33" s="3" t="s">
        <v>58</v>
      </c>
      <c r="M33" s="3" t="s">
        <v>58</v>
      </c>
      <c r="N33" s="3" t="s">
        <v>58</v>
      </c>
      <c r="O33" s="3" t="s">
        <v>58</v>
      </c>
      <c r="P33" s="3" t="s">
        <v>58</v>
      </c>
      <c r="R33">
        <f t="shared" si="1"/>
        <v>13</v>
      </c>
    </row>
    <row r="34">
      <c r="A34" s="11" t="s">
        <v>143</v>
      </c>
      <c r="B34" s="11" t="s">
        <v>144</v>
      </c>
      <c r="C34" s="12">
        <v>232.0</v>
      </c>
      <c r="D34" s="3" t="s">
        <v>72</v>
      </c>
      <c r="F34" s="3" t="s">
        <v>58</v>
      </c>
      <c r="G34" s="3" t="s">
        <v>58</v>
      </c>
      <c r="H34" s="3" t="s">
        <v>58</v>
      </c>
      <c r="I34" s="3" t="s">
        <v>58</v>
      </c>
      <c r="K34" s="3" t="s">
        <v>58</v>
      </c>
      <c r="L34" s="3" t="s">
        <v>58</v>
      </c>
      <c r="M34" s="3" t="s">
        <v>58</v>
      </c>
      <c r="N34" s="3" t="s">
        <v>58</v>
      </c>
      <c r="O34" s="3" t="s">
        <v>58</v>
      </c>
      <c r="P34" s="3" t="s">
        <v>58</v>
      </c>
      <c r="R34">
        <f t="shared" si="1"/>
        <v>11</v>
      </c>
    </row>
    <row r="35">
      <c r="A35" s="11" t="s">
        <v>145</v>
      </c>
      <c r="B35" s="11" t="s">
        <v>87</v>
      </c>
      <c r="C35" s="12">
        <v>232.0</v>
      </c>
      <c r="D35" s="3" t="s">
        <v>72</v>
      </c>
      <c r="E35" s="3" t="s">
        <v>58</v>
      </c>
      <c r="F35" s="3" t="s">
        <v>58</v>
      </c>
      <c r="G35" s="3" t="s">
        <v>58</v>
      </c>
      <c r="I35" s="3" t="s">
        <v>58</v>
      </c>
      <c r="J35" s="3" t="s">
        <v>58</v>
      </c>
      <c r="K35" s="3" t="s">
        <v>58</v>
      </c>
      <c r="L35" s="3" t="s">
        <v>58</v>
      </c>
      <c r="N35" s="3" t="s">
        <v>58</v>
      </c>
      <c r="O35" s="3" t="s">
        <v>58</v>
      </c>
      <c r="P35" s="3" t="s">
        <v>58</v>
      </c>
      <c r="R35">
        <f t="shared" si="1"/>
        <v>11</v>
      </c>
    </row>
    <row r="36">
      <c r="A36" s="11" t="s">
        <v>147</v>
      </c>
      <c r="B36" s="11" t="s">
        <v>148</v>
      </c>
      <c r="C36" s="12">
        <v>232.0</v>
      </c>
      <c r="D36" s="3" t="s">
        <v>72</v>
      </c>
      <c r="E36" s="3" t="s">
        <v>58</v>
      </c>
      <c r="R36">
        <f t="shared" si="1"/>
        <v>2</v>
      </c>
    </row>
    <row r="37">
      <c r="A37" s="11" t="s">
        <v>149</v>
      </c>
      <c r="B37" s="11" t="s">
        <v>150</v>
      </c>
      <c r="C37" s="12">
        <v>232.0</v>
      </c>
      <c r="D37" s="3" t="s">
        <v>58</v>
      </c>
      <c r="E37" s="3" t="s">
        <v>58</v>
      </c>
      <c r="F37" s="3" t="s">
        <v>58</v>
      </c>
      <c r="G37" s="3" t="s">
        <v>58</v>
      </c>
      <c r="H37" s="3" t="s">
        <v>58</v>
      </c>
      <c r="I37" s="3" t="s">
        <v>58</v>
      </c>
      <c r="J37" s="3" t="s">
        <v>58</v>
      </c>
      <c r="K37" s="3" t="s">
        <v>58</v>
      </c>
      <c r="L37" s="3" t="s">
        <v>58</v>
      </c>
      <c r="M37" s="3" t="s">
        <v>58</v>
      </c>
      <c r="N37" s="3" t="s">
        <v>58</v>
      </c>
      <c r="P37" s="3" t="s">
        <v>58</v>
      </c>
      <c r="R37">
        <f t="shared" si="1"/>
        <v>12</v>
      </c>
    </row>
    <row r="38">
      <c r="A38" s="11" t="s">
        <v>151</v>
      </c>
      <c r="B38" s="11" t="s">
        <v>152</v>
      </c>
      <c r="C38" s="12">
        <v>232.0</v>
      </c>
      <c r="D38" s="3" t="s">
        <v>72</v>
      </c>
      <c r="E38" s="3" t="s">
        <v>58</v>
      </c>
      <c r="F38" s="3" t="s">
        <v>58</v>
      </c>
      <c r="G38" s="3" t="s">
        <v>58</v>
      </c>
      <c r="H38" s="3" t="s">
        <v>58</v>
      </c>
      <c r="I38" s="3" t="s">
        <v>58</v>
      </c>
      <c r="J38" s="3" t="s">
        <v>58</v>
      </c>
      <c r="K38" s="3" t="s">
        <v>58</v>
      </c>
      <c r="L38" s="3" t="s">
        <v>58</v>
      </c>
      <c r="M38" s="3" t="s">
        <v>58</v>
      </c>
      <c r="N38" s="3" t="s">
        <v>58</v>
      </c>
      <c r="O38" s="3" t="s">
        <v>58</v>
      </c>
      <c r="P38" s="3" t="s">
        <v>58</v>
      </c>
      <c r="R38">
        <f t="shared" si="1"/>
        <v>13</v>
      </c>
    </row>
    <row r="39">
      <c r="A39" s="11" t="s">
        <v>153</v>
      </c>
      <c r="B39" s="11" t="s">
        <v>154</v>
      </c>
      <c r="C39" s="12">
        <v>232.0</v>
      </c>
      <c r="D39" s="3" t="s">
        <v>72</v>
      </c>
      <c r="E39" s="3" t="s">
        <v>58</v>
      </c>
      <c r="F39" s="3" t="s">
        <v>58</v>
      </c>
      <c r="G39" s="3" t="s">
        <v>58</v>
      </c>
      <c r="H39" s="3" t="s">
        <v>58</v>
      </c>
      <c r="I39" s="3" t="s">
        <v>58</v>
      </c>
      <c r="J39" s="3" t="s">
        <v>58</v>
      </c>
      <c r="K39" s="3" t="s">
        <v>58</v>
      </c>
      <c r="L39" s="3" t="s">
        <v>58</v>
      </c>
      <c r="M39" s="3" t="s">
        <v>58</v>
      </c>
      <c r="N39" s="3" t="s">
        <v>58</v>
      </c>
      <c r="O39" s="3" t="s">
        <v>58</v>
      </c>
      <c r="P39" s="3" t="s">
        <v>58</v>
      </c>
      <c r="R39">
        <f t="shared" si="1"/>
        <v>13</v>
      </c>
    </row>
    <row r="40">
      <c r="A40" s="11" t="s">
        <v>155</v>
      </c>
      <c r="B40" s="11" t="s">
        <v>156</v>
      </c>
      <c r="C40" s="12">
        <v>232.0</v>
      </c>
      <c r="D40" s="3" t="s">
        <v>58</v>
      </c>
      <c r="E40" s="3" t="s">
        <v>58</v>
      </c>
      <c r="F40" s="3" t="s">
        <v>58</v>
      </c>
      <c r="G40" s="3" t="s">
        <v>58</v>
      </c>
      <c r="H40" s="3" t="s">
        <v>58</v>
      </c>
      <c r="I40" s="3" t="s">
        <v>58</v>
      </c>
      <c r="J40" s="3" t="s">
        <v>58</v>
      </c>
      <c r="K40" s="3" t="s">
        <v>58</v>
      </c>
      <c r="L40" s="3" t="s">
        <v>58</v>
      </c>
      <c r="M40" s="3" t="s">
        <v>58</v>
      </c>
      <c r="N40" s="3" t="s">
        <v>58</v>
      </c>
      <c r="P40" s="3" t="s">
        <v>58</v>
      </c>
      <c r="R40">
        <f t="shared" si="1"/>
        <v>12</v>
      </c>
    </row>
    <row r="41">
      <c r="A41" s="11" t="s">
        <v>157</v>
      </c>
      <c r="B41" s="11" t="s">
        <v>158</v>
      </c>
      <c r="C41" s="12">
        <v>232.0</v>
      </c>
      <c r="D41" s="3" t="s">
        <v>72</v>
      </c>
      <c r="E41" s="3" t="s">
        <v>58</v>
      </c>
      <c r="F41" s="3" t="s">
        <v>58</v>
      </c>
      <c r="G41" s="3" t="s">
        <v>58</v>
      </c>
      <c r="H41" s="3" t="s">
        <v>58</v>
      </c>
      <c r="I41" s="3" t="s">
        <v>58</v>
      </c>
      <c r="J41" s="3" t="s">
        <v>58</v>
      </c>
      <c r="K41" s="3" t="s">
        <v>58</v>
      </c>
      <c r="L41" s="3" t="s">
        <v>58</v>
      </c>
      <c r="M41" s="3" t="s">
        <v>58</v>
      </c>
      <c r="N41" s="3" t="s">
        <v>58</v>
      </c>
      <c r="O41" s="3" t="s">
        <v>58</v>
      </c>
      <c r="P41" s="3" t="s">
        <v>58</v>
      </c>
      <c r="R41">
        <f t="shared" si="1"/>
        <v>13</v>
      </c>
    </row>
    <row r="42">
      <c r="A42" s="11" t="s">
        <v>159</v>
      </c>
      <c r="B42" s="11" t="s">
        <v>160</v>
      </c>
      <c r="C42" s="12">
        <v>232.0</v>
      </c>
      <c r="D42" s="3" t="s">
        <v>72</v>
      </c>
      <c r="E42" s="3" t="s">
        <v>58</v>
      </c>
      <c r="F42" s="3" t="s">
        <v>58</v>
      </c>
      <c r="G42" s="3" t="s">
        <v>58</v>
      </c>
      <c r="H42" s="3" t="s">
        <v>58</v>
      </c>
      <c r="I42" s="3" t="s">
        <v>58</v>
      </c>
      <c r="J42" s="3" t="s">
        <v>58</v>
      </c>
      <c r="K42" s="3" t="s">
        <v>58</v>
      </c>
      <c r="L42" s="3" t="s">
        <v>58</v>
      </c>
      <c r="M42" s="3" t="s">
        <v>58</v>
      </c>
      <c r="N42" s="3" t="s">
        <v>58</v>
      </c>
      <c r="O42" s="3" t="s">
        <v>58</v>
      </c>
      <c r="P42" s="3" t="s">
        <v>58</v>
      </c>
      <c r="Q42" s="3" t="s">
        <v>58</v>
      </c>
      <c r="R42">
        <f t="shared" si="1"/>
        <v>14</v>
      </c>
      <c r="S42" s="3"/>
    </row>
    <row r="43">
      <c r="A43" s="11" t="s">
        <v>161</v>
      </c>
      <c r="B43" s="11" t="s">
        <v>162</v>
      </c>
      <c r="C43" s="12">
        <v>232.0</v>
      </c>
      <c r="D43" s="3" t="s">
        <v>72</v>
      </c>
      <c r="E43" s="3" t="s">
        <v>58</v>
      </c>
      <c r="F43" s="3" t="s">
        <v>58</v>
      </c>
      <c r="G43" s="3" t="s">
        <v>58</v>
      </c>
      <c r="H43" s="3" t="s">
        <v>58</v>
      </c>
      <c r="I43" s="3" t="s">
        <v>58</v>
      </c>
      <c r="J43" s="3" t="s">
        <v>58</v>
      </c>
      <c r="K43" s="3" t="s">
        <v>58</v>
      </c>
      <c r="L43" s="3" t="s">
        <v>58</v>
      </c>
      <c r="M43" s="3" t="s">
        <v>58</v>
      </c>
      <c r="N43" s="3" t="s">
        <v>58</v>
      </c>
      <c r="O43" s="3" t="s">
        <v>58</v>
      </c>
      <c r="P43" s="3" t="s">
        <v>58</v>
      </c>
      <c r="R43">
        <f t="shared" si="1"/>
        <v>13</v>
      </c>
    </row>
    <row r="44">
      <c r="A44" s="11" t="s">
        <v>163</v>
      </c>
      <c r="B44" s="11" t="s">
        <v>164</v>
      </c>
      <c r="C44" s="12">
        <v>232.0</v>
      </c>
      <c r="D44" s="3" t="s">
        <v>72</v>
      </c>
      <c r="E44" s="3" t="s">
        <v>58</v>
      </c>
      <c r="F44" s="3" t="s">
        <v>58</v>
      </c>
      <c r="G44" s="3" t="s">
        <v>58</v>
      </c>
      <c r="H44" s="3" t="s">
        <v>58</v>
      </c>
      <c r="I44" s="3" t="s">
        <v>58</v>
      </c>
      <c r="J44" s="3" t="s">
        <v>58</v>
      </c>
      <c r="K44" s="3" t="s">
        <v>58</v>
      </c>
      <c r="L44" s="3" t="s">
        <v>58</v>
      </c>
      <c r="M44" s="3" t="s">
        <v>58</v>
      </c>
      <c r="N44" s="3" t="s">
        <v>58</v>
      </c>
      <c r="O44" s="3" t="s">
        <v>58</v>
      </c>
      <c r="P44" s="3" t="s">
        <v>58</v>
      </c>
      <c r="Q44" s="3" t="s">
        <v>58</v>
      </c>
      <c r="R44">
        <f t="shared" si="1"/>
        <v>14</v>
      </c>
      <c r="S44" s="3" t="s">
        <v>165</v>
      </c>
    </row>
    <row r="45">
      <c r="A45" s="11" t="s">
        <v>166</v>
      </c>
      <c r="B45" s="11" t="s">
        <v>167</v>
      </c>
      <c r="C45" s="12">
        <v>232.0</v>
      </c>
      <c r="D45" s="3" t="s">
        <v>72</v>
      </c>
      <c r="E45" s="3" t="s">
        <v>58</v>
      </c>
      <c r="F45" s="3" t="s">
        <v>58</v>
      </c>
      <c r="G45" s="3" t="s">
        <v>58</v>
      </c>
      <c r="H45" s="3" t="s">
        <v>58</v>
      </c>
      <c r="I45" s="3" t="s">
        <v>58</v>
      </c>
      <c r="J45" s="3" t="s">
        <v>58</v>
      </c>
      <c r="K45" s="3" t="s">
        <v>58</v>
      </c>
      <c r="L45" s="3" t="s">
        <v>58</v>
      </c>
      <c r="M45" s="3" t="s">
        <v>58</v>
      </c>
      <c r="N45" s="3" t="s">
        <v>58</v>
      </c>
      <c r="O45" s="3" t="s">
        <v>58</v>
      </c>
      <c r="P45" s="3" t="s">
        <v>58</v>
      </c>
      <c r="R45">
        <f t="shared" si="1"/>
        <v>13</v>
      </c>
      <c r="S45" s="3" t="s">
        <v>73</v>
      </c>
      <c r="T45" s="3" t="s">
        <v>181</v>
      </c>
    </row>
    <row r="46">
      <c r="A46" s="11" t="s">
        <v>168</v>
      </c>
      <c r="B46" s="11" t="s">
        <v>169</v>
      </c>
      <c r="C46" s="12">
        <v>232.0</v>
      </c>
      <c r="D46" s="3" t="s">
        <v>72</v>
      </c>
      <c r="E46" s="3" t="s">
        <v>58</v>
      </c>
      <c r="F46" s="3" t="s">
        <v>58</v>
      </c>
      <c r="G46" s="3" t="s">
        <v>58</v>
      </c>
      <c r="H46" s="3" t="s">
        <v>58</v>
      </c>
      <c r="I46" s="3" t="s">
        <v>58</v>
      </c>
      <c r="J46" s="3" t="s">
        <v>58</v>
      </c>
      <c r="K46" s="3" t="s">
        <v>58</v>
      </c>
      <c r="M46" s="3" t="s">
        <v>58</v>
      </c>
      <c r="N46" s="3" t="s">
        <v>58</v>
      </c>
      <c r="O46" s="3" t="s">
        <v>58</v>
      </c>
      <c r="P46" s="3" t="s">
        <v>58</v>
      </c>
      <c r="R46">
        <f t="shared" si="1"/>
        <v>12</v>
      </c>
      <c r="S46" s="3" t="s">
        <v>170</v>
      </c>
    </row>
    <row r="47">
      <c r="A47" s="11" t="s">
        <v>171</v>
      </c>
      <c r="B47" s="11" t="s">
        <v>172</v>
      </c>
      <c r="C47" s="12">
        <v>232.0</v>
      </c>
      <c r="D47" s="3" t="s">
        <v>72</v>
      </c>
      <c r="E47" s="3" t="s">
        <v>58</v>
      </c>
      <c r="F47" s="3" t="s">
        <v>58</v>
      </c>
      <c r="H47" s="3" t="s">
        <v>58</v>
      </c>
      <c r="J47" s="3" t="s">
        <v>58</v>
      </c>
      <c r="K47" s="3" t="s">
        <v>58</v>
      </c>
      <c r="L47" s="3" t="s">
        <v>58</v>
      </c>
      <c r="M47" s="3" t="s">
        <v>58</v>
      </c>
      <c r="N47" s="3" t="s">
        <v>58</v>
      </c>
      <c r="O47" s="3" t="s">
        <v>58</v>
      </c>
      <c r="P47" s="3" t="s">
        <v>58</v>
      </c>
      <c r="R47">
        <f t="shared" si="1"/>
        <v>11</v>
      </c>
      <c r="S47" s="3" t="s">
        <v>170</v>
      </c>
    </row>
    <row r="48">
      <c r="A48" s="11" t="s">
        <v>173</v>
      </c>
      <c r="B48" s="11" t="s">
        <v>174</v>
      </c>
      <c r="C48" s="12">
        <v>232.0</v>
      </c>
      <c r="D48" s="3" t="s">
        <v>72</v>
      </c>
      <c r="E48" s="3" t="s">
        <v>58</v>
      </c>
      <c r="F48" s="3" t="s">
        <v>58</v>
      </c>
      <c r="G48" s="3" t="s">
        <v>58</v>
      </c>
      <c r="H48" s="3" t="s">
        <v>58</v>
      </c>
      <c r="I48" s="3" t="s">
        <v>58</v>
      </c>
      <c r="J48" s="3" t="s">
        <v>58</v>
      </c>
      <c r="K48" s="3" t="s">
        <v>58</v>
      </c>
      <c r="L48" s="3" t="s">
        <v>58</v>
      </c>
      <c r="M48" s="3" t="s">
        <v>58</v>
      </c>
      <c r="N48" s="3" t="s">
        <v>58</v>
      </c>
      <c r="O48" s="3" t="s">
        <v>58</v>
      </c>
      <c r="P48" s="3" t="s">
        <v>58</v>
      </c>
      <c r="Q48" s="3" t="s">
        <v>58</v>
      </c>
      <c r="R48">
        <f t="shared" si="1"/>
        <v>14</v>
      </c>
      <c r="S48" s="3" t="s">
        <v>101</v>
      </c>
    </row>
    <row r="49">
      <c r="A49" s="11" t="s">
        <v>176</v>
      </c>
      <c r="B49" s="11" t="s">
        <v>177</v>
      </c>
      <c r="C49" s="12">
        <v>232.0</v>
      </c>
      <c r="D49" s="3" t="s">
        <v>72</v>
      </c>
      <c r="E49" s="3" t="s">
        <v>58</v>
      </c>
      <c r="F49" s="3" t="s">
        <v>58</v>
      </c>
      <c r="G49" s="3" t="s">
        <v>58</v>
      </c>
      <c r="H49" s="3" t="s">
        <v>58</v>
      </c>
      <c r="J49" s="3" t="s">
        <v>58</v>
      </c>
      <c r="K49" s="3" t="s">
        <v>58</v>
      </c>
      <c r="L49" s="3" t="s">
        <v>58</v>
      </c>
      <c r="O49" s="3" t="s">
        <v>58</v>
      </c>
      <c r="P49" s="3" t="s">
        <v>58</v>
      </c>
      <c r="R49">
        <f t="shared" si="1"/>
        <v>10</v>
      </c>
      <c r="S49" s="3" t="s">
        <v>178</v>
      </c>
    </row>
    <row r="50">
      <c r="A50" s="11" t="s">
        <v>179</v>
      </c>
      <c r="B50" s="11" t="s">
        <v>180</v>
      </c>
      <c r="C50" s="12">
        <v>232.0</v>
      </c>
      <c r="D50" s="3" t="s">
        <v>72</v>
      </c>
      <c r="E50" s="3" t="s">
        <v>58</v>
      </c>
      <c r="F50" s="3" t="s">
        <v>58</v>
      </c>
      <c r="G50" s="3" t="s">
        <v>58</v>
      </c>
      <c r="I50" s="3" t="s">
        <v>58</v>
      </c>
      <c r="J50" s="3" t="s">
        <v>58</v>
      </c>
      <c r="K50" s="3" t="s">
        <v>58</v>
      </c>
      <c r="L50" s="3" t="s">
        <v>58</v>
      </c>
      <c r="M50" s="3" t="s">
        <v>58</v>
      </c>
      <c r="N50" s="3" t="s">
        <v>58</v>
      </c>
      <c r="O50" s="3" t="s">
        <v>58</v>
      </c>
      <c r="P50" s="3" t="s">
        <v>58</v>
      </c>
      <c r="Q50" s="3" t="s">
        <v>58</v>
      </c>
      <c r="R50">
        <f t="shared" si="1"/>
        <v>13</v>
      </c>
      <c r="S50" s="3" t="s">
        <v>110</v>
      </c>
    </row>
    <row r="51">
      <c r="A51" s="11" t="s">
        <v>182</v>
      </c>
      <c r="B51" s="11" t="s">
        <v>183</v>
      </c>
      <c r="C51" s="12">
        <v>232.0</v>
      </c>
      <c r="D51" s="3" t="s">
        <v>72</v>
      </c>
      <c r="E51" s="3" t="s">
        <v>58</v>
      </c>
      <c r="F51" s="3" t="s">
        <v>58</v>
      </c>
      <c r="G51" s="3" t="s">
        <v>58</v>
      </c>
      <c r="H51" s="3" t="s">
        <v>58</v>
      </c>
      <c r="I51" s="3" t="s">
        <v>58</v>
      </c>
      <c r="J51" s="3" t="s">
        <v>58</v>
      </c>
      <c r="K51" s="3" t="s">
        <v>58</v>
      </c>
      <c r="L51" s="3" t="s">
        <v>58</v>
      </c>
      <c r="N51" s="3" t="s">
        <v>58</v>
      </c>
      <c r="O51" s="3" t="s">
        <v>58</v>
      </c>
      <c r="P51" s="3" t="s">
        <v>58</v>
      </c>
      <c r="R51">
        <f t="shared" si="1"/>
        <v>12</v>
      </c>
      <c r="S51" s="3" t="s">
        <v>170</v>
      </c>
      <c r="T51" s="3" t="s">
        <v>175</v>
      </c>
    </row>
    <row r="52">
      <c r="A52" s="11" t="s">
        <v>184</v>
      </c>
      <c r="B52" s="11" t="s">
        <v>185</v>
      </c>
      <c r="C52" s="12">
        <v>232.0</v>
      </c>
      <c r="R52">
        <f t="shared" si="1"/>
        <v>0</v>
      </c>
    </row>
    <row r="53">
      <c r="A53" s="11" t="s">
        <v>186</v>
      </c>
      <c r="B53" s="11" t="s">
        <v>187</v>
      </c>
      <c r="C53" s="12">
        <v>232.0</v>
      </c>
      <c r="G53" s="3" t="s">
        <v>58</v>
      </c>
      <c r="R53">
        <f t="shared" si="1"/>
        <v>1</v>
      </c>
    </row>
    <row r="54">
      <c r="A54" s="11" t="s">
        <v>188</v>
      </c>
      <c r="B54" s="11" t="s">
        <v>189</v>
      </c>
      <c r="C54" s="12">
        <v>232.0</v>
      </c>
      <c r="D54" s="3" t="s">
        <v>72</v>
      </c>
      <c r="E54" s="3" t="s">
        <v>58</v>
      </c>
      <c r="F54" s="3" t="s">
        <v>58</v>
      </c>
      <c r="G54" s="3" t="s">
        <v>58</v>
      </c>
      <c r="H54" s="3" t="s">
        <v>58</v>
      </c>
      <c r="I54" s="3" t="s">
        <v>58</v>
      </c>
      <c r="J54" s="3" t="s">
        <v>201</v>
      </c>
      <c r="K54" s="3" t="s">
        <v>58</v>
      </c>
      <c r="L54" s="3" t="s">
        <v>58</v>
      </c>
      <c r="M54" s="3" t="s">
        <v>58</v>
      </c>
      <c r="N54" s="3" t="s">
        <v>58</v>
      </c>
      <c r="O54" s="3" t="s">
        <v>58</v>
      </c>
      <c r="P54" s="3" t="s">
        <v>58</v>
      </c>
      <c r="Q54" s="3" t="s">
        <v>58</v>
      </c>
      <c r="R54">
        <f t="shared" si="1"/>
        <v>14</v>
      </c>
      <c r="S54" s="3" t="s">
        <v>123</v>
      </c>
      <c r="T54" s="3" t="s">
        <v>74</v>
      </c>
    </row>
    <row r="55">
      <c r="A55" s="11" t="s">
        <v>190</v>
      </c>
      <c r="B55" s="11" t="s">
        <v>191</v>
      </c>
      <c r="C55" s="12">
        <v>232.0</v>
      </c>
      <c r="D55" s="3" t="s">
        <v>72</v>
      </c>
      <c r="E55" s="3" t="s">
        <v>58</v>
      </c>
      <c r="F55" s="3" t="s">
        <v>58</v>
      </c>
      <c r="H55" s="3" t="s">
        <v>58</v>
      </c>
      <c r="I55" s="3" t="s">
        <v>58</v>
      </c>
      <c r="J55" s="3" t="s">
        <v>58</v>
      </c>
      <c r="K55" s="3" t="s">
        <v>58</v>
      </c>
      <c r="L55" s="3" t="s">
        <v>58</v>
      </c>
      <c r="N55" s="3" t="s">
        <v>58</v>
      </c>
      <c r="O55" s="3" t="s">
        <v>58</v>
      </c>
      <c r="P55" s="3" t="s">
        <v>58</v>
      </c>
      <c r="Q55" s="3" t="s">
        <v>58</v>
      </c>
      <c r="R55">
        <f t="shared" si="1"/>
        <v>12</v>
      </c>
      <c r="S55" s="3" t="s">
        <v>192</v>
      </c>
    </row>
    <row r="56">
      <c r="A56" s="11" t="s">
        <v>193</v>
      </c>
      <c r="B56" s="11" t="s">
        <v>194</v>
      </c>
      <c r="C56" s="12">
        <v>232.0</v>
      </c>
      <c r="D56" s="3" t="s">
        <v>72</v>
      </c>
      <c r="E56" s="3" t="s">
        <v>58</v>
      </c>
      <c r="F56" s="3" t="s">
        <v>58</v>
      </c>
      <c r="G56" s="3" t="s">
        <v>58</v>
      </c>
      <c r="H56" s="3" t="s">
        <v>58</v>
      </c>
      <c r="I56" s="3" t="s">
        <v>58</v>
      </c>
      <c r="J56" s="3" t="s">
        <v>58</v>
      </c>
      <c r="K56" s="3" t="s">
        <v>58</v>
      </c>
      <c r="L56" s="3" t="s">
        <v>58</v>
      </c>
      <c r="M56" s="3" t="s">
        <v>58</v>
      </c>
      <c r="N56" s="3" t="s">
        <v>58</v>
      </c>
      <c r="O56" s="3" t="s">
        <v>58</v>
      </c>
      <c r="P56" s="3" t="s">
        <v>58</v>
      </c>
      <c r="R56">
        <f t="shared" si="1"/>
        <v>13</v>
      </c>
      <c r="S56" s="3" t="s">
        <v>136</v>
      </c>
    </row>
    <row r="57">
      <c r="A57" s="11" t="s">
        <v>195</v>
      </c>
      <c r="B57" s="11" t="s">
        <v>196</v>
      </c>
      <c r="C57" s="12">
        <v>232.0</v>
      </c>
      <c r="D57" s="3" t="s">
        <v>72</v>
      </c>
      <c r="E57" s="3" t="s">
        <v>58</v>
      </c>
      <c r="F57" s="3" t="s">
        <v>58</v>
      </c>
      <c r="G57" s="3" t="s">
        <v>58</v>
      </c>
      <c r="H57" s="3" t="s">
        <v>58</v>
      </c>
      <c r="I57" s="3" t="s">
        <v>58</v>
      </c>
      <c r="J57" s="3" t="s">
        <v>58</v>
      </c>
      <c r="K57" s="3" t="s">
        <v>58</v>
      </c>
      <c r="M57" s="3" t="s">
        <v>58</v>
      </c>
      <c r="N57" s="3" t="s">
        <v>58</v>
      </c>
      <c r="O57" s="3" t="s">
        <v>58</v>
      </c>
      <c r="P57" s="3" t="s">
        <v>58</v>
      </c>
      <c r="R57">
        <f t="shared" si="1"/>
        <v>12</v>
      </c>
    </row>
    <row r="58">
      <c r="A58" s="11" t="s">
        <v>197</v>
      </c>
      <c r="B58" s="11" t="s">
        <v>198</v>
      </c>
      <c r="C58" s="12">
        <v>232.0</v>
      </c>
      <c r="D58" s="3" t="s">
        <v>72</v>
      </c>
      <c r="E58" s="3" t="s">
        <v>58</v>
      </c>
      <c r="F58" s="3" t="s">
        <v>58</v>
      </c>
      <c r="G58" s="3" t="s">
        <v>58</v>
      </c>
      <c r="H58" s="3" t="s">
        <v>58</v>
      </c>
      <c r="I58" s="3" t="s">
        <v>58</v>
      </c>
      <c r="J58" s="3" t="s">
        <v>58</v>
      </c>
      <c r="K58" s="3" t="s">
        <v>58</v>
      </c>
      <c r="L58" s="3" t="s">
        <v>58</v>
      </c>
      <c r="M58" s="3" t="s">
        <v>58</v>
      </c>
      <c r="N58" s="3" t="s">
        <v>58</v>
      </c>
      <c r="O58" s="3" t="s">
        <v>58</v>
      </c>
      <c r="P58" s="3" t="s">
        <v>58</v>
      </c>
      <c r="R58">
        <f t="shared" si="1"/>
        <v>13</v>
      </c>
      <c r="S58" s="3" t="s">
        <v>101</v>
      </c>
      <c r="T58" s="3" t="s">
        <v>175</v>
      </c>
    </row>
    <row r="59">
      <c r="A59" s="11" t="s">
        <v>199</v>
      </c>
      <c r="B59" s="11" t="s">
        <v>200</v>
      </c>
      <c r="C59" s="12">
        <v>233.0</v>
      </c>
      <c r="D59" s="3" t="s">
        <v>72</v>
      </c>
      <c r="E59" s="3" t="s">
        <v>58</v>
      </c>
      <c r="F59" s="3" t="s">
        <v>58</v>
      </c>
      <c r="G59" s="3" t="s">
        <v>58</v>
      </c>
      <c r="H59" s="3" t="s">
        <v>58</v>
      </c>
      <c r="I59" s="3" t="s">
        <v>58</v>
      </c>
      <c r="J59" s="3" t="s">
        <v>58</v>
      </c>
      <c r="K59" s="3" t="s">
        <v>58</v>
      </c>
      <c r="L59" s="3" t="s">
        <v>58</v>
      </c>
      <c r="M59" s="3" t="s">
        <v>58</v>
      </c>
      <c r="N59" s="3" t="s">
        <v>58</v>
      </c>
      <c r="O59" s="3" t="s">
        <v>58</v>
      </c>
      <c r="P59" s="3" t="s">
        <v>58</v>
      </c>
      <c r="R59">
        <f t="shared" si="1"/>
        <v>13</v>
      </c>
      <c r="S59" s="3" t="s">
        <v>110</v>
      </c>
    </row>
    <row r="60">
      <c r="A60" s="11" t="s">
        <v>202</v>
      </c>
      <c r="B60" s="11" t="s">
        <v>203</v>
      </c>
      <c r="C60" s="12">
        <v>233.0</v>
      </c>
      <c r="D60" s="3" t="s">
        <v>72</v>
      </c>
      <c r="E60" s="3" t="s">
        <v>58</v>
      </c>
      <c r="R60">
        <f t="shared" si="1"/>
        <v>2</v>
      </c>
      <c r="S60" s="3" t="s">
        <v>124</v>
      </c>
    </row>
    <row r="61">
      <c r="A61" s="11" t="s">
        <v>204</v>
      </c>
      <c r="B61" s="11" t="s">
        <v>205</v>
      </c>
      <c r="C61" s="12">
        <v>233.0</v>
      </c>
      <c r="D61" s="3" t="s">
        <v>72</v>
      </c>
      <c r="E61" s="3" t="s">
        <v>58</v>
      </c>
      <c r="F61" s="3" t="s">
        <v>58</v>
      </c>
      <c r="G61" s="3" t="s">
        <v>58</v>
      </c>
      <c r="I61" s="3" t="s">
        <v>58</v>
      </c>
      <c r="J61" s="3" t="s">
        <v>58</v>
      </c>
      <c r="K61" s="3" t="s">
        <v>58</v>
      </c>
      <c r="M61" s="3" t="s">
        <v>58</v>
      </c>
      <c r="N61" s="3" t="s">
        <v>58</v>
      </c>
      <c r="O61" s="3" t="s">
        <v>58</v>
      </c>
      <c r="P61" s="3" t="s">
        <v>58</v>
      </c>
      <c r="Q61" s="3" t="s">
        <v>58</v>
      </c>
      <c r="R61">
        <f t="shared" si="1"/>
        <v>12</v>
      </c>
      <c r="S61" s="3" t="s">
        <v>131</v>
      </c>
    </row>
    <row r="62">
      <c r="A62" s="11" t="s">
        <v>206</v>
      </c>
      <c r="B62" s="11" t="s">
        <v>207</v>
      </c>
      <c r="C62" s="12">
        <v>233.0</v>
      </c>
      <c r="D62" s="3" t="s">
        <v>72</v>
      </c>
      <c r="E62" s="3" t="s">
        <v>58</v>
      </c>
      <c r="F62" s="3" t="s">
        <v>58</v>
      </c>
      <c r="H62" s="3" t="s">
        <v>58</v>
      </c>
      <c r="I62" s="3" t="s">
        <v>58</v>
      </c>
      <c r="J62" s="3" t="s">
        <v>58</v>
      </c>
      <c r="K62" s="3" t="s">
        <v>58</v>
      </c>
      <c r="L62" s="3" t="s">
        <v>58</v>
      </c>
      <c r="M62" s="3" t="s">
        <v>58</v>
      </c>
      <c r="N62" s="3" t="s">
        <v>58</v>
      </c>
      <c r="O62" s="3" t="s">
        <v>58</v>
      </c>
      <c r="P62" s="3" t="s">
        <v>58</v>
      </c>
      <c r="Q62" s="3" t="s">
        <v>58</v>
      </c>
      <c r="R62">
        <f t="shared" si="1"/>
        <v>13</v>
      </c>
      <c r="S62" s="3" t="s">
        <v>110</v>
      </c>
      <c r="T62" s="3" t="s">
        <v>111</v>
      </c>
    </row>
    <row r="63">
      <c r="A63" s="11" t="s">
        <v>209</v>
      </c>
      <c r="B63" s="11" t="s">
        <v>210</v>
      </c>
      <c r="C63" s="12">
        <v>233.0</v>
      </c>
      <c r="D63" s="3" t="s">
        <v>58</v>
      </c>
      <c r="E63" s="3" t="s">
        <v>58</v>
      </c>
      <c r="F63" s="3" t="s">
        <v>58</v>
      </c>
      <c r="G63" s="3" t="s">
        <v>58</v>
      </c>
      <c r="H63" s="3" t="s">
        <v>58</v>
      </c>
      <c r="J63" s="3" t="s">
        <v>58</v>
      </c>
      <c r="L63" s="3" t="s">
        <v>58</v>
      </c>
      <c r="N63" s="3" t="s">
        <v>58</v>
      </c>
      <c r="O63" s="3" t="s">
        <v>58</v>
      </c>
      <c r="P63" s="3" t="s">
        <v>58</v>
      </c>
      <c r="R63">
        <f t="shared" si="1"/>
        <v>10</v>
      </c>
    </row>
    <row r="64">
      <c r="A64" s="11" t="s">
        <v>211</v>
      </c>
      <c r="B64" s="11" t="s">
        <v>212</v>
      </c>
      <c r="C64" s="12">
        <v>233.0</v>
      </c>
      <c r="D64" s="3" t="s">
        <v>72</v>
      </c>
      <c r="E64" s="3" t="s">
        <v>58</v>
      </c>
      <c r="F64" s="3" t="s">
        <v>58</v>
      </c>
      <c r="H64" s="3" t="s">
        <v>58</v>
      </c>
      <c r="I64" s="3" t="s">
        <v>58</v>
      </c>
      <c r="J64" s="3" t="s">
        <v>58</v>
      </c>
      <c r="K64" s="3" t="s">
        <v>58</v>
      </c>
      <c r="L64" s="3" t="s">
        <v>58</v>
      </c>
      <c r="M64" s="3" t="s">
        <v>58</v>
      </c>
      <c r="N64" s="3" t="s">
        <v>58</v>
      </c>
      <c r="O64" s="3" t="s">
        <v>58</v>
      </c>
      <c r="P64" s="3" t="s">
        <v>58</v>
      </c>
      <c r="Q64" s="3" t="s">
        <v>58</v>
      </c>
      <c r="R64">
        <f t="shared" si="1"/>
        <v>13</v>
      </c>
      <c r="S64" s="3" t="s">
        <v>124</v>
      </c>
    </row>
    <row r="65">
      <c r="A65" s="11" t="s">
        <v>213</v>
      </c>
      <c r="B65" s="11" t="s">
        <v>214</v>
      </c>
      <c r="C65" s="12">
        <v>233.0</v>
      </c>
      <c r="D65" s="3" t="s">
        <v>72</v>
      </c>
      <c r="E65" s="3" t="s">
        <v>58</v>
      </c>
      <c r="F65" s="3" t="s">
        <v>58</v>
      </c>
      <c r="G65" s="3" t="s">
        <v>58</v>
      </c>
      <c r="H65" s="3" t="s">
        <v>58</v>
      </c>
      <c r="J65" s="3" t="s">
        <v>58</v>
      </c>
      <c r="K65" s="3" t="s">
        <v>58</v>
      </c>
      <c r="L65" s="3" t="s">
        <v>58</v>
      </c>
      <c r="M65" s="3" t="s">
        <v>58</v>
      </c>
      <c r="N65" s="3" t="s">
        <v>58</v>
      </c>
      <c r="O65" s="3" t="s">
        <v>58</v>
      </c>
      <c r="P65" s="3" t="s">
        <v>58</v>
      </c>
      <c r="Q65" s="3" t="s">
        <v>58</v>
      </c>
      <c r="R65">
        <f t="shared" si="1"/>
        <v>13</v>
      </c>
      <c r="S65" s="3" t="s">
        <v>136</v>
      </c>
      <c r="T65" s="3" t="s">
        <v>228</v>
      </c>
    </row>
    <row r="66">
      <c r="A66" s="11" t="s">
        <v>215</v>
      </c>
      <c r="B66" s="11" t="s">
        <v>216</v>
      </c>
      <c r="C66" s="12">
        <v>233.0</v>
      </c>
      <c r="D66" s="3" t="s">
        <v>72</v>
      </c>
      <c r="E66" s="3" t="s">
        <v>58</v>
      </c>
      <c r="F66" s="3" t="s">
        <v>58</v>
      </c>
      <c r="G66" s="3" t="s">
        <v>58</v>
      </c>
      <c r="H66" s="3" t="s">
        <v>58</v>
      </c>
      <c r="I66" s="3" t="s">
        <v>58</v>
      </c>
      <c r="J66" s="3" t="s">
        <v>58</v>
      </c>
      <c r="K66" s="3" t="s">
        <v>58</v>
      </c>
      <c r="L66" s="3" t="s">
        <v>58</v>
      </c>
      <c r="M66" s="3" t="s">
        <v>58</v>
      </c>
      <c r="N66" s="3" t="s">
        <v>58</v>
      </c>
      <c r="O66" s="3" t="s">
        <v>58</v>
      </c>
      <c r="P66" s="3" t="s">
        <v>58</v>
      </c>
      <c r="Q66" s="3" t="s">
        <v>58</v>
      </c>
      <c r="R66">
        <f t="shared" si="1"/>
        <v>14</v>
      </c>
      <c r="S66" s="3" t="s">
        <v>123</v>
      </c>
      <c r="T66" s="3" t="s">
        <v>74</v>
      </c>
    </row>
    <row r="67">
      <c r="A67" s="11" t="s">
        <v>217</v>
      </c>
      <c r="B67" s="11" t="s">
        <v>87</v>
      </c>
      <c r="C67" s="12">
        <v>233.0</v>
      </c>
      <c r="D67" s="3" t="s">
        <v>72</v>
      </c>
      <c r="E67" s="3" t="s">
        <v>58</v>
      </c>
      <c r="F67" s="3" t="s">
        <v>58</v>
      </c>
      <c r="G67" s="3" t="s">
        <v>58</v>
      </c>
      <c r="H67" s="3" t="s">
        <v>58</v>
      </c>
      <c r="I67" s="3" t="s">
        <v>58</v>
      </c>
      <c r="J67" s="3" t="s">
        <v>58</v>
      </c>
      <c r="K67" s="3" t="s">
        <v>58</v>
      </c>
      <c r="L67" s="3" t="s">
        <v>58</v>
      </c>
      <c r="M67" s="3" t="s">
        <v>58</v>
      </c>
      <c r="N67" s="3" t="s">
        <v>58</v>
      </c>
      <c r="O67" s="3" t="s">
        <v>58</v>
      </c>
      <c r="P67" s="3" t="s">
        <v>58</v>
      </c>
      <c r="Q67" s="3" t="s">
        <v>58</v>
      </c>
      <c r="R67">
        <f t="shared" si="1"/>
        <v>14</v>
      </c>
      <c r="S67" s="3" t="s">
        <v>123</v>
      </c>
      <c r="T67" s="3" t="s">
        <v>228</v>
      </c>
    </row>
    <row r="68">
      <c r="A68" s="11" t="s">
        <v>218</v>
      </c>
      <c r="B68" s="11" t="s">
        <v>219</v>
      </c>
      <c r="C68" s="12">
        <v>233.0</v>
      </c>
      <c r="D68" s="3" t="s">
        <v>72</v>
      </c>
      <c r="E68" s="3" t="s">
        <v>58</v>
      </c>
      <c r="F68" s="3" t="s">
        <v>58</v>
      </c>
      <c r="G68" s="3" t="s">
        <v>58</v>
      </c>
      <c r="H68" s="3" t="s">
        <v>58</v>
      </c>
      <c r="I68" s="3" t="s">
        <v>58</v>
      </c>
      <c r="K68" s="3" t="s">
        <v>58</v>
      </c>
      <c r="L68" s="3" t="s">
        <v>58</v>
      </c>
      <c r="M68" s="3" t="s">
        <v>58</v>
      </c>
      <c r="N68" s="3" t="s">
        <v>58</v>
      </c>
      <c r="O68" s="3" t="s">
        <v>58</v>
      </c>
      <c r="P68" s="3" t="s">
        <v>58</v>
      </c>
      <c r="Q68" s="3" t="s">
        <v>58</v>
      </c>
      <c r="R68">
        <f t="shared" si="1"/>
        <v>13</v>
      </c>
      <c r="S68" s="3" t="s">
        <v>101</v>
      </c>
      <c r="T68" s="3" t="s">
        <v>175</v>
      </c>
    </row>
    <row r="69">
      <c r="A69" s="11" t="s">
        <v>218</v>
      </c>
      <c r="B69" s="11" t="s">
        <v>221</v>
      </c>
      <c r="C69" s="12">
        <v>233.0</v>
      </c>
      <c r="D69" s="3" t="s">
        <v>72</v>
      </c>
      <c r="E69" s="3" t="s">
        <v>58</v>
      </c>
      <c r="F69" s="3" t="s">
        <v>58</v>
      </c>
      <c r="G69" s="3" t="s">
        <v>58</v>
      </c>
      <c r="H69" s="3" t="s">
        <v>58</v>
      </c>
      <c r="I69" s="3" t="s">
        <v>58</v>
      </c>
      <c r="J69" s="3" t="s">
        <v>58</v>
      </c>
      <c r="K69" s="3" t="s">
        <v>58</v>
      </c>
      <c r="L69" s="3" t="s">
        <v>58</v>
      </c>
      <c r="M69" s="3" t="s">
        <v>58</v>
      </c>
      <c r="N69" s="3" t="s">
        <v>58</v>
      </c>
      <c r="P69" s="3" t="s">
        <v>58</v>
      </c>
      <c r="Q69" s="3" t="s">
        <v>58</v>
      </c>
      <c r="R69">
        <f t="shared" si="1"/>
        <v>13</v>
      </c>
      <c r="S69" s="3" t="s">
        <v>73</v>
      </c>
    </row>
    <row r="70">
      <c r="A70" s="11" t="s">
        <v>222</v>
      </c>
      <c r="B70" s="11" t="s">
        <v>223</v>
      </c>
      <c r="C70" s="12">
        <v>233.0</v>
      </c>
      <c r="D70" s="3" t="s">
        <v>72</v>
      </c>
      <c r="E70" s="3" t="s">
        <v>58</v>
      </c>
      <c r="F70" s="3" t="s">
        <v>58</v>
      </c>
      <c r="G70" s="3" t="s">
        <v>58</v>
      </c>
      <c r="H70" s="3" t="s">
        <v>58</v>
      </c>
      <c r="I70" s="3" t="s">
        <v>58</v>
      </c>
      <c r="J70" s="3" t="s">
        <v>58</v>
      </c>
      <c r="K70" s="3" t="s">
        <v>58</v>
      </c>
      <c r="L70" s="3" t="s">
        <v>58</v>
      </c>
      <c r="M70" s="3" t="s">
        <v>58</v>
      </c>
      <c r="N70" s="3" t="s">
        <v>58</v>
      </c>
      <c r="O70" s="3" t="s">
        <v>58</v>
      </c>
      <c r="P70" s="3" t="s">
        <v>58</v>
      </c>
      <c r="Q70" s="3" t="s">
        <v>58</v>
      </c>
      <c r="R70">
        <f t="shared" si="1"/>
        <v>14</v>
      </c>
      <c r="S70" s="3" t="s">
        <v>114</v>
      </c>
      <c r="T70" s="3" t="s">
        <v>116</v>
      </c>
    </row>
    <row r="71">
      <c r="A71" s="11" t="s">
        <v>224</v>
      </c>
      <c r="B71" s="11" t="s">
        <v>225</v>
      </c>
      <c r="C71" s="12">
        <v>233.0</v>
      </c>
      <c r="D71" s="3" t="s">
        <v>72</v>
      </c>
      <c r="E71" s="3" t="s">
        <v>58</v>
      </c>
      <c r="F71" s="3" t="s">
        <v>58</v>
      </c>
      <c r="G71" s="3" t="s">
        <v>58</v>
      </c>
      <c r="H71" s="3" t="s">
        <v>58</v>
      </c>
      <c r="I71" s="3" t="s">
        <v>58</v>
      </c>
      <c r="J71" s="3" t="s">
        <v>58</v>
      </c>
      <c r="K71" s="3" t="s">
        <v>58</v>
      </c>
      <c r="L71" s="3" t="s">
        <v>58</v>
      </c>
      <c r="M71" s="3" t="s">
        <v>58</v>
      </c>
      <c r="N71" s="3" t="s">
        <v>58</v>
      </c>
      <c r="O71" s="3" t="s">
        <v>58</v>
      </c>
      <c r="P71" s="3" t="s">
        <v>58</v>
      </c>
      <c r="Q71" s="3" t="s">
        <v>58</v>
      </c>
      <c r="R71">
        <f t="shared" si="1"/>
        <v>14</v>
      </c>
      <c r="S71" s="3" t="s">
        <v>119</v>
      </c>
      <c r="T71" s="3" t="s">
        <v>245</v>
      </c>
    </row>
    <row r="72">
      <c r="A72" s="11" t="s">
        <v>226</v>
      </c>
      <c r="B72" s="11" t="s">
        <v>227</v>
      </c>
      <c r="C72" s="12">
        <v>233.0</v>
      </c>
      <c r="D72" s="3" t="s">
        <v>72</v>
      </c>
      <c r="E72" s="3" t="s">
        <v>58</v>
      </c>
      <c r="F72" s="3" t="s">
        <v>58</v>
      </c>
      <c r="G72" s="3" t="s">
        <v>58</v>
      </c>
      <c r="H72" s="3" t="s">
        <v>58</v>
      </c>
      <c r="I72" s="3" t="s">
        <v>58</v>
      </c>
      <c r="J72" s="3" t="s">
        <v>58</v>
      </c>
      <c r="K72" s="3" t="s">
        <v>58</v>
      </c>
      <c r="L72" s="3" t="s">
        <v>58</v>
      </c>
      <c r="M72" s="3" t="s">
        <v>58</v>
      </c>
      <c r="N72" s="3" t="s">
        <v>58</v>
      </c>
      <c r="O72" s="3" t="s">
        <v>58</v>
      </c>
      <c r="P72" s="3" t="s">
        <v>58</v>
      </c>
      <c r="R72">
        <f t="shared" si="1"/>
        <v>13</v>
      </c>
      <c r="S72" s="3" t="s">
        <v>114</v>
      </c>
      <c r="T72" s="3" t="s">
        <v>116</v>
      </c>
    </row>
    <row r="73">
      <c r="A73" s="11" t="s">
        <v>229</v>
      </c>
      <c r="B73" s="11" t="s">
        <v>230</v>
      </c>
      <c r="C73" s="12">
        <v>233.0</v>
      </c>
      <c r="D73" s="3" t="s">
        <v>58</v>
      </c>
      <c r="E73" s="3" t="s">
        <v>58</v>
      </c>
      <c r="F73" s="3" t="s">
        <v>58</v>
      </c>
      <c r="G73" s="3" t="s">
        <v>58</v>
      </c>
      <c r="H73" s="3" t="s">
        <v>58</v>
      </c>
      <c r="I73" s="3" t="s">
        <v>58</v>
      </c>
      <c r="J73" s="3" t="s">
        <v>58</v>
      </c>
      <c r="K73" s="3" t="s">
        <v>58</v>
      </c>
      <c r="L73" s="3" t="s">
        <v>58</v>
      </c>
      <c r="M73" s="3" t="s">
        <v>58</v>
      </c>
      <c r="N73" s="3" t="s">
        <v>58</v>
      </c>
      <c r="O73" s="3" t="s">
        <v>58</v>
      </c>
      <c r="P73" s="3" t="s">
        <v>58</v>
      </c>
      <c r="Q73" s="3" t="s">
        <v>58</v>
      </c>
      <c r="R73">
        <f t="shared" si="1"/>
        <v>14</v>
      </c>
      <c r="S73" s="3" t="s">
        <v>131</v>
      </c>
    </row>
    <row r="74">
      <c r="A74" s="11" t="s">
        <v>231</v>
      </c>
      <c r="B74" s="11" t="s">
        <v>232</v>
      </c>
      <c r="C74" s="12">
        <v>233.0</v>
      </c>
      <c r="D74" s="3" t="s">
        <v>72</v>
      </c>
      <c r="E74" s="3" t="s">
        <v>58</v>
      </c>
      <c r="F74" s="3" t="s">
        <v>58</v>
      </c>
      <c r="G74" s="3" t="s">
        <v>58</v>
      </c>
      <c r="H74" s="3" t="s">
        <v>58</v>
      </c>
      <c r="I74" s="3" t="s">
        <v>58</v>
      </c>
      <c r="J74" s="3" t="s">
        <v>58</v>
      </c>
      <c r="K74" s="3" t="s">
        <v>58</v>
      </c>
      <c r="L74" s="3" t="s">
        <v>58</v>
      </c>
      <c r="N74" s="3" t="s">
        <v>58</v>
      </c>
      <c r="O74" s="3" t="s">
        <v>58</v>
      </c>
      <c r="P74" s="3" t="s">
        <v>58</v>
      </c>
      <c r="Q74" s="3" t="s">
        <v>58</v>
      </c>
      <c r="R74">
        <f t="shared" si="1"/>
        <v>13</v>
      </c>
      <c r="T74" s="3" t="s">
        <v>175</v>
      </c>
    </row>
    <row r="75">
      <c r="A75" s="11" t="s">
        <v>233</v>
      </c>
      <c r="B75" s="11" t="s">
        <v>234</v>
      </c>
      <c r="C75" s="12">
        <v>233.0</v>
      </c>
      <c r="D75" s="3" t="s">
        <v>58</v>
      </c>
      <c r="E75" s="3" t="s">
        <v>58</v>
      </c>
      <c r="F75" s="3" t="s">
        <v>58</v>
      </c>
      <c r="G75" s="3" t="s">
        <v>58</v>
      </c>
      <c r="I75" s="3" t="s">
        <v>58</v>
      </c>
      <c r="J75" s="3" t="s">
        <v>58</v>
      </c>
      <c r="K75" s="3" t="s">
        <v>58</v>
      </c>
      <c r="M75" s="3" t="s">
        <v>58</v>
      </c>
      <c r="N75" s="3" t="s">
        <v>58</v>
      </c>
      <c r="O75" s="3" t="s">
        <v>58</v>
      </c>
      <c r="P75" s="3" t="s">
        <v>58</v>
      </c>
      <c r="Q75" s="3" t="s">
        <v>58</v>
      </c>
      <c r="R75">
        <f t="shared" si="1"/>
        <v>12</v>
      </c>
    </row>
    <row r="76">
      <c r="A76" s="11" t="s">
        <v>235</v>
      </c>
      <c r="B76" s="11" t="s">
        <v>236</v>
      </c>
      <c r="C76" s="12">
        <v>233.0</v>
      </c>
      <c r="D76" s="3" t="s">
        <v>58</v>
      </c>
      <c r="E76" s="3" t="s">
        <v>58</v>
      </c>
      <c r="F76" s="3" t="s">
        <v>58</v>
      </c>
      <c r="G76" s="3" t="s">
        <v>58</v>
      </c>
      <c r="H76" s="3" t="s">
        <v>58</v>
      </c>
      <c r="I76" s="3" t="s">
        <v>58</v>
      </c>
      <c r="J76" s="3" t="s">
        <v>58</v>
      </c>
      <c r="K76" s="3" t="s">
        <v>58</v>
      </c>
      <c r="M76" s="3" t="s">
        <v>58</v>
      </c>
      <c r="N76" s="3" t="s">
        <v>58</v>
      </c>
      <c r="O76" s="3" t="s">
        <v>58</v>
      </c>
      <c r="P76" s="3" t="s">
        <v>58</v>
      </c>
      <c r="R76">
        <f t="shared" si="1"/>
        <v>12</v>
      </c>
    </row>
    <row r="77">
      <c r="A77" s="11" t="s">
        <v>238</v>
      </c>
      <c r="B77" s="11" t="s">
        <v>239</v>
      </c>
      <c r="C77" s="12">
        <v>233.0</v>
      </c>
      <c r="D77" s="3" t="s">
        <v>58</v>
      </c>
      <c r="E77" s="3" t="s">
        <v>58</v>
      </c>
      <c r="F77" s="3" t="s">
        <v>58</v>
      </c>
      <c r="G77" s="3" t="s">
        <v>58</v>
      </c>
      <c r="H77" s="3" t="s">
        <v>58</v>
      </c>
      <c r="I77" s="3" t="s">
        <v>58</v>
      </c>
      <c r="J77" s="3" t="s">
        <v>58</v>
      </c>
      <c r="K77" s="3" t="s">
        <v>58</v>
      </c>
      <c r="M77" s="3" t="s">
        <v>58</v>
      </c>
      <c r="N77" s="3" t="s">
        <v>58</v>
      </c>
      <c r="O77" s="3" t="s">
        <v>58</v>
      </c>
      <c r="P77" s="3" t="s">
        <v>58</v>
      </c>
      <c r="R77">
        <f t="shared" si="1"/>
        <v>12</v>
      </c>
    </row>
    <row r="78">
      <c r="A78" s="11" t="s">
        <v>240</v>
      </c>
      <c r="B78" s="11" t="s">
        <v>241</v>
      </c>
      <c r="C78" s="12">
        <v>233.0</v>
      </c>
      <c r="D78" s="3" t="s">
        <v>58</v>
      </c>
      <c r="E78" s="3" t="s">
        <v>58</v>
      </c>
      <c r="F78" s="3" t="s">
        <v>58</v>
      </c>
      <c r="G78" s="3" t="s">
        <v>58</v>
      </c>
      <c r="H78" s="3" t="s">
        <v>58</v>
      </c>
      <c r="I78" s="3" t="s">
        <v>58</v>
      </c>
      <c r="J78" s="3" t="s">
        <v>58</v>
      </c>
      <c r="K78" s="3" t="s">
        <v>58</v>
      </c>
      <c r="L78" s="3" t="s">
        <v>58</v>
      </c>
      <c r="M78" s="3" t="s">
        <v>58</v>
      </c>
      <c r="N78" s="3" t="s">
        <v>58</v>
      </c>
      <c r="O78" s="3" t="s">
        <v>58</v>
      </c>
      <c r="P78" s="3" t="s">
        <v>58</v>
      </c>
      <c r="R78">
        <f t="shared" si="1"/>
        <v>13</v>
      </c>
    </row>
    <row r="79">
      <c r="A79" s="11" t="s">
        <v>242</v>
      </c>
      <c r="B79" s="11" t="s">
        <v>205</v>
      </c>
      <c r="C79" s="12">
        <v>233.0</v>
      </c>
      <c r="D79" s="3" t="s">
        <v>58</v>
      </c>
      <c r="E79" s="3" t="s">
        <v>58</v>
      </c>
      <c r="F79" s="3" t="s">
        <v>58</v>
      </c>
      <c r="G79" s="3" t="s">
        <v>58</v>
      </c>
      <c r="H79" s="3" t="s">
        <v>58</v>
      </c>
      <c r="I79" s="3" t="s">
        <v>58</v>
      </c>
      <c r="J79" s="3" t="s">
        <v>58</v>
      </c>
      <c r="K79" s="3" t="s">
        <v>58</v>
      </c>
      <c r="L79" s="3" t="s">
        <v>58</v>
      </c>
      <c r="M79" s="3" t="s">
        <v>58</v>
      </c>
      <c r="N79" s="3" t="s">
        <v>58</v>
      </c>
      <c r="O79" s="3" t="s">
        <v>58</v>
      </c>
      <c r="P79" s="3" t="s">
        <v>58</v>
      </c>
      <c r="Q79" s="3" t="s">
        <v>58</v>
      </c>
      <c r="R79">
        <f t="shared" si="1"/>
        <v>14</v>
      </c>
    </row>
    <row r="80">
      <c r="A80" s="11" t="s">
        <v>243</v>
      </c>
      <c r="B80" s="11" t="s">
        <v>244</v>
      </c>
      <c r="C80" s="12">
        <v>233.0</v>
      </c>
      <c r="D80" s="3" t="s">
        <v>58</v>
      </c>
      <c r="E80" s="3" t="s">
        <v>58</v>
      </c>
      <c r="F80" s="3" t="s">
        <v>58</v>
      </c>
      <c r="G80" s="3" t="s">
        <v>58</v>
      </c>
      <c r="H80" s="3" t="s">
        <v>58</v>
      </c>
      <c r="J80" s="3" t="s">
        <v>58</v>
      </c>
      <c r="K80" s="3" t="s">
        <v>58</v>
      </c>
      <c r="L80" s="3" t="s">
        <v>58</v>
      </c>
      <c r="N80" s="3" t="s">
        <v>58</v>
      </c>
      <c r="O80" s="3" t="s">
        <v>58</v>
      </c>
      <c r="P80" s="3" t="s">
        <v>58</v>
      </c>
      <c r="R80">
        <f t="shared" si="1"/>
        <v>11</v>
      </c>
    </row>
    <row r="81">
      <c r="A81" s="11" t="s">
        <v>246</v>
      </c>
      <c r="B81" s="11" t="s">
        <v>247</v>
      </c>
      <c r="C81" s="12">
        <v>233.0</v>
      </c>
      <c r="D81" s="3" t="s">
        <v>58</v>
      </c>
      <c r="E81" s="3" t="s">
        <v>58</v>
      </c>
      <c r="F81" s="3" t="s">
        <v>58</v>
      </c>
      <c r="G81" s="3" t="s">
        <v>58</v>
      </c>
      <c r="H81" s="3" t="s">
        <v>58</v>
      </c>
      <c r="I81" s="3" t="s">
        <v>58</v>
      </c>
      <c r="J81" s="3" t="s">
        <v>58</v>
      </c>
      <c r="K81" s="3" t="s">
        <v>58</v>
      </c>
      <c r="M81" s="3" t="s">
        <v>58</v>
      </c>
      <c r="N81" s="3" t="s">
        <v>58</v>
      </c>
      <c r="O81" s="3" t="s">
        <v>58</v>
      </c>
      <c r="P81" s="3" t="s">
        <v>58</v>
      </c>
      <c r="Q81" s="3" t="s">
        <v>58</v>
      </c>
      <c r="R81">
        <f t="shared" si="1"/>
        <v>13</v>
      </c>
    </row>
    <row r="82">
      <c r="A82" s="11" t="s">
        <v>248</v>
      </c>
      <c r="B82" s="11" t="s">
        <v>249</v>
      </c>
      <c r="C82" s="12">
        <v>233.0</v>
      </c>
      <c r="D82" s="3" t="s">
        <v>58</v>
      </c>
      <c r="E82" s="3" t="s">
        <v>58</v>
      </c>
      <c r="F82" s="3" t="s">
        <v>58</v>
      </c>
      <c r="G82" s="3" t="s">
        <v>58</v>
      </c>
      <c r="H82" s="3" t="s">
        <v>58</v>
      </c>
      <c r="I82" s="3" t="s">
        <v>58</v>
      </c>
      <c r="J82" s="3" t="s">
        <v>58</v>
      </c>
      <c r="K82" s="3" t="s">
        <v>58</v>
      </c>
      <c r="L82" s="3" t="s">
        <v>58</v>
      </c>
      <c r="M82" s="3" t="s">
        <v>58</v>
      </c>
      <c r="O82" s="3" t="s">
        <v>58</v>
      </c>
      <c r="P82" s="3" t="s">
        <v>58</v>
      </c>
      <c r="R82">
        <f t="shared" si="1"/>
        <v>12</v>
      </c>
    </row>
    <row r="83">
      <c r="A83" s="11" t="s">
        <v>250</v>
      </c>
      <c r="B83" s="11" t="s">
        <v>251</v>
      </c>
      <c r="C83" s="12">
        <v>233.0</v>
      </c>
      <c r="D83" s="3" t="s">
        <v>58</v>
      </c>
      <c r="E83" s="3" t="s">
        <v>58</v>
      </c>
      <c r="F83" s="3" t="s">
        <v>58</v>
      </c>
      <c r="G83" s="3" t="s">
        <v>58</v>
      </c>
      <c r="H83" s="3" t="s">
        <v>58</v>
      </c>
      <c r="I83" s="3" t="s">
        <v>58</v>
      </c>
      <c r="J83" s="3" t="s">
        <v>58</v>
      </c>
      <c r="K83" s="3" t="s">
        <v>58</v>
      </c>
      <c r="L83" s="3" t="s">
        <v>58</v>
      </c>
      <c r="M83" s="3" t="s">
        <v>58</v>
      </c>
      <c r="N83" s="3" t="s">
        <v>58</v>
      </c>
      <c r="O83" s="3" t="s">
        <v>58</v>
      </c>
      <c r="P83" s="3" t="s">
        <v>58</v>
      </c>
      <c r="Q83" s="3" t="s">
        <v>58</v>
      </c>
      <c r="R83">
        <f t="shared" si="1"/>
        <v>14</v>
      </c>
    </row>
    <row r="84">
      <c r="A84" s="11" t="s">
        <v>252</v>
      </c>
      <c r="B84" s="11" t="s">
        <v>253</v>
      </c>
      <c r="C84" s="12">
        <v>233.0</v>
      </c>
      <c r="D84" s="3" t="s">
        <v>58</v>
      </c>
      <c r="E84" s="3" t="s">
        <v>58</v>
      </c>
      <c r="F84" s="3" t="s">
        <v>58</v>
      </c>
      <c r="G84" s="3" t="s">
        <v>58</v>
      </c>
      <c r="H84" s="3" t="s">
        <v>58</v>
      </c>
      <c r="I84" s="3" t="s">
        <v>58</v>
      </c>
      <c r="J84" s="3" t="s">
        <v>58</v>
      </c>
      <c r="K84" s="3" t="s">
        <v>58</v>
      </c>
      <c r="L84" s="3" t="s">
        <v>58</v>
      </c>
      <c r="M84" s="3" t="s">
        <v>58</v>
      </c>
      <c r="N84" s="3" t="s">
        <v>58</v>
      </c>
      <c r="O84" s="3" t="s">
        <v>58</v>
      </c>
      <c r="P84" s="3" t="s">
        <v>58</v>
      </c>
      <c r="Q84" s="3" t="s">
        <v>58</v>
      </c>
      <c r="R84">
        <f t="shared" si="1"/>
        <v>14</v>
      </c>
    </row>
    <row r="85">
      <c r="A85" s="11" t="s">
        <v>254</v>
      </c>
      <c r="B85" s="11" t="s">
        <v>255</v>
      </c>
      <c r="C85" s="12">
        <v>233.0</v>
      </c>
      <c r="D85" s="3" t="s">
        <v>58</v>
      </c>
      <c r="E85" s="3" t="s">
        <v>58</v>
      </c>
      <c r="F85" s="3" t="s">
        <v>58</v>
      </c>
      <c r="G85" s="3" t="s">
        <v>58</v>
      </c>
      <c r="H85" s="3" t="s">
        <v>58</v>
      </c>
      <c r="I85" s="3" t="s">
        <v>58</v>
      </c>
      <c r="J85" s="3" t="s">
        <v>58</v>
      </c>
      <c r="K85" s="3" t="s">
        <v>58</v>
      </c>
      <c r="L85" s="3" t="s">
        <v>58</v>
      </c>
      <c r="M85" s="3" t="s">
        <v>58</v>
      </c>
      <c r="O85" s="3" t="s">
        <v>58</v>
      </c>
      <c r="P85" s="3" t="s">
        <v>58</v>
      </c>
      <c r="Q85" s="3" t="s">
        <v>58</v>
      </c>
      <c r="R85">
        <f t="shared" si="1"/>
        <v>13</v>
      </c>
    </row>
    <row r="86">
      <c r="A86" s="11" t="s">
        <v>256</v>
      </c>
      <c r="B86" s="11" t="s">
        <v>257</v>
      </c>
      <c r="C86" s="12">
        <v>233.0</v>
      </c>
      <c r="D86" s="3" t="s">
        <v>58</v>
      </c>
      <c r="E86" s="3" t="s">
        <v>58</v>
      </c>
      <c r="F86" s="3" t="s">
        <v>58</v>
      </c>
      <c r="G86" s="3" t="s">
        <v>58</v>
      </c>
      <c r="H86" s="3" t="s">
        <v>58</v>
      </c>
      <c r="I86" s="3" t="s">
        <v>58</v>
      </c>
      <c r="J86" s="3" t="s">
        <v>58</v>
      </c>
      <c r="K86" s="3" t="s">
        <v>58</v>
      </c>
      <c r="L86" s="3" t="s">
        <v>58</v>
      </c>
      <c r="M86" s="3" t="s">
        <v>58</v>
      </c>
      <c r="N86" s="3" t="s">
        <v>58</v>
      </c>
      <c r="O86" s="3" t="s">
        <v>58</v>
      </c>
      <c r="P86" s="3" t="s">
        <v>58</v>
      </c>
      <c r="Q86" s="3" t="s">
        <v>58</v>
      </c>
      <c r="R86">
        <f t="shared" si="1"/>
        <v>14</v>
      </c>
    </row>
    <row r="87">
      <c r="A87" s="11" t="s">
        <v>258</v>
      </c>
      <c r="B87" s="11" t="s">
        <v>259</v>
      </c>
      <c r="C87" s="12">
        <v>233.0</v>
      </c>
      <c r="D87" s="3" t="s">
        <v>58</v>
      </c>
      <c r="E87" s="3" t="s">
        <v>58</v>
      </c>
      <c r="F87" s="3" t="s">
        <v>58</v>
      </c>
      <c r="G87" s="3" t="s">
        <v>58</v>
      </c>
      <c r="H87" s="3" t="s">
        <v>58</v>
      </c>
      <c r="J87" s="3" t="s">
        <v>58</v>
      </c>
      <c r="K87" s="3" t="s">
        <v>58</v>
      </c>
      <c r="L87" s="3" t="s">
        <v>58</v>
      </c>
      <c r="M87" s="3" t="s">
        <v>58</v>
      </c>
      <c r="N87" s="3" t="s">
        <v>58</v>
      </c>
      <c r="O87" s="3" t="s">
        <v>58</v>
      </c>
      <c r="P87" s="3" t="s">
        <v>58</v>
      </c>
      <c r="R87">
        <f t="shared" si="1"/>
        <v>12</v>
      </c>
    </row>
    <row r="88">
      <c r="A88" s="11" t="s">
        <v>260</v>
      </c>
      <c r="B88" s="11" t="s">
        <v>261</v>
      </c>
      <c r="C88" s="12">
        <v>234.0</v>
      </c>
      <c r="R88">
        <f t="shared" si="1"/>
        <v>0</v>
      </c>
    </row>
    <row r="89">
      <c r="A89" s="11" t="s">
        <v>262</v>
      </c>
      <c r="B89" s="11" t="s">
        <v>263</v>
      </c>
      <c r="C89" s="12">
        <v>234.0</v>
      </c>
      <c r="R89">
        <f t="shared" si="1"/>
        <v>0</v>
      </c>
    </row>
    <row r="90">
      <c r="A90" s="11" t="s">
        <v>264</v>
      </c>
      <c r="B90" s="11" t="s">
        <v>265</v>
      </c>
      <c r="C90" s="12">
        <v>234.0</v>
      </c>
      <c r="D90" s="3" t="s">
        <v>58</v>
      </c>
      <c r="E90" s="3" t="s">
        <v>58</v>
      </c>
      <c r="F90" s="3" t="s">
        <v>58</v>
      </c>
      <c r="G90" s="3" t="s">
        <v>58</v>
      </c>
      <c r="H90" s="3" t="s">
        <v>58</v>
      </c>
      <c r="I90" s="3" t="s">
        <v>58</v>
      </c>
      <c r="J90" s="3" t="s">
        <v>58</v>
      </c>
      <c r="K90" s="3" t="s">
        <v>58</v>
      </c>
      <c r="L90" s="3" t="s">
        <v>58</v>
      </c>
      <c r="M90" s="3" t="s">
        <v>58</v>
      </c>
      <c r="O90" s="3" t="s">
        <v>58</v>
      </c>
      <c r="P90" s="3" t="s">
        <v>58</v>
      </c>
      <c r="Q90" s="3" t="s">
        <v>58</v>
      </c>
      <c r="R90">
        <f t="shared" si="1"/>
        <v>13</v>
      </c>
    </row>
    <row r="91">
      <c r="A91" s="11" t="s">
        <v>266</v>
      </c>
      <c r="B91" s="11" t="s">
        <v>267</v>
      </c>
      <c r="C91" s="12">
        <v>234.0</v>
      </c>
      <c r="D91" s="3" t="s">
        <v>58</v>
      </c>
      <c r="E91" s="3" t="s">
        <v>58</v>
      </c>
      <c r="F91" s="3" t="s">
        <v>58</v>
      </c>
      <c r="G91" s="3" t="s">
        <v>58</v>
      </c>
      <c r="H91" s="3" t="s">
        <v>58</v>
      </c>
      <c r="I91" s="3" t="s">
        <v>58</v>
      </c>
      <c r="J91" s="3" t="s">
        <v>58</v>
      </c>
      <c r="K91" s="3" t="s">
        <v>58</v>
      </c>
      <c r="L91" s="3" t="s">
        <v>58</v>
      </c>
      <c r="M91" s="3" t="s">
        <v>58</v>
      </c>
      <c r="N91" s="3" t="s">
        <v>58</v>
      </c>
      <c r="P91" s="3" t="s">
        <v>58</v>
      </c>
      <c r="Q91" s="3" t="s">
        <v>58</v>
      </c>
      <c r="R91">
        <f t="shared" si="1"/>
        <v>13</v>
      </c>
    </row>
    <row r="92">
      <c r="A92" s="11" t="s">
        <v>268</v>
      </c>
      <c r="B92" s="11" t="s">
        <v>269</v>
      </c>
      <c r="C92" s="12">
        <v>234.0</v>
      </c>
      <c r="D92" s="3" t="s">
        <v>72</v>
      </c>
      <c r="E92" s="3" t="s">
        <v>58</v>
      </c>
      <c r="F92" s="3" t="s">
        <v>58</v>
      </c>
      <c r="G92" s="3" t="s">
        <v>58</v>
      </c>
      <c r="H92" s="3" t="s">
        <v>58</v>
      </c>
      <c r="I92" s="3" t="s">
        <v>58</v>
      </c>
      <c r="J92" s="3" t="s">
        <v>58</v>
      </c>
      <c r="K92" s="3" t="s">
        <v>58</v>
      </c>
      <c r="L92" s="3" t="s">
        <v>58</v>
      </c>
      <c r="M92" s="3" t="s">
        <v>58</v>
      </c>
      <c r="N92" s="3" t="s">
        <v>58</v>
      </c>
      <c r="O92" s="3" t="s">
        <v>58</v>
      </c>
      <c r="P92" s="3" t="s">
        <v>58</v>
      </c>
      <c r="R92">
        <f t="shared" si="1"/>
        <v>13</v>
      </c>
    </row>
    <row r="93">
      <c r="A93" s="11" t="s">
        <v>270</v>
      </c>
      <c r="B93" s="11" t="s">
        <v>271</v>
      </c>
      <c r="C93" s="12">
        <v>234.0</v>
      </c>
      <c r="D93" s="3" t="s">
        <v>58</v>
      </c>
      <c r="E93" s="3" t="s">
        <v>58</v>
      </c>
      <c r="F93" s="3" t="s">
        <v>58</v>
      </c>
      <c r="G93" s="3" t="s">
        <v>58</v>
      </c>
      <c r="H93" s="3" t="s">
        <v>58</v>
      </c>
      <c r="I93" s="3" t="s">
        <v>58</v>
      </c>
      <c r="J93" s="3" t="s">
        <v>58</v>
      </c>
      <c r="K93" s="3" t="s">
        <v>58</v>
      </c>
      <c r="M93" s="3" t="s">
        <v>58</v>
      </c>
      <c r="N93" s="3" t="s">
        <v>58</v>
      </c>
      <c r="O93" s="3" t="s">
        <v>58</v>
      </c>
      <c r="P93" s="3" t="s">
        <v>58</v>
      </c>
      <c r="Q93" s="3" t="s">
        <v>58</v>
      </c>
      <c r="R93">
        <f t="shared" si="1"/>
        <v>13</v>
      </c>
    </row>
    <row r="94">
      <c r="A94" s="11" t="s">
        <v>272</v>
      </c>
      <c r="B94" s="11" t="s">
        <v>273</v>
      </c>
      <c r="C94" s="12">
        <v>234.0</v>
      </c>
      <c r="D94" s="3" t="s">
        <v>58</v>
      </c>
      <c r="E94" s="3" t="s">
        <v>58</v>
      </c>
      <c r="F94" s="3" t="s">
        <v>58</v>
      </c>
      <c r="G94" s="3" t="s">
        <v>58</v>
      </c>
      <c r="H94" s="3" t="s">
        <v>58</v>
      </c>
      <c r="I94" s="3" t="s">
        <v>58</v>
      </c>
      <c r="J94" s="3" t="s">
        <v>58</v>
      </c>
      <c r="K94" s="3" t="s">
        <v>58</v>
      </c>
      <c r="L94" s="3" t="s">
        <v>58</v>
      </c>
      <c r="M94" s="3" t="s">
        <v>58</v>
      </c>
      <c r="N94" s="3" t="s">
        <v>58</v>
      </c>
      <c r="P94" s="3" t="s">
        <v>58</v>
      </c>
      <c r="Q94" s="3" t="s">
        <v>58</v>
      </c>
      <c r="R94">
        <f t="shared" si="1"/>
        <v>13</v>
      </c>
    </row>
    <row r="95">
      <c r="A95" s="11" t="s">
        <v>274</v>
      </c>
      <c r="B95" s="11" t="s">
        <v>275</v>
      </c>
      <c r="C95" s="12">
        <v>234.0</v>
      </c>
      <c r="D95" s="3" t="s">
        <v>58</v>
      </c>
      <c r="E95" s="3" t="s">
        <v>58</v>
      </c>
      <c r="F95" s="3" t="s">
        <v>58</v>
      </c>
      <c r="H95" s="3" t="s">
        <v>58</v>
      </c>
      <c r="I95" s="3" t="s">
        <v>58</v>
      </c>
      <c r="J95" s="3" t="s">
        <v>58</v>
      </c>
      <c r="K95" s="3" t="s">
        <v>58</v>
      </c>
      <c r="L95" s="3" t="s">
        <v>58</v>
      </c>
      <c r="N95" s="3" t="s">
        <v>58</v>
      </c>
      <c r="P95" s="3" t="s">
        <v>58</v>
      </c>
      <c r="R95">
        <f t="shared" si="1"/>
        <v>10</v>
      </c>
    </row>
    <row r="96">
      <c r="A96" s="11" t="s">
        <v>277</v>
      </c>
      <c r="B96" s="11" t="s">
        <v>278</v>
      </c>
      <c r="C96" s="12">
        <v>234.0</v>
      </c>
      <c r="D96" s="3" t="s">
        <v>58</v>
      </c>
      <c r="E96" s="3" t="s">
        <v>58</v>
      </c>
      <c r="F96" s="3" t="s">
        <v>58</v>
      </c>
      <c r="G96" s="3" t="s">
        <v>58</v>
      </c>
      <c r="H96" s="3" t="s">
        <v>58</v>
      </c>
      <c r="I96" s="3" t="s">
        <v>58</v>
      </c>
      <c r="J96" s="3" t="s">
        <v>58</v>
      </c>
      <c r="K96" s="3" t="s">
        <v>58</v>
      </c>
      <c r="L96" s="3" t="s">
        <v>58</v>
      </c>
      <c r="M96" s="3" t="s">
        <v>58</v>
      </c>
      <c r="N96" s="3" t="s">
        <v>58</v>
      </c>
      <c r="O96" s="3" t="s">
        <v>58</v>
      </c>
      <c r="R96">
        <f t="shared" si="1"/>
        <v>12</v>
      </c>
    </row>
    <row r="97">
      <c r="A97" s="11" t="s">
        <v>279</v>
      </c>
      <c r="B97" s="11" t="s">
        <v>280</v>
      </c>
      <c r="C97" s="12">
        <v>234.0</v>
      </c>
      <c r="D97" s="3" t="s">
        <v>58</v>
      </c>
      <c r="E97" s="3" t="s">
        <v>58</v>
      </c>
      <c r="F97" s="3" t="s">
        <v>58</v>
      </c>
      <c r="G97" s="3" t="s">
        <v>58</v>
      </c>
      <c r="H97" s="3" t="s">
        <v>58</v>
      </c>
      <c r="I97" s="3" t="s">
        <v>58</v>
      </c>
      <c r="J97" s="3" t="s">
        <v>58</v>
      </c>
      <c r="K97" s="3" t="s">
        <v>58</v>
      </c>
      <c r="L97" s="3" t="s">
        <v>58</v>
      </c>
      <c r="M97" s="3" t="s">
        <v>58</v>
      </c>
      <c r="N97" s="3" t="s">
        <v>58</v>
      </c>
      <c r="O97" s="3" t="s">
        <v>58</v>
      </c>
      <c r="P97" s="3" t="s">
        <v>58</v>
      </c>
      <c r="Q97" s="3" t="s">
        <v>58</v>
      </c>
      <c r="R97">
        <f t="shared" si="1"/>
        <v>14</v>
      </c>
    </row>
    <row r="98">
      <c r="A98" s="11" t="s">
        <v>281</v>
      </c>
      <c r="B98" s="11" t="s">
        <v>282</v>
      </c>
      <c r="C98" s="12">
        <v>234.0</v>
      </c>
      <c r="D98" s="3" t="s">
        <v>58</v>
      </c>
      <c r="E98" s="3" t="s">
        <v>58</v>
      </c>
      <c r="F98" s="3" t="s">
        <v>58</v>
      </c>
      <c r="G98" s="3" t="s">
        <v>58</v>
      </c>
      <c r="H98" s="3" t="s">
        <v>58</v>
      </c>
      <c r="I98" s="3" t="s">
        <v>58</v>
      </c>
      <c r="J98" s="3" t="s">
        <v>58</v>
      </c>
      <c r="K98" s="3" t="s">
        <v>58</v>
      </c>
      <c r="L98" s="3" t="s">
        <v>58</v>
      </c>
      <c r="M98" s="3" t="s">
        <v>58</v>
      </c>
      <c r="N98" s="3" t="s">
        <v>58</v>
      </c>
      <c r="O98" s="3" t="s">
        <v>58</v>
      </c>
      <c r="P98" s="3" t="s">
        <v>58</v>
      </c>
      <c r="R98">
        <f t="shared" si="1"/>
        <v>13</v>
      </c>
    </row>
    <row r="99">
      <c r="A99" s="11" t="s">
        <v>283</v>
      </c>
      <c r="B99" s="11" t="s">
        <v>284</v>
      </c>
      <c r="C99" s="12">
        <v>234.0</v>
      </c>
      <c r="D99" s="3" t="s">
        <v>58</v>
      </c>
      <c r="E99" s="3" t="s">
        <v>58</v>
      </c>
      <c r="F99" s="3" t="s">
        <v>58</v>
      </c>
      <c r="G99" s="3" t="s">
        <v>58</v>
      </c>
      <c r="H99" s="3" t="s">
        <v>58</v>
      </c>
      <c r="I99" s="3" t="s">
        <v>58</v>
      </c>
      <c r="J99" s="3" t="s">
        <v>58</v>
      </c>
      <c r="K99" s="3" t="s">
        <v>58</v>
      </c>
      <c r="L99" s="3" t="s">
        <v>58</v>
      </c>
      <c r="M99" s="3" t="s">
        <v>58</v>
      </c>
      <c r="N99" s="3" t="s">
        <v>58</v>
      </c>
      <c r="O99" s="3" t="s">
        <v>58</v>
      </c>
      <c r="P99" s="3" t="s">
        <v>58</v>
      </c>
      <c r="Q99" s="3" t="s">
        <v>58</v>
      </c>
      <c r="R99">
        <f t="shared" si="1"/>
        <v>14</v>
      </c>
    </row>
    <row r="100">
      <c r="A100" s="11" t="s">
        <v>285</v>
      </c>
      <c r="B100" s="11" t="s">
        <v>286</v>
      </c>
      <c r="C100" s="12">
        <v>234.0</v>
      </c>
      <c r="D100" s="3" t="s">
        <v>58</v>
      </c>
      <c r="E100" s="3" t="s">
        <v>58</v>
      </c>
      <c r="F100" s="3" t="s">
        <v>58</v>
      </c>
      <c r="G100" s="3" t="s">
        <v>58</v>
      </c>
      <c r="H100" s="3" t="s">
        <v>58</v>
      </c>
      <c r="J100" s="3" t="s">
        <v>58</v>
      </c>
      <c r="K100" s="3" t="s">
        <v>58</v>
      </c>
      <c r="L100" s="3" t="s">
        <v>58</v>
      </c>
      <c r="M100" s="3" t="s">
        <v>58</v>
      </c>
      <c r="N100" s="3" t="s">
        <v>58</v>
      </c>
      <c r="O100" s="3" t="s">
        <v>58</v>
      </c>
      <c r="P100" s="3" t="s">
        <v>58</v>
      </c>
      <c r="Q100" s="3" t="s">
        <v>58</v>
      </c>
      <c r="R100">
        <f t="shared" si="1"/>
        <v>13</v>
      </c>
    </row>
    <row r="101">
      <c r="A101" s="11" t="s">
        <v>287</v>
      </c>
      <c r="B101" s="11" t="s">
        <v>288</v>
      </c>
      <c r="C101" s="12">
        <v>234.0</v>
      </c>
      <c r="D101" s="3" t="s">
        <v>58</v>
      </c>
      <c r="E101" s="3" t="s">
        <v>58</v>
      </c>
      <c r="F101" s="3" t="s">
        <v>58</v>
      </c>
      <c r="G101" s="3" t="s">
        <v>58</v>
      </c>
      <c r="H101" s="3" t="s">
        <v>58</v>
      </c>
      <c r="J101" s="3" t="s">
        <v>58</v>
      </c>
      <c r="K101" s="3" t="s">
        <v>58</v>
      </c>
      <c r="L101" s="3" t="s">
        <v>58</v>
      </c>
      <c r="M101" s="3" t="s">
        <v>58</v>
      </c>
      <c r="O101" s="3" t="s">
        <v>58</v>
      </c>
      <c r="P101" s="3" t="s">
        <v>58</v>
      </c>
      <c r="R101">
        <f t="shared" si="1"/>
        <v>11</v>
      </c>
    </row>
    <row r="102">
      <c r="A102" s="11" t="s">
        <v>289</v>
      </c>
      <c r="B102" s="11" t="s">
        <v>290</v>
      </c>
      <c r="C102" s="12">
        <v>234.0</v>
      </c>
      <c r="D102" s="3" t="s">
        <v>58</v>
      </c>
      <c r="E102" s="3" t="s">
        <v>58</v>
      </c>
      <c r="F102" s="3" t="s">
        <v>58</v>
      </c>
      <c r="G102" s="3" t="s">
        <v>58</v>
      </c>
      <c r="H102" s="3" t="s">
        <v>58</v>
      </c>
      <c r="I102" s="3" t="s">
        <v>58</v>
      </c>
      <c r="J102" s="3" t="s">
        <v>58</v>
      </c>
      <c r="K102" s="3" t="s">
        <v>58</v>
      </c>
      <c r="L102" s="3" t="s">
        <v>58</v>
      </c>
      <c r="M102" s="3" t="s">
        <v>58</v>
      </c>
      <c r="N102" s="3" t="s">
        <v>58</v>
      </c>
      <c r="O102" s="3" t="s">
        <v>58</v>
      </c>
      <c r="P102" s="3" t="s">
        <v>58</v>
      </c>
      <c r="Q102" s="3" t="s">
        <v>58</v>
      </c>
      <c r="R102">
        <f t="shared" si="1"/>
        <v>14</v>
      </c>
    </row>
    <row r="103">
      <c r="A103" s="11" t="s">
        <v>291</v>
      </c>
      <c r="B103" s="11" t="s">
        <v>292</v>
      </c>
      <c r="C103" s="12">
        <v>234.0</v>
      </c>
      <c r="D103" s="3" t="s">
        <v>58</v>
      </c>
      <c r="E103" s="3" t="s">
        <v>58</v>
      </c>
      <c r="F103" s="3" t="s">
        <v>58</v>
      </c>
      <c r="G103" s="3" t="s">
        <v>58</v>
      </c>
      <c r="H103" s="3" t="s">
        <v>58</v>
      </c>
      <c r="I103" s="3" t="s">
        <v>58</v>
      </c>
      <c r="J103" s="3" t="s">
        <v>58</v>
      </c>
      <c r="K103" s="3" t="s">
        <v>58</v>
      </c>
      <c r="L103" s="3" t="s">
        <v>58</v>
      </c>
      <c r="M103" s="3" t="s">
        <v>58</v>
      </c>
      <c r="N103" s="3" t="s">
        <v>58</v>
      </c>
      <c r="O103" s="3" t="s">
        <v>58</v>
      </c>
      <c r="P103" s="3" t="s">
        <v>58</v>
      </c>
      <c r="R103">
        <f t="shared" si="1"/>
        <v>13</v>
      </c>
    </row>
    <row r="104">
      <c r="A104" s="11" t="s">
        <v>293</v>
      </c>
      <c r="B104" s="11" t="s">
        <v>294</v>
      </c>
      <c r="C104" s="12">
        <v>234.0</v>
      </c>
      <c r="D104" s="3" t="s">
        <v>58</v>
      </c>
      <c r="E104" s="3" t="s">
        <v>58</v>
      </c>
      <c r="F104" s="3" t="s">
        <v>58</v>
      </c>
      <c r="G104" s="3" t="s">
        <v>58</v>
      </c>
      <c r="H104" s="3" t="s">
        <v>58</v>
      </c>
      <c r="I104" s="3" t="s">
        <v>58</v>
      </c>
      <c r="J104" s="3" t="s">
        <v>58</v>
      </c>
      <c r="K104" s="3" t="s">
        <v>58</v>
      </c>
      <c r="M104" s="3" t="s">
        <v>58</v>
      </c>
      <c r="N104" s="3" t="s">
        <v>58</v>
      </c>
      <c r="O104" s="3" t="s">
        <v>58</v>
      </c>
      <c r="P104" s="3" t="s">
        <v>58</v>
      </c>
      <c r="R104">
        <f t="shared" si="1"/>
        <v>12</v>
      </c>
    </row>
    <row r="105">
      <c r="A105" s="11" t="s">
        <v>295</v>
      </c>
      <c r="B105" s="11" t="s">
        <v>296</v>
      </c>
      <c r="C105" s="12">
        <v>234.0</v>
      </c>
      <c r="D105" s="3" t="s">
        <v>58</v>
      </c>
      <c r="E105" s="3" t="s">
        <v>58</v>
      </c>
      <c r="F105" s="3" t="s">
        <v>58</v>
      </c>
      <c r="G105" s="3" t="s">
        <v>58</v>
      </c>
      <c r="H105" s="3" t="s">
        <v>58</v>
      </c>
      <c r="I105" s="3" t="s">
        <v>58</v>
      </c>
      <c r="J105" s="3" t="s">
        <v>58</v>
      </c>
      <c r="K105" s="3" t="s">
        <v>58</v>
      </c>
      <c r="L105" s="3" t="s">
        <v>58</v>
      </c>
      <c r="M105" s="3" t="s">
        <v>58</v>
      </c>
      <c r="N105" s="3" t="s">
        <v>58</v>
      </c>
      <c r="O105" s="3" t="s">
        <v>58</v>
      </c>
      <c r="P105" s="3" t="s">
        <v>58</v>
      </c>
      <c r="Q105" s="3" t="s">
        <v>58</v>
      </c>
      <c r="R105">
        <f t="shared" si="1"/>
        <v>14</v>
      </c>
    </row>
    <row r="106">
      <c r="A106" s="11" t="s">
        <v>297</v>
      </c>
      <c r="B106" s="11" t="s">
        <v>298</v>
      </c>
      <c r="C106" s="12">
        <v>234.0</v>
      </c>
      <c r="D106" s="3" t="s">
        <v>58</v>
      </c>
      <c r="E106" s="3" t="s">
        <v>58</v>
      </c>
      <c r="F106" s="3" t="s">
        <v>58</v>
      </c>
      <c r="G106" s="3" t="s">
        <v>58</v>
      </c>
      <c r="H106" s="3" t="s">
        <v>58</v>
      </c>
      <c r="I106" s="3" t="s">
        <v>58</v>
      </c>
      <c r="J106" s="3" t="s">
        <v>58</v>
      </c>
      <c r="K106" s="3" t="s">
        <v>58</v>
      </c>
      <c r="L106" s="3" t="s">
        <v>58</v>
      </c>
      <c r="M106" s="3" t="s">
        <v>58</v>
      </c>
      <c r="N106" s="3" t="s">
        <v>58</v>
      </c>
      <c r="O106" s="3" t="s">
        <v>58</v>
      </c>
      <c r="P106" s="3" t="s">
        <v>58</v>
      </c>
      <c r="Q106" s="3" t="s">
        <v>58</v>
      </c>
      <c r="R106">
        <f t="shared" si="1"/>
        <v>14</v>
      </c>
    </row>
    <row r="107">
      <c r="A107" s="11" t="s">
        <v>300</v>
      </c>
      <c r="B107" s="11" t="s">
        <v>301</v>
      </c>
      <c r="C107" s="12">
        <v>234.0</v>
      </c>
      <c r="D107" s="3" t="s">
        <v>58</v>
      </c>
      <c r="E107" s="3" t="s">
        <v>58</v>
      </c>
      <c r="F107" s="3" t="s">
        <v>58</v>
      </c>
      <c r="G107" s="3" t="s">
        <v>58</v>
      </c>
      <c r="H107" s="3" t="s">
        <v>58</v>
      </c>
      <c r="I107" s="3" t="s">
        <v>58</v>
      </c>
      <c r="J107" s="3" t="s">
        <v>58</v>
      </c>
      <c r="K107" s="3" t="s">
        <v>58</v>
      </c>
      <c r="L107" s="3" t="s">
        <v>58</v>
      </c>
      <c r="M107" s="3" t="s">
        <v>58</v>
      </c>
      <c r="N107" s="3" t="s">
        <v>58</v>
      </c>
      <c r="O107" s="3" t="s">
        <v>58</v>
      </c>
      <c r="P107" s="3" t="s">
        <v>58</v>
      </c>
      <c r="Q107" s="3" t="s">
        <v>58</v>
      </c>
      <c r="R107">
        <f t="shared" si="1"/>
        <v>14</v>
      </c>
    </row>
    <row r="108">
      <c r="A108" s="11" t="s">
        <v>302</v>
      </c>
      <c r="B108" s="11" t="s">
        <v>303</v>
      </c>
      <c r="C108" s="12">
        <v>234.0</v>
      </c>
      <c r="D108" s="3" t="s">
        <v>58</v>
      </c>
      <c r="E108" s="3" t="s">
        <v>58</v>
      </c>
      <c r="F108" s="3" t="s">
        <v>58</v>
      </c>
      <c r="G108" s="3" t="s">
        <v>58</v>
      </c>
      <c r="H108" s="3" t="s">
        <v>58</v>
      </c>
      <c r="I108" s="3" t="s">
        <v>58</v>
      </c>
      <c r="J108" s="3" t="s">
        <v>58</v>
      </c>
      <c r="K108" s="3" t="s">
        <v>58</v>
      </c>
      <c r="L108" s="3" t="s">
        <v>58</v>
      </c>
      <c r="M108" s="3" t="s">
        <v>58</v>
      </c>
      <c r="N108" s="3" t="s">
        <v>58</v>
      </c>
      <c r="P108" s="3" t="s">
        <v>58</v>
      </c>
      <c r="Q108" s="3" t="s">
        <v>58</v>
      </c>
      <c r="R108">
        <f t="shared" si="1"/>
        <v>13</v>
      </c>
    </row>
    <row r="109">
      <c r="A109" s="11" t="s">
        <v>304</v>
      </c>
      <c r="B109" s="11" t="s">
        <v>305</v>
      </c>
      <c r="C109" s="12">
        <v>234.0</v>
      </c>
      <c r="D109" s="3" t="s">
        <v>58</v>
      </c>
      <c r="E109" s="3" t="s">
        <v>58</v>
      </c>
      <c r="F109" s="3" t="s">
        <v>58</v>
      </c>
      <c r="G109" s="3" t="s">
        <v>58</v>
      </c>
      <c r="H109" s="3" t="s">
        <v>58</v>
      </c>
      <c r="I109" s="3" t="s">
        <v>58</v>
      </c>
      <c r="J109" s="3" t="s">
        <v>58</v>
      </c>
      <c r="K109" s="3" t="s">
        <v>58</v>
      </c>
      <c r="L109" s="3" t="s">
        <v>58</v>
      </c>
      <c r="M109" s="3" t="s">
        <v>58</v>
      </c>
      <c r="N109" s="3" t="s">
        <v>58</v>
      </c>
      <c r="O109" s="3" t="s">
        <v>58</v>
      </c>
      <c r="P109" s="3" t="s">
        <v>58</v>
      </c>
      <c r="Q109" s="3" t="s">
        <v>58</v>
      </c>
      <c r="R109">
        <f t="shared" si="1"/>
        <v>14</v>
      </c>
    </row>
    <row r="110">
      <c r="A110" s="11" t="s">
        <v>306</v>
      </c>
      <c r="B110" s="11" t="s">
        <v>307</v>
      </c>
      <c r="C110" s="12">
        <v>234.0</v>
      </c>
      <c r="D110" s="3" t="s">
        <v>58</v>
      </c>
      <c r="E110" s="3" t="s">
        <v>58</v>
      </c>
      <c r="F110" s="3" t="s">
        <v>58</v>
      </c>
      <c r="G110" s="3" t="s">
        <v>58</v>
      </c>
      <c r="H110" s="3" t="s">
        <v>58</v>
      </c>
      <c r="I110" s="3" t="s">
        <v>58</v>
      </c>
      <c r="J110" s="3" t="s">
        <v>58</v>
      </c>
      <c r="K110" s="3" t="s">
        <v>58</v>
      </c>
      <c r="L110" s="3" t="s">
        <v>58</v>
      </c>
      <c r="M110" s="3" t="s">
        <v>58</v>
      </c>
      <c r="N110" s="3" t="s">
        <v>58</v>
      </c>
      <c r="O110" s="3" t="s">
        <v>58</v>
      </c>
      <c r="P110" s="3" t="s">
        <v>58</v>
      </c>
      <c r="Q110" s="3" t="s">
        <v>58</v>
      </c>
      <c r="R110">
        <f t="shared" si="1"/>
        <v>14</v>
      </c>
    </row>
    <row r="111">
      <c r="A111" s="11" t="s">
        <v>308</v>
      </c>
      <c r="B111" s="11" t="s">
        <v>309</v>
      </c>
      <c r="C111" s="12">
        <v>234.0</v>
      </c>
      <c r="D111" s="3" t="s">
        <v>58</v>
      </c>
      <c r="E111" s="3" t="s">
        <v>58</v>
      </c>
      <c r="F111" s="3" t="s">
        <v>58</v>
      </c>
      <c r="G111" s="3" t="s">
        <v>58</v>
      </c>
      <c r="H111" s="3" t="s">
        <v>58</v>
      </c>
      <c r="I111" s="3" t="s">
        <v>58</v>
      </c>
      <c r="J111" s="3" t="s">
        <v>58</v>
      </c>
      <c r="K111" s="3" t="s">
        <v>58</v>
      </c>
      <c r="L111" s="3" t="s">
        <v>58</v>
      </c>
      <c r="M111" s="3" t="s">
        <v>58</v>
      </c>
      <c r="N111" s="3" t="s">
        <v>58</v>
      </c>
      <c r="O111" s="3" t="s">
        <v>58</v>
      </c>
      <c r="P111" s="3" t="s">
        <v>58</v>
      </c>
      <c r="Q111" s="3" t="s">
        <v>58</v>
      </c>
      <c r="R111">
        <f t="shared" si="1"/>
        <v>14</v>
      </c>
    </row>
    <row r="112">
      <c r="A112" s="11" t="s">
        <v>310</v>
      </c>
      <c r="B112" s="11" t="s">
        <v>311</v>
      </c>
      <c r="C112" s="12">
        <v>234.0</v>
      </c>
      <c r="D112" s="3" t="s">
        <v>58</v>
      </c>
      <c r="E112" s="3" t="s">
        <v>58</v>
      </c>
      <c r="F112" s="3" t="s">
        <v>58</v>
      </c>
      <c r="G112" s="3" t="s">
        <v>58</v>
      </c>
      <c r="H112" s="3" t="s">
        <v>58</v>
      </c>
      <c r="I112" s="3" t="s">
        <v>58</v>
      </c>
      <c r="J112" s="3" t="s">
        <v>58</v>
      </c>
      <c r="K112" s="3" t="s">
        <v>58</v>
      </c>
      <c r="L112" s="3" t="s">
        <v>58</v>
      </c>
      <c r="M112" s="3" t="s">
        <v>58</v>
      </c>
      <c r="N112" s="3" t="s">
        <v>58</v>
      </c>
      <c r="P112" s="3" t="s">
        <v>58</v>
      </c>
      <c r="R112">
        <f t="shared" si="1"/>
        <v>12</v>
      </c>
    </row>
    <row r="113">
      <c r="A113" s="11" t="s">
        <v>312</v>
      </c>
      <c r="B113" s="11" t="s">
        <v>313</v>
      </c>
      <c r="C113" s="12">
        <v>234.0</v>
      </c>
      <c r="F113" s="3" t="s">
        <v>58</v>
      </c>
      <c r="G113" s="3" t="s">
        <v>58</v>
      </c>
      <c r="H113" s="3" t="s">
        <v>58</v>
      </c>
      <c r="I113" s="3" t="s">
        <v>58</v>
      </c>
      <c r="J113" s="3" t="s">
        <v>58</v>
      </c>
      <c r="K113" s="3" t="s">
        <v>58</v>
      </c>
      <c r="L113" s="3" t="s">
        <v>58</v>
      </c>
      <c r="M113" s="3" t="s">
        <v>58</v>
      </c>
      <c r="N113" s="3" t="s">
        <v>58</v>
      </c>
      <c r="O113" s="3" t="s">
        <v>58</v>
      </c>
      <c r="P113" s="3" t="s">
        <v>58</v>
      </c>
      <c r="Q113" s="3" t="s">
        <v>58</v>
      </c>
      <c r="R113">
        <f t="shared" si="1"/>
        <v>12</v>
      </c>
      <c r="T113" s="3" t="s">
        <v>175</v>
      </c>
    </row>
    <row r="114">
      <c r="A114" s="11" t="s">
        <v>314</v>
      </c>
      <c r="B114" s="11" t="s">
        <v>313</v>
      </c>
      <c r="C114" s="12">
        <v>234.0</v>
      </c>
      <c r="D114" s="3" t="s">
        <v>58</v>
      </c>
      <c r="E114" s="3" t="s">
        <v>58</v>
      </c>
      <c r="F114" s="3" t="s">
        <v>58</v>
      </c>
      <c r="G114" s="3" t="s">
        <v>58</v>
      </c>
      <c r="H114" s="3" t="s">
        <v>58</v>
      </c>
      <c r="I114" s="3" t="s">
        <v>58</v>
      </c>
      <c r="J114" s="3" t="s">
        <v>58</v>
      </c>
      <c r="K114" s="3" t="s">
        <v>58</v>
      </c>
      <c r="L114" s="3" t="s">
        <v>58</v>
      </c>
      <c r="M114" s="3" t="s">
        <v>58</v>
      </c>
      <c r="N114" s="3" t="s">
        <v>58</v>
      </c>
      <c r="O114" s="3" t="s">
        <v>58</v>
      </c>
      <c r="P114" s="3" t="s">
        <v>58</v>
      </c>
      <c r="R114">
        <f t="shared" si="1"/>
        <v>13</v>
      </c>
    </row>
    <row r="115">
      <c r="A115" s="11" t="s">
        <v>315</v>
      </c>
      <c r="B115" s="11" t="s">
        <v>113</v>
      </c>
      <c r="C115" s="12">
        <v>234.0</v>
      </c>
      <c r="D115" s="3" t="s">
        <v>58</v>
      </c>
      <c r="E115" s="3" t="s">
        <v>58</v>
      </c>
      <c r="F115" s="3" t="s">
        <v>58</v>
      </c>
      <c r="H115" s="3" t="s">
        <v>58</v>
      </c>
      <c r="I115" s="3" t="s">
        <v>58</v>
      </c>
      <c r="J115" s="3" t="s">
        <v>58</v>
      </c>
      <c r="K115" s="3" t="s">
        <v>58</v>
      </c>
      <c r="L115" s="3" t="s">
        <v>58</v>
      </c>
      <c r="M115" s="3" t="s">
        <v>58</v>
      </c>
      <c r="N115" s="3" t="s">
        <v>58</v>
      </c>
      <c r="O115" s="3" t="s">
        <v>58</v>
      </c>
      <c r="P115" s="3" t="s">
        <v>58</v>
      </c>
      <c r="R115">
        <f t="shared" si="1"/>
        <v>12</v>
      </c>
    </row>
    <row r="116">
      <c r="A116" s="11" t="s">
        <v>125</v>
      </c>
      <c r="B116" s="11" t="s">
        <v>316</v>
      </c>
      <c r="C116" s="12">
        <v>235.0</v>
      </c>
      <c r="D116" s="3" t="s">
        <v>58</v>
      </c>
      <c r="E116" s="3" t="s">
        <v>58</v>
      </c>
      <c r="F116" s="3" t="s">
        <v>58</v>
      </c>
      <c r="G116" s="3" t="s">
        <v>58</v>
      </c>
      <c r="H116" s="3" t="s">
        <v>58</v>
      </c>
      <c r="I116" s="3" t="s">
        <v>58</v>
      </c>
      <c r="J116" s="3" t="s">
        <v>58</v>
      </c>
      <c r="L116" s="3" t="s">
        <v>58</v>
      </c>
      <c r="M116" s="3" t="s">
        <v>58</v>
      </c>
      <c r="N116" s="3" t="s">
        <v>58</v>
      </c>
      <c r="P116" s="3" t="s">
        <v>58</v>
      </c>
      <c r="Q116" s="3" t="s">
        <v>58</v>
      </c>
      <c r="R116">
        <f t="shared" si="1"/>
        <v>12</v>
      </c>
      <c r="S116" s="3">
        <v>9.5</v>
      </c>
      <c r="T116" s="3" t="s">
        <v>228</v>
      </c>
    </row>
    <row r="117">
      <c r="A117" s="11" t="s">
        <v>317</v>
      </c>
      <c r="B117" s="11" t="s">
        <v>318</v>
      </c>
      <c r="C117" s="12">
        <v>235.0</v>
      </c>
      <c r="D117" s="3" t="s">
        <v>58</v>
      </c>
      <c r="E117" s="3" t="s">
        <v>58</v>
      </c>
      <c r="F117" s="3" t="s">
        <v>58</v>
      </c>
      <c r="G117" s="3" t="s">
        <v>58</v>
      </c>
      <c r="H117" s="3" t="s">
        <v>58</v>
      </c>
      <c r="I117" s="3" t="s">
        <v>58</v>
      </c>
      <c r="J117" s="3" t="s">
        <v>58</v>
      </c>
      <c r="K117" s="3" t="s">
        <v>58</v>
      </c>
      <c r="L117" s="3" t="s">
        <v>58</v>
      </c>
      <c r="M117" s="3" t="s">
        <v>58</v>
      </c>
      <c r="N117" s="3" t="s">
        <v>58</v>
      </c>
      <c r="O117" s="3" t="s">
        <v>58</v>
      </c>
      <c r="P117" s="3" t="s">
        <v>58</v>
      </c>
      <c r="R117">
        <f t="shared" si="1"/>
        <v>13</v>
      </c>
    </row>
    <row r="118">
      <c r="A118" s="11" t="s">
        <v>319</v>
      </c>
      <c r="B118" s="11" t="s">
        <v>320</v>
      </c>
      <c r="C118" s="12">
        <v>235.0</v>
      </c>
      <c r="D118" s="3" t="s">
        <v>58</v>
      </c>
      <c r="E118" s="3" t="s">
        <v>58</v>
      </c>
      <c r="F118" s="3" t="s">
        <v>58</v>
      </c>
      <c r="G118" s="3" t="s">
        <v>58</v>
      </c>
      <c r="H118" s="3" t="s">
        <v>58</v>
      </c>
      <c r="I118" s="3" t="s">
        <v>58</v>
      </c>
      <c r="J118" s="3" t="s">
        <v>58</v>
      </c>
      <c r="K118" s="3" t="s">
        <v>58</v>
      </c>
      <c r="L118" s="3" t="s">
        <v>58</v>
      </c>
      <c r="M118" s="3" t="s">
        <v>58</v>
      </c>
      <c r="N118" s="3" t="s">
        <v>58</v>
      </c>
      <c r="O118" s="3" t="s">
        <v>58</v>
      </c>
      <c r="P118" s="3" t="s">
        <v>58</v>
      </c>
      <c r="R118">
        <f t="shared" si="1"/>
        <v>13</v>
      </c>
      <c r="T118" s="3" t="s">
        <v>111</v>
      </c>
    </row>
    <row r="119">
      <c r="A119" s="11" t="s">
        <v>321</v>
      </c>
      <c r="B119" s="11" t="s">
        <v>244</v>
      </c>
      <c r="C119" s="12">
        <v>235.0</v>
      </c>
      <c r="D119" s="3" t="s">
        <v>58</v>
      </c>
      <c r="E119" s="3" t="s">
        <v>58</v>
      </c>
      <c r="F119" s="3" t="s">
        <v>58</v>
      </c>
      <c r="G119" s="3" t="s">
        <v>58</v>
      </c>
      <c r="H119" s="3" t="s">
        <v>58</v>
      </c>
      <c r="J119" s="3" t="s">
        <v>58</v>
      </c>
      <c r="K119" s="3" t="s">
        <v>58</v>
      </c>
      <c r="L119" s="3" t="s">
        <v>58</v>
      </c>
      <c r="M119" s="3" t="s">
        <v>58</v>
      </c>
      <c r="N119" s="3" t="s">
        <v>58</v>
      </c>
      <c r="O119" s="3" t="s">
        <v>58</v>
      </c>
      <c r="P119" s="3" t="s">
        <v>58</v>
      </c>
      <c r="Q119" s="3" t="s">
        <v>58</v>
      </c>
      <c r="R119">
        <f t="shared" si="1"/>
        <v>13</v>
      </c>
    </row>
    <row r="120">
      <c r="A120" s="11" t="s">
        <v>128</v>
      </c>
      <c r="B120" s="11" t="s">
        <v>322</v>
      </c>
      <c r="C120" s="12">
        <v>235.0</v>
      </c>
      <c r="E120" s="3" t="s">
        <v>58</v>
      </c>
      <c r="F120" s="3" t="s">
        <v>58</v>
      </c>
      <c r="G120" s="3" t="s">
        <v>58</v>
      </c>
      <c r="H120" s="3" t="s">
        <v>58</v>
      </c>
      <c r="I120" s="3" t="s">
        <v>58</v>
      </c>
      <c r="J120" s="3" t="s">
        <v>58</v>
      </c>
      <c r="K120" s="3" t="s">
        <v>58</v>
      </c>
      <c r="L120" s="3" t="s">
        <v>58</v>
      </c>
      <c r="M120" s="3" t="s">
        <v>58</v>
      </c>
      <c r="N120" s="3" t="s">
        <v>58</v>
      </c>
      <c r="O120" s="3" t="s">
        <v>58</v>
      </c>
      <c r="P120" s="3" t="s">
        <v>58</v>
      </c>
      <c r="R120">
        <f t="shared" si="1"/>
        <v>12</v>
      </c>
      <c r="S120" s="3" t="s">
        <v>110</v>
      </c>
      <c r="T120" s="3" t="s">
        <v>398</v>
      </c>
    </row>
    <row r="121">
      <c r="A121" s="11" t="s">
        <v>323</v>
      </c>
      <c r="B121" s="11" t="s">
        <v>324</v>
      </c>
      <c r="C121" s="12">
        <v>235.0</v>
      </c>
      <c r="D121" s="3" t="s">
        <v>58</v>
      </c>
      <c r="E121" s="3" t="s">
        <v>58</v>
      </c>
      <c r="F121" s="3" t="s">
        <v>58</v>
      </c>
      <c r="G121" s="3" t="s">
        <v>58</v>
      </c>
      <c r="H121" s="3" t="s">
        <v>58</v>
      </c>
      <c r="I121" s="3" t="s">
        <v>58</v>
      </c>
      <c r="J121" s="3" t="s">
        <v>58</v>
      </c>
      <c r="K121" s="3" t="s">
        <v>58</v>
      </c>
      <c r="L121" s="3" t="s">
        <v>58</v>
      </c>
      <c r="M121" s="3" t="s">
        <v>58</v>
      </c>
      <c r="N121" s="3" t="s">
        <v>58</v>
      </c>
      <c r="O121" s="3" t="s">
        <v>58</v>
      </c>
      <c r="P121" s="3" t="s">
        <v>58</v>
      </c>
      <c r="R121">
        <f t="shared" si="1"/>
        <v>13</v>
      </c>
    </row>
    <row r="122">
      <c r="A122" s="11" t="s">
        <v>325</v>
      </c>
      <c r="B122" s="11" t="s">
        <v>326</v>
      </c>
      <c r="C122" s="12">
        <v>235.0</v>
      </c>
      <c r="D122" s="3" t="s">
        <v>58</v>
      </c>
      <c r="E122" s="3" t="s">
        <v>58</v>
      </c>
      <c r="F122" s="3" t="s">
        <v>58</v>
      </c>
      <c r="G122" s="3" t="s">
        <v>58</v>
      </c>
      <c r="H122" s="3" t="s">
        <v>58</v>
      </c>
      <c r="I122" s="3" t="s">
        <v>58</v>
      </c>
      <c r="J122" s="3" t="s">
        <v>58</v>
      </c>
      <c r="K122" s="3" t="s">
        <v>58</v>
      </c>
      <c r="L122" s="3" t="s">
        <v>58</v>
      </c>
      <c r="M122" s="3" t="s">
        <v>58</v>
      </c>
      <c r="N122" s="3" t="s">
        <v>58</v>
      </c>
      <c r="O122" s="3" t="s">
        <v>58</v>
      </c>
      <c r="P122" s="3" t="s">
        <v>58</v>
      </c>
      <c r="R122">
        <f t="shared" si="1"/>
        <v>13</v>
      </c>
    </row>
    <row r="123">
      <c r="A123" s="11" t="s">
        <v>327</v>
      </c>
      <c r="B123" s="11" t="s">
        <v>273</v>
      </c>
      <c r="C123" s="12">
        <v>235.0</v>
      </c>
      <c r="D123" s="3" t="s">
        <v>58</v>
      </c>
      <c r="E123" s="3" t="s">
        <v>58</v>
      </c>
      <c r="F123" s="3" t="s">
        <v>58</v>
      </c>
      <c r="G123" s="3" t="s">
        <v>58</v>
      </c>
      <c r="J123" s="3" t="s">
        <v>58</v>
      </c>
      <c r="K123" s="3" t="s">
        <v>58</v>
      </c>
      <c r="L123" s="3" t="s">
        <v>58</v>
      </c>
      <c r="M123" s="3" t="s">
        <v>58</v>
      </c>
      <c r="N123" s="3" t="s">
        <v>58</v>
      </c>
      <c r="O123" s="3" t="s">
        <v>58</v>
      </c>
      <c r="P123" s="3" t="s">
        <v>58</v>
      </c>
      <c r="R123">
        <f t="shared" si="1"/>
        <v>11</v>
      </c>
    </row>
    <row r="124">
      <c r="A124" s="11" t="s">
        <v>328</v>
      </c>
      <c r="B124" s="11" t="s">
        <v>329</v>
      </c>
      <c r="C124" s="12">
        <v>235.0</v>
      </c>
      <c r="D124" s="3" t="s">
        <v>58</v>
      </c>
      <c r="E124" s="3" t="s">
        <v>58</v>
      </c>
      <c r="F124" s="3" t="s">
        <v>58</v>
      </c>
      <c r="G124" s="3" t="s">
        <v>58</v>
      </c>
      <c r="H124" s="3" t="s">
        <v>58</v>
      </c>
      <c r="I124" s="3" t="s">
        <v>58</v>
      </c>
      <c r="J124" s="3" t="s">
        <v>58</v>
      </c>
      <c r="K124" s="3" t="s">
        <v>58</v>
      </c>
      <c r="L124" s="3" t="s">
        <v>58</v>
      </c>
      <c r="M124" s="3" t="s">
        <v>58</v>
      </c>
      <c r="N124" s="3" t="s">
        <v>58</v>
      </c>
      <c r="O124" s="3" t="s">
        <v>58</v>
      </c>
      <c r="P124" s="3" t="s">
        <v>58</v>
      </c>
      <c r="Q124" s="3" t="s">
        <v>58</v>
      </c>
      <c r="R124">
        <f t="shared" si="1"/>
        <v>14</v>
      </c>
    </row>
    <row r="125">
      <c r="A125" s="11" t="s">
        <v>330</v>
      </c>
      <c r="B125" s="11" t="s">
        <v>331</v>
      </c>
      <c r="C125" s="12">
        <v>235.0</v>
      </c>
      <c r="D125" s="3" t="s">
        <v>58</v>
      </c>
      <c r="E125" s="3" t="s">
        <v>58</v>
      </c>
      <c r="F125" s="3" t="s">
        <v>58</v>
      </c>
      <c r="G125" s="3" t="s">
        <v>58</v>
      </c>
      <c r="H125" s="3" t="s">
        <v>58</v>
      </c>
      <c r="I125" s="3" t="s">
        <v>58</v>
      </c>
      <c r="J125" s="3" t="s">
        <v>58</v>
      </c>
      <c r="K125" s="3" t="s">
        <v>58</v>
      </c>
      <c r="L125" s="3" t="s">
        <v>58</v>
      </c>
      <c r="M125" s="3" t="s">
        <v>58</v>
      </c>
      <c r="N125" s="3" t="s">
        <v>58</v>
      </c>
      <c r="O125" s="3" t="s">
        <v>58</v>
      </c>
      <c r="P125" s="3" t="s">
        <v>58</v>
      </c>
      <c r="R125">
        <f t="shared" si="1"/>
        <v>13</v>
      </c>
    </row>
    <row r="126">
      <c r="A126" s="11" t="s">
        <v>332</v>
      </c>
      <c r="B126" s="11" t="s">
        <v>333</v>
      </c>
      <c r="C126" s="12">
        <v>235.0</v>
      </c>
      <c r="D126" s="3" t="s">
        <v>58</v>
      </c>
      <c r="E126" s="3" t="s">
        <v>58</v>
      </c>
      <c r="F126" s="3" t="s">
        <v>58</v>
      </c>
      <c r="G126" s="3" t="s">
        <v>58</v>
      </c>
      <c r="H126" s="3" t="s">
        <v>58</v>
      </c>
      <c r="I126" s="3" t="s">
        <v>58</v>
      </c>
      <c r="J126" s="3" t="s">
        <v>58</v>
      </c>
      <c r="K126" s="3" t="s">
        <v>58</v>
      </c>
      <c r="L126" s="3" t="s">
        <v>58</v>
      </c>
      <c r="M126" s="3" t="s">
        <v>58</v>
      </c>
      <c r="N126" s="3" t="s">
        <v>58</v>
      </c>
      <c r="O126" s="3" t="s">
        <v>58</v>
      </c>
      <c r="P126" s="3" t="s">
        <v>58</v>
      </c>
      <c r="Q126" s="3" t="s">
        <v>58</v>
      </c>
      <c r="R126">
        <f t="shared" si="1"/>
        <v>14</v>
      </c>
    </row>
    <row r="127">
      <c r="A127" s="11" t="s">
        <v>334</v>
      </c>
      <c r="B127" s="11" t="s">
        <v>335</v>
      </c>
      <c r="C127" s="12">
        <v>235.0</v>
      </c>
      <c r="D127" s="3" t="s">
        <v>58</v>
      </c>
      <c r="E127" s="3" t="s">
        <v>58</v>
      </c>
      <c r="F127" s="3" t="s">
        <v>58</v>
      </c>
      <c r="G127" s="3" t="s">
        <v>58</v>
      </c>
      <c r="H127" s="3" t="s">
        <v>58</v>
      </c>
      <c r="I127" s="3" t="s">
        <v>58</v>
      </c>
      <c r="J127" s="3" t="s">
        <v>58</v>
      </c>
      <c r="K127" s="3" t="s">
        <v>58</v>
      </c>
      <c r="L127" s="3" t="s">
        <v>58</v>
      </c>
      <c r="M127" s="3" t="s">
        <v>58</v>
      </c>
      <c r="N127" s="3" t="s">
        <v>58</v>
      </c>
      <c r="O127" s="3" t="s">
        <v>58</v>
      </c>
      <c r="P127" s="3" t="s">
        <v>58</v>
      </c>
      <c r="R127">
        <f t="shared" si="1"/>
        <v>13</v>
      </c>
    </row>
    <row r="128">
      <c r="A128" s="11" t="s">
        <v>336</v>
      </c>
      <c r="B128" s="11" t="s">
        <v>337</v>
      </c>
      <c r="C128" s="12">
        <v>235.0</v>
      </c>
      <c r="D128" s="3" t="s">
        <v>58</v>
      </c>
      <c r="E128" s="3" t="s">
        <v>58</v>
      </c>
      <c r="F128" s="3" t="s">
        <v>58</v>
      </c>
      <c r="G128" s="3" t="s">
        <v>58</v>
      </c>
      <c r="H128" s="3" t="s">
        <v>58</v>
      </c>
      <c r="I128" s="3" t="s">
        <v>58</v>
      </c>
      <c r="J128" s="3" t="s">
        <v>58</v>
      </c>
      <c r="K128" s="3" t="s">
        <v>58</v>
      </c>
      <c r="L128" s="3" t="s">
        <v>58</v>
      </c>
      <c r="M128" s="3" t="s">
        <v>58</v>
      </c>
      <c r="N128" s="3" t="s">
        <v>58</v>
      </c>
      <c r="P128" s="3" t="s">
        <v>58</v>
      </c>
      <c r="R128">
        <f t="shared" si="1"/>
        <v>12</v>
      </c>
    </row>
    <row r="129">
      <c r="A129" s="11" t="s">
        <v>338</v>
      </c>
      <c r="B129" s="11" t="s">
        <v>339</v>
      </c>
      <c r="C129" s="12">
        <v>235.0</v>
      </c>
      <c r="D129" s="3" t="s">
        <v>58</v>
      </c>
      <c r="E129" s="3" t="s">
        <v>58</v>
      </c>
      <c r="F129" s="3" t="s">
        <v>58</v>
      </c>
      <c r="G129" s="3" t="s">
        <v>58</v>
      </c>
      <c r="H129" s="3" t="s">
        <v>58</v>
      </c>
      <c r="I129" s="3" t="s">
        <v>58</v>
      </c>
      <c r="J129" s="3" t="s">
        <v>58</v>
      </c>
      <c r="K129" s="3" t="s">
        <v>58</v>
      </c>
      <c r="L129" s="3" t="s">
        <v>58</v>
      </c>
      <c r="M129" s="3" t="s">
        <v>58</v>
      </c>
      <c r="N129" s="3" t="s">
        <v>58</v>
      </c>
      <c r="O129" s="3" t="s">
        <v>58</v>
      </c>
      <c r="P129" s="3" t="s">
        <v>58</v>
      </c>
      <c r="R129">
        <f t="shared" si="1"/>
        <v>13</v>
      </c>
    </row>
    <row r="130">
      <c r="A130" s="11" t="s">
        <v>340</v>
      </c>
      <c r="B130" s="11" t="s">
        <v>341</v>
      </c>
      <c r="C130" s="12">
        <v>235.0</v>
      </c>
      <c r="D130" s="3" t="s">
        <v>58</v>
      </c>
      <c r="E130" s="3" t="s">
        <v>58</v>
      </c>
      <c r="F130" s="3" t="s">
        <v>58</v>
      </c>
      <c r="G130" s="3" t="s">
        <v>58</v>
      </c>
      <c r="H130" s="3" t="s">
        <v>58</v>
      </c>
      <c r="I130" s="3" t="s">
        <v>58</v>
      </c>
      <c r="J130" s="3" t="s">
        <v>58</v>
      </c>
      <c r="K130" s="3" t="s">
        <v>58</v>
      </c>
      <c r="M130" s="3" t="s">
        <v>58</v>
      </c>
      <c r="N130" s="3" t="s">
        <v>58</v>
      </c>
      <c r="O130" s="3" t="s">
        <v>58</v>
      </c>
      <c r="P130" s="3" t="s">
        <v>58</v>
      </c>
      <c r="R130">
        <f t="shared" si="1"/>
        <v>12</v>
      </c>
    </row>
    <row r="131">
      <c r="A131" s="11" t="s">
        <v>342</v>
      </c>
      <c r="B131" s="11" t="s">
        <v>343</v>
      </c>
      <c r="C131" s="12">
        <v>235.0</v>
      </c>
      <c r="D131" s="3" t="s">
        <v>72</v>
      </c>
      <c r="E131" s="3" t="s">
        <v>58</v>
      </c>
      <c r="F131" s="3" t="s">
        <v>58</v>
      </c>
      <c r="G131" s="3" t="s">
        <v>58</v>
      </c>
      <c r="H131" s="3" t="s">
        <v>58</v>
      </c>
      <c r="I131" s="3" t="s">
        <v>58</v>
      </c>
      <c r="J131" s="3" t="s">
        <v>58</v>
      </c>
      <c r="K131" s="3" t="s">
        <v>58</v>
      </c>
      <c r="L131" s="3" t="s">
        <v>58</v>
      </c>
      <c r="M131" s="3" t="s">
        <v>58</v>
      </c>
      <c r="N131" s="3" t="s">
        <v>58</v>
      </c>
      <c r="O131" s="3" t="s">
        <v>58</v>
      </c>
      <c r="P131" s="3" t="s">
        <v>58</v>
      </c>
      <c r="R131">
        <f t="shared" si="1"/>
        <v>13</v>
      </c>
      <c r="S131" s="3" t="s">
        <v>73</v>
      </c>
    </row>
    <row r="132">
      <c r="A132" s="11" t="s">
        <v>344</v>
      </c>
      <c r="B132" s="11" t="s">
        <v>244</v>
      </c>
      <c r="C132" s="12">
        <v>235.0</v>
      </c>
      <c r="D132" s="3" t="s">
        <v>58</v>
      </c>
      <c r="E132" s="3" t="s">
        <v>58</v>
      </c>
      <c r="F132" s="3" t="s">
        <v>58</v>
      </c>
      <c r="G132" s="3" t="s">
        <v>58</v>
      </c>
      <c r="H132" s="3" t="s">
        <v>58</v>
      </c>
      <c r="I132" s="3" t="s">
        <v>58</v>
      </c>
      <c r="J132" s="3" t="s">
        <v>58</v>
      </c>
      <c r="K132" s="3" t="s">
        <v>58</v>
      </c>
      <c r="L132" s="3" t="s">
        <v>58</v>
      </c>
      <c r="M132" s="3" t="s">
        <v>58</v>
      </c>
      <c r="N132" s="3" t="s">
        <v>58</v>
      </c>
      <c r="O132" s="3" t="s">
        <v>58</v>
      </c>
      <c r="P132" s="3" t="s">
        <v>58</v>
      </c>
      <c r="Q132" s="3" t="s">
        <v>58</v>
      </c>
      <c r="R132">
        <f t="shared" si="1"/>
        <v>14</v>
      </c>
    </row>
    <row r="133">
      <c r="A133" s="11" t="s">
        <v>345</v>
      </c>
      <c r="B133" s="11" t="s">
        <v>214</v>
      </c>
      <c r="C133" s="12">
        <v>235.0</v>
      </c>
      <c r="D133" s="3" t="s">
        <v>58</v>
      </c>
      <c r="F133" s="3" t="s">
        <v>58</v>
      </c>
      <c r="G133" s="3" t="s">
        <v>58</v>
      </c>
      <c r="H133" s="3" t="s">
        <v>58</v>
      </c>
      <c r="I133" s="3" t="s">
        <v>58</v>
      </c>
      <c r="J133" s="3" t="s">
        <v>58</v>
      </c>
      <c r="K133" s="3" t="s">
        <v>58</v>
      </c>
      <c r="L133" s="3" t="s">
        <v>58</v>
      </c>
      <c r="M133" s="3" t="s">
        <v>58</v>
      </c>
      <c r="N133" s="3" t="s">
        <v>58</v>
      </c>
      <c r="O133" s="3" t="s">
        <v>58</v>
      </c>
      <c r="P133" s="3" t="s">
        <v>58</v>
      </c>
      <c r="Q133" s="3" t="s">
        <v>58</v>
      </c>
      <c r="R133">
        <f t="shared" si="1"/>
        <v>13</v>
      </c>
    </row>
    <row r="134">
      <c r="A134" s="11" t="s">
        <v>346</v>
      </c>
      <c r="B134" s="11" t="s">
        <v>347</v>
      </c>
      <c r="C134" s="12">
        <v>235.0</v>
      </c>
      <c r="D134" s="3" t="s">
        <v>58</v>
      </c>
      <c r="E134" s="3" t="s">
        <v>58</v>
      </c>
      <c r="F134" s="3" t="s">
        <v>58</v>
      </c>
      <c r="G134" s="3" t="s">
        <v>58</v>
      </c>
      <c r="H134" s="3" t="s">
        <v>58</v>
      </c>
      <c r="I134" s="3" t="s">
        <v>58</v>
      </c>
      <c r="J134" s="3" t="s">
        <v>58</v>
      </c>
      <c r="K134" s="3" t="s">
        <v>58</v>
      </c>
      <c r="L134" s="3" t="s">
        <v>58</v>
      </c>
      <c r="M134" s="3" t="s">
        <v>58</v>
      </c>
      <c r="N134" s="3" t="s">
        <v>58</v>
      </c>
      <c r="O134" s="3" t="s">
        <v>58</v>
      </c>
      <c r="P134" s="3" t="s">
        <v>58</v>
      </c>
      <c r="R134">
        <f t="shared" si="1"/>
        <v>13</v>
      </c>
    </row>
    <row r="135">
      <c r="A135" s="11" t="s">
        <v>348</v>
      </c>
      <c r="B135" s="11" t="s">
        <v>349</v>
      </c>
      <c r="C135" s="12">
        <v>235.0</v>
      </c>
      <c r="D135" s="3" t="s">
        <v>58</v>
      </c>
      <c r="E135" s="3" t="s">
        <v>58</v>
      </c>
      <c r="F135" s="3" t="s">
        <v>58</v>
      </c>
      <c r="G135" s="3" t="s">
        <v>58</v>
      </c>
      <c r="H135" s="3" t="s">
        <v>58</v>
      </c>
      <c r="I135" s="3" t="s">
        <v>58</v>
      </c>
      <c r="J135" s="3" t="s">
        <v>58</v>
      </c>
      <c r="K135" s="3" t="s">
        <v>58</v>
      </c>
      <c r="L135" s="3" t="s">
        <v>58</v>
      </c>
      <c r="M135" s="3" t="s">
        <v>58</v>
      </c>
      <c r="N135" s="3" t="s">
        <v>58</v>
      </c>
      <c r="O135" s="3" t="s">
        <v>58</v>
      </c>
      <c r="P135" s="3" t="s">
        <v>58</v>
      </c>
      <c r="R135">
        <f t="shared" si="1"/>
        <v>13</v>
      </c>
    </row>
    <row r="136">
      <c r="A136" s="11" t="s">
        <v>350</v>
      </c>
      <c r="B136" s="11" t="s">
        <v>351</v>
      </c>
      <c r="C136" s="12">
        <v>235.0</v>
      </c>
      <c r="D136" s="3" t="s">
        <v>58</v>
      </c>
      <c r="E136" s="3" t="s">
        <v>58</v>
      </c>
      <c r="F136" s="3" t="s">
        <v>58</v>
      </c>
      <c r="G136" s="3" t="s">
        <v>58</v>
      </c>
      <c r="H136" s="3" t="s">
        <v>58</v>
      </c>
      <c r="I136" s="3" t="s">
        <v>58</v>
      </c>
      <c r="J136" s="3" t="s">
        <v>58</v>
      </c>
      <c r="K136" s="3" t="s">
        <v>58</v>
      </c>
      <c r="L136" s="3" t="s">
        <v>58</v>
      </c>
      <c r="M136" s="3" t="s">
        <v>58</v>
      </c>
      <c r="N136" s="3" t="s">
        <v>58</v>
      </c>
      <c r="O136" s="3" t="s">
        <v>58</v>
      </c>
      <c r="P136" s="3" t="s">
        <v>58</v>
      </c>
      <c r="R136">
        <f t="shared" si="1"/>
        <v>13</v>
      </c>
    </row>
    <row r="137">
      <c r="A137" s="11" t="s">
        <v>352</v>
      </c>
      <c r="B137" s="11" t="s">
        <v>353</v>
      </c>
      <c r="C137" s="12">
        <v>235.0</v>
      </c>
      <c r="D137" s="3" t="s">
        <v>58</v>
      </c>
      <c r="E137" s="3" t="s">
        <v>58</v>
      </c>
      <c r="F137" s="3" t="s">
        <v>58</v>
      </c>
      <c r="G137" s="3" t="s">
        <v>58</v>
      </c>
      <c r="H137" s="3" t="s">
        <v>58</v>
      </c>
      <c r="J137" s="3" t="s">
        <v>58</v>
      </c>
      <c r="K137" s="3" t="s">
        <v>58</v>
      </c>
      <c r="L137" s="3" t="s">
        <v>58</v>
      </c>
      <c r="M137" s="3" t="s">
        <v>58</v>
      </c>
      <c r="O137" s="3" t="s">
        <v>58</v>
      </c>
      <c r="P137" s="3" t="s">
        <v>58</v>
      </c>
      <c r="Q137" s="3" t="s">
        <v>58</v>
      </c>
      <c r="R137">
        <f t="shared" si="1"/>
        <v>12</v>
      </c>
    </row>
    <row r="138">
      <c r="A138" s="11" t="s">
        <v>354</v>
      </c>
      <c r="B138" s="11" t="s">
        <v>355</v>
      </c>
      <c r="C138" s="12">
        <v>235.0</v>
      </c>
      <c r="D138" s="3" t="s">
        <v>58</v>
      </c>
      <c r="E138" s="3" t="s">
        <v>58</v>
      </c>
      <c r="F138" s="3" t="s">
        <v>58</v>
      </c>
      <c r="G138" s="3" t="s">
        <v>58</v>
      </c>
      <c r="H138" s="3" t="s">
        <v>58</v>
      </c>
      <c r="I138" s="3" t="s">
        <v>58</v>
      </c>
      <c r="J138" s="3" t="s">
        <v>58</v>
      </c>
      <c r="K138" s="3" t="s">
        <v>58</v>
      </c>
      <c r="M138" s="3" t="s">
        <v>58</v>
      </c>
      <c r="N138" s="3" t="s">
        <v>58</v>
      </c>
      <c r="O138" s="3" t="s">
        <v>58</v>
      </c>
      <c r="P138" s="3" t="s">
        <v>58</v>
      </c>
      <c r="R138">
        <f t="shared" si="1"/>
        <v>12</v>
      </c>
    </row>
    <row r="139">
      <c r="A139" s="11" t="s">
        <v>356</v>
      </c>
      <c r="B139" s="11" t="s">
        <v>357</v>
      </c>
      <c r="C139" s="12">
        <v>235.0</v>
      </c>
      <c r="D139" s="3" t="s">
        <v>58</v>
      </c>
      <c r="E139" s="3" t="s">
        <v>58</v>
      </c>
      <c r="F139" s="3" t="s">
        <v>58</v>
      </c>
      <c r="G139" s="3" t="s">
        <v>58</v>
      </c>
      <c r="I139" s="3" t="s">
        <v>58</v>
      </c>
      <c r="J139" s="3" t="s">
        <v>58</v>
      </c>
      <c r="K139" s="3" t="s">
        <v>58</v>
      </c>
      <c r="L139" s="3" t="s">
        <v>58</v>
      </c>
      <c r="M139" s="3" t="s">
        <v>58</v>
      </c>
      <c r="O139" s="3" t="s">
        <v>58</v>
      </c>
      <c r="P139" s="3" t="s">
        <v>58</v>
      </c>
      <c r="R139">
        <f t="shared" si="1"/>
        <v>11</v>
      </c>
    </row>
    <row r="140">
      <c r="A140" s="11" t="s">
        <v>358</v>
      </c>
      <c r="B140" s="11" t="s">
        <v>359</v>
      </c>
      <c r="C140" s="12">
        <v>235.0</v>
      </c>
      <c r="D140" s="3" t="s">
        <v>58</v>
      </c>
      <c r="E140" s="3" t="s">
        <v>58</v>
      </c>
      <c r="F140" s="3" t="s">
        <v>58</v>
      </c>
      <c r="G140" s="3" t="s">
        <v>58</v>
      </c>
      <c r="H140" s="3" t="s">
        <v>58</v>
      </c>
      <c r="I140" s="3" t="s">
        <v>58</v>
      </c>
      <c r="K140" s="3" t="s">
        <v>58</v>
      </c>
      <c r="L140" s="3" t="s">
        <v>58</v>
      </c>
      <c r="M140" s="3" t="s">
        <v>58</v>
      </c>
      <c r="N140" s="3" t="s">
        <v>58</v>
      </c>
      <c r="O140" s="3" t="s">
        <v>58</v>
      </c>
      <c r="Q140" s="3" t="s">
        <v>58</v>
      </c>
      <c r="R140">
        <f t="shared" si="1"/>
        <v>12</v>
      </c>
    </row>
    <row r="141">
      <c r="A141" s="11" t="s">
        <v>360</v>
      </c>
      <c r="B141" s="11" t="s">
        <v>361</v>
      </c>
      <c r="C141" s="12">
        <v>235.0</v>
      </c>
      <c r="D141" s="3" t="s">
        <v>58</v>
      </c>
      <c r="E141" s="3" t="s">
        <v>58</v>
      </c>
      <c r="F141" s="3" t="s">
        <v>58</v>
      </c>
      <c r="G141" s="3" t="s">
        <v>58</v>
      </c>
      <c r="H141" s="3" t="s">
        <v>58</v>
      </c>
      <c r="I141" s="3" t="s">
        <v>58</v>
      </c>
      <c r="J141" s="3" t="s">
        <v>58</v>
      </c>
      <c r="K141" s="3" t="s">
        <v>58</v>
      </c>
      <c r="L141" s="3" t="s">
        <v>58</v>
      </c>
      <c r="N141" s="3" t="s">
        <v>58</v>
      </c>
      <c r="O141" s="3" t="s">
        <v>58</v>
      </c>
      <c r="P141" s="3" t="s">
        <v>58</v>
      </c>
      <c r="R141">
        <f t="shared" si="1"/>
        <v>12</v>
      </c>
    </row>
    <row r="142">
      <c r="A142" s="11" t="s">
        <v>362</v>
      </c>
      <c r="B142" s="11" t="s">
        <v>128</v>
      </c>
      <c r="C142" s="12">
        <v>235.0</v>
      </c>
      <c r="D142" s="3" t="s">
        <v>58</v>
      </c>
      <c r="E142" s="3" t="s">
        <v>58</v>
      </c>
      <c r="F142" s="3" t="s">
        <v>58</v>
      </c>
      <c r="G142" s="3" t="s">
        <v>58</v>
      </c>
      <c r="H142" s="3" t="s">
        <v>58</v>
      </c>
      <c r="I142" s="3" t="s">
        <v>58</v>
      </c>
      <c r="J142" s="3" t="s">
        <v>58</v>
      </c>
      <c r="K142" s="3" t="s">
        <v>58</v>
      </c>
      <c r="L142" s="3" t="s">
        <v>58</v>
      </c>
      <c r="M142" s="3" t="s">
        <v>58</v>
      </c>
      <c r="N142" s="3" t="s">
        <v>58</v>
      </c>
      <c r="O142" s="3" t="s">
        <v>58</v>
      </c>
      <c r="P142" s="3" t="s">
        <v>58</v>
      </c>
      <c r="Q142" s="3" t="s">
        <v>58</v>
      </c>
      <c r="R142">
        <f t="shared" si="1"/>
        <v>14</v>
      </c>
    </row>
    <row r="143">
      <c r="A143" s="11" t="s">
        <v>363</v>
      </c>
      <c r="B143" s="11" t="s">
        <v>364</v>
      </c>
      <c r="C143" s="12">
        <v>235.0</v>
      </c>
      <c r="D143" s="3" t="s">
        <v>58</v>
      </c>
      <c r="E143" s="3" t="s">
        <v>58</v>
      </c>
      <c r="F143" s="3" t="s">
        <v>58</v>
      </c>
      <c r="G143" s="3" t="s">
        <v>58</v>
      </c>
      <c r="H143" s="3" t="s">
        <v>58</v>
      </c>
      <c r="I143" s="3" t="s">
        <v>58</v>
      </c>
      <c r="J143" s="3" t="s">
        <v>58</v>
      </c>
      <c r="K143" s="3" t="s">
        <v>58</v>
      </c>
      <c r="L143" s="3" t="s">
        <v>58</v>
      </c>
      <c r="M143" s="3" t="s">
        <v>58</v>
      </c>
      <c r="N143" s="3" t="s">
        <v>58</v>
      </c>
      <c r="O143" s="3" t="s">
        <v>58</v>
      </c>
      <c r="P143" s="3" t="s">
        <v>58</v>
      </c>
      <c r="R143">
        <f t="shared" si="1"/>
        <v>13</v>
      </c>
    </row>
    <row r="144">
      <c r="A144" s="11" t="s">
        <v>365</v>
      </c>
      <c r="B144" s="11" t="s">
        <v>366</v>
      </c>
      <c r="C144" s="12">
        <v>236.0</v>
      </c>
      <c r="E144" s="3" t="s">
        <v>463</v>
      </c>
      <c r="F144" s="3" t="s">
        <v>58</v>
      </c>
      <c r="G144" s="3" t="s">
        <v>58</v>
      </c>
      <c r="H144" s="3" t="s">
        <v>58</v>
      </c>
      <c r="I144" s="3" t="s">
        <v>58</v>
      </c>
      <c r="J144" s="3" t="s">
        <v>58</v>
      </c>
      <c r="K144" s="3" t="s">
        <v>58</v>
      </c>
      <c r="L144" s="3" t="s">
        <v>58</v>
      </c>
      <c r="M144" s="3" t="s">
        <v>58</v>
      </c>
      <c r="N144" s="3" t="s">
        <v>58</v>
      </c>
      <c r="O144" s="3" t="s">
        <v>58</v>
      </c>
      <c r="P144" s="3" t="s">
        <v>58</v>
      </c>
      <c r="R144">
        <f t="shared" si="1"/>
        <v>12</v>
      </c>
    </row>
    <row r="145">
      <c r="A145" s="11" t="s">
        <v>368</v>
      </c>
      <c r="B145" s="11" t="s">
        <v>369</v>
      </c>
      <c r="C145" s="12">
        <v>236.0</v>
      </c>
      <c r="E145" s="3" t="s">
        <v>464</v>
      </c>
      <c r="F145" s="3" t="s">
        <v>58</v>
      </c>
      <c r="G145" s="3" t="s">
        <v>58</v>
      </c>
      <c r="R145">
        <f t="shared" si="1"/>
        <v>3</v>
      </c>
      <c r="T145" s="3" t="s">
        <v>74</v>
      </c>
    </row>
    <row r="146">
      <c r="A146" s="11" t="s">
        <v>370</v>
      </c>
      <c r="B146" s="11" t="s">
        <v>371</v>
      </c>
      <c r="C146" s="12">
        <v>236.0</v>
      </c>
      <c r="D146" s="3" t="s">
        <v>58</v>
      </c>
      <c r="E146" s="3" t="s">
        <v>58</v>
      </c>
      <c r="F146" s="3" t="s">
        <v>58</v>
      </c>
      <c r="G146" s="3" t="s">
        <v>58</v>
      </c>
      <c r="H146" s="3" t="s">
        <v>58</v>
      </c>
      <c r="I146" s="3" t="s">
        <v>58</v>
      </c>
      <c r="J146" s="3" t="s">
        <v>58</v>
      </c>
      <c r="K146" s="3" t="s">
        <v>58</v>
      </c>
      <c r="L146" s="3" t="s">
        <v>58</v>
      </c>
      <c r="M146" s="3" t="s">
        <v>58</v>
      </c>
      <c r="N146" s="3" t="s">
        <v>58</v>
      </c>
      <c r="O146" s="3" t="s">
        <v>58</v>
      </c>
      <c r="P146" s="3" t="s">
        <v>58</v>
      </c>
      <c r="Q146" s="3" t="s">
        <v>58</v>
      </c>
      <c r="R146">
        <f t="shared" si="1"/>
        <v>14</v>
      </c>
    </row>
    <row r="147">
      <c r="A147" s="11" t="s">
        <v>372</v>
      </c>
      <c r="B147" s="11" t="s">
        <v>373</v>
      </c>
      <c r="C147" s="12">
        <v>236.0</v>
      </c>
      <c r="E147" s="3" t="s">
        <v>472</v>
      </c>
      <c r="F147" s="3" t="s">
        <v>58</v>
      </c>
      <c r="G147" s="3" t="s">
        <v>58</v>
      </c>
      <c r="H147" s="3" t="s">
        <v>58</v>
      </c>
      <c r="I147" s="3" t="s">
        <v>58</v>
      </c>
      <c r="J147" s="3" t="s">
        <v>58</v>
      </c>
      <c r="K147" s="3" t="s">
        <v>58</v>
      </c>
      <c r="L147" s="3" t="s">
        <v>58</v>
      </c>
      <c r="M147" s="3" t="s">
        <v>58</v>
      </c>
      <c r="N147" s="3" t="s">
        <v>58</v>
      </c>
      <c r="O147" s="3" t="s">
        <v>58</v>
      </c>
      <c r="P147" s="3" t="s">
        <v>58</v>
      </c>
      <c r="R147">
        <f t="shared" si="1"/>
        <v>12</v>
      </c>
      <c r="T147" s="3" t="s">
        <v>181</v>
      </c>
    </row>
    <row r="148">
      <c r="A148" s="11" t="s">
        <v>374</v>
      </c>
      <c r="B148" s="11" t="s">
        <v>375</v>
      </c>
      <c r="C148" s="12">
        <v>236.0</v>
      </c>
      <c r="E148" s="3" t="s">
        <v>110</v>
      </c>
      <c r="F148" s="3" t="s">
        <v>58</v>
      </c>
      <c r="G148" s="3" t="s">
        <v>58</v>
      </c>
      <c r="H148" s="3" t="s">
        <v>58</v>
      </c>
      <c r="I148" s="3" t="s">
        <v>58</v>
      </c>
      <c r="J148" s="3" t="s">
        <v>58</v>
      </c>
      <c r="K148" s="3" t="s">
        <v>58</v>
      </c>
      <c r="L148" s="3" t="s">
        <v>58</v>
      </c>
      <c r="M148" s="3" t="s">
        <v>58</v>
      </c>
      <c r="N148" s="3" t="s">
        <v>58</v>
      </c>
      <c r="O148" s="3" t="s">
        <v>58</v>
      </c>
      <c r="P148" s="3" t="s">
        <v>58</v>
      </c>
      <c r="R148">
        <f t="shared" si="1"/>
        <v>12</v>
      </c>
    </row>
    <row r="149">
      <c r="A149" s="11" t="s">
        <v>330</v>
      </c>
      <c r="B149" s="11" t="s">
        <v>376</v>
      </c>
      <c r="C149" s="12">
        <v>236.0</v>
      </c>
      <c r="E149" s="3" t="s">
        <v>480</v>
      </c>
      <c r="F149" s="3" t="s">
        <v>58</v>
      </c>
      <c r="G149" s="3" t="s">
        <v>58</v>
      </c>
      <c r="H149" s="3" t="s">
        <v>58</v>
      </c>
      <c r="I149" s="3" t="s">
        <v>58</v>
      </c>
      <c r="J149" s="3" t="s">
        <v>58</v>
      </c>
      <c r="K149" s="3" t="s">
        <v>58</v>
      </c>
      <c r="L149" s="3" t="s">
        <v>58</v>
      </c>
      <c r="M149" s="3" t="s">
        <v>58</v>
      </c>
      <c r="N149" s="3" t="s">
        <v>58</v>
      </c>
      <c r="O149" s="3" t="s">
        <v>58</v>
      </c>
      <c r="R149">
        <f t="shared" si="1"/>
        <v>11</v>
      </c>
      <c r="T149" s="3" t="s">
        <v>116</v>
      </c>
    </row>
    <row r="150">
      <c r="A150" s="11" t="s">
        <v>377</v>
      </c>
      <c r="B150" s="11" t="s">
        <v>378</v>
      </c>
      <c r="C150" s="12">
        <v>236.0</v>
      </c>
      <c r="D150" s="3" t="s">
        <v>72</v>
      </c>
      <c r="E150" s="3" t="s">
        <v>58</v>
      </c>
      <c r="F150" s="3" t="s">
        <v>58</v>
      </c>
      <c r="G150" s="3" t="s">
        <v>58</v>
      </c>
      <c r="H150" s="3" t="s">
        <v>58</v>
      </c>
      <c r="I150" s="3" t="s">
        <v>58</v>
      </c>
      <c r="J150" s="3" t="s">
        <v>58</v>
      </c>
      <c r="K150" s="14">
        <v>42737.0</v>
      </c>
      <c r="M150" s="3" t="s">
        <v>58</v>
      </c>
      <c r="N150" s="3" t="s">
        <v>58</v>
      </c>
      <c r="O150" s="3" t="s">
        <v>58</v>
      </c>
      <c r="P150" s="3" t="s">
        <v>58</v>
      </c>
      <c r="R150">
        <f t="shared" si="1"/>
        <v>12</v>
      </c>
      <c r="AJ150" s="3" t="s">
        <v>489</v>
      </c>
    </row>
    <row r="151">
      <c r="A151" s="11" t="s">
        <v>379</v>
      </c>
      <c r="B151" s="11" t="s">
        <v>380</v>
      </c>
      <c r="C151" s="12">
        <v>236.0</v>
      </c>
      <c r="E151" s="3" t="s">
        <v>490</v>
      </c>
      <c r="F151" s="3" t="s">
        <v>58</v>
      </c>
      <c r="G151" s="3" t="s">
        <v>58</v>
      </c>
      <c r="I151" s="3" t="s">
        <v>58</v>
      </c>
      <c r="J151" s="3" t="s">
        <v>58</v>
      </c>
      <c r="K151" s="3" t="s">
        <v>58</v>
      </c>
      <c r="L151" s="3" t="s">
        <v>58</v>
      </c>
      <c r="M151" s="3" t="s">
        <v>58</v>
      </c>
      <c r="N151" s="3" t="s">
        <v>58</v>
      </c>
      <c r="O151" s="3" t="s">
        <v>58</v>
      </c>
      <c r="P151" s="3" t="s">
        <v>58</v>
      </c>
      <c r="R151">
        <f t="shared" si="1"/>
        <v>11</v>
      </c>
      <c r="T151" s="3" t="s">
        <v>175</v>
      </c>
    </row>
    <row r="152">
      <c r="A152" s="11" t="s">
        <v>381</v>
      </c>
      <c r="B152" s="11" t="s">
        <v>382</v>
      </c>
      <c r="C152" s="12">
        <v>236.0</v>
      </c>
      <c r="E152" s="3" t="s">
        <v>491</v>
      </c>
      <c r="F152" s="3" t="s">
        <v>58</v>
      </c>
      <c r="G152" s="3" t="s">
        <v>58</v>
      </c>
      <c r="H152" s="3" t="s">
        <v>58</v>
      </c>
      <c r="I152" s="3" t="s">
        <v>58</v>
      </c>
      <c r="J152" s="3" t="s">
        <v>58</v>
      </c>
      <c r="K152" s="3" t="s">
        <v>58</v>
      </c>
      <c r="L152" s="3" t="s">
        <v>58</v>
      </c>
      <c r="M152" s="3" t="s">
        <v>58</v>
      </c>
      <c r="N152" s="3" t="s">
        <v>58</v>
      </c>
      <c r="O152" s="3" t="s">
        <v>58</v>
      </c>
      <c r="P152" s="3" t="s">
        <v>58</v>
      </c>
      <c r="R152">
        <f t="shared" si="1"/>
        <v>12</v>
      </c>
      <c r="T152" s="3" t="s">
        <v>245</v>
      </c>
    </row>
    <row r="153">
      <c r="A153" s="11" t="s">
        <v>383</v>
      </c>
      <c r="B153" s="11" t="s">
        <v>384</v>
      </c>
      <c r="C153" s="12">
        <v>236.0</v>
      </c>
      <c r="E153" s="3" t="s">
        <v>492</v>
      </c>
      <c r="F153" s="3" t="s">
        <v>58</v>
      </c>
      <c r="G153" s="3" t="s">
        <v>58</v>
      </c>
      <c r="H153" s="3" t="s">
        <v>58</v>
      </c>
      <c r="I153" s="3" t="s">
        <v>58</v>
      </c>
      <c r="J153" s="17" t="s">
        <v>58</v>
      </c>
      <c r="K153" s="3" t="s">
        <v>58</v>
      </c>
      <c r="L153" s="3" t="s">
        <v>58</v>
      </c>
      <c r="M153" s="3" t="s">
        <v>58</v>
      </c>
      <c r="N153" s="3" t="s">
        <v>58</v>
      </c>
      <c r="O153" s="3" t="s">
        <v>58</v>
      </c>
      <c r="P153" s="3" t="s">
        <v>58</v>
      </c>
      <c r="R153">
        <f t="shared" si="1"/>
        <v>12</v>
      </c>
      <c r="T153" s="3" t="s">
        <v>181</v>
      </c>
    </row>
    <row r="154">
      <c r="A154" s="11" t="s">
        <v>385</v>
      </c>
      <c r="B154" s="11" t="s">
        <v>386</v>
      </c>
      <c r="C154" s="12">
        <v>236.0</v>
      </c>
      <c r="E154" s="3" t="s">
        <v>493</v>
      </c>
      <c r="F154" s="3" t="s">
        <v>58</v>
      </c>
      <c r="G154" s="3" t="s">
        <v>58</v>
      </c>
      <c r="H154" s="3" t="s">
        <v>58</v>
      </c>
      <c r="J154" s="3" t="s">
        <v>58</v>
      </c>
      <c r="K154" s="3" t="s">
        <v>58</v>
      </c>
      <c r="L154" s="3" t="s">
        <v>58</v>
      </c>
      <c r="M154" s="3" t="s">
        <v>58</v>
      </c>
      <c r="N154" s="3" t="s">
        <v>58</v>
      </c>
      <c r="O154" s="3" t="s">
        <v>58</v>
      </c>
      <c r="P154" s="3" t="s">
        <v>58</v>
      </c>
      <c r="R154">
        <f t="shared" si="1"/>
        <v>11</v>
      </c>
    </row>
    <row r="155">
      <c r="A155" s="11" t="s">
        <v>387</v>
      </c>
      <c r="B155" s="11" t="s">
        <v>388</v>
      </c>
      <c r="C155" s="12">
        <v>236.0</v>
      </c>
      <c r="E155" s="3" t="s">
        <v>490</v>
      </c>
      <c r="F155" s="3" t="s">
        <v>58</v>
      </c>
      <c r="G155" s="3" t="s">
        <v>58</v>
      </c>
      <c r="H155" s="3" t="s">
        <v>58</v>
      </c>
      <c r="I155" s="3" t="s">
        <v>58</v>
      </c>
      <c r="J155" s="3" t="s">
        <v>58</v>
      </c>
      <c r="K155" s="3" t="s">
        <v>58</v>
      </c>
      <c r="L155" s="3" t="s">
        <v>58</v>
      </c>
      <c r="M155" s="3" t="s">
        <v>58</v>
      </c>
      <c r="N155" s="3" t="s">
        <v>58</v>
      </c>
      <c r="O155" s="3" t="s">
        <v>58</v>
      </c>
      <c r="Q155" s="3" t="s">
        <v>58</v>
      </c>
      <c r="R155">
        <f t="shared" si="1"/>
        <v>12</v>
      </c>
      <c r="T155" s="3" t="s">
        <v>245</v>
      </c>
      <c r="U155" s="3" t="s">
        <v>111</v>
      </c>
    </row>
    <row r="156">
      <c r="A156" s="11" t="s">
        <v>389</v>
      </c>
      <c r="B156" s="11" t="s">
        <v>390</v>
      </c>
      <c r="C156" s="12">
        <v>236.0</v>
      </c>
      <c r="D156" s="3" t="s">
        <v>58</v>
      </c>
      <c r="E156" s="3" t="s">
        <v>58</v>
      </c>
      <c r="F156" s="3" t="s">
        <v>58</v>
      </c>
      <c r="G156" s="3" t="s">
        <v>58</v>
      </c>
      <c r="H156" s="3" t="s">
        <v>58</v>
      </c>
      <c r="I156" s="3" t="s">
        <v>58</v>
      </c>
      <c r="J156" s="3" t="s">
        <v>58</v>
      </c>
      <c r="L156" s="3" t="s">
        <v>58</v>
      </c>
      <c r="N156" s="3" t="s">
        <v>58</v>
      </c>
      <c r="O156" s="3" t="s">
        <v>58</v>
      </c>
      <c r="P156" s="3" t="s">
        <v>58</v>
      </c>
      <c r="Q156" s="3" t="s">
        <v>58</v>
      </c>
      <c r="R156">
        <f t="shared" si="1"/>
        <v>12</v>
      </c>
    </row>
    <row r="157">
      <c r="A157" s="11" t="s">
        <v>391</v>
      </c>
      <c r="B157" s="11" t="s">
        <v>392</v>
      </c>
      <c r="C157" s="12">
        <v>236.0</v>
      </c>
      <c r="D157" s="3" t="s">
        <v>58</v>
      </c>
      <c r="E157" s="3" t="s">
        <v>58</v>
      </c>
      <c r="F157" s="3" t="s">
        <v>58</v>
      </c>
      <c r="G157" s="3" t="s">
        <v>58</v>
      </c>
      <c r="H157" s="3" t="s">
        <v>58</v>
      </c>
      <c r="I157" s="3" t="s">
        <v>58</v>
      </c>
      <c r="J157" s="3" t="s">
        <v>58</v>
      </c>
      <c r="K157" s="3" t="s">
        <v>58</v>
      </c>
      <c r="L157" s="3" t="s">
        <v>58</v>
      </c>
      <c r="M157" s="3" t="s">
        <v>58</v>
      </c>
      <c r="O157" s="3" t="s">
        <v>58</v>
      </c>
      <c r="P157" s="3" t="s">
        <v>58</v>
      </c>
      <c r="R157">
        <f t="shared" si="1"/>
        <v>12</v>
      </c>
    </row>
    <row r="158">
      <c r="A158" s="11" t="s">
        <v>393</v>
      </c>
      <c r="B158" s="11" t="s">
        <v>394</v>
      </c>
      <c r="C158" s="12">
        <v>236.0</v>
      </c>
      <c r="D158" s="3" t="s">
        <v>58</v>
      </c>
      <c r="E158" s="3" t="s">
        <v>58</v>
      </c>
      <c r="F158" s="3" t="s">
        <v>58</v>
      </c>
      <c r="G158" s="3" t="s">
        <v>58</v>
      </c>
      <c r="H158" s="3" t="s">
        <v>58</v>
      </c>
      <c r="I158" s="3" t="s">
        <v>58</v>
      </c>
      <c r="J158" s="3" t="s">
        <v>58</v>
      </c>
      <c r="K158" s="3" t="s">
        <v>58</v>
      </c>
      <c r="L158" s="3" t="s">
        <v>58</v>
      </c>
      <c r="M158" s="3" t="s">
        <v>58</v>
      </c>
      <c r="N158" s="3" t="s">
        <v>58</v>
      </c>
      <c r="O158" s="3" t="s">
        <v>58</v>
      </c>
      <c r="R158">
        <f t="shared" si="1"/>
        <v>12</v>
      </c>
    </row>
    <row r="159">
      <c r="A159" s="11" t="s">
        <v>395</v>
      </c>
      <c r="B159" s="11" t="s">
        <v>397</v>
      </c>
      <c r="C159" s="12">
        <v>236.0</v>
      </c>
      <c r="D159" s="3" t="s">
        <v>58</v>
      </c>
      <c r="E159" s="3" t="s">
        <v>58</v>
      </c>
      <c r="F159" s="3" t="s">
        <v>58</v>
      </c>
      <c r="G159" s="3" t="s">
        <v>58</v>
      </c>
      <c r="H159" s="3" t="s">
        <v>58</v>
      </c>
      <c r="I159" s="3" t="s">
        <v>58</v>
      </c>
      <c r="J159" s="3" t="s">
        <v>58</v>
      </c>
      <c r="K159" s="3" t="s">
        <v>58</v>
      </c>
      <c r="M159" s="3" t="s">
        <v>58</v>
      </c>
      <c r="N159" s="3" t="s">
        <v>58</v>
      </c>
      <c r="O159" s="3" t="s">
        <v>58</v>
      </c>
      <c r="P159" s="3" t="s">
        <v>58</v>
      </c>
      <c r="R159">
        <f t="shared" si="1"/>
        <v>12</v>
      </c>
    </row>
    <row r="160">
      <c r="A160" s="11" t="s">
        <v>399</v>
      </c>
      <c r="B160" s="11" t="s">
        <v>400</v>
      </c>
      <c r="C160" s="12">
        <v>236.0</v>
      </c>
      <c r="E160" s="3" t="s">
        <v>480</v>
      </c>
      <c r="F160" s="3" t="s">
        <v>58</v>
      </c>
      <c r="G160" s="3" t="s">
        <v>58</v>
      </c>
      <c r="H160" s="3" t="s">
        <v>58</v>
      </c>
      <c r="J160" s="3" t="s">
        <v>58</v>
      </c>
      <c r="K160" s="3" t="s">
        <v>58</v>
      </c>
      <c r="L160" s="3" t="s">
        <v>58</v>
      </c>
      <c r="M160" s="3" t="s">
        <v>58</v>
      </c>
      <c r="N160" s="3" t="s">
        <v>58</v>
      </c>
      <c r="O160" s="3" t="s">
        <v>58</v>
      </c>
      <c r="P160" s="3" t="s">
        <v>58</v>
      </c>
      <c r="R160">
        <f t="shared" si="1"/>
        <v>11</v>
      </c>
    </row>
    <row r="161">
      <c r="A161" s="11" t="s">
        <v>188</v>
      </c>
      <c r="B161" s="11" t="s">
        <v>401</v>
      </c>
      <c r="C161" s="12">
        <v>236.0</v>
      </c>
      <c r="D161" s="3" t="s">
        <v>58</v>
      </c>
      <c r="E161" s="3" t="s">
        <v>58</v>
      </c>
      <c r="F161" s="3" t="s">
        <v>58</v>
      </c>
      <c r="G161" s="3" t="s">
        <v>58</v>
      </c>
      <c r="H161" s="3" t="s">
        <v>58</v>
      </c>
      <c r="I161" s="3" t="s">
        <v>58</v>
      </c>
      <c r="J161" s="3" t="s">
        <v>58</v>
      </c>
      <c r="K161" s="3" t="s">
        <v>58</v>
      </c>
      <c r="L161" s="3" t="s">
        <v>58</v>
      </c>
      <c r="M161" s="3" t="s">
        <v>58</v>
      </c>
      <c r="N161" s="3" t="s">
        <v>58</v>
      </c>
      <c r="O161" s="3" t="s">
        <v>58</v>
      </c>
      <c r="P161" s="3" t="s">
        <v>58</v>
      </c>
      <c r="Q161" s="3" t="s">
        <v>58</v>
      </c>
      <c r="R161">
        <f t="shared" si="1"/>
        <v>14</v>
      </c>
    </row>
    <row r="162">
      <c r="A162" s="11" t="s">
        <v>188</v>
      </c>
      <c r="B162" s="11" t="s">
        <v>402</v>
      </c>
      <c r="C162" s="12">
        <v>236.0</v>
      </c>
      <c r="D162" s="3" t="s">
        <v>58</v>
      </c>
      <c r="E162" s="3" t="s">
        <v>58</v>
      </c>
      <c r="F162" s="3" t="s">
        <v>58</v>
      </c>
      <c r="G162" s="3" t="s">
        <v>58</v>
      </c>
      <c r="H162" s="3" t="s">
        <v>58</v>
      </c>
      <c r="I162" s="3" t="s">
        <v>58</v>
      </c>
      <c r="J162" s="3" t="s">
        <v>58</v>
      </c>
      <c r="K162" s="3" t="s">
        <v>58</v>
      </c>
      <c r="L162" s="3" t="s">
        <v>58</v>
      </c>
      <c r="M162" s="3" t="s">
        <v>58</v>
      </c>
      <c r="O162" s="3" t="s">
        <v>58</v>
      </c>
      <c r="P162" s="3" t="s">
        <v>58</v>
      </c>
      <c r="R162">
        <f t="shared" si="1"/>
        <v>12</v>
      </c>
    </row>
    <row r="163">
      <c r="A163" s="11" t="s">
        <v>188</v>
      </c>
      <c r="B163" s="11" t="s">
        <v>403</v>
      </c>
      <c r="C163" s="12">
        <v>236.0</v>
      </c>
      <c r="D163" s="3" t="s">
        <v>58</v>
      </c>
      <c r="E163" s="3" t="s">
        <v>58</v>
      </c>
      <c r="F163" s="3" t="s">
        <v>58</v>
      </c>
      <c r="G163" s="3" t="s">
        <v>58</v>
      </c>
      <c r="H163" s="3" t="s">
        <v>58</v>
      </c>
      <c r="I163" s="3" t="s">
        <v>58</v>
      </c>
      <c r="J163" s="3" t="s">
        <v>58</v>
      </c>
      <c r="K163" s="3" t="s">
        <v>58</v>
      </c>
      <c r="L163" s="3" t="s">
        <v>58</v>
      </c>
      <c r="M163" s="3" t="s">
        <v>58</v>
      </c>
      <c r="N163" s="3" t="s">
        <v>58</v>
      </c>
      <c r="O163" s="3" t="s">
        <v>58</v>
      </c>
      <c r="P163" s="3" t="s">
        <v>58</v>
      </c>
      <c r="Q163" s="3" t="s">
        <v>58</v>
      </c>
      <c r="R163">
        <f t="shared" si="1"/>
        <v>14</v>
      </c>
    </row>
    <row r="164">
      <c r="A164" s="11" t="s">
        <v>250</v>
      </c>
      <c r="B164" s="11" t="s">
        <v>404</v>
      </c>
      <c r="C164" s="12">
        <v>236.0</v>
      </c>
      <c r="D164" s="3" t="s">
        <v>58</v>
      </c>
      <c r="E164" s="3" t="s">
        <v>58</v>
      </c>
      <c r="F164" s="3" t="s">
        <v>58</v>
      </c>
      <c r="G164" s="3" t="s">
        <v>58</v>
      </c>
      <c r="H164" s="3" t="s">
        <v>58</v>
      </c>
      <c r="I164" s="3" t="s">
        <v>58</v>
      </c>
      <c r="J164" s="3" t="s">
        <v>58</v>
      </c>
      <c r="K164" s="3" t="s">
        <v>58</v>
      </c>
      <c r="L164" s="3" t="s">
        <v>58</v>
      </c>
      <c r="M164" s="3" t="s">
        <v>58</v>
      </c>
      <c r="N164" s="3" t="s">
        <v>58</v>
      </c>
      <c r="O164" s="3" t="s">
        <v>58</v>
      </c>
      <c r="P164" s="3" t="s">
        <v>58</v>
      </c>
      <c r="Q164" s="3" t="s">
        <v>58</v>
      </c>
      <c r="R164">
        <f t="shared" si="1"/>
        <v>14</v>
      </c>
    </row>
    <row r="165">
      <c r="A165" s="11" t="s">
        <v>352</v>
      </c>
      <c r="B165" s="11" t="s">
        <v>405</v>
      </c>
      <c r="C165" s="12">
        <v>236.0</v>
      </c>
      <c r="E165" s="3" t="s">
        <v>58</v>
      </c>
      <c r="F165" s="3" t="s">
        <v>58</v>
      </c>
      <c r="R165">
        <f t="shared" si="1"/>
        <v>2</v>
      </c>
    </row>
    <row r="166">
      <c r="A166" s="11" t="s">
        <v>406</v>
      </c>
      <c r="B166" s="11" t="s">
        <v>407</v>
      </c>
      <c r="C166" s="12">
        <v>236.0</v>
      </c>
      <c r="R166">
        <f t="shared" si="1"/>
        <v>0</v>
      </c>
    </row>
    <row r="167">
      <c r="A167" s="11" t="s">
        <v>408</v>
      </c>
      <c r="B167" s="11" t="s">
        <v>409</v>
      </c>
      <c r="C167" s="12">
        <v>236.0</v>
      </c>
      <c r="D167" s="3" t="s">
        <v>58</v>
      </c>
      <c r="F167" s="3" t="s">
        <v>58</v>
      </c>
      <c r="G167" s="3" t="s">
        <v>58</v>
      </c>
      <c r="H167" s="3" t="s">
        <v>58</v>
      </c>
      <c r="I167" s="3" t="s">
        <v>58</v>
      </c>
      <c r="J167" s="3" t="s">
        <v>58</v>
      </c>
      <c r="K167" s="3" t="s">
        <v>58</v>
      </c>
      <c r="L167" s="3" t="s">
        <v>58</v>
      </c>
      <c r="M167" s="3" t="s">
        <v>58</v>
      </c>
      <c r="N167" s="3" t="s">
        <v>58</v>
      </c>
      <c r="O167" s="3" t="s">
        <v>58</v>
      </c>
      <c r="P167" s="3" t="s">
        <v>58</v>
      </c>
      <c r="R167">
        <f t="shared" si="1"/>
        <v>12</v>
      </c>
    </row>
    <row r="168">
      <c r="A168" s="11" t="s">
        <v>410</v>
      </c>
      <c r="B168" s="11" t="s">
        <v>128</v>
      </c>
      <c r="C168" s="12">
        <v>236.0</v>
      </c>
      <c r="R168">
        <f t="shared" si="1"/>
        <v>0</v>
      </c>
    </row>
    <row r="169">
      <c r="A169" s="11" t="s">
        <v>411</v>
      </c>
      <c r="B169" s="11" t="s">
        <v>412</v>
      </c>
      <c r="C169" s="12">
        <v>236.0</v>
      </c>
      <c r="E169" s="3" t="s">
        <v>495</v>
      </c>
      <c r="F169" s="3" t="s">
        <v>58</v>
      </c>
      <c r="G169" s="3" t="s">
        <v>58</v>
      </c>
      <c r="H169" s="3" t="s">
        <v>58</v>
      </c>
      <c r="I169" s="3" t="s">
        <v>58</v>
      </c>
      <c r="J169" s="3" t="s">
        <v>58</v>
      </c>
      <c r="K169" s="3" t="s">
        <v>58</v>
      </c>
      <c r="L169" s="3" t="s">
        <v>58</v>
      </c>
      <c r="M169" s="3" t="s">
        <v>58</v>
      </c>
      <c r="N169" s="3" t="s">
        <v>58</v>
      </c>
      <c r="O169" s="3" t="s">
        <v>58</v>
      </c>
      <c r="P169" s="3" t="s">
        <v>58</v>
      </c>
      <c r="R169">
        <f t="shared" si="1"/>
        <v>12</v>
      </c>
    </row>
    <row r="170">
      <c r="A170" s="11" t="s">
        <v>413</v>
      </c>
      <c r="B170" s="11" t="s">
        <v>414</v>
      </c>
      <c r="C170" s="12">
        <v>236.0</v>
      </c>
      <c r="E170" s="3" t="s">
        <v>491</v>
      </c>
      <c r="G170" s="3" t="s">
        <v>58</v>
      </c>
      <c r="H170" s="3" t="s">
        <v>58</v>
      </c>
      <c r="I170" s="3" t="s">
        <v>58</v>
      </c>
      <c r="J170" s="3" t="s">
        <v>58</v>
      </c>
      <c r="K170" s="3" t="s">
        <v>58</v>
      </c>
      <c r="L170" s="3" t="s">
        <v>58</v>
      </c>
      <c r="M170" s="3" t="s">
        <v>58</v>
      </c>
      <c r="N170" s="3" t="s">
        <v>58</v>
      </c>
      <c r="O170" s="3" t="s">
        <v>58</v>
      </c>
      <c r="P170" s="3" t="s">
        <v>58</v>
      </c>
      <c r="R170">
        <f t="shared" si="1"/>
        <v>11</v>
      </c>
    </row>
    <row r="171">
      <c r="A171" s="11" t="s">
        <v>415</v>
      </c>
      <c r="B171" s="11" t="s">
        <v>341</v>
      </c>
      <c r="C171" s="12">
        <v>237.0</v>
      </c>
      <c r="D171" s="3" t="s">
        <v>58</v>
      </c>
      <c r="E171" s="3" t="s">
        <v>58</v>
      </c>
      <c r="F171" s="3" t="s">
        <v>58</v>
      </c>
      <c r="G171" s="3" t="s">
        <v>58</v>
      </c>
      <c r="H171" s="3" t="s">
        <v>58</v>
      </c>
      <c r="I171" s="3" t="s">
        <v>58</v>
      </c>
      <c r="J171" s="3" t="s">
        <v>58</v>
      </c>
      <c r="K171" s="3" t="s">
        <v>58</v>
      </c>
      <c r="L171" s="3" t="s">
        <v>58</v>
      </c>
      <c r="M171" s="3" t="s">
        <v>58</v>
      </c>
      <c r="N171" s="3" t="s">
        <v>58</v>
      </c>
      <c r="O171" s="3" t="s">
        <v>58</v>
      </c>
      <c r="P171" s="3" t="s">
        <v>58</v>
      </c>
      <c r="R171">
        <f t="shared" si="1"/>
        <v>13</v>
      </c>
    </row>
    <row r="172">
      <c r="A172" s="11" t="s">
        <v>416</v>
      </c>
      <c r="B172" s="11" t="s">
        <v>87</v>
      </c>
      <c r="C172" s="12">
        <v>237.0</v>
      </c>
      <c r="D172" s="3" t="s">
        <v>58</v>
      </c>
      <c r="E172" s="3" t="s">
        <v>58</v>
      </c>
      <c r="F172" s="3" t="s">
        <v>58</v>
      </c>
      <c r="G172" s="3" t="s">
        <v>58</v>
      </c>
      <c r="H172" s="3" t="s">
        <v>58</v>
      </c>
      <c r="I172" s="3" t="s">
        <v>58</v>
      </c>
      <c r="J172" s="3" t="s">
        <v>58</v>
      </c>
      <c r="K172" s="3" t="s">
        <v>58</v>
      </c>
      <c r="L172" s="3" t="s">
        <v>58</v>
      </c>
      <c r="M172" s="3" t="s">
        <v>58</v>
      </c>
      <c r="N172" s="3" t="s">
        <v>58</v>
      </c>
      <c r="O172" s="3" t="s">
        <v>58</v>
      </c>
      <c r="P172" s="3" t="s">
        <v>58</v>
      </c>
      <c r="R172">
        <f t="shared" si="1"/>
        <v>13</v>
      </c>
    </row>
    <row r="173">
      <c r="A173" s="11" t="s">
        <v>417</v>
      </c>
      <c r="B173" s="11" t="s">
        <v>418</v>
      </c>
      <c r="C173" s="12">
        <v>237.0</v>
      </c>
      <c r="D173" s="3" t="s">
        <v>58</v>
      </c>
      <c r="E173" s="3" t="s">
        <v>58</v>
      </c>
      <c r="F173" s="3" t="s">
        <v>58</v>
      </c>
      <c r="G173" s="3" t="s">
        <v>58</v>
      </c>
      <c r="H173" s="3" t="s">
        <v>58</v>
      </c>
      <c r="I173" s="3" t="s">
        <v>58</v>
      </c>
      <c r="J173" s="3" t="s">
        <v>58</v>
      </c>
      <c r="L173" s="3" t="s">
        <v>58</v>
      </c>
      <c r="M173" s="3" t="s">
        <v>58</v>
      </c>
      <c r="N173" s="3" t="s">
        <v>58</v>
      </c>
      <c r="O173" s="3" t="s">
        <v>58</v>
      </c>
      <c r="P173" s="3" t="s">
        <v>58</v>
      </c>
      <c r="R173">
        <f t="shared" si="1"/>
        <v>12</v>
      </c>
    </row>
    <row r="174">
      <c r="A174" s="11" t="s">
        <v>419</v>
      </c>
      <c r="B174" s="11" t="s">
        <v>420</v>
      </c>
      <c r="C174" s="12">
        <v>237.0</v>
      </c>
      <c r="D174" s="3" t="s">
        <v>58</v>
      </c>
      <c r="E174" s="3" t="s">
        <v>58</v>
      </c>
      <c r="F174" s="3" t="s">
        <v>58</v>
      </c>
      <c r="G174" s="3" t="s">
        <v>58</v>
      </c>
      <c r="H174" s="3" t="s">
        <v>58</v>
      </c>
      <c r="I174" s="3" t="s">
        <v>58</v>
      </c>
      <c r="J174" s="3" t="s">
        <v>58</v>
      </c>
      <c r="K174" s="3" t="s">
        <v>58</v>
      </c>
      <c r="L174" s="3" t="s">
        <v>58</v>
      </c>
      <c r="N174" s="3" t="s">
        <v>58</v>
      </c>
      <c r="O174" s="3" t="s">
        <v>58</v>
      </c>
      <c r="P174" s="3" t="s">
        <v>58</v>
      </c>
      <c r="R174">
        <f t="shared" si="1"/>
        <v>12</v>
      </c>
    </row>
    <row r="175">
      <c r="A175" s="11" t="s">
        <v>421</v>
      </c>
      <c r="B175" s="11" t="s">
        <v>422</v>
      </c>
      <c r="C175" s="12">
        <v>237.0</v>
      </c>
      <c r="D175" s="3" t="s">
        <v>58</v>
      </c>
      <c r="E175" s="3" t="s">
        <v>58</v>
      </c>
      <c r="F175" s="3" t="s">
        <v>58</v>
      </c>
      <c r="G175" s="3" t="s">
        <v>58</v>
      </c>
      <c r="H175" s="3" t="s">
        <v>58</v>
      </c>
      <c r="I175" s="3" t="s">
        <v>58</v>
      </c>
      <c r="J175" s="3" t="s">
        <v>58</v>
      </c>
      <c r="K175" s="3" t="s">
        <v>58</v>
      </c>
      <c r="L175" s="3" t="s">
        <v>58</v>
      </c>
      <c r="M175" s="3" t="s">
        <v>58</v>
      </c>
      <c r="N175" s="3" t="s">
        <v>58</v>
      </c>
      <c r="O175" s="3" t="s">
        <v>58</v>
      </c>
      <c r="P175" s="3" t="s">
        <v>58</v>
      </c>
      <c r="R175">
        <f t="shared" si="1"/>
        <v>13</v>
      </c>
    </row>
    <row r="176">
      <c r="A176" s="11" t="s">
        <v>423</v>
      </c>
      <c r="B176" s="11" t="s">
        <v>424</v>
      </c>
      <c r="C176" s="12">
        <v>237.0</v>
      </c>
      <c r="D176" s="3" t="s">
        <v>58</v>
      </c>
      <c r="E176" s="3" t="s">
        <v>58</v>
      </c>
      <c r="F176" s="3" t="s">
        <v>58</v>
      </c>
      <c r="G176" s="3" t="s">
        <v>58</v>
      </c>
      <c r="H176" s="3" t="s">
        <v>58</v>
      </c>
      <c r="I176" s="3" t="s">
        <v>58</v>
      </c>
      <c r="J176" s="3" t="s">
        <v>58</v>
      </c>
      <c r="K176" s="3" t="s">
        <v>58</v>
      </c>
      <c r="L176" s="3" t="s">
        <v>58</v>
      </c>
      <c r="N176" s="3" t="s">
        <v>58</v>
      </c>
      <c r="O176" s="3" t="s">
        <v>58</v>
      </c>
      <c r="P176" s="3" t="s">
        <v>58</v>
      </c>
      <c r="Q176" s="3" t="s">
        <v>58</v>
      </c>
      <c r="R176">
        <f t="shared" si="1"/>
        <v>13</v>
      </c>
    </row>
    <row r="177">
      <c r="A177" s="11" t="s">
        <v>425</v>
      </c>
      <c r="B177" s="11" t="s">
        <v>426</v>
      </c>
      <c r="C177" s="12">
        <v>237.0</v>
      </c>
      <c r="D177" s="3" t="s">
        <v>58</v>
      </c>
      <c r="E177" s="3" t="s">
        <v>58</v>
      </c>
      <c r="F177" s="3" t="s">
        <v>58</v>
      </c>
      <c r="G177" s="3" t="s">
        <v>58</v>
      </c>
      <c r="H177" s="3" t="s">
        <v>58</v>
      </c>
      <c r="I177" s="3" t="s">
        <v>58</v>
      </c>
      <c r="J177" s="3" t="s">
        <v>58</v>
      </c>
      <c r="K177" s="3" t="s">
        <v>58</v>
      </c>
      <c r="L177" s="3" t="s">
        <v>58</v>
      </c>
      <c r="M177" s="3" t="s">
        <v>58</v>
      </c>
      <c r="N177" s="3" t="s">
        <v>58</v>
      </c>
      <c r="O177" s="3" t="s">
        <v>58</v>
      </c>
      <c r="R177">
        <f t="shared" si="1"/>
        <v>12</v>
      </c>
    </row>
    <row r="178">
      <c r="A178" s="11" t="s">
        <v>427</v>
      </c>
      <c r="B178" s="11" t="s">
        <v>428</v>
      </c>
      <c r="C178" s="12">
        <v>237.0</v>
      </c>
      <c r="D178" s="3" t="s">
        <v>58</v>
      </c>
      <c r="E178" s="3" t="s">
        <v>58</v>
      </c>
      <c r="F178" s="3" t="s">
        <v>58</v>
      </c>
      <c r="G178" s="3" t="s">
        <v>58</v>
      </c>
      <c r="H178" s="3" t="s">
        <v>58</v>
      </c>
      <c r="I178" s="3" t="s">
        <v>58</v>
      </c>
      <c r="J178" s="3" t="s">
        <v>58</v>
      </c>
      <c r="L178" s="3" t="s">
        <v>58</v>
      </c>
      <c r="M178" s="3" t="s">
        <v>58</v>
      </c>
      <c r="N178" s="3" t="s">
        <v>58</v>
      </c>
      <c r="P178" s="3" t="s">
        <v>58</v>
      </c>
      <c r="R178">
        <f t="shared" si="1"/>
        <v>11</v>
      </c>
    </row>
    <row r="179">
      <c r="A179" s="11" t="s">
        <v>429</v>
      </c>
      <c r="B179" s="11" t="s">
        <v>128</v>
      </c>
      <c r="C179" s="12">
        <v>237.0</v>
      </c>
      <c r="D179" s="3" t="s">
        <v>58</v>
      </c>
      <c r="E179" s="3" t="s">
        <v>58</v>
      </c>
      <c r="F179" s="3" t="s">
        <v>58</v>
      </c>
      <c r="G179" s="3" t="s">
        <v>58</v>
      </c>
      <c r="H179" s="3" t="s">
        <v>58</v>
      </c>
      <c r="J179" s="3" t="s">
        <v>58</v>
      </c>
      <c r="K179" s="3" t="s">
        <v>58</v>
      </c>
      <c r="L179" s="3" t="s">
        <v>58</v>
      </c>
      <c r="M179" s="3" t="s">
        <v>58</v>
      </c>
      <c r="N179" s="3" t="s">
        <v>58</v>
      </c>
      <c r="O179" s="3" t="s">
        <v>58</v>
      </c>
      <c r="P179" s="3" t="s">
        <v>58</v>
      </c>
      <c r="Q179" s="3" t="s">
        <v>58</v>
      </c>
      <c r="R179">
        <f t="shared" si="1"/>
        <v>13</v>
      </c>
    </row>
    <row r="180">
      <c r="A180" s="11" t="s">
        <v>430</v>
      </c>
      <c r="B180" s="11" t="s">
        <v>431</v>
      </c>
      <c r="C180" s="12">
        <v>237.0</v>
      </c>
      <c r="D180" s="3" t="s">
        <v>58</v>
      </c>
      <c r="E180" s="3" t="s">
        <v>58</v>
      </c>
      <c r="F180" s="3" t="s">
        <v>58</v>
      </c>
      <c r="G180" s="3" t="s">
        <v>58</v>
      </c>
      <c r="H180" s="3" t="s">
        <v>58</v>
      </c>
      <c r="I180" s="3" t="s">
        <v>58</v>
      </c>
      <c r="J180" s="3" t="s">
        <v>58</v>
      </c>
      <c r="K180" s="3" t="s">
        <v>58</v>
      </c>
      <c r="L180" s="3" t="s">
        <v>58</v>
      </c>
      <c r="M180" s="3" t="s">
        <v>58</v>
      </c>
      <c r="N180" s="3" t="s">
        <v>58</v>
      </c>
      <c r="O180" s="3" t="s">
        <v>58</v>
      </c>
      <c r="R180">
        <f t="shared" si="1"/>
        <v>12</v>
      </c>
    </row>
    <row r="181">
      <c r="A181" s="11" t="s">
        <v>432</v>
      </c>
      <c r="B181" s="11" t="s">
        <v>433</v>
      </c>
      <c r="C181" s="12">
        <v>237.0</v>
      </c>
      <c r="D181" s="3" t="s">
        <v>58</v>
      </c>
      <c r="E181" s="3" t="s">
        <v>58</v>
      </c>
      <c r="F181" s="3" t="s">
        <v>58</v>
      </c>
      <c r="H181" s="3" t="s">
        <v>58</v>
      </c>
      <c r="I181" s="3" t="s">
        <v>58</v>
      </c>
      <c r="K181" s="3" t="s">
        <v>58</v>
      </c>
      <c r="L181" s="3" t="s">
        <v>58</v>
      </c>
      <c r="M181" s="3" t="s">
        <v>58</v>
      </c>
      <c r="N181" s="3" t="s">
        <v>58</v>
      </c>
      <c r="O181" s="3" t="s">
        <v>58</v>
      </c>
      <c r="P181" s="3" t="s">
        <v>58</v>
      </c>
      <c r="R181">
        <f t="shared" si="1"/>
        <v>11</v>
      </c>
    </row>
    <row r="182">
      <c r="A182" s="11" t="s">
        <v>434</v>
      </c>
      <c r="B182" s="11" t="s">
        <v>435</v>
      </c>
      <c r="C182" s="12">
        <v>237.0</v>
      </c>
      <c r="D182" s="3" t="s">
        <v>58</v>
      </c>
      <c r="E182" s="3" t="s">
        <v>58</v>
      </c>
      <c r="F182" s="3" t="s">
        <v>58</v>
      </c>
      <c r="G182" s="3" t="s">
        <v>58</v>
      </c>
      <c r="H182" s="3" t="s">
        <v>58</v>
      </c>
      <c r="I182" s="3" t="s">
        <v>58</v>
      </c>
      <c r="J182" s="3" t="s">
        <v>58</v>
      </c>
      <c r="K182" s="3" t="s">
        <v>58</v>
      </c>
      <c r="M182" s="3" t="s">
        <v>58</v>
      </c>
      <c r="N182" s="3" t="s">
        <v>58</v>
      </c>
      <c r="O182" s="3" t="s">
        <v>58</v>
      </c>
      <c r="P182" s="3" t="s">
        <v>58</v>
      </c>
      <c r="R182">
        <f t="shared" si="1"/>
        <v>12</v>
      </c>
    </row>
    <row r="183">
      <c r="A183" s="11" t="s">
        <v>436</v>
      </c>
      <c r="B183" s="11" t="s">
        <v>437</v>
      </c>
      <c r="C183" s="12">
        <v>237.0</v>
      </c>
      <c r="D183" s="3" t="s">
        <v>58</v>
      </c>
      <c r="E183" s="3" t="s">
        <v>58</v>
      </c>
      <c r="F183" s="3" t="s">
        <v>58</v>
      </c>
      <c r="G183" s="3" t="s">
        <v>58</v>
      </c>
      <c r="H183" s="3" t="s">
        <v>58</v>
      </c>
      <c r="I183" s="3" t="s">
        <v>58</v>
      </c>
      <c r="J183" s="3" t="s">
        <v>58</v>
      </c>
      <c r="K183" s="3" t="s">
        <v>58</v>
      </c>
      <c r="L183" s="3" t="s">
        <v>58</v>
      </c>
      <c r="M183" s="3" t="s">
        <v>58</v>
      </c>
      <c r="N183" s="3" t="s">
        <v>58</v>
      </c>
      <c r="O183" s="3" t="s">
        <v>58</v>
      </c>
      <c r="P183" s="3" t="s">
        <v>58</v>
      </c>
      <c r="R183">
        <f t="shared" si="1"/>
        <v>13</v>
      </c>
    </row>
    <row r="184">
      <c r="A184" s="11" t="s">
        <v>438</v>
      </c>
      <c r="B184" s="11" t="s">
        <v>439</v>
      </c>
      <c r="C184" s="12">
        <v>237.0</v>
      </c>
      <c r="D184" s="3" t="s">
        <v>58</v>
      </c>
      <c r="E184" s="3" t="s">
        <v>58</v>
      </c>
      <c r="F184" s="3" t="s">
        <v>58</v>
      </c>
      <c r="G184" s="3" t="s">
        <v>58</v>
      </c>
      <c r="H184" s="3" t="s">
        <v>58</v>
      </c>
      <c r="I184" s="3" t="s">
        <v>58</v>
      </c>
      <c r="J184" s="3" t="s">
        <v>58</v>
      </c>
      <c r="K184" s="3" t="s">
        <v>58</v>
      </c>
      <c r="L184" s="3" t="s">
        <v>58</v>
      </c>
      <c r="M184" s="3" t="s">
        <v>58</v>
      </c>
      <c r="N184" s="3" t="s">
        <v>58</v>
      </c>
      <c r="O184" s="3" t="s">
        <v>58</v>
      </c>
      <c r="R184">
        <f t="shared" si="1"/>
        <v>12</v>
      </c>
    </row>
    <row r="185">
      <c r="A185" s="11" t="s">
        <v>440</v>
      </c>
      <c r="B185" s="11" t="s">
        <v>441</v>
      </c>
      <c r="C185" s="12">
        <v>237.0</v>
      </c>
      <c r="D185" s="3" t="s">
        <v>58</v>
      </c>
      <c r="E185" s="3" t="s">
        <v>58</v>
      </c>
      <c r="F185" s="3" t="s">
        <v>58</v>
      </c>
      <c r="G185" s="3" t="s">
        <v>58</v>
      </c>
      <c r="H185" s="3" t="s">
        <v>58</v>
      </c>
      <c r="I185" s="3" t="s">
        <v>58</v>
      </c>
      <c r="J185" s="3" t="s">
        <v>58</v>
      </c>
      <c r="K185" s="3" t="s">
        <v>58</v>
      </c>
      <c r="M185" s="3" t="s">
        <v>58</v>
      </c>
      <c r="N185" s="3" t="s">
        <v>58</v>
      </c>
      <c r="O185" s="3" t="s">
        <v>58</v>
      </c>
      <c r="R185">
        <f t="shared" si="1"/>
        <v>11</v>
      </c>
    </row>
    <row r="186">
      <c r="A186" s="11" t="s">
        <v>442</v>
      </c>
      <c r="B186" s="11" t="s">
        <v>443</v>
      </c>
      <c r="C186" s="12">
        <v>237.0</v>
      </c>
      <c r="D186" s="3" t="s">
        <v>58</v>
      </c>
      <c r="E186" s="3" t="s">
        <v>58</v>
      </c>
      <c r="F186" s="3" t="s">
        <v>58</v>
      </c>
      <c r="G186" s="3" t="s">
        <v>58</v>
      </c>
      <c r="H186" s="3" t="s">
        <v>58</v>
      </c>
      <c r="I186" s="3" t="s">
        <v>58</v>
      </c>
      <c r="J186" s="3" t="s">
        <v>58</v>
      </c>
      <c r="K186" s="3" t="s">
        <v>58</v>
      </c>
      <c r="L186" s="3" t="s">
        <v>58</v>
      </c>
      <c r="M186" s="3" t="s">
        <v>58</v>
      </c>
      <c r="N186" s="3" t="s">
        <v>58</v>
      </c>
      <c r="P186" s="3" t="s">
        <v>58</v>
      </c>
      <c r="R186">
        <f t="shared" si="1"/>
        <v>12</v>
      </c>
    </row>
    <row r="187">
      <c r="A187" s="11" t="s">
        <v>444</v>
      </c>
      <c r="B187" s="11" t="s">
        <v>445</v>
      </c>
      <c r="C187" s="12">
        <v>237.0</v>
      </c>
      <c r="D187" s="3" t="s">
        <v>58</v>
      </c>
      <c r="E187" s="3" t="s">
        <v>58</v>
      </c>
      <c r="F187" s="3" t="s">
        <v>58</v>
      </c>
      <c r="G187" s="3" t="s">
        <v>58</v>
      </c>
      <c r="H187" s="3" t="s">
        <v>58</v>
      </c>
      <c r="I187" s="3" t="s">
        <v>58</v>
      </c>
      <c r="J187" s="3" t="s">
        <v>58</v>
      </c>
      <c r="K187" s="3" t="s">
        <v>58</v>
      </c>
      <c r="L187" s="3" t="s">
        <v>58</v>
      </c>
      <c r="M187" s="3" t="s">
        <v>58</v>
      </c>
      <c r="N187" s="3" t="s">
        <v>58</v>
      </c>
      <c r="R187">
        <f t="shared" si="1"/>
        <v>11</v>
      </c>
    </row>
    <row r="188">
      <c r="A188" s="11" t="s">
        <v>446</v>
      </c>
      <c r="B188" s="11" t="s">
        <v>87</v>
      </c>
      <c r="C188" s="12">
        <v>237.0</v>
      </c>
      <c r="D188" s="3" t="s">
        <v>58</v>
      </c>
      <c r="E188" s="3" t="s">
        <v>58</v>
      </c>
      <c r="F188" s="3" t="s">
        <v>58</v>
      </c>
      <c r="G188" s="3" t="s">
        <v>58</v>
      </c>
      <c r="H188" s="3" t="s">
        <v>58</v>
      </c>
      <c r="I188" s="3" t="s">
        <v>58</v>
      </c>
      <c r="J188" s="3" t="s">
        <v>58</v>
      </c>
      <c r="K188" s="3" t="s">
        <v>58</v>
      </c>
      <c r="L188" s="3" t="s">
        <v>58</v>
      </c>
      <c r="M188" s="3" t="s">
        <v>58</v>
      </c>
      <c r="N188" s="3" t="s">
        <v>58</v>
      </c>
      <c r="O188" s="3" t="s">
        <v>58</v>
      </c>
      <c r="P188" s="3" t="s">
        <v>58</v>
      </c>
      <c r="R188">
        <f t="shared" si="1"/>
        <v>13</v>
      </c>
    </row>
    <row r="189">
      <c r="A189" s="11" t="s">
        <v>447</v>
      </c>
      <c r="B189" s="11" t="s">
        <v>448</v>
      </c>
      <c r="C189" s="12">
        <v>237.0</v>
      </c>
      <c r="D189" s="3" t="s">
        <v>58</v>
      </c>
      <c r="E189" s="3" t="s">
        <v>58</v>
      </c>
      <c r="F189" s="3" t="s">
        <v>58</v>
      </c>
      <c r="G189" s="3" t="s">
        <v>58</v>
      </c>
      <c r="H189" s="3" t="s">
        <v>58</v>
      </c>
      <c r="I189" s="3" t="s">
        <v>58</v>
      </c>
      <c r="J189" s="3" t="s">
        <v>58</v>
      </c>
      <c r="K189" s="3" t="s">
        <v>58</v>
      </c>
      <c r="L189" s="3" t="s">
        <v>58</v>
      </c>
      <c r="M189" s="3" t="s">
        <v>58</v>
      </c>
      <c r="N189" s="3" t="s">
        <v>58</v>
      </c>
      <c r="O189" s="3" t="s">
        <v>58</v>
      </c>
      <c r="P189" s="3" t="s">
        <v>58</v>
      </c>
      <c r="R189">
        <f t="shared" si="1"/>
        <v>13</v>
      </c>
    </row>
    <row r="190">
      <c r="A190" s="11" t="s">
        <v>449</v>
      </c>
      <c r="B190" s="11" t="s">
        <v>450</v>
      </c>
      <c r="C190" s="12">
        <v>237.0</v>
      </c>
      <c r="D190" s="3" t="s">
        <v>58</v>
      </c>
      <c r="E190" s="3" t="s">
        <v>58</v>
      </c>
      <c r="F190" s="3" t="s">
        <v>58</v>
      </c>
      <c r="G190" s="3" t="s">
        <v>58</v>
      </c>
      <c r="H190" s="3" t="s">
        <v>58</v>
      </c>
      <c r="I190" s="3" t="s">
        <v>58</v>
      </c>
      <c r="J190" s="3" t="s">
        <v>58</v>
      </c>
      <c r="K190" s="3" t="s">
        <v>58</v>
      </c>
      <c r="L190" s="3" t="s">
        <v>58</v>
      </c>
      <c r="M190" s="3" t="s">
        <v>58</v>
      </c>
      <c r="N190" s="3" t="s">
        <v>58</v>
      </c>
      <c r="O190" s="3" t="s">
        <v>58</v>
      </c>
      <c r="P190" s="3" t="s">
        <v>58</v>
      </c>
      <c r="R190">
        <f t="shared" si="1"/>
        <v>13</v>
      </c>
    </row>
    <row r="191">
      <c r="A191" s="11" t="s">
        <v>451</v>
      </c>
      <c r="B191" s="11" t="s">
        <v>452</v>
      </c>
      <c r="C191" s="12">
        <v>237.0</v>
      </c>
      <c r="D191" s="3" t="s">
        <v>58</v>
      </c>
      <c r="E191" s="3" t="s">
        <v>58</v>
      </c>
      <c r="F191" s="3" t="s">
        <v>58</v>
      </c>
      <c r="G191" s="3" t="s">
        <v>58</v>
      </c>
      <c r="H191" s="3" t="s">
        <v>58</v>
      </c>
      <c r="I191" s="3" t="s">
        <v>58</v>
      </c>
      <c r="J191" s="3" t="s">
        <v>58</v>
      </c>
      <c r="K191" s="3" t="s">
        <v>58</v>
      </c>
      <c r="L191" s="3" t="s">
        <v>58</v>
      </c>
      <c r="M191" s="3" t="s">
        <v>58</v>
      </c>
      <c r="N191" s="3" t="s">
        <v>58</v>
      </c>
      <c r="O191" s="3" t="s">
        <v>58</v>
      </c>
      <c r="P191" s="3" t="s">
        <v>58</v>
      </c>
      <c r="R191">
        <f t="shared" si="1"/>
        <v>13</v>
      </c>
    </row>
    <row r="192">
      <c r="A192" s="11" t="s">
        <v>454</v>
      </c>
      <c r="B192" s="11" t="s">
        <v>455</v>
      </c>
      <c r="C192" s="12">
        <v>237.0</v>
      </c>
      <c r="D192" s="3" t="s">
        <v>58</v>
      </c>
      <c r="E192" s="3" t="s">
        <v>58</v>
      </c>
      <c r="F192" s="3" t="s">
        <v>58</v>
      </c>
      <c r="G192" s="3" t="s">
        <v>58</v>
      </c>
      <c r="H192" s="3" t="s">
        <v>58</v>
      </c>
      <c r="I192" s="3" t="s">
        <v>58</v>
      </c>
      <c r="J192" s="3" t="s">
        <v>58</v>
      </c>
      <c r="K192" s="3" t="s">
        <v>58</v>
      </c>
      <c r="L192" s="3" t="s">
        <v>58</v>
      </c>
      <c r="M192" s="3" t="s">
        <v>58</v>
      </c>
      <c r="N192" s="3" t="s">
        <v>58</v>
      </c>
      <c r="P192" s="3" t="s">
        <v>58</v>
      </c>
      <c r="R192">
        <f t="shared" si="1"/>
        <v>12</v>
      </c>
    </row>
    <row r="193">
      <c r="A193" s="11" t="s">
        <v>310</v>
      </c>
      <c r="B193" s="11" t="s">
        <v>128</v>
      </c>
      <c r="C193" s="12">
        <v>237.0</v>
      </c>
      <c r="D193" s="3" t="s">
        <v>58</v>
      </c>
      <c r="E193" s="3" t="s">
        <v>58</v>
      </c>
      <c r="F193" s="3" t="s">
        <v>58</v>
      </c>
      <c r="G193" s="3" t="s">
        <v>58</v>
      </c>
      <c r="H193" s="3" t="s">
        <v>58</v>
      </c>
      <c r="I193" s="3" t="s">
        <v>58</v>
      </c>
      <c r="J193" s="3" t="s">
        <v>58</v>
      </c>
      <c r="K193" s="3" t="s">
        <v>58</v>
      </c>
      <c r="L193" s="3" t="s">
        <v>58</v>
      </c>
      <c r="M193" s="3" t="s">
        <v>58</v>
      </c>
      <c r="N193" s="3" t="s">
        <v>58</v>
      </c>
      <c r="O193" s="3" t="s">
        <v>58</v>
      </c>
      <c r="R193">
        <f t="shared" si="1"/>
        <v>12</v>
      </c>
    </row>
    <row r="194">
      <c r="A194" s="11" t="s">
        <v>456</v>
      </c>
      <c r="B194" s="11" t="s">
        <v>457</v>
      </c>
      <c r="C194" s="12">
        <v>237.0</v>
      </c>
      <c r="D194" s="3" t="s">
        <v>58</v>
      </c>
      <c r="E194" s="3" t="s">
        <v>58</v>
      </c>
      <c r="F194" s="3" t="s">
        <v>58</v>
      </c>
      <c r="G194" s="3" t="s">
        <v>58</v>
      </c>
      <c r="H194" s="3" t="s">
        <v>58</v>
      </c>
      <c r="I194" s="3" t="s">
        <v>58</v>
      </c>
      <c r="J194" s="3" t="s">
        <v>58</v>
      </c>
      <c r="L194" s="3" t="s">
        <v>58</v>
      </c>
      <c r="M194" s="3" t="s">
        <v>58</v>
      </c>
      <c r="N194" s="3" t="s">
        <v>58</v>
      </c>
      <c r="P194" s="3" t="s">
        <v>58</v>
      </c>
      <c r="R194">
        <f t="shared" si="1"/>
        <v>11</v>
      </c>
    </row>
    <row r="195">
      <c r="A195" s="11" t="s">
        <v>458</v>
      </c>
      <c r="B195" s="11" t="s">
        <v>459</v>
      </c>
      <c r="C195" s="12">
        <v>237.0</v>
      </c>
      <c r="D195" s="3" t="s">
        <v>58</v>
      </c>
      <c r="E195" s="3" t="s">
        <v>58</v>
      </c>
      <c r="F195" s="3" t="s">
        <v>58</v>
      </c>
      <c r="G195" s="3" t="s">
        <v>58</v>
      </c>
      <c r="H195" s="3" t="s">
        <v>58</v>
      </c>
      <c r="I195" s="3" t="s">
        <v>58</v>
      </c>
      <c r="J195" s="3" t="s">
        <v>58</v>
      </c>
      <c r="K195" s="3" t="s">
        <v>58</v>
      </c>
      <c r="L195" s="3" t="s">
        <v>58</v>
      </c>
      <c r="M195" s="3" t="s">
        <v>58</v>
      </c>
      <c r="N195" s="3" t="s">
        <v>58</v>
      </c>
      <c r="O195" s="3" t="s">
        <v>58</v>
      </c>
      <c r="P195" s="3" t="s">
        <v>58</v>
      </c>
      <c r="R195">
        <f t="shared" si="1"/>
        <v>13</v>
      </c>
    </row>
    <row r="196">
      <c r="A196" s="11" t="s">
        <v>460</v>
      </c>
      <c r="B196" s="11" t="s">
        <v>461</v>
      </c>
      <c r="C196" s="12">
        <v>237.0</v>
      </c>
      <c r="D196" s="3" t="s">
        <v>58</v>
      </c>
      <c r="E196" s="3" t="s">
        <v>58</v>
      </c>
      <c r="F196" s="3" t="s">
        <v>58</v>
      </c>
      <c r="G196" s="3" t="s">
        <v>58</v>
      </c>
      <c r="H196" s="3" t="s">
        <v>58</v>
      </c>
      <c r="I196" s="3" t="s">
        <v>58</v>
      </c>
      <c r="J196" s="3" t="s">
        <v>58</v>
      </c>
      <c r="K196" s="3" t="s">
        <v>58</v>
      </c>
      <c r="L196" s="3" t="s">
        <v>58</v>
      </c>
      <c r="N196" s="3" t="s">
        <v>58</v>
      </c>
      <c r="O196" s="3" t="s">
        <v>58</v>
      </c>
      <c r="P196" s="3" t="s">
        <v>58</v>
      </c>
      <c r="R196">
        <f t="shared" si="1"/>
        <v>12</v>
      </c>
    </row>
    <row r="197">
      <c r="A197" s="11" t="s">
        <v>462</v>
      </c>
      <c r="B197" s="11" t="s">
        <v>357</v>
      </c>
      <c r="C197" s="12">
        <v>237.0</v>
      </c>
      <c r="D197" s="3" t="s">
        <v>58</v>
      </c>
      <c r="E197" s="3" t="s">
        <v>58</v>
      </c>
      <c r="F197" s="3" t="s">
        <v>58</v>
      </c>
      <c r="G197" s="3" t="s">
        <v>58</v>
      </c>
      <c r="H197" s="3" t="s">
        <v>58</v>
      </c>
      <c r="I197" s="3" t="s">
        <v>58</v>
      </c>
      <c r="J197" s="3" t="s">
        <v>58</v>
      </c>
      <c r="K197" s="3" t="s">
        <v>58</v>
      </c>
      <c r="L197" s="3" t="s">
        <v>58</v>
      </c>
      <c r="M197" s="3" t="s">
        <v>58</v>
      </c>
      <c r="N197" s="3" t="s">
        <v>58</v>
      </c>
      <c r="P197" s="3" t="s">
        <v>58</v>
      </c>
      <c r="R197">
        <f t="shared" si="1"/>
        <v>12</v>
      </c>
    </row>
    <row r="200">
      <c r="A200" s="3" t="s">
        <v>465</v>
      </c>
      <c r="B200" s="3" t="s">
        <v>466</v>
      </c>
      <c r="C200" s="3" t="s">
        <v>467</v>
      </c>
      <c r="D200" s="3" t="s">
        <v>72</v>
      </c>
      <c r="E200" s="3" t="s">
        <v>58</v>
      </c>
      <c r="F200" s="3" t="s">
        <v>58</v>
      </c>
      <c r="H200" s="3"/>
      <c r="I200" s="3" t="s">
        <v>58</v>
      </c>
      <c r="R200">
        <f t="shared" ref="R200:R208" si="2">COUNTA(D200:Q200)</f>
        <v>4</v>
      </c>
      <c r="S200" s="3" t="s">
        <v>101</v>
      </c>
    </row>
    <row r="201">
      <c r="A201" s="3" t="s">
        <v>468</v>
      </c>
      <c r="B201" s="3" t="s">
        <v>469</v>
      </c>
      <c r="C201" s="3" t="s">
        <v>467</v>
      </c>
      <c r="D201" s="3" t="s">
        <v>58</v>
      </c>
      <c r="E201" s="3" t="s">
        <v>58</v>
      </c>
      <c r="I201" s="3" t="s">
        <v>58</v>
      </c>
      <c r="R201">
        <f t="shared" si="2"/>
        <v>3</v>
      </c>
      <c r="S201" s="3" t="s">
        <v>124</v>
      </c>
    </row>
    <row r="202">
      <c r="A202" s="3" t="s">
        <v>470</v>
      </c>
      <c r="B202" s="3" t="s">
        <v>471</v>
      </c>
      <c r="C202" s="3" t="s">
        <v>467</v>
      </c>
      <c r="D202" s="3" t="s">
        <v>58</v>
      </c>
      <c r="E202" s="3" t="s">
        <v>499</v>
      </c>
      <c r="F202" s="3" t="s">
        <v>58</v>
      </c>
      <c r="G202" s="3" t="s">
        <v>58</v>
      </c>
      <c r="H202" s="3" t="s">
        <v>58</v>
      </c>
      <c r="I202" s="3" t="s">
        <v>58</v>
      </c>
      <c r="J202" s="3" t="s">
        <v>58</v>
      </c>
      <c r="K202" s="3" t="s">
        <v>58</v>
      </c>
      <c r="L202" s="3" t="s">
        <v>58</v>
      </c>
      <c r="M202" s="3" t="s">
        <v>58</v>
      </c>
      <c r="N202" s="3" t="s">
        <v>58</v>
      </c>
      <c r="O202" s="3" t="s">
        <v>58</v>
      </c>
      <c r="R202">
        <f t="shared" si="2"/>
        <v>12</v>
      </c>
    </row>
    <row r="203">
      <c r="A203" s="3" t="s">
        <v>473</v>
      </c>
      <c r="B203" s="3" t="s">
        <v>474</v>
      </c>
      <c r="C203" s="3" t="s">
        <v>467</v>
      </c>
      <c r="E203" s="3" t="s">
        <v>58</v>
      </c>
      <c r="J203" s="3" t="s">
        <v>58</v>
      </c>
      <c r="K203" s="3" t="s">
        <v>58</v>
      </c>
      <c r="L203" s="3" t="s">
        <v>58</v>
      </c>
      <c r="M203" s="3" t="s">
        <v>58</v>
      </c>
      <c r="N203" s="3" t="s">
        <v>58</v>
      </c>
      <c r="R203">
        <f t="shared" si="2"/>
        <v>6</v>
      </c>
    </row>
    <row r="204">
      <c r="A204" s="3" t="s">
        <v>476</v>
      </c>
      <c r="B204" s="3" t="s">
        <v>477</v>
      </c>
      <c r="C204" s="3" t="s">
        <v>467</v>
      </c>
      <c r="F204" s="3" t="s">
        <v>58</v>
      </c>
      <c r="G204" s="3" t="s">
        <v>58</v>
      </c>
      <c r="H204" s="3" t="s">
        <v>58</v>
      </c>
      <c r="I204" s="3" t="s">
        <v>58</v>
      </c>
      <c r="J204" s="3" t="s">
        <v>58</v>
      </c>
      <c r="K204" s="3" t="s">
        <v>58</v>
      </c>
      <c r="L204" s="3" t="s">
        <v>58</v>
      </c>
      <c r="N204" s="3" t="s">
        <v>58</v>
      </c>
      <c r="O204" s="3" t="s">
        <v>58</v>
      </c>
      <c r="P204" s="3" t="s">
        <v>58</v>
      </c>
      <c r="R204">
        <f t="shared" si="2"/>
        <v>10</v>
      </c>
      <c r="S204" s="3" t="s">
        <v>110</v>
      </c>
    </row>
    <row r="205">
      <c r="A205" s="3" t="s">
        <v>478</v>
      </c>
      <c r="B205" s="3" t="s">
        <v>479</v>
      </c>
      <c r="C205" s="3" t="s">
        <v>467</v>
      </c>
      <c r="D205" s="3" t="s">
        <v>58</v>
      </c>
      <c r="F205" s="3" t="s">
        <v>58</v>
      </c>
      <c r="G205" s="3" t="s">
        <v>58</v>
      </c>
      <c r="H205" s="3" t="s">
        <v>58</v>
      </c>
      <c r="I205" s="3" t="s">
        <v>58</v>
      </c>
      <c r="J205" s="3" t="s">
        <v>58</v>
      </c>
      <c r="K205" s="3" t="s">
        <v>58</v>
      </c>
      <c r="N205" s="3" t="s">
        <v>58</v>
      </c>
      <c r="O205" s="3" t="s">
        <v>58</v>
      </c>
      <c r="P205" s="3" t="s">
        <v>58</v>
      </c>
      <c r="R205">
        <f t="shared" si="2"/>
        <v>10</v>
      </c>
    </row>
    <row r="206">
      <c r="A206" s="3" t="s">
        <v>481</v>
      </c>
      <c r="B206" s="3" t="s">
        <v>482</v>
      </c>
      <c r="C206" s="3" t="s">
        <v>467</v>
      </c>
      <c r="D206" s="3">
        <v>1.0</v>
      </c>
      <c r="E206" s="3">
        <v>1.0</v>
      </c>
      <c r="F206" s="3" t="s">
        <v>58</v>
      </c>
      <c r="G206" s="3">
        <v>1.0</v>
      </c>
      <c r="H206" s="3" t="s">
        <v>58</v>
      </c>
      <c r="I206" s="3" t="s">
        <v>58</v>
      </c>
      <c r="J206" s="3" t="s">
        <v>58</v>
      </c>
      <c r="K206" s="3" t="s">
        <v>58</v>
      </c>
      <c r="L206" s="3" t="s">
        <v>58</v>
      </c>
      <c r="M206" s="3" t="s">
        <v>58</v>
      </c>
      <c r="N206" s="3">
        <v>1.0</v>
      </c>
      <c r="P206" s="3"/>
      <c r="R206">
        <f t="shared" si="2"/>
        <v>11</v>
      </c>
    </row>
    <row r="207">
      <c r="A207" s="3" t="s">
        <v>483</v>
      </c>
      <c r="B207" s="3" t="s">
        <v>484</v>
      </c>
      <c r="C207" s="3" t="s">
        <v>467</v>
      </c>
      <c r="F207" s="3" t="s">
        <v>58</v>
      </c>
      <c r="G207" s="3" t="s">
        <v>58</v>
      </c>
      <c r="H207" s="3" t="s">
        <v>58</v>
      </c>
      <c r="K207" s="3" t="s">
        <v>58</v>
      </c>
      <c r="N207" s="3" t="s">
        <v>58</v>
      </c>
      <c r="R207">
        <f t="shared" si="2"/>
        <v>5</v>
      </c>
    </row>
    <row r="208">
      <c r="A208" s="3" t="s">
        <v>487</v>
      </c>
      <c r="B208" s="3" t="s">
        <v>488</v>
      </c>
      <c r="C208" s="3" t="s">
        <v>467</v>
      </c>
      <c r="D208" s="3" t="s">
        <v>58</v>
      </c>
      <c r="E208" s="3" t="s">
        <v>58</v>
      </c>
      <c r="F208" s="3" t="s">
        <v>58</v>
      </c>
      <c r="G208" s="3" t="s">
        <v>58</v>
      </c>
      <c r="I208" s="3" t="s">
        <v>58</v>
      </c>
      <c r="J208" s="3" t="s">
        <v>58</v>
      </c>
      <c r="K208" s="3" t="s">
        <v>58</v>
      </c>
      <c r="M208" s="3" t="s">
        <v>58</v>
      </c>
      <c r="N208" s="3" t="s">
        <v>58</v>
      </c>
      <c r="O208" s="3" t="s">
        <v>58</v>
      </c>
      <c r="P208" s="3" t="s">
        <v>58</v>
      </c>
      <c r="R208">
        <f t="shared" si="2"/>
        <v>11</v>
      </c>
    </row>
  </sheetData>
  <conditionalFormatting sqref="R1:R1000">
    <cfRule type="cellIs" dxfId="0" priority="1" operator="lessThan">
      <formula>12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4" max="4" width="5.29"/>
    <col customWidth="1" min="5" max="5" width="5.43"/>
    <col customWidth="1" min="6" max="6" width="5.57"/>
    <col customWidth="1" min="7" max="7" width="5.14"/>
    <col customWidth="1" min="8" max="8" width="5.29"/>
    <col customWidth="1" min="9" max="9" width="10.0"/>
    <col customWidth="1" min="10" max="10" width="6.0"/>
    <col customWidth="1" min="11" max="11" width="5.71"/>
    <col customWidth="1" min="12" max="12" width="5.86"/>
    <col customWidth="1" min="13" max="13" width="5.57"/>
    <col customWidth="1" min="14" max="14" width="6.86"/>
    <col customWidth="1" min="15" max="15" width="5.71"/>
    <col customWidth="1" min="16" max="16" width="5.86"/>
    <col customWidth="1" min="18" max="18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R1" s="2"/>
    </row>
    <row r="2">
      <c r="A2" s="5" t="s">
        <v>1</v>
      </c>
      <c r="B2" s="6" t="s">
        <v>3</v>
      </c>
      <c r="C2" s="6" t="s">
        <v>4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8" t="s">
        <v>11</v>
      </c>
      <c r="J2" s="6"/>
      <c r="K2" s="6"/>
      <c r="L2" s="6"/>
      <c r="M2" s="6"/>
      <c r="N2" s="6"/>
      <c r="O2" s="6"/>
      <c r="P2" s="6"/>
      <c r="Q2" s="10" t="s">
        <v>26</v>
      </c>
      <c r="R2" s="6"/>
      <c r="S2" s="3" t="s">
        <v>56</v>
      </c>
    </row>
    <row r="3">
      <c r="A3" s="11" t="s">
        <v>55</v>
      </c>
      <c r="B3" s="11" t="s">
        <v>57</v>
      </c>
      <c r="C3" s="12">
        <v>231.0</v>
      </c>
      <c r="D3" s="3"/>
      <c r="E3" s="3"/>
      <c r="F3" s="3"/>
      <c r="G3" s="3"/>
      <c r="H3" s="3"/>
      <c r="I3" s="13"/>
      <c r="J3" s="3"/>
      <c r="K3" s="3"/>
      <c r="L3" s="3"/>
      <c r="M3" s="3"/>
      <c r="N3" s="3"/>
      <c r="Q3" s="15" t="str">
        <f t="shared" ref="Q3:Q206" si="1">AVERAGE(D3:H3)</f>
        <v>#DIV/0!</v>
      </c>
      <c r="R3" s="3"/>
    </row>
    <row r="4">
      <c r="A4" s="11" t="s">
        <v>69</v>
      </c>
      <c r="B4" s="11" t="s">
        <v>70</v>
      </c>
      <c r="C4" s="12">
        <v>231.0</v>
      </c>
      <c r="D4" s="3"/>
      <c r="E4" s="3"/>
      <c r="F4" s="3"/>
      <c r="G4" s="3"/>
      <c r="I4" s="16"/>
      <c r="Q4" s="15" t="str">
        <f t="shared" si="1"/>
        <v>#DIV/0!</v>
      </c>
    </row>
    <row r="5">
      <c r="A5" s="11" t="s">
        <v>69</v>
      </c>
      <c r="B5" s="11" t="s">
        <v>71</v>
      </c>
      <c r="C5" s="12">
        <v>231.0</v>
      </c>
      <c r="D5" s="3">
        <v>9.0</v>
      </c>
      <c r="E5" s="3">
        <v>9.0</v>
      </c>
      <c r="F5" s="3">
        <v>10.0</v>
      </c>
      <c r="G5" s="3">
        <v>10.0</v>
      </c>
      <c r="H5" s="3">
        <v>10.0</v>
      </c>
      <c r="I5" s="16">
        <f t="shared" ref="I5:I208" si="2">AVERAGE(D5:H5)</f>
        <v>9.6</v>
      </c>
      <c r="Q5" s="15">
        <f t="shared" si="1"/>
        <v>9.6</v>
      </c>
      <c r="R5" s="3"/>
    </row>
    <row r="6">
      <c r="A6" s="11" t="s">
        <v>75</v>
      </c>
      <c r="B6" s="11" t="s">
        <v>76</v>
      </c>
      <c r="C6" s="12">
        <v>231.0</v>
      </c>
      <c r="D6" s="3"/>
      <c r="E6" s="3"/>
      <c r="F6" s="3"/>
      <c r="G6" s="3"/>
      <c r="I6" s="16" t="str">
        <f t="shared" si="2"/>
        <v>#DIV/0!</v>
      </c>
      <c r="Q6" s="15" t="str">
        <f t="shared" si="1"/>
        <v>#DIV/0!</v>
      </c>
    </row>
    <row r="7">
      <c r="A7" s="11" t="s">
        <v>77</v>
      </c>
      <c r="B7" s="11" t="s">
        <v>78</v>
      </c>
      <c r="C7" s="12">
        <v>231.0</v>
      </c>
      <c r="D7" s="3"/>
      <c r="E7" s="3"/>
      <c r="G7" s="3"/>
      <c r="I7" s="16" t="str">
        <f t="shared" si="2"/>
        <v>#DIV/0!</v>
      </c>
      <c r="Q7" s="15" t="str">
        <f t="shared" si="1"/>
        <v>#DIV/0!</v>
      </c>
    </row>
    <row r="8">
      <c r="A8" s="11" t="s">
        <v>80</v>
      </c>
      <c r="B8" s="11" t="s">
        <v>81</v>
      </c>
      <c r="C8" s="12">
        <v>231.0</v>
      </c>
      <c r="D8" s="3"/>
      <c r="E8" s="3"/>
      <c r="F8" s="3"/>
      <c r="G8" s="3"/>
      <c r="I8" s="16" t="str">
        <f t="shared" si="2"/>
        <v>#DIV/0!</v>
      </c>
      <c r="Q8" s="15" t="str">
        <f t="shared" si="1"/>
        <v>#DIV/0!</v>
      </c>
    </row>
    <row r="9">
      <c r="A9" s="11" t="s">
        <v>82</v>
      </c>
      <c r="B9" s="11" t="s">
        <v>83</v>
      </c>
      <c r="C9" s="12">
        <v>231.0</v>
      </c>
      <c r="D9" s="3"/>
      <c r="E9" s="3"/>
      <c r="G9" s="3"/>
      <c r="I9" s="16" t="str">
        <f t="shared" si="2"/>
        <v>#DIV/0!</v>
      </c>
      <c r="Q9" s="15" t="str">
        <f t="shared" si="1"/>
        <v>#DIV/0!</v>
      </c>
    </row>
    <row r="10">
      <c r="A10" s="11" t="s">
        <v>84</v>
      </c>
      <c r="B10" s="11" t="s">
        <v>85</v>
      </c>
      <c r="C10" s="12">
        <v>231.0</v>
      </c>
      <c r="D10" s="3"/>
      <c r="E10" s="3"/>
      <c r="F10" s="3"/>
      <c r="G10" s="3"/>
      <c r="I10" s="16" t="str">
        <f t="shared" si="2"/>
        <v>#DIV/0!</v>
      </c>
      <c r="Q10" s="15" t="str">
        <f t="shared" si="1"/>
        <v>#DIV/0!</v>
      </c>
    </row>
    <row r="11">
      <c r="A11" s="11" t="s">
        <v>86</v>
      </c>
      <c r="B11" s="11" t="s">
        <v>87</v>
      </c>
      <c r="C11" s="12">
        <v>231.0</v>
      </c>
      <c r="D11" s="3"/>
      <c r="E11" s="3"/>
      <c r="G11" s="3"/>
      <c r="I11" s="16" t="str">
        <f t="shared" si="2"/>
        <v>#DIV/0!</v>
      </c>
      <c r="Q11" s="15" t="str">
        <f t="shared" si="1"/>
        <v>#DIV/0!</v>
      </c>
    </row>
    <row r="12">
      <c r="A12" s="11" t="s">
        <v>88</v>
      </c>
      <c r="B12" s="11" t="s">
        <v>89</v>
      </c>
      <c r="C12" s="12">
        <v>231.0</v>
      </c>
      <c r="E12" s="3"/>
      <c r="F12" s="3"/>
      <c r="G12" s="3"/>
      <c r="I12" s="16" t="str">
        <f t="shared" si="2"/>
        <v>#DIV/0!</v>
      </c>
      <c r="Q12" s="15" t="str">
        <f t="shared" si="1"/>
        <v>#DIV/0!</v>
      </c>
    </row>
    <row r="13">
      <c r="A13" s="11" t="s">
        <v>90</v>
      </c>
      <c r="B13" s="11" t="s">
        <v>91</v>
      </c>
      <c r="C13" s="12">
        <v>231.0</v>
      </c>
      <c r="D13" s="3">
        <v>10.0</v>
      </c>
      <c r="E13" s="3">
        <v>9.5</v>
      </c>
      <c r="F13" s="3">
        <v>10.0</v>
      </c>
      <c r="G13" s="3">
        <v>10.0</v>
      </c>
      <c r="H13" s="3">
        <v>10.0</v>
      </c>
      <c r="I13" s="16">
        <f t="shared" si="2"/>
        <v>9.9</v>
      </c>
      <c r="Q13" s="15">
        <f t="shared" si="1"/>
        <v>9.9</v>
      </c>
      <c r="R13" s="3"/>
    </row>
    <row r="14">
      <c r="A14" s="11" t="s">
        <v>92</v>
      </c>
      <c r="B14" s="11" t="s">
        <v>93</v>
      </c>
      <c r="C14" s="12">
        <v>231.0</v>
      </c>
      <c r="D14" s="3"/>
      <c r="E14" s="3"/>
      <c r="F14" s="3"/>
      <c r="G14" s="3"/>
      <c r="H14" s="3"/>
      <c r="I14" s="16" t="str">
        <f t="shared" si="2"/>
        <v>#DIV/0!</v>
      </c>
      <c r="Q14" s="15" t="str">
        <f t="shared" si="1"/>
        <v>#DIV/0!</v>
      </c>
    </row>
    <row r="15">
      <c r="A15" s="11" t="s">
        <v>95</v>
      </c>
      <c r="B15" s="11" t="s">
        <v>96</v>
      </c>
      <c r="C15" s="12">
        <v>231.0</v>
      </c>
      <c r="D15" s="3"/>
      <c r="E15" s="3"/>
      <c r="F15" s="3"/>
      <c r="G15" s="3"/>
      <c r="I15" s="16" t="str">
        <f t="shared" si="2"/>
        <v>#DIV/0!</v>
      </c>
      <c r="Q15" s="15" t="str">
        <f t="shared" si="1"/>
        <v>#DIV/0!</v>
      </c>
    </row>
    <row r="16">
      <c r="A16" s="11" t="s">
        <v>97</v>
      </c>
      <c r="B16" s="11" t="s">
        <v>98</v>
      </c>
      <c r="C16" s="12">
        <v>231.0</v>
      </c>
      <c r="D16" s="3">
        <v>8.0</v>
      </c>
      <c r="E16" s="3">
        <v>8.0</v>
      </c>
      <c r="F16" s="3">
        <v>9.0</v>
      </c>
      <c r="G16" s="3"/>
      <c r="H16" s="3"/>
      <c r="I16" s="16">
        <f t="shared" si="2"/>
        <v>8.333333333</v>
      </c>
      <c r="Q16" s="15">
        <f t="shared" si="1"/>
        <v>8.333333333</v>
      </c>
      <c r="R16" s="3"/>
    </row>
    <row r="17">
      <c r="A17" s="11" t="s">
        <v>99</v>
      </c>
      <c r="B17" s="11" t="s">
        <v>100</v>
      </c>
      <c r="C17" s="12">
        <v>231.0</v>
      </c>
      <c r="D17" s="3">
        <v>9.0</v>
      </c>
      <c r="E17" s="3">
        <v>9.0</v>
      </c>
      <c r="F17" s="3">
        <v>10.0</v>
      </c>
      <c r="G17" s="3">
        <v>10.0</v>
      </c>
      <c r="H17" s="3">
        <v>10.0</v>
      </c>
      <c r="I17" s="16">
        <f t="shared" si="2"/>
        <v>9.6</v>
      </c>
      <c r="Q17" s="15">
        <f t="shared" si="1"/>
        <v>9.6</v>
      </c>
      <c r="R17" s="3"/>
    </row>
    <row r="18">
      <c r="A18" s="11" t="s">
        <v>102</v>
      </c>
      <c r="B18" s="11" t="s">
        <v>103</v>
      </c>
      <c r="C18" s="12">
        <v>231.0</v>
      </c>
      <c r="E18" s="3"/>
      <c r="F18" s="3"/>
      <c r="G18" s="3"/>
      <c r="I18" s="16" t="str">
        <f t="shared" si="2"/>
        <v>#DIV/0!</v>
      </c>
      <c r="Q18" s="15" t="str">
        <f t="shared" si="1"/>
        <v>#DIV/0!</v>
      </c>
    </row>
    <row r="19">
      <c r="A19" s="11" t="s">
        <v>104</v>
      </c>
      <c r="B19" s="11" t="s">
        <v>105</v>
      </c>
      <c r="C19" s="12">
        <v>231.0</v>
      </c>
      <c r="D19" s="3">
        <v>7.0</v>
      </c>
      <c r="E19" s="3">
        <v>6.0</v>
      </c>
      <c r="F19" s="3">
        <v>7.0</v>
      </c>
      <c r="I19" s="16">
        <f t="shared" si="2"/>
        <v>6.666666667</v>
      </c>
      <c r="Q19" s="15">
        <f t="shared" si="1"/>
        <v>6.666666667</v>
      </c>
      <c r="R19" s="3"/>
    </row>
    <row r="20">
      <c r="A20" s="11" t="s">
        <v>106</v>
      </c>
      <c r="B20" s="11" t="s">
        <v>107</v>
      </c>
      <c r="C20" s="12">
        <v>231.0</v>
      </c>
      <c r="D20" s="3">
        <v>9.5</v>
      </c>
      <c r="E20" s="3">
        <v>10.0</v>
      </c>
      <c r="F20" s="3">
        <v>10.0</v>
      </c>
      <c r="G20" s="3">
        <v>10.0</v>
      </c>
      <c r="H20" s="3">
        <v>10.0</v>
      </c>
      <c r="I20" s="16">
        <f t="shared" si="2"/>
        <v>9.9</v>
      </c>
      <c r="Q20" s="15">
        <f t="shared" si="1"/>
        <v>9.9</v>
      </c>
      <c r="R20" s="3"/>
    </row>
    <row r="21">
      <c r="A21" s="11" t="s">
        <v>108</v>
      </c>
      <c r="B21" s="11" t="s">
        <v>109</v>
      </c>
      <c r="C21" s="12">
        <v>231.0</v>
      </c>
      <c r="D21" s="3">
        <v>5.0</v>
      </c>
      <c r="E21" s="3">
        <v>5.0</v>
      </c>
      <c r="F21" s="3"/>
      <c r="G21" s="3"/>
      <c r="H21" s="3"/>
      <c r="I21" s="16">
        <f t="shared" si="2"/>
        <v>5</v>
      </c>
      <c r="Q21" s="15">
        <f t="shared" si="1"/>
        <v>5</v>
      </c>
      <c r="R21" s="3"/>
    </row>
    <row r="22">
      <c r="A22" s="11" t="s">
        <v>112</v>
      </c>
      <c r="B22" s="11" t="s">
        <v>113</v>
      </c>
      <c r="C22" s="12">
        <v>231.0</v>
      </c>
      <c r="D22" s="3">
        <v>8.0</v>
      </c>
      <c r="E22" s="3">
        <v>10.0</v>
      </c>
      <c r="F22" s="3">
        <v>10.0</v>
      </c>
      <c r="G22" s="3">
        <v>10.0</v>
      </c>
      <c r="H22" s="3">
        <v>7.0</v>
      </c>
      <c r="I22" s="16">
        <f t="shared" si="2"/>
        <v>9</v>
      </c>
      <c r="Q22" s="15">
        <f t="shared" si="1"/>
        <v>9</v>
      </c>
      <c r="R22" s="3"/>
    </row>
    <row r="23">
      <c r="A23" s="11" t="s">
        <v>115</v>
      </c>
      <c r="B23" s="11" t="s">
        <v>117</v>
      </c>
      <c r="C23" s="12">
        <v>231.0</v>
      </c>
      <c r="D23" s="3">
        <v>8.0</v>
      </c>
      <c r="E23" s="3">
        <v>8.0</v>
      </c>
      <c r="F23" s="3">
        <v>9.0</v>
      </c>
      <c r="G23" s="3"/>
      <c r="H23" s="3"/>
      <c r="I23" s="16">
        <f t="shared" si="2"/>
        <v>8.333333333</v>
      </c>
      <c r="Q23" s="15">
        <f t="shared" si="1"/>
        <v>8.333333333</v>
      </c>
      <c r="R23" s="3"/>
    </row>
    <row r="24">
      <c r="A24" s="11" t="s">
        <v>118</v>
      </c>
      <c r="B24" s="11" t="s">
        <v>120</v>
      </c>
      <c r="C24" s="12">
        <v>231.0</v>
      </c>
      <c r="D24" s="3">
        <v>8.0</v>
      </c>
      <c r="E24" s="3">
        <v>8.0</v>
      </c>
      <c r="F24" s="3">
        <v>8.0</v>
      </c>
      <c r="G24" s="3">
        <v>6.0</v>
      </c>
      <c r="H24" s="3"/>
      <c r="I24" s="16">
        <f t="shared" si="2"/>
        <v>7.5</v>
      </c>
      <c r="Q24" s="15">
        <f t="shared" si="1"/>
        <v>7.5</v>
      </c>
      <c r="R24" s="3"/>
    </row>
    <row r="25">
      <c r="A25" s="11" t="s">
        <v>121</v>
      </c>
      <c r="B25" s="11" t="s">
        <v>122</v>
      </c>
      <c r="C25" s="12">
        <v>231.0</v>
      </c>
      <c r="D25" s="3"/>
      <c r="E25" s="3"/>
      <c r="F25" s="3"/>
      <c r="G25" s="3"/>
      <c r="I25" s="16" t="str">
        <f t="shared" si="2"/>
        <v>#DIV/0!</v>
      </c>
      <c r="Q25" s="15" t="str">
        <f t="shared" si="1"/>
        <v>#DIV/0!</v>
      </c>
    </row>
    <row r="26">
      <c r="A26" s="11" t="s">
        <v>125</v>
      </c>
      <c r="B26" s="11" t="s">
        <v>126</v>
      </c>
      <c r="C26" s="12">
        <v>231.0</v>
      </c>
      <c r="D26" s="3">
        <v>5.0</v>
      </c>
      <c r="E26" s="3">
        <v>7.0</v>
      </c>
      <c r="F26" s="3">
        <v>9.0</v>
      </c>
      <c r="G26" s="3">
        <v>6.0</v>
      </c>
      <c r="H26" s="3"/>
      <c r="I26" s="16">
        <f t="shared" si="2"/>
        <v>6.75</v>
      </c>
      <c r="Q26" s="15">
        <f t="shared" si="1"/>
        <v>6.75</v>
      </c>
      <c r="R26" s="3"/>
    </row>
    <row r="27">
      <c r="A27" s="11" t="s">
        <v>127</v>
      </c>
      <c r="B27" s="11" t="s">
        <v>128</v>
      </c>
      <c r="C27" s="12">
        <v>231.0</v>
      </c>
      <c r="D27" s="3"/>
      <c r="E27" s="3"/>
      <c r="F27" s="3"/>
      <c r="G27" s="3"/>
      <c r="I27" s="16" t="str">
        <f t="shared" si="2"/>
        <v>#DIV/0!</v>
      </c>
      <c r="Q27" s="15" t="str">
        <f t="shared" si="1"/>
        <v>#DIV/0!</v>
      </c>
    </row>
    <row r="28">
      <c r="A28" s="11" t="s">
        <v>129</v>
      </c>
      <c r="B28" s="11" t="s">
        <v>130</v>
      </c>
      <c r="C28" s="12">
        <v>231.0</v>
      </c>
      <c r="D28" s="3">
        <v>5.0</v>
      </c>
      <c r="E28" s="3">
        <v>6.0</v>
      </c>
      <c r="F28" s="3">
        <v>8.0</v>
      </c>
      <c r="G28" s="3">
        <v>5.0</v>
      </c>
      <c r="H28" s="3"/>
      <c r="I28" s="16">
        <f t="shared" si="2"/>
        <v>6</v>
      </c>
      <c r="Q28" s="15">
        <f t="shared" si="1"/>
        <v>6</v>
      </c>
      <c r="R28" s="3"/>
    </row>
    <row r="29">
      <c r="A29" s="11" t="s">
        <v>132</v>
      </c>
      <c r="B29" s="11" t="s">
        <v>133</v>
      </c>
      <c r="C29" s="12">
        <v>231.0</v>
      </c>
      <c r="D29" s="3">
        <v>6.0</v>
      </c>
      <c r="E29" s="3">
        <v>8.0</v>
      </c>
      <c r="F29" s="3">
        <v>8.0</v>
      </c>
      <c r="G29" s="3">
        <v>8.0</v>
      </c>
      <c r="H29" s="3"/>
      <c r="I29" s="16">
        <f t="shared" si="2"/>
        <v>7.5</v>
      </c>
      <c r="Q29" s="15">
        <f t="shared" si="1"/>
        <v>7.5</v>
      </c>
      <c r="R29" s="3"/>
    </row>
    <row r="30">
      <c r="A30" s="11" t="s">
        <v>134</v>
      </c>
      <c r="B30" s="11" t="s">
        <v>135</v>
      </c>
      <c r="C30" s="12">
        <v>231.0</v>
      </c>
      <c r="D30" s="3">
        <v>5.0</v>
      </c>
      <c r="E30" s="3">
        <v>6.0</v>
      </c>
      <c r="F30" s="3">
        <v>9.0</v>
      </c>
      <c r="G30" s="3">
        <v>6.0</v>
      </c>
      <c r="H30" s="3"/>
      <c r="I30" s="16">
        <f t="shared" si="2"/>
        <v>6.5</v>
      </c>
      <c r="Q30" s="15">
        <f t="shared" si="1"/>
        <v>6.5</v>
      </c>
      <c r="R30" s="3"/>
    </row>
    <row r="31">
      <c r="A31" s="11" t="s">
        <v>137</v>
      </c>
      <c r="B31" s="11" t="s">
        <v>138</v>
      </c>
      <c r="C31" s="12">
        <v>232.0</v>
      </c>
      <c r="G31" s="3"/>
      <c r="I31" s="16" t="str">
        <f t="shared" si="2"/>
        <v>#DIV/0!</v>
      </c>
      <c r="Q31" s="15" t="str">
        <f t="shared" si="1"/>
        <v>#DIV/0!</v>
      </c>
    </row>
    <row r="32">
      <c r="A32" s="11" t="s">
        <v>139</v>
      </c>
      <c r="B32" s="11" t="s">
        <v>140</v>
      </c>
      <c r="C32" s="12">
        <v>232.0</v>
      </c>
      <c r="D32" s="3"/>
      <c r="E32" s="3"/>
      <c r="G32" s="3"/>
      <c r="I32" s="16" t="str">
        <f t="shared" si="2"/>
        <v>#DIV/0!</v>
      </c>
      <c r="Q32" s="15" t="str">
        <f t="shared" si="1"/>
        <v>#DIV/0!</v>
      </c>
    </row>
    <row r="33">
      <c r="A33" s="11" t="s">
        <v>141</v>
      </c>
      <c r="B33" s="11" t="s">
        <v>142</v>
      </c>
      <c r="C33" s="12">
        <v>232.0</v>
      </c>
      <c r="D33" s="3"/>
      <c r="E33" s="3"/>
      <c r="G33" s="3"/>
      <c r="I33" s="16" t="str">
        <f t="shared" si="2"/>
        <v>#DIV/0!</v>
      </c>
      <c r="Q33" s="15" t="str">
        <f t="shared" si="1"/>
        <v>#DIV/0!</v>
      </c>
    </row>
    <row r="34">
      <c r="A34" s="11" t="s">
        <v>143</v>
      </c>
      <c r="B34" s="11" t="s">
        <v>144</v>
      </c>
      <c r="C34" s="12">
        <v>232.0</v>
      </c>
      <c r="G34" s="3"/>
      <c r="I34" s="16" t="str">
        <f t="shared" si="2"/>
        <v>#DIV/0!</v>
      </c>
      <c r="Q34" s="15" t="str">
        <f t="shared" si="1"/>
        <v>#DIV/0!</v>
      </c>
    </row>
    <row r="35">
      <c r="A35" s="11" t="s">
        <v>145</v>
      </c>
      <c r="B35" s="11" t="s">
        <v>87</v>
      </c>
      <c r="C35" s="12">
        <v>232.0</v>
      </c>
      <c r="D35" s="3"/>
      <c r="E35" s="3"/>
      <c r="F35" s="3"/>
      <c r="G35" s="3"/>
      <c r="I35" s="16" t="str">
        <f t="shared" si="2"/>
        <v>#DIV/0!</v>
      </c>
      <c r="Q35" s="15" t="str">
        <f t="shared" si="1"/>
        <v>#DIV/0!</v>
      </c>
    </row>
    <row r="36">
      <c r="A36" s="11" t="s">
        <v>147</v>
      </c>
      <c r="B36" s="11" t="s">
        <v>148</v>
      </c>
      <c r="C36" s="12">
        <v>232.0</v>
      </c>
      <c r="D36" s="3"/>
      <c r="E36" s="3"/>
      <c r="I36" s="16" t="str">
        <f t="shared" si="2"/>
        <v>#DIV/0!</v>
      </c>
      <c r="Q36" s="15" t="str">
        <f t="shared" si="1"/>
        <v>#DIV/0!</v>
      </c>
    </row>
    <row r="37">
      <c r="A37" s="11" t="s">
        <v>149</v>
      </c>
      <c r="B37" s="11" t="s">
        <v>150</v>
      </c>
      <c r="C37" s="12">
        <v>232.0</v>
      </c>
      <c r="D37" s="3"/>
      <c r="E37" s="3"/>
      <c r="G37" s="3"/>
      <c r="I37" s="16" t="str">
        <f t="shared" si="2"/>
        <v>#DIV/0!</v>
      </c>
      <c r="Q37" s="15" t="str">
        <f t="shared" si="1"/>
        <v>#DIV/0!</v>
      </c>
    </row>
    <row r="38">
      <c r="A38" s="11" t="s">
        <v>151</v>
      </c>
      <c r="B38" s="11" t="s">
        <v>152</v>
      </c>
      <c r="C38" s="12">
        <v>232.0</v>
      </c>
      <c r="D38" s="3"/>
      <c r="E38" s="3"/>
      <c r="G38" s="3"/>
      <c r="I38" s="16" t="str">
        <f t="shared" si="2"/>
        <v>#DIV/0!</v>
      </c>
      <c r="Q38" s="15" t="str">
        <f t="shared" si="1"/>
        <v>#DIV/0!</v>
      </c>
    </row>
    <row r="39">
      <c r="A39" s="11" t="s">
        <v>153</v>
      </c>
      <c r="B39" s="11" t="s">
        <v>154</v>
      </c>
      <c r="C39" s="12">
        <v>232.0</v>
      </c>
      <c r="D39" s="3"/>
      <c r="E39" s="3"/>
      <c r="G39" s="3"/>
      <c r="I39" s="16" t="str">
        <f t="shared" si="2"/>
        <v>#DIV/0!</v>
      </c>
      <c r="Q39" s="15" t="str">
        <f t="shared" si="1"/>
        <v>#DIV/0!</v>
      </c>
    </row>
    <row r="40">
      <c r="A40" s="11" t="s">
        <v>155</v>
      </c>
      <c r="B40" s="11" t="s">
        <v>156</v>
      </c>
      <c r="C40" s="12">
        <v>232.0</v>
      </c>
      <c r="D40" s="3"/>
      <c r="E40" s="3"/>
      <c r="G40" s="3"/>
      <c r="I40" s="16" t="str">
        <f t="shared" si="2"/>
        <v>#DIV/0!</v>
      </c>
      <c r="Q40" s="15" t="str">
        <f t="shared" si="1"/>
        <v>#DIV/0!</v>
      </c>
    </row>
    <row r="41">
      <c r="A41" s="11" t="s">
        <v>157</v>
      </c>
      <c r="B41" s="11" t="s">
        <v>158</v>
      </c>
      <c r="C41" s="12">
        <v>232.0</v>
      </c>
      <c r="D41" s="3"/>
      <c r="E41" s="3"/>
      <c r="G41" s="3"/>
      <c r="I41" s="16" t="str">
        <f t="shared" si="2"/>
        <v>#DIV/0!</v>
      </c>
      <c r="Q41" s="15" t="str">
        <f t="shared" si="1"/>
        <v>#DIV/0!</v>
      </c>
    </row>
    <row r="42">
      <c r="A42" s="11" t="s">
        <v>159</v>
      </c>
      <c r="B42" s="11" t="s">
        <v>160</v>
      </c>
      <c r="C42" s="12">
        <v>232.0</v>
      </c>
      <c r="D42" s="3">
        <v>9.5</v>
      </c>
      <c r="E42" s="3">
        <v>10.0</v>
      </c>
      <c r="F42" s="3">
        <v>10.0</v>
      </c>
      <c r="G42" s="3">
        <v>10.0</v>
      </c>
      <c r="H42" s="3">
        <v>10.0</v>
      </c>
      <c r="I42" s="16">
        <f t="shared" si="2"/>
        <v>9.9</v>
      </c>
      <c r="Q42" s="15">
        <f t="shared" si="1"/>
        <v>9.9</v>
      </c>
      <c r="R42" s="3"/>
    </row>
    <row r="43">
      <c r="A43" s="11" t="s">
        <v>161</v>
      </c>
      <c r="B43" s="11" t="s">
        <v>162</v>
      </c>
      <c r="C43" s="12">
        <v>232.0</v>
      </c>
      <c r="D43" s="3"/>
      <c r="E43" s="3"/>
      <c r="G43" s="3"/>
      <c r="I43" s="16" t="str">
        <f t="shared" si="2"/>
        <v>#DIV/0!</v>
      </c>
      <c r="Q43" s="15" t="str">
        <f t="shared" si="1"/>
        <v>#DIV/0!</v>
      </c>
    </row>
    <row r="44">
      <c r="A44" s="11" t="s">
        <v>163</v>
      </c>
      <c r="B44" s="11" t="s">
        <v>164</v>
      </c>
      <c r="C44" s="12">
        <v>232.0</v>
      </c>
      <c r="D44" s="3">
        <v>9.0</v>
      </c>
      <c r="E44" s="3">
        <v>10.0</v>
      </c>
      <c r="F44" s="3">
        <v>10.0</v>
      </c>
      <c r="G44" s="3">
        <v>10.0</v>
      </c>
      <c r="H44" s="3">
        <v>6.0</v>
      </c>
      <c r="I44" s="16">
        <f t="shared" si="2"/>
        <v>9</v>
      </c>
      <c r="Q44" s="15">
        <f t="shared" si="1"/>
        <v>9</v>
      </c>
      <c r="R44" s="3" t="s">
        <v>165</v>
      </c>
    </row>
    <row r="45">
      <c r="A45" s="11" t="s">
        <v>166</v>
      </c>
      <c r="B45" s="11" t="s">
        <v>167</v>
      </c>
      <c r="C45" s="12">
        <v>232.0</v>
      </c>
      <c r="D45" s="3">
        <v>10.0</v>
      </c>
      <c r="E45" s="3">
        <v>10.0</v>
      </c>
      <c r="F45" s="3">
        <v>10.0</v>
      </c>
      <c r="G45" s="3">
        <v>10.0</v>
      </c>
      <c r="H45" s="3">
        <v>10.0</v>
      </c>
      <c r="I45" s="16">
        <f t="shared" si="2"/>
        <v>10</v>
      </c>
      <c r="Q45" s="15">
        <f t="shared" si="1"/>
        <v>10</v>
      </c>
      <c r="R45" s="3" t="s">
        <v>73</v>
      </c>
    </row>
    <row r="46">
      <c r="A46" s="11" t="s">
        <v>168</v>
      </c>
      <c r="B46" s="11" t="s">
        <v>169</v>
      </c>
      <c r="C46" s="12">
        <v>232.0</v>
      </c>
      <c r="D46" s="3">
        <v>7.0</v>
      </c>
      <c r="E46" s="3">
        <v>8.0</v>
      </c>
      <c r="F46" s="3">
        <v>9.0</v>
      </c>
      <c r="G46" s="3">
        <v>10.0</v>
      </c>
      <c r="H46" s="3"/>
      <c r="I46" s="16">
        <f t="shared" si="2"/>
        <v>8.5</v>
      </c>
      <c r="Q46" s="15">
        <f t="shared" si="1"/>
        <v>8.5</v>
      </c>
      <c r="R46" s="3" t="s">
        <v>170</v>
      </c>
    </row>
    <row r="47">
      <c r="A47" s="11" t="s">
        <v>171</v>
      </c>
      <c r="B47" s="11" t="s">
        <v>172</v>
      </c>
      <c r="C47" s="12">
        <v>232.0</v>
      </c>
      <c r="D47" s="3">
        <v>8.0</v>
      </c>
      <c r="E47" s="3">
        <v>8.0</v>
      </c>
      <c r="F47" s="3">
        <v>9.0</v>
      </c>
      <c r="G47" s="3">
        <v>10.0</v>
      </c>
      <c r="H47" s="3"/>
      <c r="I47" s="16">
        <f t="shared" si="2"/>
        <v>8.75</v>
      </c>
      <c r="Q47" s="15">
        <f t="shared" si="1"/>
        <v>8.75</v>
      </c>
      <c r="R47" s="3" t="s">
        <v>170</v>
      </c>
    </row>
    <row r="48">
      <c r="A48" s="11" t="s">
        <v>173</v>
      </c>
      <c r="B48" s="11" t="s">
        <v>174</v>
      </c>
      <c r="C48" s="12">
        <v>232.0</v>
      </c>
      <c r="D48" s="3">
        <v>7.0</v>
      </c>
      <c r="E48" s="3">
        <v>7.0</v>
      </c>
      <c r="F48" s="3">
        <v>9.0</v>
      </c>
      <c r="G48" s="3">
        <v>9.0</v>
      </c>
      <c r="H48" s="3"/>
      <c r="I48" s="16">
        <f t="shared" si="2"/>
        <v>8</v>
      </c>
      <c r="Q48" s="15">
        <f t="shared" si="1"/>
        <v>8</v>
      </c>
      <c r="R48" s="3" t="s">
        <v>101</v>
      </c>
      <c r="S48" s="3" t="s">
        <v>175</v>
      </c>
    </row>
    <row r="49">
      <c r="A49" s="11" t="s">
        <v>176</v>
      </c>
      <c r="B49" s="11" t="s">
        <v>177</v>
      </c>
      <c r="C49" s="12">
        <v>232.0</v>
      </c>
      <c r="D49" s="3"/>
      <c r="E49" s="3"/>
      <c r="F49" s="3"/>
      <c r="G49" s="3">
        <v>8.0</v>
      </c>
      <c r="H49" s="3"/>
      <c r="I49" s="16">
        <f t="shared" si="2"/>
        <v>8</v>
      </c>
      <c r="Q49" s="15">
        <f t="shared" si="1"/>
        <v>8</v>
      </c>
      <c r="R49" s="3" t="s">
        <v>178</v>
      </c>
    </row>
    <row r="50">
      <c r="A50" s="11" t="s">
        <v>179</v>
      </c>
      <c r="B50" s="11" t="s">
        <v>180</v>
      </c>
      <c r="C50" s="12">
        <v>232.0</v>
      </c>
      <c r="D50" s="3">
        <v>7.5</v>
      </c>
      <c r="E50" s="3">
        <v>8.0</v>
      </c>
      <c r="F50" s="3">
        <v>10.0</v>
      </c>
      <c r="G50" s="3">
        <v>10.0</v>
      </c>
      <c r="I50" s="16">
        <f t="shared" si="2"/>
        <v>8.875</v>
      </c>
      <c r="Q50" s="15">
        <f t="shared" si="1"/>
        <v>8.875</v>
      </c>
    </row>
    <row r="51">
      <c r="A51" s="11" t="s">
        <v>182</v>
      </c>
      <c r="B51" s="11" t="s">
        <v>183</v>
      </c>
      <c r="C51" s="12">
        <v>232.0</v>
      </c>
      <c r="D51" s="3">
        <v>8.0</v>
      </c>
      <c r="E51" s="3">
        <v>9.0</v>
      </c>
      <c r="F51" s="3">
        <v>9.0</v>
      </c>
      <c r="G51" s="3">
        <v>10.0</v>
      </c>
      <c r="I51" s="16">
        <f t="shared" si="2"/>
        <v>9</v>
      </c>
      <c r="Q51" s="15">
        <f t="shared" si="1"/>
        <v>9</v>
      </c>
      <c r="R51" s="3" t="s">
        <v>170</v>
      </c>
      <c r="S51" s="3" t="s">
        <v>116</v>
      </c>
    </row>
    <row r="52">
      <c r="A52" s="11" t="s">
        <v>184</v>
      </c>
      <c r="B52" s="11" t="s">
        <v>185</v>
      </c>
      <c r="C52" s="12">
        <v>232.0</v>
      </c>
      <c r="G52" s="3"/>
      <c r="I52" s="16" t="str">
        <f t="shared" si="2"/>
        <v>#DIV/0!</v>
      </c>
      <c r="Q52" s="15" t="str">
        <f t="shared" si="1"/>
        <v>#DIV/0!</v>
      </c>
    </row>
    <row r="53">
      <c r="A53" s="11" t="s">
        <v>186</v>
      </c>
      <c r="B53" s="11" t="s">
        <v>187</v>
      </c>
      <c r="C53" s="12">
        <v>232.0</v>
      </c>
      <c r="I53" s="16" t="str">
        <f t="shared" si="2"/>
        <v>#DIV/0!</v>
      </c>
      <c r="Q53" s="15" t="str">
        <f t="shared" si="1"/>
        <v>#DIV/0!</v>
      </c>
    </row>
    <row r="54">
      <c r="A54" s="11" t="s">
        <v>188</v>
      </c>
      <c r="B54" s="11" t="s">
        <v>189</v>
      </c>
      <c r="C54" s="12">
        <v>232.0</v>
      </c>
      <c r="D54" s="3">
        <v>5.0</v>
      </c>
      <c r="E54" s="3">
        <v>8.0</v>
      </c>
      <c r="F54" s="3">
        <v>8.0</v>
      </c>
      <c r="G54" s="3">
        <v>5.0</v>
      </c>
      <c r="H54" s="3">
        <v>5.0</v>
      </c>
      <c r="I54" s="16">
        <f t="shared" si="2"/>
        <v>6.2</v>
      </c>
      <c r="Q54" s="15">
        <f t="shared" si="1"/>
        <v>6.2</v>
      </c>
      <c r="R54" s="3" t="s">
        <v>123</v>
      </c>
    </row>
    <row r="55">
      <c r="A55" s="11" t="s">
        <v>190</v>
      </c>
      <c r="B55" s="11" t="s">
        <v>191</v>
      </c>
      <c r="C55" s="12">
        <v>232.0</v>
      </c>
      <c r="D55" s="3">
        <v>7.0</v>
      </c>
      <c r="E55" s="3">
        <v>8.0</v>
      </c>
      <c r="F55" s="3">
        <v>10.0</v>
      </c>
      <c r="G55" s="3">
        <v>10.0</v>
      </c>
      <c r="H55" s="3">
        <v>10.0</v>
      </c>
      <c r="I55" s="16">
        <f t="shared" si="2"/>
        <v>9</v>
      </c>
      <c r="Q55" s="15">
        <f t="shared" si="1"/>
        <v>9</v>
      </c>
      <c r="R55" s="3" t="s">
        <v>192</v>
      </c>
      <c r="S55" s="3" t="s">
        <v>74</v>
      </c>
    </row>
    <row r="56">
      <c r="A56" s="11" t="s">
        <v>193</v>
      </c>
      <c r="B56" s="11" t="s">
        <v>194</v>
      </c>
      <c r="C56" s="12">
        <v>232.0</v>
      </c>
      <c r="D56" s="3">
        <v>10.0</v>
      </c>
      <c r="E56" s="3">
        <v>10.0</v>
      </c>
      <c r="F56" s="3">
        <v>10.0</v>
      </c>
      <c r="G56" s="3">
        <v>10.0</v>
      </c>
      <c r="H56" s="3"/>
      <c r="I56" s="16">
        <f t="shared" si="2"/>
        <v>10</v>
      </c>
      <c r="Q56" s="15">
        <f t="shared" si="1"/>
        <v>10</v>
      </c>
      <c r="R56" s="3" t="s">
        <v>136</v>
      </c>
    </row>
    <row r="57">
      <c r="A57" s="11" t="s">
        <v>195</v>
      </c>
      <c r="B57" s="11" t="s">
        <v>196</v>
      </c>
      <c r="C57" s="12">
        <v>232.0</v>
      </c>
      <c r="D57" s="3"/>
      <c r="E57" s="3"/>
      <c r="G57" s="3"/>
      <c r="I57" s="16" t="str">
        <f t="shared" si="2"/>
        <v>#DIV/0!</v>
      </c>
      <c r="Q57" s="15" t="str">
        <f t="shared" si="1"/>
        <v>#DIV/0!</v>
      </c>
    </row>
    <row r="58">
      <c r="A58" s="11" t="s">
        <v>197</v>
      </c>
      <c r="B58" s="11" t="s">
        <v>198</v>
      </c>
      <c r="C58" s="12">
        <v>232.0</v>
      </c>
      <c r="D58" s="3">
        <v>9.0</v>
      </c>
      <c r="E58" s="3">
        <v>8.0</v>
      </c>
      <c r="F58" s="3">
        <v>8.0</v>
      </c>
      <c r="G58" s="3"/>
      <c r="H58" s="3"/>
      <c r="I58" s="16">
        <f t="shared" si="2"/>
        <v>8.333333333</v>
      </c>
      <c r="Q58" s="15">
        <f t="shared" si="1"/>
        <v>8.333333333</v>
      </c>
      <c r="R58" s="3" t="s">
        <v>101</v>
      </c>
    </row>
    <row r="59">
      <c r="A59" s="11" t="s">
        <v>199</v>
      </c>
      <c r="B59" s="11" t="s">
        <v>200</v>
      </c>
      <c r="C59" s="12">
        <v>233.0</v>
      </c>
      <c r="D59" s="3">
        <v>10.0</v>
      </c>
      <c r="E59" s="3">
        <v>10.0</v>
      </c>
      <c r="F59" s="3">
        <v>10.0</v>
      </c>
      <c r="G59" s="3">
        <v>10.0</v>
      </c>
      <c r="H59" s="3">
        <v>10.0</v>
      </c>
      <c r="I59" s="16">
        <f t="shared" si="2"/>
        <v>10</v>
      </c>
      <c r="Q59" s="15">
        <f t="shared" si="1"/>
        <v>10</v>
      </c>
      <c r="R59" s="3" t="s">
        <v>110</v>
      </c>
    </row>
    <row r="60">
      <c r="A60" s="11" t="s">
        <v>202</v>
      </c>
      <c r="B60" s="11" t="s">
        <v>203</v>
      </c>
      <c r="C60" s="12">
        <v>233.0</v>
      </c>
      <c r="D60" s="3"/>
      <c r="E60" s="3"/>
      <c r="I60" s="16" t="str">
        <f t="shared" si="2"/>
        <v>#DIV/0!</v>
      </c>
      <c r="Q60" s="15" t="str">
        <f t="shared" si="1"/>
        <v>#DIV/0!</v>
      </c>
      <c r="R60" s="3" t="s">
        <v>124</v>
      </c>
    </row>
    <row r="61">
      <c r="A61" s="11" t="s">
        <v>204</v>
      </c>
      <c r="B61" s="11" t="s">
        <v>205</v>
      </c>
      <c r="C61" s="12">
        <v>233.0</v>
      </c>
      <c r="D61" s="3"/>
      <c r="E61" s="3"/>
      <c r="I61" s="16" t="str">
        <f t="shared" si="2"/>
        <v>#DIV/0!</v>
      </c>
      <c r="Q61" s="15" t="str">
        <f t="shared" si="1"/>
        <v>#DIV/0!</v>
      </c>
      <c r="R61" s="3" t="s">
        <v>131</v>
      </c>
    </row>
    <row r="62">
      <c r="A62" s="11" t="s">
        <v>206</v>
      </c>
      <c r="B62" s="11" t="s">
        <v>207</v>
      </c>
      <c r="C62" s="12">
        <v>233.0</v>
      </c>
      <c r="D62" s="3">
        <v>9.0</v>
      </c>
      <c r="E62" s="3">
        <v>8.0</v>
      </c>
      <c r="F62" s="3">
        <v>10.0</v>
      </c>
      <c r="G62" s="3">
        <v>7.0</v>
      </c>
      <c r="H62" s="3">
        <v>6.0</v>
      </c>
      <c r="I62" s="16">
        <f t="shared" si="2"/>
        <v>8</v>
      </c>
      <c r="Q62" s="15">
        <f t="shared" si="1"/>
        <v>8</v>
      </c>
      <c r="R62" s="3" t="s">
        <v>110</v>
      </c>
    </row>
    <row r="63">
      <c r="A63" s="11" t="s">
        <v>209</v>
      </c>
      <c r="B63" s="11" t="s">
        <v>210</v>
      </c>
      <c r="C63" s="12">
        <v>233.0</v>
      </c>
      <c r="G63" s="3"/>
      <c r="I63" s="16" t="str">
        <f t="shared" si="2"/>
        <v>#DIV/0!</v>
      </c>
      <c r="Q63" s="15" t="str">
        <f t="shared" si="1"/>
        <v>#DIV/0!</v>
      </c>
    </row>
    <row r="64">
      <c r="A64" s="11" t="s">
        <v>211</v>
      </c>
      <c r="B64" s="11" t="s">
        <v>212</v>
      </c>
      <c r="C64" s="12">
        <v>233.0</v>
      </c>
      <c r="D64" s="3">
        <v>9.0</v>
      </c>
      <c r="E64" s="3">
        <v>7.0</v>
      </c>
      <c r="F64" s="3">
        <v>7.0</v>
      </c>
      <c r="G64" s="3">
        <v>7.0</v>
      </c>
      <c r="H64" s="3">
        <v>10.0</v>
      </c>
      <c r="I64" s="16">
        <f t="shared" si="2"/>
        <v>8</v>
      </c>
      <c r="Q64" s="15">
        <f t="shared" si="1"/>
        <v>8</v>
      </c>
      <c r="R64" s="3" t="s">
        <v>124</v>
      </c>
    </row>
    <row r="65">
      <c r="A65" s="11" t="s">
        <v>213</v>
      </c>
      <c r="B65" s="11" t="s">
        <v>214</v>
      </c>
      <c r="C65" s="12">
        <v>233.0</v>
      </c>
      <c r="D65" s="3">
        <v>5.0</v>
      </c>
      <c r="E65" s="3">
        <v>7.0</v>
      </c>
      <c r="F65" s="3">
        <v>8.0</v>
      </c>
      <c r="G65" s="3">
        <v>7.0</v>
      </c>
      <c r="H65" s="3">
        <v>6.0</v>
      </c>
      <c r="I65" s="16">
        <f t="shared" si="2"/>
        <v>6.6</v>
      </c>
      <c r="Q65" s="15">
        <f t="shared" si="1"/>
        <v>6.6</v>
      </c>
      <c r="R65" s="3" t="s">
        <v>136</v>
      </c>
    </row>
    <row r="66">
      <c r="A66" s="11" t="s">
        <v>215</v>
      </c>
      <c r="B66" s="11" t="s">
        <v>216</v>
      </c>
      <c r="C66" s="12">
        <v>233.0</v>
      </c>
      <c r="D66" s="3">
        <v>10.0</v>
      </c>
      <c r="E66" s="3">
        <v>9.5</v>
      </c>
      <c r="F66" s="3">
        <v>10.0</v>
      </c>
      <c r="G66" s="3">
        <v>10.0</v>
      </c>
      <c r="H66" s="3">
        <v>10.0</v>
      </c>
      <c r="I66" s="16">
        <f t="shared" si="2"/>
        <v>9.9</v>
      </c>
      <c r="Q66" s="15">
        <f t="shared" si="1"/>
        <v>9.9</v>
      </c>
      <c r="R66" s="3" t="s">
        <v>123</v>
      </c>
    </row>
    <row r="67">
      <c r="A67" s="11" t="s">
        <v>217</v>
      </c>
      <c r="B67" s="11" t="s">
        <v>87</v>
      </c>
      <c r="C67" s="12">
        <v>233.0</v>
      </c>
      <c r="D67" s="3">
        <v>9.5</v>
      </c>
      <c r="E67" s="3">
        <v>10.0</v>
      </c>
      <c r="F67" s="3">
        <v>10.0</v>
      </c>
      <c r="G67" s="3">
        <v>10.0</v>
      </c>
      <c r="H67" s="3">
        <v>10.0</v>
      </c>
      <c r="I67" s="16">
        <f t="shared" si="2"/>
        <v>9.9</v>
      </c>
      <c r="Q67" s="15">
        <f t="shared" si="1"/>
        <v>9.9</v>
      </c>
      <c r="R67" s="3" t="s">
        <v>123</v>
      </c>
    </row>
    <row r="68">
      <c r="A68" s="11" t="s">
        <v>218</v>
      </c>
      <c r="B68" s="11" t="s">
        <v>219</v>
      </c>
      <c r="C68" s="12">
        <v>233.0</v>
      </c>
      <c r="D68" s="3">
        <v>9.0</v>
      </c>
      <c r="E68" s="3">
        <v>9.0</v>
      </c>
      <c r="F68" s="3">
        <v>10.0</v>
      </c>
      <c r="G68" s="3">
        <v>7.0</v>
      </c>
      <c r="H68" s="3">
        <v>10.0</v>
      </c>
      <c r="I68" s="16">
        <f t="shared" si="2"/>
        <v>9</v>
      </c>
      <c r="Q68" s="15">
        <f t="shared" si="1"/>
        <v>9</v>
      </c>
      <c r="R68" s="3" t="s">
        <v>101</v>
      </c>
    </row>
    <row r="69">
      <c r="A69" s="11" t="s">
        <v>218</v>
      </c>
      <c r="B69" s="11" t="s">
        <v>221</v>
      </c>
      <c r="C69" s="12">
        <v>233.0</v>
      </c>
      <c r="D69" s="3">
        <v>10.0</v>
      </c>
      <c r="E69" s="3">
        <v>10.0</v>
      </c>
      <c r="F69" s="3">
        <v>10.0</v>
      </c>
      <c r="G69" s="3">
        <v>10.0</v>
      </c>
      <c r="H69" s="3">
        <v>10.0</v>
      </c>
      <c r="I69" s="16">
        <f t="shared" si="2"/>
        <v>10</v>
      </c>
      <c r="Q69" s="15">
        <f t="shared" si="1"/>
        <v>10</v>
      </c>
      <c r="R69" s="3" t="s">
        <v>73</v>
      </c>
    </row>
    <row r="70">
      <c r="A70" s="11" t="s">
        <v>222</v>
      </c>
      <c r="B70" s="11" t="s">
        <v>223</v>
      </c>
      <c r="C70" s="12">
        <v>233.0</v>
      </c>
      <c r="D70" s="3">
        <v>7.5</v>
      </c>
      <c r="E70" s="3">
        <v>8.0</v>
      </c>
      <c r="F70" s="3">
        <v>9.0</v>
      </c>
      <c r="G70" s="3">
        <v>8.0</v>
      </c>
      <c r="I70" s="16">
        <f t="shared" si="2"/>
        <v>8.125</v>
      </c>
      <c r="Q70" s="15">
        <f t="shared" si="1"/>
        <v>8.125</v>
      </c>
      <c r="R70" s="3" t="s">
        <v>114</v>
      </c>
    </row>
    <row r="71">
      <c r="A71" s="11" t="s">
        <v>224</v>
      </c>
      <c r="B71" s="11" t="s">
        <v>225</v>
      </c>
      <c r="C71" s="12">
        <v>233.0</v>
      </c>
      <c r="D71" s="3">
        <v>9.0</v>
      </c>
      <c r="E71" s="3">
        <v>6.0</v>
      </c>
      <c r="F71" s="3">
        <v>10.0</v>
      </c>
      <c r="G71" s="3">
        <v>10.0</v>
      </c>
      <c r="H71" s="3">
        <v>7.0</v>
      </c>
      <c r="I71" s="16">
        <f t="shared" si="2"/>
        <v>8.4</v>
      </c>
      <c r="Q71" s="15">
        <f t="shared" si="1"/>
        <v>8.4</v>
      </c>
      <c r="R71" s="3" t="s">
        <v>119</v>
      </c>
    </row>
    <row r="72">
      <c r="A72" s="11" t="s">
        <v>226</v>
      </c>
      <c r="B72" s="11" t="s">
        <v>227</v>
      </c>
      <c r="C72" s="12">
        <v>233.0</v>
      </c>
      <c r="D72" s="3">
        <v>9.0</v>
      </c>
      <c r="E72" s="3">
        <v>10.0</v>
      </c>
      <c r="F72" s="3">
        <v>10.0</v>
      </c>
      <c r="G72" s="3">
        <v>10.0</v>
      </c>
      <c r="I72" s="16">
        <f t="shared" si="2"/>
        <v>9.75</v>
      </c>
      <c r="Q72" s="15">
        <f t="shared" si="1"/>
        <v>9.75</v>
      </c>
      <c r="R72" s="3" t="s">
        <v>114</v>
      </c>
    </row>
    <row r="73">
      <c r="A73" s="11" t="s">
        <v>229</v>
      </c>
      <c r="B73" s="11" t="s">
        <v>230</v>
      </c>
      <c r="C73" s="12">
        <v>233.0</v>
      </c>
      <c r="E73" s="3"/>
      <c r="I73" s="16" t="str">
        <f t="shared" si="2"/>
        <v>#DIV/0!</v>
      </c>
      <c r="Q73" s="15" t="str">
        <f t="shared" si="1"/>
        <v>#DIV/0!</v>
      </c>
      <c r="R73" s="3" t="s">
        <v>131</v>
      </c>
    </row>
    <row r="74">
      <c r="A74" s="11" t="s">
        <v>231</v>
      </c>
      <c r="B74" s="11" t="s">
        <v>232</v>
      </c>
      <c r="C74" s="12">
        <v>233.0</v>
      </c>
      <c r="D74" s="3">
        <v>10.0</v>
      </c>
      <c r="E74" s="3">
        <v>10.0</v>
      </c>
      <c r="F74" s="3">
        <v>10.0</v>
      </c>
      <c r="G74" s="3">
        <v>10.0</v>
      </c>
      <c r="H74" s="3">
        <v>10.0</v>
      </c>
      <c r="I74" s="16">
        <f t="shared" si="2"/>
        <v>10</v>
      </c>
      <c r="Q74" s="15">
        <f t="shared" si="1"/>
        <v>10</v>
      </c>
      <c r="S74" s="3" t="s">
        <v>175</v>
      </c>
    </row>
    <row r="75">
      <c r="A75" s="11" t="s">
        <v>233</v>
      </c>
      <c r="B75" s="11" t="s">
        <v>234</v>
      </c>
      <c r="C75" s="12">
        <v>233.0</v>
      </c>
      <c r="I75" s="16" t="str">
        <f t="shared" si="2"/>
        <v>#DIV/0!</v>
      </c>
      <c r="Q75" s="15" t="str">
        <f t="shared" si="1"/>
        <v>#DIV/0!</v>
      </c>
    </row>
    <row r="76">
      <c r="A76" s="11" t="s">
        <v>235</v>
      </c>
      <c r="B76" s="11" t="s">
        <v>236</v>
      </c>
      <c r="C76" s="12">
        <v>233.0</v>
      </c>
      <c r="I76" s="16" t="str">
        <f t="shared" si="2"/>
        <v>#DIV/0!</v>
      </c>
      <c r="Q76" s="15" t="str">
        <f t="shared" si="1"/>
        <v>#DIV/0!</v>
      </c>
    </row>
    <row r="77">
      <c r="A77" s="11" t="s">
        <v>238</v>
      </c>
      <c r="B77" s="11" t="s">
        <v>239</v>
      </c>
      <c r="C77" s="12">
        <v>233.0</v>
      </c>
      <c r="I77" s="16" t="str">
        <f t="shared" si="2"/>
        <v>#DIV/0!</v>
      </c>
      <c r="Q77" s="15" t="str">
        <f t="shared" si="1"/>
        <v>#DIV/0!</v>
      </c>
    </row>
    <row r="78">
      <c r="A78" s="11" t="s">
        <v>240</v>
      </c>
      <c r="B78" s="11" t="s">
        <v>241</v>
      </c>
      <c r="C78" s="12">
        <v>233.0</v>
      </c>
      <c r="I78" s="16" t="str">
        <f t="shared" si="2"/>
        <v>#DIV/0!</v>
      </c>
      <c r="Q78" s="15" t="str">
        <f t="shared" si="1"/>
        <v>#DIV/0!</v>
      </c>
    </row>
    <row r="79">
      <c r="A79" s="11" t="s">
        <v>242</v>
      </c>
      <c r="B79" s="11" t="s">
        <v>205</v>
      </c>
      <c r="C79" s="12">
        <v>233.0</v>
      </c>
      <c r="I79" s="16" t="str">
        <f t="shared" si="2"/>
        <v>#DIV/0!</v>
      </c>
      <c r="Q79" s="15" t="str">
        <f t="shared" si="1"/>
        <v>#DIV/0!</v>
      </c>
    </row>
    <row r="80">
      <c r="A80" s="11" t="s">
        <v>243</v>
      </c>
      <c r="B80" s="11" t="s">
        <v>244</v>
      </c>
      <c r="C80" s="12">
        <v>233.0</v>
      </c>
      <c r="G80" s="3"/>
      <c r="I80" s="16" t="str">
        <f t="shared" si="2"/>
        <v>#DIV/0!</v>
      </c>
      <c r="Q80" s="15" t="str">
        <f t="shared" si="1"/>
        <v>#DIV/0!</v>
      </c>
    </row>
    <row r="81">
      <c r="A81" s="11" t="s">
        <v>246</v>
      </c>
      <c r="B81" s="11" t="s">
        <v>247</v>
      </c>
      <c r="C81" s="12">
        <v>233.0</v>
      </c>
      <c r="G81" s="3"/>
      <c r="I81" s="16" t="str">
        <f t="shared" si="2"/>
        <v>#DIV/0!</v>
      </c>
      <c r="Q81" s="15" t="str">
        <f t="shared" si="1"/>
        <v>#DIV/0!</v>
      </c>
    </row>
    <row r="82">
      <c r="A82" s="11" t="s">
        <v>248</v>
      </c>
      <c r="B82" s="11" t="s">
        <v>249</v>
      </c>
      <c r="C82" s="12">
        <v>233.0</v>
      </c>
      <c r="I82" s="16" t="str">
        <f t="shared" si="2"/>
        <v>#DIV/0!</v>
      </c>
      <c r="Q82" s="15" t="str">
        <f t="shared" si="1"/>
        <v>#DIV/0!</v>
      </c>
    </row>
    <row r="83">
      <c r="A83" s="11" t="s">
        <v>250</v>
      </c>
      <c r="B83" s="11" t="s">
        <v>251</v>
      </c>
      <c r="C83" s="12">
        <v>233.0</v>
      </c>
      <c r="I83" s="16" t="str">
        <f t="shared" si="2"/>
        <v>#DIV/0!</v>
      </c>
      <c r="Q83" s="15" t="str">
        <f t="shared" si="1"/>
        <v>#DIV/0!</v>
      </c>
    </row>
    <row r="84">
      <c r="A84" s="11" t="s">
        <v>252</v>
      </c>
      <c r="B84" s="11" t="s">
        <v>253</v>
      </c>
      <c r="C84" s="12">
        <v>233.0</v>
      </c>
      <c r="I84" s="16" t="str">
        <f t="shared" si="2"/>
        <v>#DIV/0!</v>
      </c>
      <c r="Q84" s="15" t="str">
        <f t="shared" si="1"/>
        <v>#DIV/0!</v>
      </c>
    </row>
    <row r="85">
      <c r="A85" s="11" t="s">
        <v>254</v>
      </c>
      <c r="B85" s="11" t="s">
        <v>255</v>
      </c>
      <c r="C85" s="12">
        <v>233.0</v>
      </c>
      <c r="I85" s="16" t="str">
        <f t="shared" si="2"/>
        <v>#DIV/0!</v>
      </c>
      <c r="Q85" s="15" t="str">
        <f t="shared" si="1"/>
        <v>#DIV/0!</v>
      </c>
    </row>
    <row r="86">
      <c r="A86" s="11" t="s">
        <v>256</v>
      </c>
      <c r="B86" s="11" t="s">
        <v>257</v>
      </c>
      <c r="C86" s="12">
        <v>233.0</v>
      </c>
      <c r="I86" s="16" t="str">
        <f t="shared" si="2"/>
        <v>#DIV/0!</v>
      </c>
      <c r="Q86" s="15" t="str">
        <f t="shared" si="1"/>
        <v>#DIV/0!</v>
      </c>
    </row>
    <row r="87">
      <c r="A87" s="11" t="s">
        <v>258</v>
      </c>
      <c r="B87" s="11" t="s">
        <v>259</v>
      </c>
      <c r="C87" s="12">
        <v>233.0</v>
      </c>
      <c r="E87" s="3"/>
      <c r="G87" s="3"/>
      <c r="I87" s="16" t="str">
        <f t="shared" si="2"/>
        <v>#DIV/0!</v>
      </c>
      <c r="Q87" s="15" t="str">
        <f t="shared" si="1"/>
        <v>#DIV/0!</v>
      </c>
    </row>
    <row r="88">
      <c r="A88" s="11" t="s">
        <v>260</v>
      </c>
      <c r="B88" s="11" t="s">
        <v>261</v>
      </c>
      <c r="C88" s="12">
        <v>234.0</v>
      </c>
      <c r="I88" s="16" t="str">
        <f t="shared" si="2"/>
        <v>#DIV/0!</v>
      </c>
      <c r="Q88" s="15" t="str">
        <f t="shared" si="1"/>
        <v>#DIV/0!</v>
      </c>
    </row>
    <row r="89">
      <c r="A89" s="11" t="s">
        <v>262</v>
      </c>
      <c r="B89" s="11" t="s">
        <v>263</v>
      </c>
      <c r="C89" s="12">
        <v>234.0</v>
      </c>
      <c r="I89" s="16" t="str">
        <f t="shared" si="2"/>
        <v>#DIV/0!</v>
      </c>
      <c r="Q89" s="15" t="str">
        <f t="shared" si="1"/>
        <v>#DIV/0!</v>
      </c>
    </row>
    <row r="90">
      <c r="A90" s="11" t="s">
        <v>264</v>
      </c>
      <c r="B90" s="11" t="s">
        <v>265</v>
      </c>
      <c r="C90" s="12">
        <v>234.0</v>
      </c>
      <c r="G90" s="3"/>
      <c r="I90" s="16" t="str">
        <f t="shared" si="2"/>
        <v>#DIV/0!</v>
      </c>
      <c r="Q90" s="15" t="str">
        <f t="shared" si="1"/>
        <v>#DIV/0!</v>
      </c>
    </row>
    <row r="91">
      <c r="A91" s="11" t="s">
        <v>266</v>
      </c>
      <c r="B91" s="11" t="s">
        <v>267</v>
      </c>
      <c r="C91" s="12">
        <v>234.0</v>
      </c>
      <c r="D91" s="3"/>
      <c r="E91" s="3"/>
      <c r="F91" s="3"/>
      <c r="G91" s="3"/>
      <c r="I91" s="16" t="str">
        <f t="shared" si="2"/>
        <v>#DIV/0!</v>
      </c>
      <c r="Q91" s="15" t="str">
        <f t="shared" si="1"/>
        <v>#DIV/0!</v>
      </c>
    </row>
    <row r="92">
      <c r="A92" s="11" t="s">
        <v>268</v>
      </c>
      <c r="B92" s="11" t="s">
        <v>269</v>
      </c>
      <c r="C92" s="12">
        <v>234.0</v>
      </c>
      <c r="D92" s="3"/>
      <c r="E92" s="3"/>
      <c r="G92" s="3"/>
      <c r="I92" s="16" t="str">
        <f t="shared" si="2"/>
        <v>#DIV/0!</v>
      </c>
      <c r="Q92" s="15" t="str">
        <f t="shared" si="1"/>
        <v>#DIV/0!</v>
      </c>
    </row>
    <row r="93">
      <c r="A93" s="11" t="s">
        <v>270</v>
      </c>
      <c r="B93" s="11" t="s">
        <v>271</v>
      </c>
      <c r="C93" s="12">
        <v>234.0</v>
      </c>
      <c r="D93" s="3"/>
      <c r="E93" s="3"/>
      <c r="F93" s="3"/>
      <c r="G93" s="3"/>
      <c r="I93" s="16" t="str">
        <f t="shared" si="2"/>
        <v>#DIV/0!</v>
      </c>
      <c r="Q93" s="15" t="str">
        <f t="shared" si="1"/>
        <v>#DIV/0!</v>
      </c>
    </row>
    <row r="94">
      <c r="A94" s="11" t="s">
        <v>272</v>
      </c>
      <c r="B94" s="11" t="s">
        <v>273</v>
      </c>
      <c r="C94" s="12">
        <v>234.0</v>
      </c>
      <c r="D94" s="3"/>
      <c r="E94" s="3"/>
      <c r="F94" s="3"/>
      <c r="G94" s="3"/>
      <c r="I94" s="16" t="str">
        <f t="shared" si="2"/>
        <v>#DIV/0!</v>
      </c>
      <c r="Q94" s="15" t="str">
        <f t="shared" si="1"/>
        <v>#DIV/0!</v>
      </c>
    </row>
    <row r="95">
      <c r="A95" s="11" t="s">
        <v>274</v>
      </c>
      <c r="B95" s="11" t="s">
        <v>275</v>
      </c>
      <c r="C95" s="12">
        <v>234.0</v>
      </c>
      <c r="I95" s="16" t="str">
        <f t="shared" si="2"/>
        <v>#DIV/0!</v>
      </c>
      <c r="Q95" s="15" t="str">
        <f t="shared" si="1"/>
        <v>#DIV/0!</v>
      </c>
    </row>
    <row r="96">
      <c r="A96" s="11" t="s">
        <v>277</v>
      </c>
      <c r="B96" s="11" t="s">
        <v>278</v>
      </c>
      <c r="C96" s="12">
        <v>234.0</v>
      </c>
      <c r="D96" s="3"/>
      <c r="E96" s="3"/>
      <c r="F96" s="3"/>
      <c r="G96" s="3"/>
      <c r="I96" s="16" t="str">
        <f t="shared" si="2"/>
        <v>#DIV/0!</v>
      </c>
      <c r="Q96" s="15" t="str">
        <f t="shared" si="1"/>
        <v>#DIV/0!</v>
      </c>
    </row>
    <row r="97">
      <c r="A97" s="11" t="s">
        <v>279</v>
      </c>
      <c r="B97" s="11" t="s">
        <v>280</v>
      </c>
      <c r="C97" s="12">
        <v>234.0</v>
      </c>
      <c r="D97" s="3"/>
      <c r="E97" s="3"/>
      <c r="F97" s="3"/>
      <c r="G97" s="3"/>
      <c r="I97" s="16" t="str">
        <f t="shared" si="2"/>
        <v>#DIV/0!</v>
      </c>
      <c r="Q97" s="15" t="str">
        <f t="shared" si="1"/>
        <v>#DIV/0!</v>
      </c>
    </row>
    <row r="98">
      <c r="A98" s="11" t="s">
        <v>281</v>
      </c>
      <c r="B98" s="11" t="s">
        <v>282</v>
      </c>
      <c r="C98" s="12">
        <v>234.0</v>
      </c>
      <c r="F98" s="3"/>
      <c r="G98" s="3"/>
      <c r="I98" s="16" t="str">
        <f t="shared" si="2"/>
        <v>#DIV/0!</v>
      </c>
      <c r="Q98" s="15" t="str">
        <f t="shared" si="1"/>
        <v>#DIV/0!</v>
      </c>
    </row>
    <row r="99">
      <c r="A99" s="11" t="s">
        <v>283</v>
      </c>
      <c r="B99" s="11" t="s">
        <v>284</v>
      </c>
      <c r="C99" s="12">
        <v>234.0</v>
      </c>
      <c r="D99" s="3"/>
      <c r="E99" s="3"/>
      <c r="F99" s="3"/>
      <c r="G99" s="3"/>
      <c r="I99" s="16" t="str">
        <f t="shared" si="2"/>
        <v>#DIV/0!</v>
      </c>
      <c r="Q99" s="15" t="str">
        <f t="shared" si="1"/>
        <v>#DIV/0!</v>
      </c>
    </row>
    <row r="100">
      <c r="A100" s="11" t="s">
        <v>285</v>
      </c>
      <c r="B100" s="11" t="s">
        <v>286</v>
      </c>
      <c r="C100" s="12">
        <v>234.0</v>
      </c>
      <c r="D100" s="3"/>
      <c r="E100" s="3"/>
      <c r="F100" s="3"/>
      <c r="G100" s="3"/>
      <c r="I100" s="16" t="str">
        <f t="shared" si="2"/>
        <v>#DIV/0!</v>
      </c>
      <c r="Q100" s="15" t="str">
        <f t="shared" si="1"/>
        <v>#DIV/0!</v>
      </c>
    </row>
    <row r="101">
      <c r="A101" s="11" t="s">
        <v>287</v>
      </c>
      <c r="B101" s="11" t="s">
        <v>288</v>
      </c>
      <c r="C101" s="12">
        <v>234.0</v>
      </c>
      <c r="D101" s="3"/>
      <c r="E101" s="3"/>
      <c r="G101" s="3"/>
      <c r="I101" s="16" t="str">
        <f t="shared" si="2"/>
        <v>#DIV/0!</v>
      </c>
      <c r="Q101" s="15" t="str">
        <f t="shared" si="1"/>
        <v>#DIV/0!</v>
      </c>
    </row>
    <row r="102">
      <c r="A102" s="11" t="s">
        <v>289</v>
      </c>
      <c r="B102" s="11" t="s">
        <v>290</v>
      </c>
      <c r="C102" s="12">
        <v>234.0</v>
      </c>
      <c r="D102" s="3"/>
      <c r="E102" s="3"/>
      <c r="F102" s="3"/>
      <c r="G102" s="3"/>
      <c r="I102" s="16" t="str">
        <f t="shared" si="2"/>
        <v>#DIV/0!</v>
      </c>
      <c r="Q102" s="15" t="str">
        <f t="shared" si="1"/>
        <v>#DIV/0!</v>
      </c>
    </row>
    <row r="103">
      <c r="A103" s="11" t="s">
        <v>291</v>
      </c>
      <c r="B103" s="11" t="s">
        <v>292</v>
      </c>
      <c r="C103" s="12">
        <v>234.0</v>
      </c>
      <c r="F103" s="3"/>
      <c r="G103" s="3"/>
      <c r="I103" s="16" t="str">
        <f t="shared" si="2"/>
        <v>#DIV/0!</v>
      </c>
      <c r="Q103" s="15" t="str">
        <f t="shared" si="1"/>
        <v>#DIV/0!</v>
      </c>
    </row>
    <row r="104">
      <c r="A104" s="11" t="s">
        <v>293</v>
      </c>
      <c r="B104" s="11" t="s">
        <v>294</v>
      </c>
      <c r="C104" s="12">
        <v>234.0</v>
      </c>
      <c r="G104" s="3"/>
      <c r="I104" s="16" t="str">
        <f t="shared" si="2"/>
        <v>#DIV/0!</v>
      </c>
      <c r="Q104" s="15" t="str">
        <f t="shared" si="1"/>
        <v>#DIV/0!</v>
      </c>
    </row>
    <row r="105">
      <c r="A105" s="11" t="s">
        <v>295</v>
      </c>
      <c r="B105" s="11" t="s">
        <v>296</v>
      </c>
      <c r="C105" s="12">
        <v>234.0</v>
      </c>
      <c r="D105" s="3"/>
      <c r="E105" s="3"/>
      <c r="G105" s="3"/>
      <c r="I105" s="16" t="str">
        <f t="shared" si="2"/>
        <v>#DIV/0!</v>
      </c>
      <c r="Q105" s="15" t="str">
        <f t="shared" si="1"/>
        <v>#DIV/0!</v>
      </c>
    </row>
    <row r="106">
      <c r="A106" s="11" t="s">
        <v>297</v>
      </c>
      <c r="B106" s="11" t="s">
        <v>298</v>
      </c>
      <c r="C106" s="12">
        <v>234.0</v>
      </c>
      <c r="D106" s="3"/>
      <c r="E106" s="3"/>
      <c r="F106" s="3"/>
      <c r="G106" s="3"/>
      <c r="I106" s="16" t="str">
        <f t="shared" si="2"/>
        <v>#DIV/0!</v>
      </c>
      <c r="Q106" s="15" t="str">
        <f t="shared" si="1"/>
        <v>#DIV/0!</v>
      </c>
    </row>
    <row r="107">
      <c r="A107" s="11" t="s">
        <v>300</v>
      </c>
      <c r="B107" s="11" t="s">
        <v>301</v>
      </c>
      <c r="C107" s="12">
        <v>234.0</v>
      </c>
      <c r="D107" s="3"/>
      <c r="E107" s="3"/>
      <c r="F107" s="3"/>
      <c r="G107" s="3"/>
      <c r="I107" s="16" t="str">
        <f t="shared" si="2"/>
        <v>#DIV/0!</v>
      </c>
      <c r="Q107" s="15" t="str">
        <f t="shared" si="1"/>
        <v>#DIV/0!</v>
      </c>
    </row>
    <row r="108">
      <c r="A108" s="11" t="s">
        <v>302</v>
      </c>
      <c r="B108" s="11" t="s">
        <v>303</v>
      </c>
      <c r="C108" s="12">
        <v>234.0</v>
      </c>
      <c r="D108" s="3"/>
      <c r="E108" s="3"/>
      <c r="F108" s="3"/>
      <c r="G108" s="3"/>
      <c r="I108" s="16" t="str">
        <f t="shared" si="2"/>
        <v>#DIV/0!</v>
      </c>
      <c r="Q108" s="15" t="str">
        <f t="shared" si="1"/>
        <v>#DIV/0!</v>
      </c>
    </row>
    <row r="109">
      <c r="A109" s="11" t="s">
        <v>304</v>
      </c>
      <c r="B109" s="11" t="s">
        <v>305</v>
      </c>
      <c r="C109" s="12">
        <v>234.0</v>
      </c>
      <c r="D109" s="3"/>
      <c r="E109" s="3"/>
      <c r="F109" s="3"/>
      <c r="G109" s="3"/>
      <c r="I109" s="16" t="str">
        <f t="shared" si="2"/>
        <v>#DIV/0!</v>
      </c>
      <c r="Q109" s="15" t="str">
        <f t="shared" si="1"/>
        <v>#DIV/0!</v>
      </c>
    </row>
    <row r="110">
      <c r="A110" s="11" t="s">
        <v>306</v>
      </c>
      <c r="B110" s="11" t="s">
        <v>307</v>
      </c>
      <c r="C110" s="12">
        <v>234.0</v>
      </c>
      <c r="G110" s="3"/>
      <c r="I110" s="16" t="str">
        <f t="shared" si="2"/>
        <v>#DIV/0!</v>
      </c>
      <c r="Q110" s="15" t="str">
        <f t="shared" si="1"/>
        <v>#DIV/0!</v>
      </c>
    </row>
    <row r="111">
      <c r="A111" s="11" t="s">
        <v>308</v>
      </c>
      <c r="B111" s="11" t="s">
        <v>309</v>
      </c>
      <c r="C111" s="12">
        <v>234.0</v>
      </c>
      <c r="G111" s="3"/>
      <c r="I111" s="16" t="str">
        <f t="shared" si="2"/>
        <v>#DIV/0!</v>
      </c>
      <c r="Q111" s="15" t="str">
        <f t="shared" si="1"/>
        <v>#DIV/0!</v>
      </c>
    </row>
    <row r="112">
      <c r="A112" s="11" t="s">
        <v>310</v>
      </c>
      <c r="B112" s="11" t="s">
        <v>311</v>
      </c>
      <c r="C112" s="12">
        <v>234.0</v>
      </c>
      <c r="G112" s="3"/>
      <c r="I112" s="16" t="str">
        <f t="shared" si="2"/>
        <v>#DIV/0!</v>
      </c>
      <c r="Q112" s="15" t="str">
        <f t="shared" si="1"/>
        <v>#DIV/0!</v>
      </c>
    </row>
    <row r="113">
      <c r="A113" s="11" t="s">
        <v>312</v>
      </c>
      <c r="B113" s="11" t="s">
        <v>313</v>
      </c>
      <c r="C113" s="12">
        <v>234.0</v>
      </c>
      <c r="D113" s="3">
        <v>8.5</v>
      </c>
      <c r="E113" s="3">
        <v>8.5</v>
      </c>
      <c r="F113" s="3">
        <v>10.0</v>
      </c>
      <c r="G113" s="3">
        <v>9.0</v>
      </c>
      <c r="H113" s="3">
        <v>6.0</v>
      </c>
      <c r="I113" s="16">
        <f t="shared" si="2"/>
        <v>8.4</v>
      </c>
      <c r="Q113" s="15">
        <f t="shared" si="1"/>
        <v>8.4</v>
      </c>
    </row>
    <row r="114">
      <c r="A114" s="11" t="s">
        <v>314</v>
      </c>
      <c r="B114" s="11" t="s">
        <v>313</v>
      </c>
      <c r="C114" s="12">
        <v>234.0</v>
      </c>
      <c r="G114" s="3"/>
      <c r="I114" s="16" t="str">
        <f t="shared" si="2"/>
        <v>#DIV/0!</v>
      </c>
      <c r="Q114" s="15" t="str">
        <f t="shared" si="1"/>
        <v>#DIV/0!</v>
      </c>
    </row>
    <row r="115">
      <c r="A115" s="11" t="s">
        <v>315</v>
      </c>
      <c r="B115" s="11" t="s">
        <v>113</v>
      </c>
      <c r="C115" s="12">
        <v>234.0</v>
      </c>
      <c r="E115" s="3"/>
      <c r="I115" s="16" t="str">
        <f t="shared" si="2"/>
        <v>#DIV/0!</v>
      </c>
      <c r="Q115" s="15" t="str">
        <f t="shared" si="1"/>
        <v>#DIV/0!</v>
      </c>
    </row>
    <row r="116">
      <c r="A116" s="11" t="s">
        <v>125</v>
      </c>
      <c r="B116" s="11" t="s">
        <v>316</v>
      </c>
      <c r="C116" s="12">
        <v>235.0</v>
      </c>
      <c r="D116" s="3">
        <v>10.0</v>
      </c>
      <c r="E116" s="3">
        <v>10.0</v>
      </c>
      <c r="F116" s="3">
        <v>10.0</v>
      </c>
      <c r="G116" s="3">
        <v>10.0</v>
      </c>
      <c r="H116" s="3">
        <v>10.0</v>
      </c>
      <c r="I116" s="16">
        <f t="shared" si="2"/>
        <v>10</v>
      </c>
      <c r="Q116" s="15">
        <f t="shared" si="1"/>
        <v>10</v>
      </c>
      <c r="R116" s="3"/>
    </row>
    <row r="117">
      <c r="A117" s="11" t="s">
        <v>317</v>
      </c>
      <c r="B117" s="11" t="s">
        <v>318</v>
      </c>
      <c r="C117" s="12">
        <v>235.0</v>
      </c>
      <c r="E117" s="3"/>
      <c r="G117" s="3"/>
      <c r="I117" s="16" t="str">
        <f t="shared" si="2"/>
        <v>#DIV/0!</v>
      </c>
      <c r="Q117" s="15" t="str">
        <f t="shared" si="1"/>
        <v>#DIV/0!</v>
      </c>
    </row>
    <row r="118">
      <c r="A118" s="11" t="s">
        <v>319</v>
      </c>
      <c r="B118" s="11" t="s">
        <v>320</v>
      </c>
      <c r="C118" s="12">
        <v>235.0</v>
      </c>
      <c r="D118" s="3">
        <v>8.5</v>
      </c>
      <c r="E118" s="3">
        <v>7.0</v>
      </c>
      <c r="F118" s="3">
        <v>8.0</v>
      </c>
      <c r="G118" s="3"/>
      <c r="I118" s="16">
        <f t="shared" si="2"/>
        <v>7.833333333</v>
      </c>
      <c r="Q118" s="15">
        <f t="shared" si="1"/>
        <v>7.833333333</v>
      </c>
    </row>
    <row r="119">
      <c r="A119" s="11" t="s">
        <v>321</v>
      </c>
      <c r="B119" s="11" t="s">
        <v>244</v>
      </c>
      <c r="C119" s="12">
        <v>235.0</v>
      </c>
      <c r="F119" s="3"/>
      <c r="G119" s="3"/>
      <c r="I119" s="16" t="str">
        <f t="shared" si="2"/>
        <v>#DIV/0!</v>
      </c>
      <c r="Q119" s="15" t="str">
        <f t="shared" si="1"/>
        <v>#DIV/0!</v>
      </c>
    </row>
    <row r="120">
      <c r="A120" s="11" t="s">
        <v>128</v>
      </c>
      <c r="B120" s="11" t="s">
        <v>322</v>
      </c>
      <c r="C120" s="12">
        <v>235.0</v>
      </c>
      <c r="D120" s="3">
        <v>9.0</v>
      </c>
      <c r="E120" s="3">
        <v>9.0</v>
      </c>
      <c r="F120" s="3">
        <v>10.0</v>
      </c>
      <c r="G120" s="3"/>
      <c r="I120" s="16">
        <f t="shared" si="2"/>
        <v>9.333333333</v>
      </c>
      <c r="Q120" s="15">
        <f t="shared" si="1"/>
        <v>9.333333333</v>
      </c>
      <c r="R120" s="3" t="s">
        <v>110</v>
      </c>
    </row>
    <row r="121">
      <c r="A121" s="11" t="s">
        <v>323</v>
      </c>
      <c r="B121" s="11" t="s">
        <v>324</v>
      </c>
      <c r="C121" s="12">
        <v>235.0</v>
      </c>
      <c r="E121" s="3"/>
      <c r="G121" s="3"/>
      <c r="I121" s="16" t="str">
        <f t="shared" si="2"/>
        <v>#DIV/0!</v>
      </c>
      <c r="Q121" s="15" t="str">
        <f t="shared" si="1"/>
        <v>#DIV/0!</v>
      </c>
    </row>
    <row r="122">
      <c r="A122" s="11" t="s">
        <v>325</v>
      </c>
      <c r="B122" s="11" t="s">
        <v>326</v>
      </c>
      <c r="C122" s="12">
        <v>235.0</v>
      </c>
      <c r="E122" s="3"/>
      <c r="G122" s="3"/>
      <c r="I122" s="16" t="str">
        <f t="shared" si="2"/>
        <v>#DIV/0!</v>
      </c>
      <c r="Q122" s="15" t="str">
        <f t="shared" si="1"/>
        <v>#DIV/0!</v>
      </c>
    </row>
    <row r="123">
      <c r="A123" s="11" t="s">
        <v>327</v>
      </c>
      <c r="B123" s="11" t="s">
        <v>273</v>
      </c>
      <c r="C123" s="12">
        <v>235.0</v>
      </c>
      <c r="E123" s="3"/>
      <c r="G123" s="3"/>
      <c r="I123" s="16" t="str">
        <f t="shared" si="2"/>
        <v>#DIV/0!</v>
      </c>
      <c r="Q123" s="15" t="str">
        <f t="shared" si="1"/>
        <v>#DIV/0!</v>
      </c>
    </row>
    <row r="124">
      <c r="A124" s="11" t="s">
        <v>328</v>
      </c>
      <c r="B124" s="11" t="s">
        <v>329</v>
      </c>
      <c r="C124" s="12">
        <v>235.0</v>
      </c>
      <c r="F124" s="3"/>
      <c r="G124" s="3"/>
      <c r="I124" s="16" t="str">
        <f t="shared" si="2"/>
        <v>#DIV/0!</v>
      </c>
      <c r="Q124" s="15" t="str">
        <f t="shared" si="1"/>
        <v>#DIV/0!</v>
      </c>
    </row>
    <row r="125">
      <c r="A125" s="11" t="s">
        <v>330</v>
      </c>
      <c r="B125" s="11" t="s">
        <v>331</v>
      </c>
      <c r="C125" s="12">
        <v>235.0</v>
      </c>
      <c r="E125" s="3"/>
      <c r="G125" s="3"/>
      <c r="I125" s="16" t="str">
        <f t="shared" si="2"/>
        <v>#DIV/0!</v>
      </c>
      <c r="Q125" s="15" t="str">
        <f t="shared" si="1"/>
        <v>#DIV/0!</v>
      </c>
    </row>
    <row r="126">
      <c r="A126" s="11" t="s">
        <v>332</v>
      </c>
      <c r="B126" s="11" t="s">
        <v>333</v>
      </c>
      <c r="C126" s="12">
        <v>235.0</v>
      </c>
      <c r="F126" s="3"/>
      <c r="G126" s="3"/>
      <c r="I126" s="16" t="str">
        <f t="shared" si="2"/>
        <v>#DIV/0!</v>
      </c>
      <c r="Q126" s="15" t="str">
        <f t="shared" si="1"/>
        <v>#DIV/0!</v>
      </c>
    </row>
    <row r="127">
      <c r="A127" s="11" t="s">
        <v>334</v>
      </c>
      <c r="B127" s="11" t="s">
        <v>335</v>
      </c>
      <c r="C127" s="12">
        <v>235.0</v>
      </c>
      <c r="E127" s="3"/>
      <c r="G127" s="3"/>
      <c r="I127" s="16" t="str">
        <f t="shared" si="2"/>
        <v>#DIV/0!</v>
      </c>
      <c r="Q127" s="15" t="str">
        <f t="shared" si="1"/>
        <v>#DIV/0!</v>
      </c>
    </row>
    <row r="128">
      <c r="A128" s="11" t="s">
        <v>336</v>
      </c>
      <c r="B128" s="11" t="s">
        <v>337</v>
      </c>
      <c r="C128" s="12">
        <v>235.0</v>
      </c>
      <c r="E128" s="3"/>
      <c r="G128" s="3"/>
      <c r="I128" s="16" t="str">
        <f t="shared" si="2"/>
        <v>#DIV/0!</v>
      </c>
      <c r="Q128" s="15" t="str">
        <f t="shared" si="1"/>
        <v>#DIV/0!</v>
      </c>
    </row>
    <row r="129">
      <c r="A129" s="11" t="s">
        <v>338</v>
      </c>
      <c r="B129" s="11" t="s">
        <v>339</v>
      </c>
      <c r="C129" s="12">
        <v>235.0</v>
      </c>
      <c r="G129" s="3"/>
      <c r="I129" s="16" t="str">
        <f t="shared" si="2"/>
        <v>#DIV/0!</v>
      </c>
      <c r="Q129" s="15" t="str">
        <f t="shared" si="1"/>
        <v>#DIV/0!</v>
      </c>
    </row>
    <row r="130">
      <c r="A130" s="11" t="s">
        <v>340</v>
      </c>
      <c r="B130" s="11" t="s">
        <v>341</v>
      </c>
      <c r="C130" s="12">
        <v>235.0</v>
      </c>
      <c r="G130" s="3"/>
      <c r="I130" s="16" t="str">
        <f t="shared" si="2"/>
        <v>#DIV/0!</v>
      </c>
      <c r="Q130" s="15" t="str">
        <f t="shared" si="1"/>
        <v>#DIV/0!</v>
      </c>
    </row>
    <row r="131">
      <c r="A131" s="11" t="s">
        <v>342</v>
      </c>
      <c r="B131" s="11" t="s">
        <v>343</v>
      </c>
      <c r="C131" s="12">
        <v>235.0</v>
      </c>
      <c r="D131" s="3">
        <v>9.5</v>
      </c>
      <c r="E131" s="3">
        <v>9.0</v>
      </c>
      <c r="F131" s="3">
        <v>10.0</v>
      </c>
      <c r="G131" s="3"/>
      <c r="I131" s="16">
        <f t="shared" si="2"/>
        <v>9.5</v>
      </c>
      <c r="Q131" s="15">
        <f t="shared" si="1"/>
        <v>9.5</v>
      </c>
      <c r="R131" s="3" t="s">
        <v>73</v>
      </c>
    </row>
    <row r="132">
      <c r="A132" s="11" t="s">
        <v>344</v>
      </c>
      <c r="B132" s="11" t="s">
        <v>244</v>
      </c>
      <c r="C132" s="12">
        <v>235.0</v>
      </c>
      <c r="G132" s="3"/>
      <c r="I132" s="16" t="str">
        <f t="shared" si="2"/>
        <v>#DIV/0!</v>
      </c>
      <c r="Q132" s="15" t="str">
        <f t="shared" si="1"/>
        <v>#DIV/0!</v>
      </c>
    </row>
    <row r="133">
      <c r="A133" s="11" t="s">
        <v>345</v>
      </c>
      <c r="B133" s="11" t="s">
        <v>214</v>
      </c>
      <c r="C133" s="12">
        <v>235.0</v>
      </c>
      <c r="F133" s="3"/>
      <c r="G133" s="3"/>
      <c r="I133" s="16" t="str">
        <f t="shared" si="2"/>
        <v>#DIV/0!</v>
      </c>
      <c r="Q133" s="15" t="str">
        <f t="shared" si="1"/>
        <v>#DIV/0!</v>
      </c>
    </row>
    <row r="134">
      <c r="A134" s="11" t="s">
        <v>346</v>
      </c>
      <c r="B134" s="11" t="s">
        <v>347</v>
      </c>
      <c r="C134" s="12">
        <v>235.0</v>
      </c>
      <c r="F134" s="3"/>
      <c r="G134" s="3"/>
      <c r="I134" s="16" t="str">
        <f t="shared" si="2"/>
        <v>#DIV/0!</v>
      </c>
      <c r="Q134" s="15" t="str">
        <f t="shared" si="1"/>
        <v>#DIV/0!</v>
      </c>
    </row>
    <row r="135">
      <c r="A135" s="11" t="s">
        <v>348</v>
      </c>
      <c r="B135" s="11" t="s">
        <v>349</v>
      </c>
      <c r="C135" s="12">
        <v>235.0</v>
      </c>
      <c r="F135" s="3"/>
      <c r="G135" s="3"/>
      <c r="I135" s="16" t="str">
        <f t="shared" si="2"/>
        <v>#DIV/0!</v>
      </c>
      <c r="Q135" s="15" t="str">
        <f t="shared" si="1"/>
        <v>#DIV/0!</v>
      </c>
    </row>
    <row r="136">
      <c r="A136" s="11" t="s">
        <v>350</v>
      </c>
      <c r="B136" s="11" t="s">
        <v>351</v>
      </c>
      <c r="C136" s="12">
        <v>235.0</v>
      </c>
      <c r="G136" s="3"/>
      <c r="I136" s="16" t="str">
        <f t="shared" si="2"/>
        <v>#DIV/0!</v>
      </c>
      <c r="Q136" s="15" t="str">
        <f t="shared" si="1"/>
        <v>#DIV/0!</v>
      </c>
    </row>
    <row r="137">
      <c r="A137" s="11" t="s">
        <v>352</v>
      </c>
      <c r="B137" s="11" t="s">
        <v>353</v>
      </c>
      <c r="C137" s="12">
        <v>235.0</v>
      </c>
      <c r="F137" s="3"/>
      <c r="G137" s="3"/>
      <c r="I137" s="16" t="str">
        <f t="shared" si="2"/>
        <v>#DIV/0!</v>
      </c>
      <c r="Q137" s="15" t="str">
        <f t="shared" si="1"/>
        <v>#DIV/0!</v>
      </c>
    </row>
    <row r="138">
      <c r="A138" s="11" t="s">
        <v>354</v>
      </c>
      <c r="B138" s="11" t="s">
        <v>355</v>
      </c>
      <c r="C138" s="12">
        <v>235.0</v>
      </c>
      <c r="F138" s="3"/>
      <c r="G138" s="3"/>
      <c r="I138" s="16" t="str">
        <f t="shared" si="2"/>
        <v>#DIV/0!</v>
      </c>
      <c r="Q138" s="15" t="str">
        <f t="shared" si="1"/>
        <v>#DIV/0!</v>
      </c>
    </row>
    <row r="139">
      <c r="A139" s="11" t="s">
        <v>356</v>
      </c>
      <c r="B139" s="11" t="s">
        <v>357</v>
      </c>
      <c r="C139" s="12">
        <v>235.0</v>
      </c>
      <c r="G139" s="3"/>
      <c r="I139" s="16" t="str">
        <f t="shared" si="2"/>
        <v>#DIV/0!</v>
      </c>
      <c r="Q139" s="15" t="str">
        <f t="shared" si="1"/>
        <v>#DIV/0!</v>
      </c>
    </row>
    <row r="140">
      <c r="A140" s="11" t="s">
        <v>358</v>
      </c>
      <c r="B140" s="11" t="s">
        <v>359</v>
      </c>
      <c r="C140" s="12">
        <v>235.0</v>
      </c>
      <c r="F140" s="3"/>
      <c r="G140" s="3"/>
      <c r="I140" s="16" t="str">
        <f t="shared" si="2"/>
        <v>#DIV/0!</v>
      </c>
      <c r="Q140" s="15" t="str">
        <f t="shared" si="1"/>
        <v>#DIV/0!</v>
      </c>
    </row>
    <row r="141">
      <c r="A141" s="11" t="s">
        <v>360</v>
      </c>
      <c r="B141" s="11" t="s">
        <v>361</v>
      </c>
      <c r="C141" s="12">
        <v>235.0</v>
      </c>
      <c r="F141" s="3"/>
      <c r="G141" s="3"/>
      <c r="I141" s="16" t="str">
        <f t="shared" si="2"/>
        <v>#DIV/0!</v>
      </c>
      <c r="Q141" s="15" t="str">
        <f t="shared" si="1"/>
        <v>#DIV/0!</v>
      </c>
    </row>
    <row r="142">
      <c r="A142" s="11" t="s">
        <v>362</v>
      </c>
      <c r="B142" s="11" t="s">
        <v>128</v>
      </c>
      <c r="C142" s="12">
        <v>235.0</v>
      </c>
      <c r="F142" s="3"/>
      <c r="G142" s="3"/>
      <c r="I142" s="16" t="str">
        <f t="shared" si="2"/>
        <v>#DIV/0!</v>
      </c>
      <c r="Q142" s="15" t="str">
        <f t="shared" si="1"/>
        <v>#DIV/0!</v>
      </c>
    </row>
    <row r="143">
      <c r="A143" s="11" t="s">
        <v>363</v>
      </c>
      <c r="B143" s="11" t="s">
        <v>364</v>
      </c>
      <c r="C143" s="12">
        <v>235.0</v>
      </c>
      <c r="D143" s="3"/>
      <c r="E143" s="3"/>
      <c r="F143" s="3"/>
      <c r="G143" s="3"/>
      <c r="I143" s="16" t="str">
        <f t="shared" si="2"/>
        <v>#DIV/0!</v>
      </c>
      <c r="Q143" s="15" t="str">
        <f t="shared" si="1"/>
        <v>#DIV/0!</v>
      </c>
    </row>
    <row r="144">
      <c r="A144" s="11" t="s">
        <v>365</v>
      </c>
      <c r="B144" s="11" t="s">
        <v>366</v>
      </c>
      <c r="C144" s="12">
        <v>236.0</v>
      </c>
      <c r="D144" s="3">
        <v>10.0</v>
      </c>
      <c r="E144" s="3">
        <v>10.0</v>
      </c>
      <c r="F144" s="3">
        <v>10.0</v>
      </c>
      <c r="G144" s="3"/>
      <c r="I144" s="16">
        <f t="shared" si="2"/>
        <v>10</v>
      </c>
      <c r="Q144" s="15">
        <f t="shared" si="1"/>
        <v>10</v>
      </c>
    </row>
    <row r="145">
      <c r="A145" s="11" t="s">
        <v>368</v>
      </c>
      <c r="B145" s="11" t="s">
        <v>369</v>
      </c>
      <c r="C145" s="12">
        <v>236.0</v>
      </c>
      <c r="E145" s="3"/>
      <c r="F145" s="3"/>
      <c r="G145" s="3"/>
      <c r="I145" s="16" t="str">
        <f t="shared" si="2"/>
        <v>#DIV/0!</v>
      </c>
      <c r="Q145" s="15" t="str">
        <f t="shared" si="1"/>
        <v>#DIV/0!</v>
      </c>
    </row>
    <row r="146">
      <c r="A146" s="11" t="s">
        <v>370</v>
      </c>
      <c r="B146" s="11" t="s">
        <v>371</v>
      </c>
      <c r="C146" s="12">
        <v>236.0</v>
      </c>
      <c r="E146" s="3"/>
      <c r="G146" s="3"/>
      <c r="I146" s="16" t="str">
        <f t="shared" si="2"/>
        <v>#DIV/0!</v>
      </c>
      <c r="Q146" s="15" t="str">
        <f t="shared" si="1"/>
        <v>#DIV/0!</v>
      </c>
    </row>
    <row r="147">
      <c r="A147" s="11" t="s">
        <v>372</v>
      </c>
      <c r="B147" s="11" t="s">
        <v>373</v>
      </c>
      <c r="C147" s="12">
        <v>236.0</v>
      </c>
      <c r="D147" s="3">
        <v>10.0</v>
      </c>
      <c r="E147" s="3">
        <v>10.0</v>
      </c>
      <c r="F147" s="3">
        <v>10.0</v>
      </c>
      <c r="G147" s="3"/>
      <c r="I147" s="16">
        <f t="shared" si="2"/>
        <v>10</v>
      </c>
      <c r="Q147" s="15">
        <f t="shared" si="1"/>
        <v>10</v>
      </c>
    </row>
    <row r="148">
      <c r="A148" s="11" t="s">
        <v>374</v>
      </c>
      <c r="B148" s="11" t="s">
        <v>375</v>
      </c>
      <c r="C148" s="12">
        <v>236.0</v>
      </c>
      <c r="D148" s="3">
        <v>10.0</v>
      </c>
      <c r="E148" s="3">
        <v>10.0</v>
      </c>
      <c r="F148" s="3">
        <v>10.0</v>
      </c>
      <c r="G148" s="3"/>
      <c r="I148" s="16">
        <f t="shared" si="2"/>
        <v>10</v>
      </c>
      <c r="Q148" s="15">
        <f t="shared" si="1"/>
        <v>10</v>
      </c>
    </row>
    <row r="149">
      <c r="A149" s="11" t="s">
        <v>330</v>
      </c>
      <c r="B149" s="11" t="s">
        <v>376</v>
      </c>
      <c r="C149" s="12">
        <v>236.0</v>
      </c>
      <c r="D149" s="3">
        <v>10.0</v>
      </c>
      <c r="E149" s="3">
        <v>10.0</v>
      </c>
      <c r="F149" s="3">
        <v>10.0</v>
      </c>
      <c r="G149" s="3"/>
      <c r="I149" s="16">
        <f t="shared" si="2"/>
        <v>10</v>
      </c>
      <c r="Q149" s="15">
        <f t="shared" si="1"/>
        <v>10</v>
      </c>
    </row>
    <row r="150">
      <c r="A150" s="11" t="s">
        <v>377</v>
      </c>
      <c r="B150" s="11" t="s">
        <v>378</v>
      </c>
      <c r="C150" s="12">
        <v>236.0</v>
      </c>
      <c r="D150" s="3"/>
      <c r="E150" s="3"/>
      <c r="G150" s="3">
        <v>10.0</v>
      </c>
      <c r="I150" s="16">
        <f t="shared" si="2"/>
        <v>10</v>
      </c>
      <c r="Q150" s="15">
        <f t="shared" si="1"/>
        <v>10</v>
      </c>
    </row>
    <row r="151">
      <c r="A151" s="11" t="s">
        <v>379</v>
      </c>
      <c r="B151" s="11" t="s">
        <v>380</v>
      </c>
      <c r="C151" s="12">
        <v>236.0</v>
      </c>
      <c r="D151" s="3">
        <v>6.0</v>
      </c>
      <c r="E151" s="3">
        <v>6.0</v>
      </c>
      <c r="F151" s="3">
        <v>9.0</v>
      </c>
      <c r="G151" s="3">
        <v>5.0</v>
      </c>
      <c r="I151" s="16">
        <f t="shared" si="2"/>
        <v>6.5</v>
      </c>
      <c r="Q151" s="15">
        <f t="shared" si="1"/>
        <v>6.5</v>
      </c>
    </row>
    <row r="152">
      <c r="A152" s="11" t="s">
        <v>381</v>
      </c>
      <c r="B152" s="11" t="s">
        <v>382</v>
      </c>
      <c r="C152" s="12">
        <v>236.0</v>
      </c>
      <c r="D152" s="3">
        <v>9.0</v>
      </c>
      <c r="E152" s="3">
        <v>9.0</v>
      </c>
      <c r="F152" s="3">
        <v>10.0</v>
      </c>
      <c r="G152" s="3">
        <v>10.0</v>
      </c>
      <c r="I152" s="16">
        <f t="shared" si="2"/>
        <v>9.5</v>
      </c>
      <c r="Q152" s="15">
        <f t="shared" si="1"/>
        <v>9.5</v>
      </c>
    </row>
    <row r="153">
      <c r="A153" s="11" t="s">
        <v>383</v>
      </c>
      <c r="B153" s="11" t="s">
        <v>384</v>
      </c>
      <c r="C153" s="12">
        <v>236.0</v>
      </c>
      <c r="D153" s="3">
        <v>10.0</v>
      </c>
      <c r="E153" s="3">
        <v>10.0</v>
      </c>
      <c r="F153" s="3">
        <v>10.0</v>
      </c>
      <c r="G153" s="3">
        <v>9.0</v>
      </c>
      <c r="I153" s="16">
        <f t="shared" si="2"/>
        <v>9.75</v>
      </c>
      <c r="Q153" s="15">
        <f t="shared" si="1"/>
        <v>9.75</v>
      </c>
    </row>
    <row r="154">
      <c r="A154" s="11" t="s">
        <v>385</v>
      </c>
      <c r="B154" s="11" t="s">
        <v>386</v>
      </c>
      <c r="C154" s="12">
        <v>236.0</v>
      </c>
      <c r="D154" s="3">
        <v>8.0</v>
      </c>
      <c r="E154" s="3">
        <v>8.0</v>
      </c>
      <c r="F154" s="3">
        <v>10.0</v>
      </c>
      <c r="G154" s="3"/>
      <c r="I154" s="16">
        <f t="shared" si="2"/>
        <v>8.666666667</v>
      </c>
      <c r="Q154" s="15">
        <f t="shared" si="1"/>
        <v>8.666666667</v>
      </c>
    </row>
    <row r="155">
      <c r="A155" s="11" t="s">
        <v>387</v>
      </c>
      <c r="B155" s="11" t="s">
        <v>388</v>
      </c>
      <c r="C155" s="12">
        <v>236.0</v>
      </c>
      <c r="D155" s="3">
        <v>5.0</v>
      </c>
      <c r="E155" s="3">
        <v>5.0</v>
      </c>
      <c r="F155" s="3">
        <v>8.0</v>
      </c>
      <c r="G155" s="3"/>
      <c r="I155" s="16">
        <f t="shared" si="2"/>
        <v>6</v>
      </c>
      <c r="Q155" s="15">
        <f t="shared" si="1"/>
        <v>6</v>
      </c>
    </row>
    <row r="156">
      <c r="A156" s="11" t="s">
        <v>389</v>
      </c>
      <c r="B156" s="11" t="s">
        <v>390</v>
      </c>
      <c r="C156" s="12">
        <v>236.0</v>
      </c>
      <c r="E156" s="3"/>
      <c r="G156" s="3"/>
      <c r="I156" s="16" t="str">
        <f t="shared" si="2"/>
        <v>#DIV/0!</v>
      </c>
      <c r="Q156" s="15" t="str">
        <f t="shared" si="1"/>
        <v>#DIV/0!</v>
      </c>
    </row>
    <row r="157">
      <c r="A157" s="11" t="s">
        <v>391</v>
      </c>
      <c r="B157" s="11" t="s">
        <v>392</v>
      </c>
      <c r="C157" s="12">
        <v>236.0</v>
      </c>
      <c r="E157" s="3"/>
      <c r="G157" s="3"/>
      <c r="I157" s="16" t="str">
        <f t="shared" si="2"/>
        <v>#DIV/0!</v>
      </c>
      <c r="Q157" s="15" t="str">
        <f t="shared" si="1"/>
        <v>#DIV/0!</v>
      </c>
    </row>
    <row r="158">
      <c r="A158" s="11" t="s">
        <v>393</v>
      </c>
      <c r="B158" s="11" t="s">
        <v>394</v>
      </c>
      <c r="C158" s="12">
        <v>236.0</v>
      </c>
      <c r="E158" s="3"/>
      <c r="G158" s="3"/>
      <c r="I158" s="16" t="str">
        <f t="shared" si="2"/>
        <v>#DIV/0!</v>
      </c>
      <c r="Q158" s="15" t="str">
        <f t="shared" si="1"/>
        <v>#DIV/0!</v>
      </c>
    </row>
    <row r="159">
      <c r="A159" s="11" t="s">
        <v>395</v>
      </c>
      <c r="B159" s="11" t="s">
        <v>397</v>
      </c>
      <c r="C159" s="12">
        <v>236.0</v>
      </c>
      <c r="E159" s="3"/>
      <c r="G159" s="3"/>
      <c r="I159" s="16" t="str">
        <f t="shared" si="2"/>
        <v>#DIV/0!</v>
      </c>
      <c r="Q159" s="15" t="str">
        <f t="shared" si="1"/>
        <v>#DIV/0!</v>
      </c>
    </row>
    <row r="160">
      <c r="A160" s="11" t="s">
        <v>399</v>
      </c>
      <c r="B160" s="11" t="s">
        <v>400</v>
      </c>
      <c r="C160" s="12">
        <v>236.0</v>
      </c>
      <c r="D160" s="3">
        <v>10.0</v>
      </c>
      <c r="E160" s="3">
        <v>10.0</v>
      </c>
      <c r="F160" s="3">
        <v>10.0</v>
      </c>
      <c r="G160" s="3">
        <v>10.0</v>
      </c>
      <c r="I160" s="16">
        <f t="shared" si="2"/>
        <v>10</v>
      </c>
      <c r="Q160" s="15">
        <f t="shared" si="1"/>
        <v>10</v>
      </c>
    </row>
    <row r="161">
      <c r="A161" s="11" t="s">
        <v>188</v>
      </c>
      <c r="B161" s="11" t="s">
        <v>401</v>
      </c>
      <c r="C161" s="12">
        <v>236.0</v>
      </c>
      <c r="E161" s="3"/>
      <c r="G161" s="3"/>
      <c r="I161" s="16" t="str">
        <f t="shared" si="2"/>
        <v>#DIV/0!</v>
      </c>
      <c r="Q161" s="15" t="str">
        <f t="shared" si="1"/>
        <v>#DIV/0!</v>
      </c>
    </row>
    <row r="162">
      <c r="A162" s="11" t="s">
        <v>188</v>
      </c>
      <c r="B162" s="11" t="s">
        <v>402</v>
      </c>
      <c r="C162" s="12">
        <v>236.0</v>
      </c>
      <c r="E162" s="3"/>
      <c r="G162" s="3"/>
      <c r="I162" s="16" t="str">
        <f t="shared" si="2"/>
        <v>#DIV/0!</v>
      </c>
      <c r="Q162" s="15" t="str">
        <f t="shared" si="1"/>
        <v>#DIV/0!</v>
      </c>
    </row>
    <row r="163">
      <c r="A163" s="11" t="s">
        <v>188</v>
      </c>
      <c r="B163" s="11" t="s">
        <v>403</v>
      </c>
      <c r="C163" s="12">
        <v>236.0</v>
      </c>
      <c r="E163" s="3"/>
      <c r="G163" s="3"/>
      <c r="I163" s="16" t="str">
        <f t="shared" si="2"/>
        <v>#DIV/0!</v>
      </c>
      <c r="Q163" s="15" t="str">
        <f t="shared" si="1"/>
        <v>#DIV/0!</v>
      </c>
    </row>
    <row r="164">
      <c r="A164" s="11" t="s">
        <v>250</v>
      </c>
      <c r="B164" s="11" t="s">
        <v>404</v>
      </c>
      <c r="C164" s="12">
        <v>236.0</v>
      </c>
      <c r="E164" s="3"/>
      <c r="I164" s="16" t="str">
        <f t="shared" si="2"/>
        <v>#DIV/0!</v>
      </c>
      <c r="Q164" s="15" t="str">
        <f t="shared" si="1"/>
        <v>#DIV/0!</v>
      </c>
    </row>
    <row r="165">
      <c r="A165" s="11" t="s">
        <v>352</v>
      </c>
      <c r="B165" s="11" t="s">
        <v>405</v>
      </c>
      <c r="C165" s="12">
        <v>236.0</v>
      </c>
      <c r="E165" s="3"/>
      <c r="I165" s="16" t="str">
        <f t="shared" si="2"/>
        <v>#DIV/0!</v>
      </c>
      <c r="Q165" s="15" t="str">
        <f t="shared" si="1"/>
        <v>#DIV/0!</v>
      </c>
    </row>
    <row r="166">
      <c r="A166" s="11" t="s">
        <v>406</v>
      </c>
      <c r="B166" s="11" t="s">
        <v>407</v>
      </c>
      <c r="C166" s="12">
        <v>236.0</v>
      </c>
      <c r="I166" s="16" t="str">
        <f t="shared" si="2"/>
        <v>#DIV/0!</v>
      </c>
      <c r="Q166" s="15" t="str">
        <f t="shared" si="1"/>
        <v>#DIV/0!</v>
      </c>
    </row>
    <row r="167">
      <c r="A167" s="11" t="s">
        <v>408</v>
      </c>
      <c r="B167" s="11" t="s">
        <v>409</v>
      </c>
      <c r="C167" s="12">
        <v>236.0</v>
      </c>
      <c r="G167" s="3"/>
      <c r="I167" s="16" t="str">
        <f t="shared" si="2"/>
        <v>#DIV/0!</v>
      </c>
      <c r="Q167" s="15" t="str">
        <f t="shared" si="1"/>
        <v>#DIV/0!</v>
      </c>
    </row>
    <row r="168">
      <c r="A168" s="11" t="s">
        <v>410</v>
      </c>
      <c r="B168" s="11" t="s">
        <v>128</v>
      </c>
      <c r="C168" s="12">
        <v>236.0</v>
      </c>
      <c r="I168" s="16" t="str">
        <f t="shared" si="2"/>
        <v>#DIV/0!</v>
      </c>
      <c r="Q168" s="15" t="str">
        <f t="shared" si="1"/>
        <v>#DIV/0!</v>
      </c>
    </row>
    <row r="169">
      <c r="A169" s="11" t="s">
        <v>411</v>
      </c>
      <c r="B169" s="11" t="s">
        <v>412</v>
      </c>
      <c r="C169" s="12">
        <v>236.0</v>
      </c>
      <c r="D169" s="3">
        <v>10.0</v>
      </c>
      <c r="E169" s="3">
        <v>9.0</v>
      </c>
      <c r="F169" s="3">
        <v>10.0</v>
      </c>
      <c r="G169" s="3">
        <v>10.0</v>
      </c>
      <c r="I169" s="16">
        <f t="shared" si="2"/>
        <v>9.75</v>
      </c>
      <c r="Q169" s="15">
        <f t="shared" si="1"/>
        <v>9.75</v>
      </c>
    </row>
    <row r="170">
      <c r="A170" s="11" t="s">
        <v>413</v>
      </c>
      <c r="B170" s="11" t="s">
        <v>414</v>
      </c>
      <c r="C170" s="12">
        <v>236.0</v>
      </c>
      <c r="D170" s="3">
        <v>10.0</v>
      </c>
      <c r="E170" s="3">
        <v>10.0</v>
      </c>
      <c r="F170" s="3">
        <v>10.0</v>
      </c>
      <c r="G170" s="3"/>
      <c r="I170" s="16">
        <f t="shared" si="2"/>
        <v>10</v>
      </c>
      <c r="Q170" s="15">
        <f t="shared" si="1"/>
        <v>10</v>
      </c>
    </row>
    <row r="171">
      <c r="A171" s="11" t="s">
        <v>415</v>
      </c>
      <c r="B171" s="11" t="s">
        <v>341</v>
      </c>
      <c r="C171" s="12">
        <v>237.0</v>
      </c>
      <c r="E171" s="3"/>
      <c r="G171" s="3"/>
      <c r="I171" s="16" t="str">
        <f t="shared" si="2"/>
        <v>#DIV/0!</v>
      </c>
      <c r="Q171" s="15" t="str">
        <f t="shared" si="1"/>
        <v>#DIV/0!</v>
      </c>
    </row>
    <row r="172">
      <c r="A172" s="11" t="s">
        <v>416</v>
      </c>
      <c r="B172" s="11" t="s">
        <v>87</v>
      </c>
      <c r="C172" s="12">
        <v>237.0</v>
      </c>
      <c r="E172" s="3"/>
      <c r="G172" s="3"/>
      <c r="I172" s="16" t="str">
        <f t="shared" si="2"/>
        <v>#DIV/0!</v>
      </c>
      <c r="Q172" s="15" t="str">
        <f t="shared" si="1"/>
        <v>#DIV/0!</v>
      </c>
    </row>
    <row r="173">
      <c r="A173" s="11" t="s">
        <v>417</v>
      </c>
      <c r="B173" s="11" t="s">
        <v>418</v>
      </c>
      <c r="C173" s="12">
        <v>237.0</v>
      </c>
      <c r="E173" s="3"/>
      <c r="G173" s="3"/>
      <c r="I173" s="16" t="str">
        <f t="shared" si="2"/>
        <v>#DIV/0!</v>
      </c>
      <c r="Q173" s="15" t="str">
        <f t="shared" si="1"/>
        <v>#DIV/0!</v>
      </c>
    </row>
    <row r="174">
      <c r="A174" s="11" t="s">
        <v>419</v>
      </c>
      <c r="B174" s="11" t="s">
        <v>420</v>
      </c>
      <c r="C174" s="12">
        <v>237.0</v>
      </c>
      <c r="E174" s="3"/>
      <c r="G174" s="3"/>
      <c r="I174" s="16" t="str">
        <f t="shared" si="2"/>
        <v>#DIV/0!</v>
      </c>
      <c r="Q174" s="15" t="str">
        <f t="shared" si="1"/>
        <v>#DIV/0!</v>
      </c>
    </row>
    <row r="175">
      <c r="A175" s="11" t="s">
        <v>421</v>
      </c>
      <c r="B175" s="11" t="s">
        <v>422</v>
      </c>
      <c r="C175" s="12">
        <v>237.0</v>
      </c>
      <c r="E175" s="3"/>
      <c r="G175" s="3"/>
      <c r="I175" s="16" t="str">
        <f t="shared" si="2"/>
        <v>#DIV/0!</v>
      </c>
      <c r="Q175" s="15" t="str">
        <f t="shared" si="1"/>
        <v>#DIV/0!</v>
      </c>
    </row>
    <row r="176">
      <c r="A176" s="11" t="s">
        <v>423</v>
      </c>
      <c r="B176" s="11" t="s">
        <v>424</v>
      </c>
      <c r="C176" s="12">
        <v>237.0</v>
      </c>
      <c r="E176" s="3"/>
      <c r="G176" s="3">
        <v>10.0</v>
      </c>
      <c r="I176" s="16">
        <f t="shared" si="2"/>
        <v>10</v>
      </c>
      <c r="Q176" s="15">
        <f t="shared" si="1"/>
        <v>10</v>
      </c>
    </row>
    <row r="177">
      <c r="A177" s="11" t="s">
        <v>425</v>
      </c>
      <c r="B177" s="11" t="s">
        <v>426</v>
      </c>
      <c r="C177" s="12">
        <v>237.0</v>
      </c>
      <c r="E177" s="3"/>
      <c r="G177" s="3"/>
      <c r="I177" s="16" t="str">
        <f t="shared" si="2"/>
        <v>#DIV/0!</v>
      </c>
      <c r="Q177" s="15" t="str">
        <f t="shared" si="1"/>
        <v>#DIV/0!</v>
      </c>
    </row>
    <row r="178">
      <c r="A178" s="11" t="s">
        <v>427</v>
      </c>
      <c r="B178" s="11" t="s">
        <v>428</v>
      </c>
      <c r="C178" s="12">
        <v>237.0</v>
      </c>
      <c r="E178" s="3"/>
      <c r="G178" s="3"/>
      <c r="I178" s="16" t="str">
        <f t="shared" si="2"/>
        <v>#DIV/0!</v>
      </c>
      <c r="Q178" s="15" t="str">
        <f t="shared" si="1"/>
        <v>#DIV/0!</v>
      </c>
    </row>
    <row r="179">
      <c r="A179" s="11" t="s">
        <v>429</v>
      </c>
      <c r="B179" s="11" t="s">
        <v>128</v>
      </c>
      <c r="C179" s="12">
        <v>237.0</v>
      </c>
      <c r="E179" s="3"/>
      <c r="G179" s="3"/>
      <c r="I179" s="16" t="str">
        <f t="shared" si="2"/>
        <v>#DIV/0!</v>
      </c>
      <c r="Q179" s="15" t="str">
        <f t="shared" si="1"/>
        <v>#DIV/0!</v>
      </c>
    </row>
    <row r="180">
      <c r="A180" s="11" t="s">
        <v>430</v>
      </c>
      <c r="B180" s="11" t="s">
        <v>431</v>
      </c>
      <c r="C180" s="12">
        <v>237.0</v>
      </c>
      <c r="E180" s="3"/>
      <c r="G180" s="3"/>
      <c r="I180" s="16" t="str">
        <f t="shared" si="2"/>
        <v>#DIV/0!</v>
      </c>
      <c r="Q180" s="15" t="str">
        <f t="shared" si="1"/>
        <v>#DIV/0!</v>
      </c>
    </row>
    <row r="181">
      <c r="A181" s="11" t="s">
        <v>432</v>
      </c>
      <c r="B181" s="11" t="s">
        <v>433</v>
      </c>
      <c r="C181" s="12">
        <v>237.0</v>
      </c>
      <c r="E181" s="3"/>
      <c r="I181" s="16" t="str">
        <f t="shared" si="2"/>
        <v>#DIV/0!</v>
      </c>
      <c r="Q181" s="15" t="str">
        <f t="shared" si="1"/>
        <v>#DIV/0!</v>
      </c>
    </row>
    <row r="182">
      <c r="A182" s="11" t="s">
        <v>434</v>
      </c>
      <c r="B182" s="11" t="s">
        <v>435</v>
      </c>
      <c r="C182" s="12">
        <v>237.0</v>
      </c>
      <c r="E182" s="3"/>
      <c r="G182" s="3"/>
      <c r="I182" s="16" t="str">
        <f t="shared" si="2"/>
        <v>#DIV/0!</v>
      </c>
      <c r="Q182" s="15" t="str">
        <f t="shared" si="1"/>
        <v>#DIV/0!</v>
      </c>
    </row>
    <row r="183">
      <c r="A183" s="11" t="s">
        <v>436</v>
      </c>
      <c r="B183" s="11" t="s">
        <v>437</v>
      </c>
      <c r="C183" s="12">
        <v>237.0</v>
      </c>
      <c r="E183" s="3"/>
      <c r="G183" s="3"/>
      <c r="I183" s="16" t="str">
        <f t="shared" si="2"/>
        <v>#DIV/0!</v>
      </c>
      <c r="Q183" s="15" t="str">
        <f t="shared" si="1"/>
        <v>#DIV/0!</v>
      </c>
    </row>
    <row r="184">
      <c r="A184" s="11" t="s">
        <v>438</v>
      </c>
      <c r="B184" s="11" t="s">
        <v>439</v>
      </c>
      <c r="C184" s="12">
        <v>237.0</v>
      </c>
      <c r="E184" s="3"/>
      <c r="G184" s="3"/>
      <c r="I184" s="16" t="str">
        <f t="shared" si="2"/>
        <v>#DIV/0!</v>
      </c>
      <c r="Q184" s="15" t="str">
        <f t="shared" si="1"/>
        <v>#DIV/0!</v>
      </c>
    </row>
    <row r="185">
      <c r="A185" s="11" t="s">
        <v>440</v>
      </c>
      <c r="B185" s="11" t="s">
        <v>441</v>
      </c>
      <c r="C185" s="12">
        <v>237.0</v>
      </c>
      <c r="E185" s="3"/>
      <c r="G185" s="3"/>
      <c r="I185" s="16" t="str">
        <f t="shared" si="2"/>
        <v>#DIV/0!</v>
      </c>
      <c r="Q185" s="15" t="str">
        <f t="shared" si="1"/>
        <v>#DIV/0!</v>
      </c>
    </row>
    <row r="186">
      <c r="A186" s="11" t="s">
        <v>442</v>
      </c>
      <c r="B186" s="11" t="s">
        <v>443</v>
      </c>
      <c r="C186" s="12">
        <v>237.0</v>
      </c>
      <c r="E186" s="3"/>
      <c r="G186" s="3"/>
      <c r="I186" s="16" t="str">
        <f t="shared" si="2"/>
        <v>#DIV/0!</v>
      </c>
      <c r="Q186" s="15" t="str">
        <f t="shared" si="1"/>
        <v>#DIV/0!</v>
      </c>
    </row>
    <row r="187">
      <c r="A187" s="11" t="s">
        <v>444</v>
      </c>
      <c r="B187" s="11" t="s">
        <v>445</v>
      </c>
      <c r="C187" s="12">
        <v>237.0</v>
      </c>
      <c r="E187" s="3"/>
      <c r="G187" s="3"/>
      <c r="I187" s="16" t="str">
        <f t="shared" si="2"/>
        <v>#DIV/0!</v>
      </c>
      <c r="Q187" s="15" t="str">
        <f t="shared" si="1"/>
        <v>#DIV/0!</v>
      </c>
    </row>
    <row r="188">
      <c r="A188" s="11" t="s">
        <v>446</v>
      </c>
      <c r="B188" s="11" t="s">
        <v>87</v>
      </c>
      <c r="C188" s="12">
        <v>237.0</v>
      </c>
      <c r="E188" s="3"/>
      <c r="G188" s="3"/>
      <c r="I188" s="16" t="str">
        <f t="shared" si="2"/>
        <v>#DIV/0!</v>
      </c>
      <c r="Q188" s="15" t="str">
        <f t="shared" si="1"/>
        <v>#DIV/0!</v>
      </c>
    </row>
    <row r="189">
      <c r="A189" s="11" t="s">
        <v>447</v>
      </c>
      <c r="B189" s="11" t="s">
        <v>448</v>
      </c>
      <c r="C189" s="12">
        <v>237.0</v>
      </c>
      <c r="E189" s="3"/>
      <c r="G189" s="3"/>
      <c r="I189" s="16" t="str">
        <f t="shared" si="2"/>
        <v>#DIV/0!</v>
      </c>
      <c r="Q189" s="15" t="str">
        <f t="shared" si="1"/>
        <v>#DIV/0!</v>
      </c>
    </row>
    <row r="190">
      <c r="A190" s="11" t="s">
        <v>449</v>
      </c>
      <c r="B190" s="11" t="s">
        <v>450</v>
      </c>
      <c r="C190" s="12">
        <v>237.0</v>
      </c>
      <c r="E190" s="3"/>
      <c r="G190" s="3"/>
      <c r="I190" s="16" t="str">
        <f t="shared" si="2"/>
        <v>#DIV/0!</v>
      </c>
      <c r="Q190" s="15" t="str">
        <f t="shared" si="1"/>
        <v>#DIV/0!</v>
      </c>
    </row>
    <row r="191">
      <c r="A191" s="11" t="s">
        <v>451</v>
      </c>
      <c r="B191" s="11" t="s">
        <v>452</v>
      </c>
      <c r="C191" s="12">
        <v>237.0</v>
      </c>
      <c r="E191" s="3"/>
      <c r="G191" s="3"/>
      <c r="I191" s="16" t="str">
        <f t="shared" si="2"/>
        <v>#DIV/0!</v>
      </c>
      <c r="Q191" s="15" t="str">
        <f t="shared" si="1"/>
        <v>#DIV/0!</v>
      </c>
    </row>
    <row r="192">
      <c r="A192" s="11" t="s">
        <v>454</v>
      </c>
      <c r="B192" s="11" t="s">
        <v>455</v>
      </c>
      <c r="C192" s="12">
        <v>237.0</v>
      </c>
      <c r="E192" s="3"/>
      <c r="G192" s="3"/>
      <c r="I192" s="16" t="str">
        <f t="shared" si="2"/>
        <v>#DIV/0!</v>
      </c>
      <c r="Q192" s="15" t="str">
        <f t="shared" si="1"/>
        <v>#DIV/0!</v>
      </c>
    </row>
    <row r="193">
      <c r="A193" s="11" t="s">
        <v>310</v>
      </c>
      <c r="B193" s="11" t="s">
        <v>128</v>
      </c>
      <c r="C193" s="12">
        <v>237.0</v>
      </c>
      <c r="E193" s="3"/>
      <c r="G193" s="3"/>
      <c r="I193" s="16" t="str">
        <f t="shared" si="2"/>
        <v>#DIV/0!</v>
      </c>
      <c r="Q193" s="15" t="str">
        <f t="shared" si="1"/>
        <v>#DIV/0!</v>
      </c>
    </row>
    <row r="194">
      <c r="A194" s="11" t="s">
        <v>456</v>
      </c>
      <c r="B194" s="11" t="s">
        <v>457</v>
      </c>
      <c r="C194" s="12">
        <v>237.0</v>
      </c>
      <c r="E194" s="3"/>
      <c r="G194" s="3"/>
      <c r="I194" s="16" t="str">
        <f t="shared" si="2"/>
        <v>#DIV/0!</v>
      </c>
      <c r="Q194" s="15" t="str">
        <f t="shared" si="1"/>
        <v>#DIV/0!</v>
      </c>
    </row>
    <row r="195">
      <c r="A195" s="11" t="s">
        <v>458</v>
      </c>
      <c r="B195" s="11" t="s">
        <v>459</v>
      </c>
      <c r="C195" s="12">
        <v>237.0</v>
      </c>
      <c r="E195" s="3"/>
      <c r="G195" s="3"/>
      <c r="I195" s="16" t="str">
        <f t="shared" si="2"/>
        <v>#DIV/0!</v>
      </c>
      <c r="Q195" s="15" t="str">
        <f t="shared" si="1"/>
        <v>#DIV/0!</v>
      </c>
    </row>
    <row r="196">
      <c r="A196" s="11" t="s">
        <v>460</v>
      </c>
      <c r="B196" s="11" t="s">
        <v>461</v>
      </c>
      <c r="C196" s="12">
        <v>237.0</v>
      </c>
      <c r="F196" s="3"/>
      <c r="G196" s="3"/>
      <c r="I196" s="16" t="str">
        <f t="shared" si="2"/>
        <v>#DIV/0!</v>
      </c>
      <c r="Q196" s="15" t="str">
        <f t="shared" si="1"/>
        <v>#DIV/0!</v>
      </c>
    </row>
    <row r="197">
      <c r="A197" s="11" t="s">
        <v>462</v>
      </c>
      <c r="B197" s="11" t="s">
        <v>357</v>
      </c>
      <c r="C197" s="12">
        <v>237.0</v>
      </c>
      <c r="G197" s="3"/>
      <c r="I197" s="16" t="str">
        <f t="shared" si="2"/>
        <v>#DIV/0!</v>
      </c>
      <c r="Q197" s="15" t="str">
        <f t="shared" si="1"/>
        <v>#DIV/0!</v>
      </c>
    </row>
    <row r="198">
      <c r="I198" s="16" t="str">
        <f t="shared" si="2"/>
        <v>#DIV/0!</v>
      </c>
      <c r="Q198" s="15" t="str">
        <f t="shared" si="1"/>
        <v>#DIV/0!</v>
      </c>
    </row>
    <row r="199">
      <c r="I199" s="16" t="str">
        <f t="shared" si="2"/>
        <v>#DIV/0!</v>
      </c>
      <c r="Q199" s="15" t="str">
        <f t="shared" si="1"/>
        <v>#DIV/0!</v>
      </c>
    </row>
    <row r="200">
      <c r="A200" s="3" t="s">
        <v>465</v>
      </c>
      <c r="B200" s="3" t="s">
        <v>466</v>
      </c>
      <c r="C200" s="3" t="s">
        <v>467</v>
      </c>
      <c r="D200" s="3">
        <v>8.5</v>
      </c>
      <c r="E200" s="3"/>
      <c r="F200" s="3"/>
      <c r="I200" s="16">
        <f t="shared" si="2"/>
        <v>8.5</v>
      </c>
      <c r="Q200" s="15">
        <f t="shared" si="1"/>
        <v>8.5</v>
      </c>
      <c r="R200" s="3" t="s">
        <v>101</v>
      </c>
    </row>
    <row r="201">
      <c r="A201" s="3" t="s">
        <v>468</v>
      </c>
      <c r="B201" s="3" t="s">
        <v>469</v>
      </c>
      <c r="C201" s="3" t="s">
        <v>467</v>
      </c>
      <c r="D201" s="3"/>
      <c r="E201" s="3"/>
      <c r="I201" s="16" t="str">
        <f t="shared" si="2"/>
        <v>#DIV/0!</v>
      </c>
      <c r="Q201" s="15" t="str">
        <f t="shared" si="1"/>
        <v>#DIV/0!</v>
      </c>
      <c r="R201" s="3" t="s">
        <v>124</v>
      </c>
    </row>
    <row r="202">
      <c r="A202" s="3" t="s">
        <v>470</v>
      </c>
      <c r="B202" s="3" t="s">
        <v>471</v>
      </c>
      <c r="C202" s="3" t="s">
        <v>467</v>
      </c>
      <c r="D202" s="3">
        <v>10.0</v>
      </c>
      <c r="E202" s="3">
        <v>10.0</v>
      </c>
      <c r="F202" s="3">
        <v>10.0</v>
      </c>
      <c r="G202" s="3">
        <v>9.0</v>
      </c>
      <c r="I202" s="16">
        <f t="shared" si="2"/>
        <v>9.75</v>
      </c>
      <c r="Q202" s="15">
        <f t="shared" si="1"/>
        <v>9.75</v>
      </c>
      <c r="R202" s="3" t="s">
        <v>74</v>
      </c>
      <c r="S202" s="3" t="s">
        <v>74</v>
      </c>
    </row>
    <row r="203">
      <c r="A203" s="3" t="s">
        <v>473</v>
      </c>
      <c r="B203" s="3" t="s">
        <v>474</v>
      </c>
      <c r="C203" s="3" t="s">
        <v>467</v>
      </c>
      <c r="D203" s="3">
        <v>8.0</v>
      </c>
      <c r="E203" s="3"/>
      <c r="G203" s="3">
        <v>7.0</v>
      </c>
      <c r="I203" s="16">
        <f t="shared" si="2"/>
        <v>7.5</v>
      </c>
      <c r="Q203" s="15">
        <f t="shared" si="1"/>
        <v>7.5</v>
      </c>
    </row>
    <row r="204">
      <c r="A204" s="3" t="s">
        <v>476</v>
      </c>
      <c r="B204" s="3" t="s">
        <v>477</v>
      </c>
      <c r="C204" s="3" t="s">
        <v>467</v>
      </c>
      <c r="D204" s="3">
        <v>8.5</v>
      </c>
      <c r="E204" s="3">
        <v>5.0</v>
      </c>
      <c r="F204" s="3">
        <v>8.0</v>
      </c>
      <c r="G204" s="3">
        <v>5.0</v>
      </c>
      <c r="H204" s="3">
        <v>5.0</v>
      </c>
      <c r="I204" s="16">
        <f t="shared" si="2"/>
        <v>6.3</v>
      </c>
      <c r="Q204" s="15">
        <f t="shared" si="1"/>
        <v>6.3</v>
      </c>
      <c r="R204" s="3" t="s">
        <v>110</v>
      </c>
    </row>
    <row r="205">
      <c r="A205" s="3" t="s">
        <v>478</v>
      </c>
      <c r="B205" s="3" t="s">
        <v>479</v>
      </c>
      <c r="C205" s="3" t="s">
        <v>467</v>
      </c>
      <c r="D205" s="3">
        <v>7.5</v>
      </c>
      <c r="F205" s="3">
        <v>8.0</v>
      </c>
      <c r="G205" s="3"/>
      <c r="H205" s="3"/>
      <c r="I205" s="16">
        <f t="shared" si="2"/>
        <v>7.75</v>
      </c>
      <c r="Q205" s="15">
        <f t="shared" si="1"/>
        <v>7.75</v>
      </c>
    </row>
    <row r="206">
      <c r="A206" s="3" t="s">
        <v>481</v>
      </c>
      <c r="B206" s="3" t="s">
        <v>482</v>
      </c>
      <c r="C206" s="3" t="s">
        <v>467</v>
      </c>
      <c r="D206" s="3">
        <v>7.0</v>
      </c>
      <c r="E206" s="3">
        <v>8.0</v>
      </c>
      <c r="F206" s="3">
        <v>8.0</v>
      </c>
      <c r="I206" s="16">
        <f t="shared" si="2"/>
        <v>7.666666667</v>
      </c>
      <c r="Q206" s="15">
        <f t="shared" si="1"/>
        <v>7.666666667</v>
      </c>
    </row>
    <row r="207">
      <c r="A207" s="3" t="s">
        <v>483</v>
      </c>
      <c r="B207" s="3" t="s">
        <v>484</v>
      </c>
      <c r="C207" s="3" t="s">
        <v>467</v>
      </c>
      <c r="G207" s="3"/>
      <c r="I207" s="16" t="str">
        <f t="shared" si="2"/>
        <v>#DIV/0!</v>
      </c>
      <c r="Q207" s="15"/>
    </row>
    <row r="208">
      <c r="A208" s="3" t="s">
        <v>487</v>
      </c>
      <c r="B208" s="3" t="s">
        <v>488</v>
      </c>
      <c r="C208" s="3" t="s">
        <v>467</v>
      </c>
      <c r="G208" s="3"/>
      <c r="I208" s="16" t="str">
        <f t="shared" si="2"/>
        <v>#DIV/0!</v>
      </c>
      <c r="Q208" s="15"/>
    </row>
    <row r="209">
      <c r="I209" s="16"/>
    </row>
    <row r="210">
      <c r="I210" s="16"/>
    </row>
    <row r="211">
      <c r="I211" s="16"/>
    </row>
    <row r="212">
      <c r="I212" s="16"/>
    </row>
    <row r="213">
      <c r="I213" s="16"/>
    </row>
    <row r="214">
      <c r="I214" s="16"/>
    </row>
    <row r="215">
      <c r="I215" s="16"/>
    </row>
    <row r="216">
      <c r="I216" s="16"/>
    </row>
    <row r="217">
      <c r="I217" s="16"/>
    </row>
    <row r="218">
      <c r="I218" s="16"/>
    </row>
    <row r="219">
      <c r="I219" s="16"/>
    </row>
    <row r="220">
      <c r="I220" s="16"/>
    </row>
    <row r="221">
      <c r="I221" s="16"/>
    </row>
    <row r="222">
      <c r="I222" s="16"/>
    </row>
    <row r="223">
      <c r="I223" s="16"/>
    </row>
    <row r="224">
      <c r="I224" s="16"/>
    </row>
    <row r="225">
      <c r="I225" s="16"/>
    </row>
    <row r="226">
      <c r="I226" s="16"/>
    </row>
    <row r="227">
      <c r="I227" s="16"/>
    </row>
    <row r="228">
      <c r="I228" s="16"/>
    </row>
    <row r="229">
      <c r="I229" s="16"/>
    </row>
    <row r="230">
      <c r="I230" s="16"/>
    </row>
    <row r="231">
      <c r="I231" s="16"/>
    </row>
    <row r="232">
      <c r="I232" s="16"/>
    </row>
    <row r="233">
      <c r="I233" s="16"/>
    </row>
    <row r="234">
      <c r="I234" s="16"/>
    </row>
    <row r="235">
      <c r="I235" s="16"/>
    </row>
    <row r="236">
      <c r="I236" s="16"/>
    </row>
    <row r="237">
      <c r="I237" s="16"/>
    </row>
    <row r="238">
      <c r="I238" s="16"/>
    </row>
    <row r="239">
      <c r="I239" s="16"/>
    </row>
    <row r="240">
      <c r="I240" s="16"/>
    </row>
    <row r="241">
      <c r="I241" s="16"/>
    </row>
    <row r="242">
      <c r="I242" s="16"/>
    </row>
    <row r="243">
      <c r="I243" s="16"/>
    </row>
    <row r="244">
      <c r="I244" s="16"/>
    </row>
    <row r="245">
      <c r="I245" s="16"/>
    </row>
    <row r="246">
      <c r="I246" s="16"/>
    </row>
    <row r="247">
      <c r="I247" s="16"/>
    </row>
    <row r="248">
      <c r="I248" s="16"/>
    </row>
    <row r="249">
      <c r="I249" s="16"/>
    </row>
    <row r="250">
      <c r="I250" s="16"/>
    </row>
    <row r="251">
      <c r="I251" s="16"/>
    </row>
    <row r="252">
      <c r="I252" s="16"/>
    </row>
    <row r="253">
      <c r="I253" s="16"/>
    </row>
    <row r="254">
      <c r="I254" s="16"/>
    </row>
    <row r="255">
      <c r="I255" s="16"/>
    </row>
    <row r="256">
      <c r="I256" s="16"/>
    </row>
    <row r="257">
      <c r="I257" s="16"/>
    </row>
    <row r="258">
      <c r="I258" s="16"/>
    </row>
    <row r="259">
      <c r="I259" s="16"/>
    </row>
    <row r="260">
      <c r="I260" s="16"/>
    </row>
    <row r="261">
      <c r="I261" s="16"/>
    </row>
    <row r="262">
      <c r="I262" s="16"/>
    </row>
    <row r="263">
      <c r="I263" s="16"/>
    </row>
    <row r="264">
      <c r="I264" s="16"/>
    </row>
    <row r="265">
      <c r="I265" s="16"/>
    </row>
    <row r="266">
      <c r="I266" s="16"/>
    </row>
    <row r="267">
      <c r="I267" s="16"/>
    </row>
    <row r="268">
      <c r="I268" s="16"/>
    </row>
    <row r="269">
      <c r="I269" s="16"/>
    </row>
    <row r="270">
      <c r="I270" s="16"/>
    </row>
    <row r="271">
      <c r="I271" s="16"/>
    </row>
    <row r="272">
      <c r="I272" s="16"/>
    </row>
    <row r="273">
      <c r="I273" s="16"/>
    </row>
    <row r="274">
      <c r="I274" s="16"/>
    </row>
    <row r="275">
      <c r="I275" s="16"/>
    </row>
    <row r="276">
      <c r="I276" s="16"/>
    </row>
    <row r="277">
      <c r="I277" s="16"/>
    </row>
    <row r="278">
      <c r="I278" s="16"/>
    </row>
    <row r="279">
      <c r="I279" s="16"/>
    </row>
    <row r="280">
      <c r="I280" s="16"/>
    </row>
    <row r="281">
      <c r="I281" s="16"/>
    </row>
    <row r="282">
      <c r="I282" s="16"/>
    </row>
    <row r="283">
      <c r="I283" s="16"/>
    </row>
    <row r="284">
      <c r="I284" s="16"/>
    </row>
    <row r="285">
      <c r="I285" s="16"/>
    </row>
    <row r="286">
      <c r="I286" s="16"/>
    </row>
    <row r="287">
      <c r="I287" s="16"/>
    </row>
    <row r="288">
      <c r="I288" s="16"/>
    </row>
    <row r="289">
      <c r="I289" s="16"/>
    </row>
    <row r="290">
      <c r="I290" s="16"/>
    </row>
    <row r="291">
      <c r="I291" s="16"/>
    </row>
    <row r="292">
      <c r="I292" s="16"/>
    </row>
    <row r="293">
      <c r="I293" s="16"/>
    </row>
    <row r="294">
      <c r="I294" s="16"/>
    </row>
    <row r="295">
      <c r="I295" s="16"/>
    </row>
    <row r="296">
      <c r="I296" s="16"/>
    </row>
    <row r="297">
      <c r="I297" s="16"/>
    </row>
    <row r="298">
      <c r="I298" s="16"/>
    </row>
    <row r="299">
      <c r="I299" s="16"/>
    </row>
    <row r="300">
      <c r="I300" s="16"/>
    </row>
    <row r="301">
      <c r="I301" s="16"/>
    </row>
    <row r="302">
      <c r="I302" s="16"/>
    </row>
    <row r="303">
      <c r="I303" s="16"/>
    </row>
    <row r="304">
      <c r="I304" s="16"/>
    </row>
    <row r="305">
      <c r="I305" s="16"/>
    </row>
    <row r="306">
      <c r="I306" s="16"/>
    </row>
    <row r="307">
      <c r="I307" s="16"/>
    </row>
    <row r="308">
      <c r="I308" s="16"/>
    </row>
    <row r="309">
      <c r="I309" s="16"/>
    </row>
    <row r="310">
      <c r="I310" s="16"/>
    </row>
    <row r="311">
      <c r="I311" s="16"/>
    </row>
    <row r="312">
      <c r="I312" s="16"/>
    </row>
    <row r="313">
      <c r="I313" s="16"/>
    </row>
    <row r="314">
      <c r="I314" s="16"/>
    </row>
    <row r="315">
      <c r="I315" s="16"/>
    </row>
    <row r="316">
      <c r="I316" s="16"/>
    </row>
    <row r="317">
      <c r="I317" s="16"/>
    </row>
    <row r="318">
      <c r="I318" s="16"/>
    </row>
    <row r="319">
      <c r="I319" s="16"/>
    </row>
    <row r="320">
      <c r="I320" s="16"/>
    </row>
    <row r="321">
      <c r="I321" s="16"/>
    </row>
    <row r="322">
      <c r="I322" s="16"/>
    </row>
    <row r="323">
      <c r="I323" s="16"/>
    </row>
    <row r="324">
      <c r="I324" s="16"/>
    </row>
    <row r="325">
      <c r="I325" s="16"/>
    </row>
    <row r="326">
      <c r="I326" s="16"/>
    </row>
    <row r="327">
      <c r="I327" s="16"/>
    </row>
    <row r="328">
      <c r="I328" s="16"/>
    </row>
    <row r="329">
      <c r="I329" s="16"/>
    </row>
    <row r="330">
      <c r="I330" s="16"/>
    </row>
    <row r="331">
      <c r="I331" s="16"/>
    </row>
    <row r="332">
      <c r="I332" s="16"/>
    </row>
    <row r="333">
      <c r="I333" s="16"/>
    </row>
    <row r="334">
      <c r="I334" s="16"/>
    </row>
    <row r="335">
      <c r="I335" s="16"/>
    </row>
    <row r="336">
      <c r="I336" s="16"/>
    </row>
    <row r="337">
      <c r="I337" s="16"/>
    </row>
    <row r="338">
      <c r="I338" s="16"/>
    </row>
    <row r="339">
      <c r="I339" s="16"/>
    </row>
    <row r="340">
      <c r="I340" s="16"/>
    </row>
    <row r="341">
      <c r="I341" s="16"/>
    </row>
    <row r="342">
      <c r="I342" s="16"/>
    </row>
    <row r="343">
      <c r="I343" s="16"/>
    </row>
    <row r="344">
      <c r="I344" s="16"/>
    </row>
    <row r="345">
      <c r="I345" s="16"/>
    </row>
    <row r="346">
      <c r="I346" s="16"/>
    </row>
    <row r="347">
      <c r="I347" s="16"/>
    </row>
    <row r="348">
      <c r="I348" s="16"/>
    </row>
    <row r="349">
      <c r="I349" s="16"/>
    </row>
    <row r="350">
      <c r="I350" s="16"/>
    </row>
    <row r="351">
      <c r="I351" s="16"/>
    </row>
    <row r="352">
      <c r="I352" s="16"/>
    </row>
    <row r="353">
      <c r="I353" s="16"/>
    </row>
    <row r="354">
      <c r="I354" s="16"/>
    </row>
    <row r="355">
      <c r="I355" s="16"/>
    </row>
    <row r="356">
      <c r="I356" s="16"/>
    </row>
    <row r="357">
      <c r="I357" s="16"/>
    </row>
    <row r="358">
      <c r="I358" s="16"/>
    </row>
    <row r="359">
      <c r="I359" s="16"/>
    </row>
    <row r="360">
      <c r="I360" s="16"/>
    </row>
    <row r="361">
      <c r="I361" s="16"/>
    </row>
    <row r="362">
      <c r="I362" s="16"/>
    </row>
    <row r="363">
      <c r="I363" s="16"/>
    </row>
    <row r="364">
      <c r="I364" s="16"/>
    </row>
    <row r="365">
      <c r="I365" s="16"/>
    </row>
    <row r="366">
      <c r="I366" s="16"/>
    </row>
    <row r="367">
      <c r="I367" s="16"/>
    </row>
    <row r="368">
      <c r="I368" s="16"/>
    </row>
    <row r="369">
      <c r="I369" s="16"/>
    </row>
    <row r="370">
      <c r="I370" s="16"/>
    </row>
    <row r="371">
      <c r="I371" s="16"/>
    </row>
    <row r="372">
      <c r="I372" s="16"/>
    </row>
    <row r="373">
      <c r="I373" s="16"/>
    </row>
    <row r="374">
      <c r="I374" s="16"/>
    </row>
    <row r="375">
      <c r="I375" s="16"/>
    </row>
    <row r="376">
      <c r="I376" s="16"/>
    </row>
    <row r="377">
      <c r="I377" s="16"/>
    </row>
    <row r="378">
      <c r="I378" s="16"/>
    </row>
    <row r="379">
      <c r="I379" s="16"/>
    </row>
    <row r="380">
      <c r="I380" s="16"/>
    </row>
    <row r="381">
      <c r="I381" s="16"/>
    </row>
    <row r="382">
      <c r="I382" s="16"/>
    </row>
    <row r="383">
      <c r="I383" s="16"/>
    </row>
    <row r="384">
      <c r="I384" s="16"/>
    </row>
    <row r="385">
      <c r="I385" s="16"/>
    </row>
    <row r="386">
      <c r="I386" s="16"/>
    </row>
    <row r="387">
      <c r="I387" s="16"/>
    </row>
    <row r="388">
      <c r="I388" s="16"/>
    </row>
    <row r="389">
      <c r="I389" s="16"/>
    </row>
    <row r="390">
      <c r="I390" s="16"/>
    </row>
    <row r="391">
      <c r="I391" s="16"/>
    </row>
    <row r="392">
      <c r="I392" s="16"/>
    </row>
    <row r="393">
      <c r="I393" s="16"/>
    </row>
    <row r="394">
      <c r="I394" s="16"/>
    </row>
    <row r="395">
      <c r="I395" s="16"/>
    </row>
    <row r="396">
      <c r="I396" s="16"/>
    </row>
    <row r="397">
      <c r="I397" s="16"/>
    </row>
    <row r="398">
      <c r="I398" s="16"/>
    </row>
    <row r="399">
      <c r="I399" s="16"/>
    </row>
    <row r="400">
      <c r="I400" s="16"/>
    </row>
    <row r="401">
      <c r="I401" s="16"/>
    </row>
    <row r="402">
      <c r="I402" s="16"/>
    </row>
    <row r="403">
      <c r="I403" s="16"/>
    </row>
    <row r="404">
      <c r="I404" s="16"/>
    </row>
    <row r="405">
      <c r="I405" s="16"/>
    </row>
    <row r="406">
      <c r="I406" s="16"/>
    </row>
    <row r="407">
      <c r="I407" s="16"/>
    </row>
    <row r="408">
      <c r="I408" s="16"/>
    </row>
    <row r="409">
      <c r="I409" s="16"/>
    </row>
    <row r="410">
      <c r="I410" s="16"/>
    </row>
    <row r="411">
      <c r="I411" s="16"/>
    </row>
    <row r="412">
      <c r="I412" s="16"/>
    </row>
    <row r="413">
      <c r="I413" s="16"/>
    </row>
    <row r="414">
      <c r="I414" s="16"/>
    </row>
    <row r="415">
      <c r="I415" s="16"/>
    </row>
    <row r="416">
      <c r="I416" s="16"/>
    </row>
    <row r="417">
      <c r="I417" s="16"/>
    </row>
    <row r="418">
      <c r="I418" s="16"/>
    </row>
    <row r="419">
      <c r="I419" s="16"/>
    </row>
    <row r="420">
      <c r="I420" s="16"/>
    </row>
    <row r="421">
      <c r="I421" s="16"/>
    </row>
    <row r="422">
      <c r="I422" s="16"/>
    </row>
    <row r="423">
      <c r="I423" s="16"/>
    </row>
    <row r="424">
      <c r="I424" s="16"/>
    </row>
    <row r="425">
      <c r="I425" s="16"/>
    </row>
    <row r="426">
      <c r="I426" s="16"/>
    </row>
    <row r="427">
      <c r="I427" s="16"/>
    </row>
    <row r="428">
      <c r="I428" s="16"/>
    </row>
    <row r="429">
      <c r="I429" s="16"/>
    </row>
    <row r="430">
      <c r="I430" s="16"/>
    </row>
    <row r="431">
      <c r="I431" s="16"/>
    </row>
    <row r="432">
      <c r="I432" s="16"/>
    </row>
    <row r="433">
      <c r="I433" s="16"/>
    </row>
    <row r="434">
      <c r="I434" s="16"/>
    </row>
    <row r="435">
      <c r="I435" s="16"/>
    </row>
    <row r="436">
      <c r="I436" s="16"/>
    </row>
    <row r="437">
      <c r="I437" s="16"/>
    </row>
    <row r="438">
      <c r="I438" s="16"/>
    </row>
    <row r="439">
      <c r="I439" s="16"/>
    </row>
    <row r="440">
      <c r="I440" s="16"/>
    </row>
    <row r="441">
      <c r="I441" s="16"/>
    </row>
    <row r="442">
      <c r="I442" s="16"/>
    </row>
    <row r="443">
      <c r="I443" s="16"/>
    </row>
    <row r="444">
      <c r="I444" s="16"/>
    </row>
    <row r="445">
      <c r="I445" s="16"/>
    </row>
    <row r="446">
      <c r="I446" s="16"/>
    </row>
    <row r="447">
      <c r="I447" s="16"/>
    </row>
    <row r="448">
      <c r="I448" s="16"/>
    </row>
    <row r="449">
      <c r="I449" s="16"/>
    </row>
    <row r="450">
      <c r="I450" s="16"/>
    </row>
    <row r="451">
      <c r="I451" s="16"/>
    </row>
    <row r="452">
      <c r="I452" s="16"/>
    </row>
    <row r="453">
      <c r="I453" s="16"/>
    </row>
    <row r="454">
      <c r="I454" s="16"/>
    </row>
    <row r="455">
      <c r="I455" s="16"/>
    </row>
    <row r="456">
      <c r="I456" s="16"/>
    </row>
    <row r="457">
      <c r="I457" s="16"/>
    </row>
    <row r="458">
      <c r="I458" s="16"/>
    </row>
    <row r="459">
      <c r="I459" s="16"/>
    </row>
    <row r="460">
      <c r="I460" s="16"/>
    </row>
    <row r="461">
      <c r="I461" s="16"/>
    </row>
    <row r="462">
      <c r="I462" s="16"/>
    </row>
    <row r="463">
      <c r="I463" s="16"/>
    </row>
    <row r="464">
      <c r="I464" s="16"/>
    </row>
    <row r="465">
      <c r="I465" s="16"/>
    </row>
    <row r="466">
      <c r="I466" s="16"/>
    </row>
    <row r="467">
      <c r="I467" s="16"/>
    </row>
    <row r="468">
      <c r="I468" s="16"/>
    </row>
    <row r="469">
      <c r="I469" s="16"/>
    </row>
    <row r="470">
      <c r="I470" s="16"/>
    </row>
    <row r="471">
      <c r="I471" s="16"/>
    </row>
    <row r="472">
      <c r="I472" s="16"/>
    </row>
    <row r="473">
      <c r="I473" s="16"/>
    </row>
    <row r="474">
      <c r="I474" s="16"/>
    </row>
    <row r="475">
      <c r="I475" s="16"/>
    </row>
    <row r="476">
      <c r="I476" s="16"/>
    </row>
    <row r="477">
      <c r="I477" s="16"/>
    </row>
    <row r="478">
      <c r="I478" s="16"/>
    </row>
    <row r="479">
      <c r="I479" s="16"/>
    </row>
    <row r="480">
      <c r="I480" s="16"/>
    </row>
    <row r="481">
      <c r="I481" s="16"/>
    </row>
    <row r="482">
      <c r="I482" s="16"/>
    </row>
    <row r="483">
      <c r="I483" s="16"/>
    </row>
    <row r="484">
      <c r="I484" s="16"/>
    </row>
    <row r="485">
      <c r="I485" s="16"/>
    </row>
    <row r="486">
      <c r="I486" s="16"/>
    </row>
    <row r="487">
      <c r="I487" s="16"/>
    </row>
    <row r="488">
      <c r="I488" s="16"/>
    </row>
    <row r="489">
      <c r="I489" s="16"/>
    </row>
    <row r="490">
      <c r="I490" s="16"/>
    </row>
    <row r="491">
      <c r="I491" s="16"/>
    </row>
    <row r="492">
      <c r="I492" s="16"/>
    </row>
    <row r="493">
      <c r="I493" s="16"/>
    </row>
    <row r="494">
      <c r="I494" s="16"/>
    </row>
    <row r="495">
      <c r="I495" s="16"/>
    </row>
    <row r="496">
      <c r="I496" s="16"/>
    </row>
    <row r="497">
      <c r="I497" s="16"/>
    </row>
    <row r="498">
      <c r="I498" s="16"/>
    </row>
    <row r="499">
      <c r="I499" s="16"/>
    </row>
    <row r="500">
      <c r="I500" s="16"/>
    </row>
    <row r="501">
      <c r="I501" s="16"/>
    </row>
    <row r="502">
      <c r="I502" s="16"/>
    </row>
    <row r="503">
      <c r="I503" s="16"/>
    </row>
    <row r="504">
      <c r="I504" s="16"/>
    </row>
    <row r="505">
      <c r="I505" s="16"/>
    </row>
    <row r="506">
      <c r="I506" s="16"/>
    </row>
    <row r="507">
      <c r="I507" s="16"/>
    </row>
    <row r="508">
      <c r="I508" s="16"/>
    </row>
    <row r="509">
      <c r="I509" s="16"/>
    </row>
    <row r="510">
      <c r="I510" s="16"/>
    </row>
    <row r="511">
      <c r="I511" s="16"/>
    </row>
    <row r="512">
      <c r="I512" s="16"/>
    </row>
    <row r="513">
      <c r="I513" s="16"/>
    </row>
    <row r="514">
      <c r="I514" s="16"/>
    </row>
    <row r="515">
      <c r="I515" s="16"/>
    </row>
    <row r="516">
      <c r="I516" s="16"/>
    </row>
    <row r="517">
      <c r="I517" s="16"/>
    </row>
    <row r="518">
      <c r="I518" s="16"/>
    </row>
    <row r="519">
      <c r="I519" s="16"/>
    </row>
    <row r="520">
      <c r="I520" s="16"/>
    </row>
    <row r="521">
      <c r="I521" s="16"/>
    </row>
    <row r="522">
      <c r="I522" s="16"/>
    </row>
    <row r="523">
      <c r="I523" s="16"/>
    </row>
    <row r="524">
      <c r="I524" s="16"/>
    </row>
    <row r="525">
      <c r="I525" s="16"/>
    </row>
    <row r="526">
      <c r="I526" s="16"/>
    </row>
    <row r="527">
      <c r="I527" s="16"/>
    </row>
    <row r="528">
      <c r="I528" s="16"/>
    </row>
    <row r="529">
      <c r="I529" s="16"/>
    </row>
    <row r="530">
      <c r="I530" s="16"/>
    </row>
    <row r="531">
      <c r="I531" s="16"/>
    </row>
    <row r="532">
      <c r="I532" s="16"/>
    </row>
    <row r="533">
      <c r="I533" s="16"/>
    </row>
    <row r="534">
      <c r="I534" s="16"/>
    </row>
    <row r="535">
      <c r="I535" s="16"/>
    </row>
    <row r="536">
      <c r="I536" s="16"/>
    </row>
    <row r="537">
      <c r="I537" s="16"/>
    </row>
    <row r="538">
      <c r="I538" s="16"/>
    </row>
    <row r="539">
      <c r="I539" s="16"/>
    </row>
    <row r="540">
      <c r="I540" s="16"/>
    </row>
    <row r="541">
      <c r="I541" s="16"/>
    </row>
    <row r="542">
      <c r="I542" s="16"/>
    </row>
    <row r="543">
      <c r="I543" s="16"/>
    </row>
    <row r="544">
      <c r="I544" s="16"/>
    </row>
    <row r="545">
      <c r="I545" s="16"/>
    </row>
    <row r="546">
      <c r="I546" s="16"/>
    </row>
    <row r="547">
      <c r="I547" s="16"/>
    </row>
    <row r="548">
      <c r="I548" s="16"/>
    </row>
    <row r="549">
      <c r="I549" s="16"/>
    </row>
    <row r="550">
      <c r="I550" s="16"/>
    </row>
    <row r="551">
      <c r="I551" s="16"/>
    </row>
    <row r="552">
      <c r="I552" s="16"/>
    </row>
    <row r="553">
      <c r="I553" s="16"/>
    </row>
    <row r="554">
      <c r="I554" s="16"/>
    </row>
    <row r="555">
      <c r="I555" s="16"/>
    </row>
    <row r="556">
      <c r="I556" s="16"/>
    </row>
    <row r="557">
      <c r="I557" s="16"/>
    </row>
    <row r="558">
      <c r="I558" s="16"/>
    </row>
    <row r="559">
      <c r="I559" s="16"/>
    </row>
    <row r="560">
      <c r="I560" s="16"/>
    </row>
    <row r="561">
      <c r="I561" s="16"/>
    </row>
    <row r="562">
      <c r="I562" s="16"/>
    </row>
    <row r="563">
      <c r="I563" s="16"/>
    </row>
    <row r="564">
      <c r="I564" s="16"/>
    </row>
    <row r="565">
      <c r="I565" s="16"/>
    </row>
    <row r="566">
      <c r="I566" s="16"/>
    </row>
    <row r="567">
      <c r="I567" s="16"/>
    </row>
    <row r="568">
      <c r="I568" s="16"/>
    </row>
    <row r="569">
      <c r="I569" s="16"/>
    </row>
    <row r="570">
      <c r="I570" s="16"/>
    </row>
    <row r="571">
      <c r="I571" s="16"/>
    </row>
    <row r="572">
      <c r="I572" s="16"/>
    </row>
    <row r="573">
      <c r="I573" s="16"/>
    </row>
    <row r="574">
      <c r="I574" s="16"/>
    </row>
    <row r="575">
      <c r="I575" s="16"/>
    </row>
    <row r="576">
      <c r="I576" s="16"/>
    </row>
    <row r="577">
      <c r="I577" s="16"/>
    </row>
    <row r="578">
      <c r="I578" s="16"/>
    </row>
    <row r="579">
      <c r="I579" s="16"/>
    </row>
    <row r="580">
      <c r="I580" s="16"/>
    </row>
    <row r="581">
      <c r="I581" s="16"/>
    </row>
    <row r="582">
      <c r="I582" s="16"/>
    </row>
    <row r="583">
      <c r="I583" s="16"/>
    </row>
    <row r="584">
      <c r="I584" s="16"/>
    </row>
    <row r="585">
      <c r="I585" s="16"/>
    </row>
    <row r="586">
      <c r="I586" s="16"/>
    </row>
    <row r="587">
      <c r="I587" s="16"/>
    </row>
    <row r="588">
      <c r="I588" s="16"/>
    </row>
    <row r="589">
      <c r="I589" s="16"/>
    </row>
    <row r="590">
      <c r="I590" s="16"/>
    </row>
    <row r="591">
      <c r="I591" s="16"/>
    </row>
    <row r="592">
      <c r="I592" s="16"/>
    </row>
    <row r="593">
      <c r="I593" s="16"/>
    </row>
    <row r="594">
      <c r="I594" s="16"/>
    </row>
    <row r="595">
      <c r="I595" s="16"/>
    </row>
    <row r="596">
      <c r="I596" s="16"/>
    </row>
    <row r="597">
      <c r="I597" s="16"/>
    </row>
    <row r="598">
      <c r="I598" s="16"/>
    </row>
    <row r="599">
      <c r="I599" s="16"/>
    </row>
    <row r="600">
      <c r="I600" s="16"/>
    </row>
    <row r="601">
      <c r="I601" s="16"/>
    </row>
    <row r="602">
      <c r="I602" s="16"/>
    </row>
    <row r="603">
      <c r="I603" s="16"/>
    </row>
    <row r="604">
      <c r="I604" s="16"/>
    </row>
    <row r="605">
      <c r="I605" s="16"/>
    </row>
    <row r="606">
      <c r="I606" s="16"/>
    </row>
    <row r="607">
      <c r="I607" s="16"/>
    </row>
    <row r="608">
      <c r="I608" s="16"/>
    </row>
    <row r="609">
      <c r="I609" s="16"/>
    </row>
    <row r="610">
      <c r="I610" s="16"/>
    </row>
    <row r="611">
      <c r="I611" s="16"/>
    </row>
    <row r="612">
      <c r="I612" s="16"/>
    </row>
    <row r="613">
      <c r="I613" s="16"/>
    </row>
    <row r="614">
      <c r="I614" s="16"/>
    </row>
    <row r="615">
      <c r="I615" s="16"/>
    </row>
    <row r="616">
      <c r="I616" s="16"/>
    </row>
    <row r="617">
      <c r="I617" s="16"/>
    </row>
    <row r="618">
      <c r="I618" s="16"/>
    </row>
    <row r="619">
      <c r="I619" s="16"/>
    </row>
    <row r="620">
      <c r="I620" s="16"/>
    </row>
    <row r="621">
      <c r="I621" s="16"/>
    </row>
    <row r="622">
      <c r="I622" s="16"/>
    </row>
    <row r="623">
      <c r="I623" s="16"/>
    </row>
    <row r="624">
      <c r="I624" s="16"/>
    </row>
    <row r="625">
      <c r="I625" s="16"/>
    </row>
    <row r="626">
      <c r="I626" s="16"/>
    </row>
    <row r="627">
      <c r="I627" s="16"/>
    </row>
    <row r="628">
      <c r="I628" s="16"/>
    </row>
    <row r="629">
      <c r="I629" s="16"/>
    </row>
    <row r="630">
      <c r="I630" s="16"/>
    </row>
    <row r="631">
      <c r="I631" s="16"/>
    </row>
    <row r="632">
      <c r="I632" s="16"/>
    </row>
    <row r="633">
      <c r="I633" s="16"/>
    </row>
    <row r="634">
      <c r="I634" s="16"/>
    </row>
    <row r="635">
      <c r="I635" s="16"/>
    </row>
    <row r="636">
      <c r="I636" s="16"/>
    </row>
    <row r="637">
      <c r="I637" s="16"/>
    </row>
    <row r="638">
      <c r="I638" s="16"/>
    </row>
    <row r="639">
      <c r="I639" s="16"/>
    </row>
    <row r="640">
      <c r="I640" s="16"/>
    </row>
    <row r="641">
      <c r="I641" s="16"/>
    </row>
    <row r="642">
      <c r="I642" s="16"/>
    </row>
    <row r="643">
      <c r="I643" s="16"/>
    </row>
    <row r="644">
      <c r="I644" s="16"/>
    </row>
    <row r="645">
      <c r="I645" s="16"/>
    </row>
    <row r="646">
      <c r="I646" s="16"/>
    </row>
    <row r="647">
      <c r="I647" s="16"/>
    </row>
    <row r="648">
      <c r="I648" s="16"/>
    </row>
    <row r="649">
      <c r="I649" s="16"/>
    </row>
    <row r="650">
      <c r="I650" s="16"/>
    </row>
    <row r="651">
      <c r="I651" s="16"/>
    </row>
    <row r="652">
      <c r="I652" s="16"/>
    </row>
    <row r="653">
      <c r="I653" s="16"/>
    </row>
    <row r="654">
      <c r="I654" s="16"/>
    </row>
    <row r="655">
      <c r="I655" s="16"/>
    </row>
    <row r="656">
      <c r="I656" s="16"/>
    </row>
    <row r="657">
      <c r="I657" s="16"/>
    </row>
    <row r="658">
      <c r="I658" s="16"/>
    </row>
    <row r="659">
      <c r="I659" s="16"/>
    </row>
    <row r="660">
      <c r="I660" s="16"/>
    </row>
    <row r="661">
      <c r="I661" s="16"/>
    </row>
    <row r="662">
      <c r="I662" s="16"/>
    </row>
    <row r="663">
      <c r="I663" s="16"/>
    </row>
    <row r="664">
      <c r="I664" s="16"/>
    </row>
    <row r="665">
      <c r="I665" s="16"/>
    </row>
    <row r="666">
      <c r="I666" s="16"/>
    </row>
    <row r="667">
      <c r="I667" s="16"/>
    </row>
    <row r="668">
      <c r="I668" s="16"/>
    </row>
    <row r="669">
      <c r="I669" s="16"/>
    </row>
    <row r="670">
      <c r="I670" s="16"/>
    </row>
    <row r="671">
      <c r="I671" s="16"/>
    </row>
    <row r="672">
      <c r="I672" s="16"/>
    </row>
    <row r="673">
      <c r="I673" s="16"/>
    </row>
    <row r="674">
      <c r="I674" s="16"/>
    </row>
    <row r="675">
      <c r="I675" s="16"/>
    </row>
    <row r="676">
      <c r="I676" s="16"/>
    </row>
    <row r="677">
      <c r="I677" s="16"/>
    </row>
    <row r="678">
      <c r="I678" s="16"/>
    </row>
    <row r="679">
      <c r="I679" s="16"/>
    </row>
    <row r="680">
      <c r="I680" s="16"/>
    </row>
    <row r="681">
      <c r="I681" s="16"/>
    </row>
    <row r="682">
      <c r="I682" s="16"/>
    </row>
    <row r="683">
      <c r="I683" s="16"/>
    </row>
    <row r="684">
      <c r="I684" s="16"/>
    </row>
    <row r="685">
      <c r="I685" s="16"/>
    </row>
    <row r="686">
      <c r="I686" s="16"/>
    </row>
    <row r="687">
      <c r="I687" s="16"/>
    </row>
    <row r="688">
      <c r="I688" s="16"/>
    </row>
    <row r="689">
      <c r="I689" s="16"/>
    </row>
    <row r="690">
      <c r="I690" s="16"/>
    </row>
    <row r="691">
      <c r="I691" s="16"/>
    </row>
    <row r="692">
      <c r="I692" s="16"/>
    </row>
    <row r="693">
      <c r="I693" s="16"/>
    </row>
    <row r="694">
      <c r="I694" s="16"/>
    </row>
    <row r="695">
      <c r="I695" s="16"/>
    </row>
    <row r="696">
      <c r="I696" s="16"/>
    </row>
    <row r="697">
      <c r="I697" s="16"/>
    </row>
    <row r="698">
      <c r="I698" s="16"/>
    </row>
    <row r="699">
      <c r="I699" s="16"/>
    </row>
    <row r="700">
      <c r="I700" s="16"/>
    </row>
    <row r="701">
      <c r="I701" s="16"/>
    </row>
    <row r="702">
      <c r="I702" s="16"/>
    </row>
    <row r="703">
      <c r="I703" s="16"/>
    </row>
    <row r="704">
      <c r="I704" s="16"/>
    </row>
    <row r="705">
      <c r="I705" s="16"/>
    </row>
    <row r="706">
      <c r="I706" s="16"/>
    </row>
    <row r="707">
      <c r="I707" s="16"/>
    </row>
    <row r="708">
      <c r="I708" s="16"/>
    </row>
    <row r="709">
      <c r="I709" s="16"/>
    </row>
    <row r="710">
      <c r="I710" s="16"/>
    </row>
    <row r="711">
      <c r="I711" s="16"/>
    </row>
    <row r="712">
      <c r="I712" s="16"/>
    </row>
    <row r="713">
      <c r="I713" s="16"/>
    </row>
    <row r="714">
      <c r="I714" s="16"/>
    </row>
    <row r="715">
      <c r="I715" s="16"/>
    </row>
    <row r="716">
      <c r="I716" s="16"/>
    </row>
    <row r="717">
      <c r="I717" s="16"/>
    </row>
    <row r="718">
      <c r="I718" s="16"/>
    </row>
    <row r="719">
      <c r="I719" s="16"/>
    </row>
    <row r="720">
      <c r="I720" s="16"/>
    </row>
    <row r="721">
      <c r="I721" s="16"/>
    </row>
    <row r="722">
      <c r="I722" s="16"/>
    </row>
    <row r="723">
      <c r="I723" s="16"/>
    </row>
    <row r="724">
      <c r="I724" s="16"/>
    </row>
    <row r="725">
      <c r="I725" s="16"/>
    </row>
    <row r="726">
      <c r="I726" s="16"/>
    </row>
    <row r="727">
      <c r="I727" s="16"/>
    </row>
    <row r="728">
      <c r="I728" s="16"/>
    </row>
    <row r="729">
      <c r="I729" s="16"/>
    </row>
    <row r="730">
      <c r="I730" s="16"/>
    </row>
    <row r="731">
      <c r="I731" s="16"/>
    </row>
    <row r="732">
      <c r="I732" s="16"/>
    </row>
    <row r="733">
      <c r="I733" s="16"/>
    </row>
    <row r="734">
      <c r="I734" s="16"/>
    </row>
    <row r="735">
      <c r="I735" s="16"/>
    </row>
    <row r="736">
      <c r="I736" s="16"/>
    </row>
    <row r="737">
      <c r="I737" s="16"/>
    </row>
    <row r="738">
      <c r="I738" s="16"/>
    </row>
    <row r="739">
      <c r="I739" s="16"/>
    </row>
    <row r="740">
      <c r="I740" s="16"/>
    </row>
    <row r="741">
      <c r="I741" s="16"/>
    </row>
    <row r="742">
      <c r="I742" s="16"/>
    </row>
    <row r="743">
      <c r="I743" s="16"/>
    </row>
    <row r="744">
      <c r="I744" s="16"/>
    </row>
    <row r="745">
      <c r="I745" s="16"/>
    </row>
    <row r="746">
      <c r="I746" s="16"/>
    </row>
    <row r="747">
      <c r="I747" s="16"/>
    </row>
    <row r="748">
      <c r="I748" s="16"/>
    </row>
    <row r="749">
      <c r="I749" s="16"/>
    </row>
    <row r="750">
      <c r="I750" s="16"/>
    </row>
    <row r="751">
      <c r="I751" s="16"/>
    </row>
    <row r="752">
      <c r="I752" s="16"/>
    </row>
    <row r="753">
      <c r="I753" s="16"/>
    </row>
    <row r="754">
      <c r="I754" s="16"/>
    </row>
    <row r="755">
      <c r="I755" s="16"/>
    </row>
    <row r="756">
      <c r="I756" s="16"/>
    </row>
    <row r="757">
      <c r="I757" s="16"/>
    </row>
    <row r="758">
      <c r="I758" s="16"/>
    </row>
    <row r="759">
      <c r="I759" s="16"/>
    </row>
    <row r="760">
      <c r="I760" s="16"/>
    </row>
    <row r="761">
      <c r="I761" s="16"/>
    </row>
    <row r="762">
      <c r="I762" s="16"/>
    </row>
    <row r="763">
      <c r="I763" s="16"/>
    </row>
    <row r="764">
      <c r="I764" s="16"/>
    </row>
    <row r="765">
      <c r="I765" s="16"/>
    </row>
    <row r="766">
      <c r="I766" s="16"/>
    </row>
    <row r="767">
      <c r="I767" s="16"/>
    </row>
    <row r="768">
      <c r="I768" s="16"/>
    </row>
    <row r="769">
      <c r="I769" s="16"/>
    </row>
    <row r="770">
      <c r="I770" s="16"/>
    </row>
    <row r="771">
      <c r="I771" s="16"/>
    </row>
    <row r="772">
      <c r="I772" s="16"/>
    </row>
    <row r="773">
      <c r="I773" s="16"/>
    </row>
    <row r="774">
      <c r="I774" s="16"/>
    </row>
    <row r="775">
      <c r="I775" s="16"/>
    </row>
    <row r="776">
      <c r="I776" s="16"/>
    </row>
    <row r="777">
      <c r="I777" s="16"/>
    </row>
    <row r="778">
      <c r="I778" s="16"/>
    </row>
    <row r="779">
      <c r="I779" s="16"/>
    </row>
    <row r="780">
      <c r="I780" s="16"/>
    </row>
    <row r="781">
      <c r="I781" s="16"/>
    </row>
    <row r="782">
      <c r="I782" s="16"/>
    </row>
    <row r="783">
      <c r="I783" s="16"/>
    </row>
    <row r="784">
      <c r="I784" s="16"/>
    </row>
    <row r="785">
      <c r="I785" s="16"/>
    </row>
    <row r="786">
      <c r="I786" s="16"/>
    </row>
    <row r="787">
      <c r="I787" s="16"/>
    </row>
    <row r="788">
      <c r="I788" s="16"/>
    </row>
    <row r="789">
      <c r="I789" s="16"/>
    </row>
    <row r="790">
      <c r="I790" s="16"/>
    </row>
    <row r="791">
      <c r="I791" s="16"/>
    </row>
    <row r="792">
      <c r="I792" s="16"/>
    </row>
    <row r="793">
      <c r="I793" s="16"/>
    </row>
    <row r="794">
      <c r="I794" s="16"/>
    </row>
    <row r="795">
      <c r="I795" s="16"/>
    </row>
    <row r="796">
      <c r="I796" s="16"/>
    </row>
    <row r="797">
      <c r="I797" s="16"/>
    </row>
    <row r="798">
      <c r="I798" s="16"/>
    </row>
    <row r="799">
      <c r="I799" s="16"/>
    </row>
    <row r="800">
      <c r="I800" s="16"/>
    </row>
    <row r="801">
      <c r="I801" s="16"/>
    </row>
    <row r="802">
      <c r="I802" s="16"/>
    </row>
    <row r="803">
      <c r="I803" s="16"/>
    </row>
    <row r="804">
      <c r="I804" s="16"/>
    </row>
    <row r="805">
      <c r="I805" s="16"/>
    </row>
    <row r="806">
      <c r="I806" s="16"/>
    </row>
    <row r="807">
      <c r="I807" s="16"/>
    </row>
    <row r="808">
      <c r="I808" s="16"/>
    </row>
    <row r="809">
      <c r="I809" s="16"/>
    </row>
    <row r="810">
      <c r="I810" s="16"/>
    </row>
    <row r="811">
      <c r="I811" s="16"/>
    </row>
    <row r="812">
      <c r="I812" s="16"/>
    </row>
    <row r="813">
      <c r="I813" s="16"/>
    </row>
    <row r="814">
      <c r="I814" s="16"/>
    </row>
    <row r="815">
      <c r="I815" s="16"/>
    </row>
    <row r="816">
      <c r="I816" s="16"/>
    </row>
    <row r="817">
      <c r="I817" s="16"/>
    </row>
    <row r="818">
      <c r="I818" s="16"/>
    </row>
    <row r="819">
      <c r="I819" s="16"/>
    </row>
    <row r="820">
      <c r="I820" s="16"/>
    </row>
    <row r="821">
      <c r="I821" s="16"/>
    </row>
    <row r="822">
      <c r="I822" s="16"/>
    </row>
    <row r="823">
      <c r="I823" s="16"/>
    </row>
    <row r="824">
      <c r="I824" s="16"/>
    </row>
    <row r="825">
      <c r="I825" s="16"/>
    </row>
    <row r="826">
      <c r="I826" s="16"/>
    </row>
    <row r="827">
      <c r="I827" s="16"/>
    </row>
    <row r="828">
      <c r="I828" s="16"/>
    </row>
    <row r="829">
      <c r="I829" s="16"/>
    </row>
    <row r="830">
      <c r="I830" s="16"/>
    </row>
    <row r="831">
      <c r="I831" s="16"/>
    </row>
    <row r="832">
      <c r="I832" s="16"/>
    </row>
    <row r="833">
      <c r="I833" s="16"/>
    </row>
    <row r="834">
      <c r="I834" s="16"/>
    </row>
    <row r="835">
      <c r="I835" s="16"/>
    </row>
    <row r="836">
      <c r="I836" s="16"/>
    </row>
    <row r="837">
      <c r="I837" s="16"/>
    </row>
    <row r="838">
      <c r="I838" s="16"/>
    </row>
    <row r="839">
      <c r="I839" s="16"/>
    </row>
    <row r="840">
      <c r="I840" s="16"/>
    </row>
    <row r="841">
      <c r="I841" s="16"/>
    </row>
    <row r="842">
      <c r="I842" s="16"/>
    </row>
    <row r="843">
      <c r="I843" s="16"/>
    </row>
    <row r="844">
      <c r="I844" s="16"/>
    </row>
    <row r="845">
      <c r="I845" s="16"/>
    </row>
    <row r="846">
      <c r="I846" s="16"/>
    </row>
    <row r="847">
      <c r="I847" s="16"/>
    </row>
    <row r="848">
      <c r="I848" s="16"/>
    </row>
    <row r="849">
      <c r="I849" s="16"/>
    </row>
    <row r="850">
      <c r="I850" s="16"/>
    </row>
    <row r="851">
      <c r="I851" s="16"/>
    </row>
    <row r="852">
      <c r="I852" s="16"/>
    </row>
    <row r="853">
      <c r="I853" s="16"/>
    </row>
    <row r="854">
      <c r="I854" s="16"/>
    </row>
    <row r="855">
      <c r="I855" s="16"/>
    </row>
    <row r="856">
      <c r="I856" s="16"/>
    </row>
    <row r="857">
      <c r="I857" s="16"/>
    </row>
    <row r="858">
      <c r="I858" s="16"/>
    </row>
    <row r="859">
      <c r="I859" s="16"/>
    </row>
    <row r="860">
      <c r="I860" s="16"/>
    </row>
    <row r="861">
      <c r="I861" s="16"/>
    </row>
    <row r="862">
      <c r="I862" s="16"/>
    </row>
    <row r="863">
      <c r="I863" s="16"/>
    </row>
    <row r="864">
      <c r="I864" s="16"/>
    </row>
    <row r="865">
      <c r="I865" s="16"/>
    </row>
    <row r="866">
      <c r="I866" s="16"/>
    </row>
    <row r="867">
      <c r="I867" s="16"/>
    </row>
    <row r="868">
      <c r="I868" s="16"/>
    </row>
    <row r="869">
      <c r="I869" s="16"/>
    </row>
    <row r="870">
      <c r="I870" s="16"/>
    </row>
    <row r="871">
      <c r="I871" s="16"/>
    </row>
    <row r="872">
      <c r="I872" s="16"/>
    </row>
    <row r="873">
      <c r="I873" s="16"/>
    </row>
    <row r="874">
      <c r="I874" s="16"/>
    </row>
    <row r="875">
      <c r="I875" s="16"/>
    </row>
    <row r="876">
      <c r="I876" s="16"/>
    </row>
    <row r="877">
      <c r="I877" s="16"/>
    </row>
    <row r="878">
      <c r="I878" s="16"/>
    </row>
    <row r="879">
      <c r="I879" s="16"/>
    </row>
    <row r="880">
      <c r="I880" s="16"/>
    </row>
    <row r="881">
      <c r="I881" s="16"/>
    </row>
    <row r="882">
      <c r="I882" s="16"/>
    </row>
    <row r="883">
      <c r="I883" s="16"/>
    </row>
    <row r="884">
      <c r="I884" s="16"/>
    </row>
    <row r="885">
      <c r="I885" s="16"/>
    </row>
    <row r="886">
      <c r="I886" s="16"/>
    </row>
    <row r="887">
      <c r="I887" s="16"/>
    </row>
    <row r="888">
      <c r="I888" s="16"/>
    </row>
    <row r="889">
      <c r="I889" s="16"/>
    </row>
    <row r="890">
      <c r="I890" s="16"/>
    </row>
    <row r="891">
      <c r="I891" s="16"/>
    </row>
    <row r="892">
      <c r="I892" s="16"/>
    </row>
    <row r="893">
      <c r="I893" s="16"/>
    </row>
    <row r="894">
      <c r="I894" s="16"/>
    </row>
    <row r="895">
      <c r="I895" s="16"/>
    </row>
    <row r="896">
      <c r="I896" s="16"/>
    </row>
    <row r="897">
      <c r="I897" s="16"/>
    </row>
    <row r="898">
      <c r="I898" s="16"/>
    </row>
    <row r="899">
      <c r="I899" s="16"/>
    </row>
    <row r="900">
      <c r="I900" s="16"/>
    </row>
    <row r="901">
      <c r="I901" s="16"/>
    </row>
    <row r="902">
      <c r="I902" s="16"/>
    </row>
    <row r="903">
      <c r="I903" s="16"/>
    </row>
    <row r="904">
      <c r="I904" s="16"/>
    </row>
    <row r="905">
      <c r="I905" s="16"/>
    </row>
    <row r="906">
      <c r="I906" s="16"/>
    </row>
    <row r="907">
      <c r="I907" s="16"/>
    </row>
    <row r="908">
      <c r="I908" s="16"/>
    </row>
    <row r="909">
      <c r="I909" s="16"/>
    </row>
    <row r="910">
      <c r="I910" s="16"/>
    </row>
    <row r="911">
      <c r="I911" s="16"/>
    </row>
    <row r="912">
      <c r="I912" s="16"/>
    </row>
    <row r="913">
      <c r="I913" s="16"/>
    </row>
    <row r="914">
      <c r="I914" s="16"/>
    </row>
    <row r="915">
      <c r="I915" s="16"/>
    </row>
    <row r="916">
      <c r="I916" s="16"/>
    </row>
    <row r="917">
      <c r="I917" s="16"/>
    </row>
    <row r="918">
      <c r="I918" s="16"/>
    </row>
    <row r="919">
      <c r="I919" s="16"/>
    </row>
    <row r="920">
      <c r="I920" s="16"/>
    </row>
    <row r="921">
      <c r="I921" s="16"/>
    </row>
    <row r="922">
      <c r="I922" s="16"/>
    </row>
    <row r="923">
      <c r="I923" s="16"/>
    </row>
    <row r="924">
      <c r="I924" s="16"/>
    </row>
    <row r="925">
      <c r="I925" s="16"/>
    </row>
    <row r="926">
      <c r="I926" s="16"/>
    </row>
    <row r="927">
      <c r="I927" s="16"/>
    </row>
    <row r="928">
      <c r="I928" s="16"/>
    </row>
    <row r="929">
      <c r="I929" s="16"/>
    </row>
    <row r="930">
      <c r="I930" s="16"/>
    </row>
    <row r="931">
      <c r="I931" s="16"/>
    </row>
    <row r="932">
      <c r="I932" s="16"/>
    </row>
    <row r="933">
      <c r="I933" s="16"/>
    </row>
    <row r="934">
      <c r="I934" s="16"/>
    </row>
    <row r="935">
      <c r="I935" s="16"/>
    </row>
    <row r="936">
      <c r="I936" s="16"/>
    </row>
    <row r="937">
      <c r="I937" s="16"/>
    </row>
    <row r="938">
      <c r="I938" s="16"/>
    </row>
    <row r="939">
      <c r="I939" s="16"/>
    </row>
    <row r="940">
      <c r="I940" s="16"/>
    </row>
    <row r="941">
      <c r="I941" s="16"/>
    </row>
    <row r="942">
      <c r="I942" s="16"/>
    </row>
    <row r="943">
      <c r="I943" s="16"/>
    </row>
    <row r="944">
      <c r="I944" s="16"/>
    </row>
    <row r="945">
      <c r="I945" s="16"/>
    </row>
    <row r="946">
      <c r="I946" s="16"/>
    </row>
    <row r="947">
      <c r="I947" s="16"/>
    </row>
    <row r="948">
      <c r="I948" s="16"/>
    </row>
    <row r="949">
      <c r="I949" s="16"/>
    </row>
    <row r="950">
      <c r="I950" s="16"/>
    </row>
    <row r="951">
      <c r="I951" s="16"/>
    </row>
    <row r="952">
      <c r="I952" s="16"/>
    </row>
    <row r="953">
      <c r="I953" s="16"/>
    </row>
    <row r="954">
      <c r="I954" s="16"/>
    </row>
    <row r="955">
      <c r="I955" s="16"/>
    </row>
    <row r="956">
      <c r="I956" s="16"/>
    </row>
    <row r="957">
      <c r="I957" s="16"/>
    </row>
    <row r="958">
      <c r="I958" s="16"/>
    </row>
    <row r="959">
      <c r="I959" s="16"/>
    </row>
    <row r="960">
      <c r="I960" s="16"/>
    </row>
    <row r="961">
      <c r="I961" s="16"/>
    </row>
    <row r="962">
      <c r="I962" s="16"/>
    </row>
    <row r="963">
      <c r="I963" s="16"/>
    </row>
    <row r="964">
      <c r="I964" s="16"/>
    </row>
    <row r="965">
      <c r="I965" s="16"/>
    </row>
    <row r="966">
      <c r="I966" s="16"/>
    </row>
    <row r="967">
      <c r="I967" s="16"/>
    </row>
    <row r="968">
      <c r="I968" s="16"/>
    </row>
    <row r="969">
      <c r="I969" s="16"/>
    </row>
    <row r="970">
      <c r="I970" s="16"/>
    </row>
    <row r="971">
      <c r="I971" s="16"/>
    </row>
    <row r="972">
      <c r="I972" s="16"/>
    </row>
    <row r="973">
      <c r="I973" s="16"/>
    </row>
    <row r="974">
      <c r="I974" s="16"/>
    </row>
    <row r="975">
      <c r="I975" s="16"/>
    </row>
    <row r="976">
      <c r="I976" s="16"/>
    </row>
    <row r="977">
      <c r="I977" s="16"/>
    </row>
    <row r="978">
      <c r="I978" s="16"/>
    </row>
    <row r="979">
      <c r="I979" s="16"/>
    </row>
    <row r="980">
      <c r="I980" s="16"/>
    </row>
    <row r="981">
      <c r="I981" s="16"/>
    </row>
    <row r="982">
      <c r="I982" s="16"/>
    </row>
    <row r="983">
      <c r="I983" s="16"/>
    </row>
    <row r="984">
      <c r="I984" s="16"/>
    </row>
    <row r="985">
      <c r="I985" s="16"/>
    </row>
    <row r="986">
      <c r="I986" s="16"/>
    </row>
    <row r="987">
      <c r="I987" s="16"/>
    </row>
    <row r="988">
      <c r="I988" s="16"/>
    </row>
    <row r="989">
      <c r="I989" s="16"/>
    </row>
    <row r="990">
      <c r="I990" s="16"/>
    </row>
    <row r="991">
      <c r="I991" s="16"/>
    </row>
    <row r="992">
      <c r="I992" s="16"/>
    </row>
    <row r="993">
      <c r="I993" s="16"/>
    </row>
    <row r="994">
      <c r="I994" s="16"/>
    </row>
    <row r="995">
      <c r="I995" s="16"/>
    </row>
    <row r="996">
      <c r="I996" s="16"/>
    </row>
    <row r="997">
      <c r="I997" s="16"/>
    </row>
    <row r="998">
      <c r="I998" s="16"/>
    </row>
    <row r="999">
      <c r="I999" s="16"/>
    </row>
    <row r="1000">
      <c r="I1000" s="16"/>
    </row>
  </sheetData>
  <conditionalFormatting sqref="Q1:Q1000">
    <cfRule type="cellIs" dxfId="0" priority="1" operator="lessThan">
      <formula>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3" max="3" width="8.43"/>
    <col customWidth="1" min="4" max="10" width="3.43"/>
    <col customWidth="1" min="12" max="12" width="17.71"/>
    <col customWidth="1" min="13" max="13" width="3.71"/>
    <col customWidth="1" min="14" max="18" width="3.43"/>
    <col customWidth="1" min="19" max="19" width="13.43"/>
    <col customWidth="1" min="20" max="20" width="15.0"/>
    <col customWidth="1" min="21" max="21" width="4.71"/>
    <col customWidth="1" min="22" max="24" width="3.43"/>
    <col customWidth="1" min="25" max="25" width="10.29"/>
  </cols>
  <sheetData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</row>
    <row r="4">
      <c r="A4" s="5" t="s">
        <v>1</v>
      </c>
      <c r="B4" s="6" t="s">
        <v>3</v>
      </c>
      <c r="C4" s="6" t="s">
        <v>4</v>
      </c>
      <c r="D4" s="7" t="s">
        <v>5</v>
      </c>
      <c r="E4" s="7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17</v>
      </c>
      <c r="K4" s="9" t="s">
        <v>25</v>
      </c>
      <c r="L4" s="7" t="s">
        <v>27</v>
      </c>
      <c r="M4" s="7" t="s">
        <v>28</v>
      </c>
      <c r="N4" s="7" t="s">
        <v>29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41</v>
      </c>
      <c r="T4" s="6" t="s">
        <v>42</v>
      </c>
      <c r="U4" s="6" t="s">
        <v>43</v>
      </c>
      <c r="V4" s="6" t="s">
        <v>44</v>
      </c>
      <c r="W4" s="6" t="s">
        <v>45</v>
      </c>
      <c r="X4" s="6" t="s">
        <v>46</v>
      </c>
      <c r="Y4" s="6" t="s">
        <v>54</v>
      </c>
    </row>
    <row r="5">
      <c r="A5" s="18" t="s">
        <v>506</v>
      </c>
      <c r="B5" s="18" t="s">
        <v>507</v>
      </c>
      <c r="C5" s="20">
        <v>331.0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>
        <f t="shared" ref="K5:K6" si="1">COUNTA(D5:J5)</f>
        <v>7</v>
      </c>
      <c r="N5" s="3">
        <v>1.0</v>
      </c>
      <c r="Q5" s="3">
        <v>1.0</v>
      </c>
      <c r="R5" s="3">
        <v>1.0</v>
      </c>
      <c r="S5">
        <f t="shared" ref="S5:S107" si="2">sum(L5:R5)</f>
        <v>3</v>
      </c>
      <c r="W5">
        <f>9/10</f>
        <v>0.9</v>
      </c>
      <c r="Y5">
        <f t="shared" ref="Y5:Y103" si="3">COUNT(T5:X5)</f>
        <v>1</v>
      </c>
    </row>
    <row r="6">
      <c r="A6" s="18" t="s">
        <v>510</v>
      </c>
      <c r="B6" s="18" t="s">
        <v>511</v>
      </c>
      <c r="C6" s="20">
        <v>331.0</v>
      </c>
      <c r="G6" s="3" t="s">
        <v>58</v>
      </c>
      <c r="H6" s="3" t="s">
        <v>58</v>
      </c>
      <c r="I6" s="3" t="s">
        <v>58</v>
      </c>
      <c r="K6">
        <f t="shared" si="1"/>
        <v>3</v>
      </c>
      <c r="S6">
        <f t="shared" si="2"/>
        <v>0</v>
      </c>
      <c r="Y6">
        <f t="shared" si="3"/>
        <v>0</v>
      </c>
    </row>
    <row r="7">
      <c r="A7" s="18" t="s">
        <v>513</v>
      </c>
      <c r="B7" s="18" t="s">
        <v>120</v>
      </c>
      <c r="C7" s="20">
        <v>331.0</v>
      </c>
      <c r="E7" s="3">
        <v>2.0</v>
      </c>
      <c r="F7" s="3">
        <v>1.0</v>
      </c>
      <c r="H7" s="3">
        <v>1.0</v>
      </c>
      <c r="I7" s="3">
        <v>1.0</v>
      </c>
      <c r="J7" s="3">
        <v>1.0</v>
      </c>
      <c r="K7">
        <f>COUNTA(D7:J7)+1</f>
        <v>6</v>
      </c>
      <c r="S7">
        <f t="shared" si="2"/>
        <v>0</v>
      </c>
      <c r="Y7">
        <f t="shared" si="3"/>
        <v>0</v>
      </c>
    </row>
    <row r="8">
      <c r="A8" s="18" t="s">
        <v>514</v>
      </c>
      <c r="B8" s="18" t="s">
        <v>515</v>
      </c>
      <c r="C8" s="20">
        <v>331.0</v>
      </c>
      <c r="D8" s="3">
        <v>1.0</v>
      </c>
      <c r="E8" s="3">
        <v>1.0</v>
      </c>
      <c r="F8" s="3">
        <v>1.0</v>
      </c>
      <c r="H8" s="3">
        <v>1.0</v>
      </c>
      <c r="I8" s="3">
        <v>1.0</v>
      </c>
      <c r="K8">
        <f t="shared" ref="K8:K107" si="4">COUNTA(D8:J8)</f>
        <v>5</v>
      </c>
      <c r="S8">
        <f t="shared" si="2"/>
        <v>0</v>
      </c>
      <c r="Y8">
        <f t="shared" si="3"/>
        <v>0</v>
      </c>
    </row>
    <row r="9">
      <c r="A9" s="18" t="s">
        <v>516</v>
      </c>
      <c r="B9" s="18" t="s">
        <v>517</v>
      </c>
      <c r="C9" s="20">
        <v>331.0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>
        <f t="shared" si="4"/>
        <v>7</v>
      </c>
      <c r="L9" s="3">
        <v>1.0</v>
      </c>
      <c r="N9" s="3">
        <v>1.0</v>
      </c>
      <c r="O9" s="3">
        <v>1.0</v>
      </c>
      <c r="R9" s="3">
        <v>1.0</v>
      </c>
      <c r="S9">
        <f t="shared" si="2"/>
        <v>4</v>
      </c>
      <c r="Y9">
        <f t="shared" si="3"/>
        <v>0</v>
      </c>
    </row>
    <row r="10">
      <c r="A10" s="18" t="s">
        <v>534</v>
      </c>
      <c r="B10" s="18" t="s">
        <v>519</v>
      </c>
      <c r="C10" s="20">
        <v>331.0</v>
      </c>
      <c r="H10" s="3">
        <v>1.0</v>
      </c>
      <c r="I10" s="3">
        <v>1.0</v>
      </c>
      <c r="J10" s="3">
        <v>1.0</v>
      </c>
      <c r="K10">
        <f t="shared" si="4"/>
        <v>3</v>
      </c>
      <c r="S10">
        <f t="shared" si="2"/>
        <v>0</v>
      </c>
      <c r="Y10">
        <f t="shared" si="3"/>
        <v>0</v>
      </c>
    </row>
    <row r="11">
      <c r="A11" s="18" t="s">
        <v>520</v>
      </c>
      <c r="B11" s="18" t="s">
        <v>521</v>
      </c>
      <c r="C11" s="20">
        <v>331.0</v>
      </c>
      <c r="D11" s="3">
        <v>1.0</v>
      </c>
      <c r="F11" s="3">
        <v>1.0</v>
      </c>
      <c r="H11" s="3">
        <v>1.0</v>
      </c>
      <c r="I11" s="3">
        <v>1.0</v>
      </c>
      <c r="J11" s="3">
        <v>1.0</v>
      </c>
      <c r="K11">
        <f t="shared" si="4"/>
        <v>5</v>
      </c>
      <c r="R11" s="3">
        <v>1.0</v>
      </c>
      <c r="S11">
        <f t="shared" si="2"/>
        <v>1</v>
      </c>
      <c r="Y11">
        <f t="shared" si="3"/>
        <v>0</v>
      </c>
    </row>
    <row r="12">
      <c r="A12" s="18" t="s">
        <v>522</v>
      </c>
      <c r="B12" s="18" t="s">
        <v>523</v>
      </c>
      <c r="C12" s="20">
        <v>331.0</v>
      </c>
      <c r="D12" s="3">
        <v>1.0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>
        <f t="shared" si="4"/>
        <v>7</v>
      </c>
      <c r="L12" s="3">
        <v>1.0</v>
      </c>
      <c r="M12" s="3">
        <v>1.0</v>
      </c>
      <c r="N12" s="3">
        <v>3.0</v>
      </c>
      <c r="O12" s="3">
        <v>4.0</v>
      </c>
      <c r="P12" s="3">
        <v>1.0</v>
      </c>
      <c r="Q12" s="3">
        <v>2.0</v>
      </c>
      <c r="R12" s="3">
        <v>1.0</v>
      </c>
      <c r="S12">
        <f t="shared" si="2"/>
        <v>13</v>
      </c>
      <c r="T12" s="3">
        <v>1.0</v>
      </c>
      <c r="Y12">
        <f t="shared" si="3"/>
        <v>1</v>
      </c>
    </row>
    <row r="13">
      <c r="A13" s="18" t="s">
        <v>524</v>
      </c>
      <c r="B13" s="18" t="s">
        <v>525</v>
      </c>
      <c r="C13" s="20">
        <v>331.0</v>
      </c>
      <c r="E13" s="3">
        <v>1.0</v>
      </c>
      <c r="F13" s="3">
        <v>1.0</v>
      </c>
      <c r="H13" s="3">
        <v>1.0</v>
      </c>
      <c r="K13">
        <f t="shared" si="4"/>
        <v>3</v>
      </c>
      <c r="S13">
        <f t="shared" si="2"/>
        <v>0</v>
      </c>
      <c r="Y13">
        <f t="shared" si="3"/>
        <v>0</v>
      </c>
    </row>
    <row r="14">
      <c r="A14" s="18" t="s">
        <v>526</v>
      </c>
      <c r="B14" s="18" t="s">
        <v>527</v>
      </c>
      <c r="C14" s="20">
        <v>331.0</v>
      </c>
      <c r="D14" s="3">
        <v>1.0</v>
      </c>
      <c r="E14" s="3">
        <v>1.0</v>
      </c>
      <c r="F14" s="3">
        <v>1.0</v>
      </c>
      <c r="G14" s="3">
        <v>1.0</v>
      </c>
      <c r="H14" s="3">
        <v>1.0</v>
      </c>
      <c r="I14" s="3">
        <v>1.0</v>
      </c>
      <c r="J14" s="3">
        <v>1.0</v>
      </c>
      <c r="K14">
        <f t="shared" si="4"/>
        <v>7</v>
      </c>
      <c r="L14" s="3">
        <v>1.0</v>
      </c>
      <c r="M14" s="3">
        <v>2.0</v>
      </c>
      <c r="N14" s="3">
        <v>5.0</v>
      </c>
      <c r="O14" s="3">
        <v>3.0</v>
      </c>
      <c r="P14" s="3">
        <v>1.0</v>
      </c>
      <c r="Q14" s="3">
        <v>2.0</v>
      </c>
      <c r="R14" s="3">
        <v>1.0</v>
      </c>
      <c r="S14">
        <f t="shared" si="2"/>
        <v>15</v>
      </c>
      <c r="T14">
        <f>3/4</f>
        <v>0.75</v>
      </c>
      <c r="Y14">
        <f t="shared" si="3"/>
        <v>1</v>
      </c>
    </row>
    <row r="15">
      <c r="A15" s="18" t="s">
        <v>529</v>
      </c>
      <c r="B15" s="18" t="s">
        <v>530</v>
      </c>
      <c r="C15" s="20">
        <v>331.0</v>
      </c>
      <c r="D15" s="3">
        <v>1.0</v>
      </c>
      <c r="E15" s="3">
        <v>1.0</v>
      </c>
      <c r="F15" s="3">
        <v>1.0</v>
      </c>
      <c r="G15" s="3">
        <v>1.0</v>
      </c>
      <c r="H15" s="3">
        <v>1.0</v>
      </c>
      <c r="I15" s="3">
        <v>1.0</v>
      </c>
      <c r="J15" s="3">
        <v>1.0</v>
      </c>
      <c r="K15">
        <f t="shared" si="4"/>
        <v>7</v>
      </c>
      <c r="M15" s="3">
        <v>1.0</v>
      </c>
      <c r="N15" s="3">
        <v>3.0</v>
      </c>
      <c r="O15" s="3">
        <v>1.0</v>
      </c>
      <c r="Q15" s="3">
        <v>1.0</v>
      </c>
      <c r="R15" s="3">
        <v>1.0</v>
      </c>
      <c r="S15">
        <f t="shared" si="2"/>
        <v>7</v>
      </c>
      <c r="T15" s="3">
        <v>1.0</v>
      </c>
      <c r="W15">
        <f>3/4</f>
        <v>0.75</v>
      </c>
      <c r="Y15">
        <f t="shared" si="3"/>
        <v>2</v>
      </c>
    </row>
    <row r="16">
      <c r="A16" s="18" t="s">
        <v>532</v>
      </c>
      <c r="B16" s="18" t="s">
        <v>533</v>
      </c>
      <c r="C16" s="20">
        <v>331.0</v>
      </c>
      <c r="D16" s="3">
        <v>1.0</v>
      </c>
      <c r="E16" s="3">
        <v>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>
        <f t="shared" si="4"/>
        <v>7</v>
      </c>
      <c r="M16" s="3">
        <v>1.0</v>
      </c>
      <c r="N16" s="3">
        <v>1.0</v>
      </c>
      <c r="O16" s="3">
        <v>2.0</v>
      </c>
      <c r="P16" s="3">
        <v>1.0</v>
      </c>
      <c r="S16">
        <f t="shared" si="2"/>
        <v>5</v>
      </c>
      <c r="T16" s="3">
        <v>1.0</v>
      </c>
      <c r="U16">
        <f>1/2+1/2*(2/9+1/3+1/3)</f>
        <v>0.9444444444</v>
      </c>
      <c r="W16" s="3">
        <v>1.0</v>
      </c>
      <c r="Y16">
        <f t="shared" si="3"/>
        <v>3</v>
      </c>
    </row>
    <row r="17">
      <c r="A17" s="18" t="s">
        <v>535</v>
      </c>
      <c r="B17" s="18" t="s">
        <v>536</v>
      </c>
      <c r="C17" s="20">
        <v>331.0</v>
      </c>
      <c r="D17" s="3">
        <v>1.0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K17">
        <f t="shared" si="4"/>
        <v>6</v>
      </c>
      <c r="M17" s="3">
        <v>1.0</v>
      </c>
      <c r="O17" s="3">
        <v>2.0</v>
      </c>
      <c r="S17">
        <f t="shared" si="2"/>
        <v>3</v>
      </c>
      <c r="Y17">
        <f t="shared" si="3"/>
        <v>0</v>
      </c>
    </row>
    <row r="18">
      <c r="A18" s="18" t="s">
        <v>537</v>
      </c>
      <c r="B18" s="18" t="s">
        <v>538</v>
      </c>
      <c r="C18" s="20">
        <v>331.0</v>
      </c>
      <c r="D18" s="3">
        <v>1.0</v>
      </c>
      <c r="E18" s="3">
        <v>2.0</v>
      </c>
      <c r="F18" s="3">
        <v>1.0</v>
      </c>
      <c r="H18" s="3">
        <v>1.0</v>
      </c>
      <c r="I18" s="3">
        <v>1.0</v>
      </c>
      <c r="J18" s="3">
        <v>1.0</v>
      </c>
      <c r="K18">
        <f t="shared" si="4"/>
        <v>6</v>
      </c>
      <c r="M18" s="3">
        <v>1.0</v>
      </c>
      <c r="N18" s="3">
        <v>1.0</v>
      </c>
      <c r="R18" s="3">
        <v>1.0</v>
      </c>
      <c r="S18">
        <f t="shared" si="2"/>
        <v>3</v>
      </c>
      <c r="Y18">
        <f t="shared" si="3"/>
        <v>0</v>
      </c>
    </row>
    <row r="19">
      <c r="A19" s="18" t="s">
        <v>539</v>
      </c>
      <c r="B19" s="18" t="s">
        <v>540</v>
      </c>
      <c r="C19" s="20">
        <v>331.0</v>
      </c>
      <c r="D19" s="3">
        <v>1.0</v>
      </c>
      <c r="E19" s="3">
        <v>1.0</v>
      </c>
      <c r="G19" s="3">
        <v>1.0</v>
      </c>
      <c r="H19" s="3">
        <v>1.0</v>
      </c>
      <c r="I19" s="3">
        <v>1.0</v>
      </c>
      <c r="J19" s="3" t="s">
        <v>58</v>
      </c>
      <c r="K19">
        <f t="shared" si="4"/>
        <v>6</v>
      </c>
      <c r="M19" s="3">
        <v>1.0</v>
      </c>
      <c r="O19" s="3">
        <v>1.0</v>
      </c>
      <c r="S19">
        <f t="shared" si="2"/>
        <v>2</v>
      </c>
      <c r="Y19">
        <f t="shared" si="3"/>
        <v>0</v>
      </c>
    </row>
    <row r="20">
      <c r="A20" s="18" t="s">
        <v>539</v>
      </c>
      <c r="B20" s="18" t="s">
        <v>541</v>
      </c>
      <c r="C20" s="20">
        <v>331.0</v>
      </c>
      <c r="D20" s="3">
        <v>1.0</v>
      </c>
      <c r="E20" s="3">
        <v>2.0</v>
      </c>
      <c r="F20" s="3">
        <v>1.0</v>
      </c>
      <c r="I20" s="3">
        <v>1.0</v>
      </c>
      <c r="K20">
        <f t="shared" si="4"/>
        <v>4</v>
      </c>
      <c r="M20" s="3">
        <v>1.0</v>
      </c>
      <c r="N20" s="3">
        <v>1.0</v>
      </c>
      <c r="S20">
        <f t="shared" si="2"/>
        <v>2</v>
      </c>
      <c r="Y20">
        <f t="shared" si="3"/>
        <v>0</v>
      </c>
    </row>
    <row r="21">
      <c r="A21" s="18" t="s">
        <v>542</v>
      </c>
      <c r="B21" s="18" t="s">
        <v>543</v>
      </c>
      <c r="C21" s="20">
        <v>331.0</v>
      </c>
      <c r="D21" s="3">
        <v>1.0</v>
      </c>
      <c r="E21" s="3">
        <v>2.0</v>
      </c>
      <c r="F21" s="3">
        <v>1.0</v>
      </c>
      <c r="H21" s="3">
        <v>1.0</v>
      </c>
      <c r="K21">
        <f t="shared" si="4"/>
        <v>4</v>
      </c>
      <c r="M21" s="3">
        <v>1.0</v>
      </c>
      <c r="N21" s="3">
        <v>1.0</v>
      </c>
      <c r="S21">
        <f t="shared" si="2"/>
        <v>2</v>
      </c>
      <c r="Y21">
        <f t="shared" si="3"/>
        <v>0</v>
      </c>
    </row>
    <row r="22">
      <c r="A22" s="18" t="s">
        <v>544</v>
      </c>
      <c r="B22" s="18" t="s">
        <v>545</v>
      </c>
      <c r="C22" s="20">
        <v>331.0</v>
      </c>
      <c r="D22" s="3">
        <v>1.0</v>
      </c>
      <c r="E22" s="3">
        <v>1.0</v>
      </c>
      <c r="F22" s="3">
        <v>1.0</v>
      </c>
      <c r="G22" s="3">
        <v>1.0</v>
      </c>
      <c r="H22" s="3">
        <v>1.0</v>
      </c>
      <c r="I22" s="3">
        <v>1.0</v>
      </c>
      <c r="J22" s="3">
        <v>1.0</v>
      </c>
      <c r="K22">
        <f t="shared" si="4"/>
        <v>7</v>
      </c>
      <c r="L22" s="3">
        <v>1.0</v>
      </c>
      <c r="M22" s="3">
        <v>4.0</v>
      </c>
      <c r="N22" s="3">
        <v>2.0</v>
      </c>
      <c r="O22" s="3">
        <v>2.0</v>
      </c>
      <c r="P22" s="3">
        <v>1.0</v>
      </c>
      <c r="Q22" s="3">
        <v>1.0</v>
      </c>
      <c r="R22" s="3">
        <v>1.0</v>
      </c>
      <c r="S22">
        <f t="shared" si="2"/>
        <v>12</v>
      </c>
      <c r="T22" s="3">
        <v>1.0</v>
      </c>
      <c r="U22">
        <f>1/6+1/6+1/6*9/10+1/8</f>
        <v>0.6083333333</v>
      </c>
      <c r="W22" s="3">
        <v>1.0</v>
      </c>
      <c r="Y22">
        <f t="shared" si="3"/>
        <v>3</v>
      </c>
    </row>
    <row r="23">
      <c r="A23" s="18" t="s">
        <v>546</v>
      </c>
      <c r="B23" s="18" t="s">
        <v>547</v>
      </c>
      <c r="C23" s="20">
        <v>331.0</v>
      </c>
      <c r="D23" s="3">
        <v>1.0</v>
      </c>
      <c r="E23" s="3">
        <v>2.0</v>
      </c>
      <c r="F23" s="3">
        <v>1.0</v>
      </c>
      <c r="I23" s="3">
        <v>1.0</v>
      </c>
      <c r="K23">
        <f t="shared" si="4"/>
        <v>4</v>
      </c>
      <c r="M23" s="3">
        <v>1.0</v>
      </c>
      <c r="N23" s="3">
        <v>1.0</v>
      </c>
      <c r="S23">
        <f t="shared" si="2"/>
        <v>2</v>
      </c>
      <c r="Y23">
        <f t="shared" si="3"/>
        <v>0</v>
      </c>
    </row>
    <row r="24">
      <c r="A24" s="18" t="s">
        <v>546</v>
      </c>
      <c r="B24" s="18" t="s">
        <v>109</v>
      </c>
      <c r="C24" s="20">
        <v>331.0</v>
      </c>
      <c r="D24" s="3">
        <v>1.0</v>
      </c>
      <c r="E24" s="3">
        <v>1.0</v>
      </c>
      <c r="F24" s="3">
        <v>1.0</v>
      </c>
      <c r="H24" s="3">
        <v>1.0</v>
      </c>
      <c r="I24" s="3">
        <v>1.0</v>
      </c>
      <c r="J24" s="3">
        <v>1.0</v>
      </c>
      <c r="K24">
        <f t="shared" si="4"/>
        <v>6</v>
      </c>
      <c r="L24" s="3">
        <v>1.0</v>
      </c>
      <c r="M24" s="3">
        <v>1.0</v>
      </c>
      <c r="N24" s="3">
        <v>1.0</v>
      </c>
      <c r="S24">
        <f t="shared" si="2"/>
        <v>3</v>
      </c>
      <c r="Y24">
        <f t="shared" si="3"/>
        <v>0</v>
      </c>
    </row>
    <row r="25">
      <c r="A25" s="18" t="s">
        <v>549</v>
      </c>
      <c r="B25" s="18" t="s">
        <v>550</v>
      </c>
      <c r="C25" s="20">
        <v>331.0</v>
      </c>
      <c r="E25" s="3">
        <v>1.0</v>
      </c>
      <c r="F25" s="3" t="s">
        <v>58</v>
      </c>
      <c r="G25" s="3" t="s">
        <v>58</v>
      </c>
      <c r="H25" s="3" t="s">
        <v>58</v>
      </c>
      <c r="I25" s="3" t="s">
        <v>58</v>
      </c>
      <c r="K25">
        <f t="shared" si="4"/>
        <v>5</v>
      </c>
      <c r="S25">
        <f t="shared" si="2"/>
        <v>0</v>
      </c>
      <c r="X25" s="3">
        <v>1.0</v>
      </c>
      <c r="Y25">
        <f t="shared" si="3"/>
        <v>1</v>
      </c>
    </row>
    <row r="26">
      <c r="A26" s="18" t="s">
        <v>551</v>
      </c>
      <c r="B26" s="18" t="s">
        <v>552</v>
      </c>
      <c r="C26" s="20">
        <v>331.0</v>
      </c>
      <c r="K26">
        <f t="shared" si="4"/>
        <v>0</v>
      </c>
      <c r="S26">
        <f t="shared" si="2"/>
        <v>0</v>
      </c>
      <c r="Y26">
        <f t="shared" si="3"/>
        <v>0</v>
      </c>
    </row>
    <row r="27">
      <c r="A27" s="18" t="s">
        <v>553</v>
      </c>
      <c r="B27" s="18" t="s">
        <v>554</v>
      </c>
      <c r="C27" s="20">
        <v>331.0</v>
      </c>
      <c r="D27" s="3">
        <v>1.0</v>
      </c>
      <c r="E27" s="3">
        <v>2.0</v>
      </c>
      <c r="F27" s="3">
        <v>1.0</v>
      </c>
      <c r="I27" s="3">
        <v>1.0</v>
      </c>
      <c r="K27">
        <f t="shared" si="4"/>
        <v>4</v>
      </c>
      <c r="M27" s="3">
        <v>1.0</v>
      </c>
      <c r="N27" s="3">
        <v>1.0</v>
      </c>
      <c r="Q27" s="3">
        <v>3.0</v>
      </c>
      <c r="S27">
        <f t="shared" si="2"/>
        <v>5</v>
      </c>
      <c r="Y27">
        <f t="shared" si="3"/>
        <v>0</v>
      </c>
    </row>
    <row r="28">
      <c r="A28" s="18" t="s">
        <v>555</v>
      </c>
      <c r="B28" s="18" t="s">
        <v>556</v>
      </c>
      <c r="C28" s="20">
        <v>331.0</v>
      </c>
      <c r="D28" s="3">
        <v>1.0</v>
      </c>
      <c r="E28" s="3">
        <v>1.0</v>
      </c>
      <c r="G28" s="3">
        <v>1.0</v>
      </c>
      <c r="H28" s="3">
        <v>1.0</v>
      </c>
      <c r="I28" s="3">
        <v>1.0</v>
      </c>
      <c r="J28" s="3">
        <v>1.0</v>
      </c>
      <c r="K28">
        <f t="shared" si="4"/>
        <v>6</v>
      </c>
      <c r="M28" s="3">
        <v>4.0</v>
      </c>
      <c r="O28" s="3">
        <v>2.0</v>
      </c>
      <c r="R28" s="3">
        <v>1.0</v>
      </c>
      <c r="S28">
        <f t="shared" si="2"/>
        <v>7</v>
      </c>
      <c r="Y28">
        <f t="shared" si="3"/>
        <v>0</v>
      </c>
    </row>
    <row r="29">
      <c r="A29" s="18" t="s">
        <v>557</v>
      </c>
      <c r="B29" s="18" t="s">
        <v>87</v>
      </c>
      <c r="C29" s="20">
        <v>332.0</v>
      </c>
      <c r="D29" s="3">
        <v>1.0</v>
      </c>
      <c r="E29" s="3">
        <v>1.0</v>
      </c>
      <c r="F29" s="3">
        <v>1.0</v>
      </c>
      <c r="G29" s="3">
        <v>1.0</v>
      </c>
      <c r="H29" s="3">
        <v>1.0</v>
      </c>
      <c r="I29" s="3">
        <v>1.0</v>
      </c>
      <c r="K29">
        <f t="shared" si="4"/>
        <v>6</v>
      </c>
      <c r="N29" s="3">
        <v>1.0</v>
      </c>
      <c r="S29">
        <f t="shared" si="2"/>
        <v>1</v>
      </c>
      <c r="T29">
        <f t="shared" ref="T29:T30" si="5">1/2</f>
        <v>0.5</v>
      </c>
      <c r="Y29">
        <f t="shared" si="3"/>
        <v>1</v>
      </c>
    </row>
    <row r="30">
      <c r="A30" s="18" t="s">
        <v>157</v>
      </c>
      <c r="B30" s="18" t="s">
        <v>559</v>
      </c>
      <c r="C30" s="20">
        <v>332.0</v>
      </c>
      <c r="D30" s="3">
        <v>1.0</v>
      </c>
      <c r="E30" s="3"/>
      <c r="F30" s="3">
        <v>1.0</v>
      </c>
      <c r="G30" s="3">
        <v>1.0</v>
      </c>
      <c r="H30" s="3">
        <v>1.0</v>
      </c>
      <c r="I30" s="3">
        <v>1.0</v>
      </c>
      <c r="K30">
        <f t="shared" si="4"/>
        <v>5</v>
      </c>
      <c r="M30" s="3"/>
      <c r="N30" s="3">
        <v>1.0</v>
      </c>
      <c r="O30" s="3">
        <v>1.0</v>
      </c>
      <c r="S30">
        <f t="shared" si="2"/>
        <v>2</v>
      </c>
      <c r="T30">
        <f t="shared" si="5"/>
        <v>0.5</v>
      </c>
      <c r="Y30">
        <f t="shared" si="3"/>
        <v>1</v>
      </c>
    </row>
    <row r="31">
      <c r="A31" s="18" t="s">
        <v>561</v>
      </c>
      <c r="B31" s="18" t="s">
        <v>562</v>
      </c>
      <c r="C31" s="20">
        <v>332.0</v>
      </c>
      <c r="D31" s="3"/>
      <c r="E31" s="3" t="s">
        <v>58</v>
      </c>
      <c r="F31" s="3" t="s">
        <v>58</v>
      </c>
      <c r="G31" s="3">
        <v>1.0</v>
      </c>
      <c r="H31" s="3">
        <v>1.0</v>
      </c>
      <c r="I31" s="3">
        <v>1.0</v>
      </c>
      <c r="K31">
        <f t="shared" si="4"/>
        <v>5</v>
      </c>
      <c r="P31" s="3">
        <v>1.0</v>
      </c>
      <c r="Q31" s="3">
        <v>1.0</v>
      </c>
      <c r="S31">
        <f t="shared" si="2"/>
        <v>2</v>
      </c>
      <c r="Y31">
        <f t="shared" si="3"/>
        <v>0</v>
      </c>
    </row>
    <row r="32">
      <c r="A32" s="18" t="s">
        <v>564</v>
      </c>
      <c r="B32" s="18" t="s">
        <v>565</v>
      </c>
      <c r="C32" s="20">
        <v>332.0</v>
      </c>
      <c r="D32" s="3">
        <v>1.0</v>
      </c>
      <c r="E32" s="3"/>
      <c r="G32" s="3">
        <v>1.0</v>
      </c>
      <c r="H32" s="3">
        <v>1.0</v>
      </c>
      <c r="I32" s="3">
        <v>1.0</v>
      </c>
      <c r="K32">
        <f t="shared" si="4"/>
        <v>4</v>
      </c>
      <c r="L32" s="3">
        <v>1.0</v>
      </c>
      <c r="Q32" s="3">
        <v>1.0</v>
      </c>
      <c r="S32">
        <f t="shared" si="2"/>
        <v>2</v>
      </c>
      <c r="Y32">
        <f t="shared" si="3"/>
        <v>0</v>
      </c>
    </row>
    <row r="33">
      <c r="A33" s="18" t="s">
        <v>566</v>
      </c>
      <c r="B33" s="18" t="s">
        <v>567</v>
      </c>
      <c r="C33" s="20">
        <v>332.0</v>
      </c>
      <c r="D33" s="3">
        <v>1.0</v>
      </c>
      <c r="E33" s="3">
        <v>1.0</v>
      </c>
      <c r="F33" s="3">
        <v>1.0</v>
      </c>
      <c r="G33" s="3">
        <v>1.0</v>
      </c>
      <c r="H33" s="3">
        <v>1.0</v>
      </c>
      <c r="I33" s="3">
        <v>1.0</v>
      </c>
      <c r="K33">
        <f t="shared" si="4"/>
        <v>6</v>
      </c>
      <c r="M33" s="3">
        <v>4.0</v>
      </c>
      <c r="N33" s="3">
        <v>1.0</v>
      </c>
      <c r="P33" s="3">
        <v>1.0</v>
      </c>
      <c r="S33">
        <f t="shared" si="2"/>
        <v>6</v>
      </c>
      <c r="Y33">
        <f t="shared" si="3"/>
        <v>0</v>
      </c>
    </row>
    <row r="34">
      <c r="A34" s="18" t="s">
        <v>568</v>
      </c>
      <c r="B34" s="18" t="s">
        <v>569</v>
      </c>
      <c r="C34" s="20">
        <v>332.0</v>
      </c>
      <c r="D34" s="3">
        <v>1.0</v>
      </c>
      <c r="E34" s="3">
        <v>1.0</v>
      </c>
      <c r="F34" s="3">
        <v>1.0</v>
      </c>
      <c r="G34" s="3">
        <v>1.0</v>
      </c>
      <c r="H34" s="3">
        <v>1.0</v>
      </c>
      <c r="I34" s="3">
        <v>1.0</v>
      </c>
      <c r="K34">
        <f t="shared" si="4"/>
        <v>6</v>
      </c>
      <c r="L34" s="3">
        <v>1.0</v>
      </c>
      <c r="M34" s="3">
        <v>2.0</v>
      </c>
      <c r="N34" s="3">
        <f>1/2</f>
        <v>0.5</v>
      </c>
      <c r="O34" s="3">
        <v>1.0</v>
      </c>
      <c r="S34">
        <f t="shared" si="2"/>
        <v>4.5</v>
      </c>
      <c r="Y34">
        <f t="shared" si="3"/>
        <v>0</v>
      </c>
    </row>
    <row r="35">
      <c r="A35" s="18" t="s">
        <v>570</v>
      </c>
      <c r="B35" s="18" t="s">
        <v>571</v>
      </c>
      <c r="C35" s="20">
        <v>332.0</v>
      </c>
      <c r="D35" s="3">
        <v>1.0</v>
      </c>
      <c r="E35" s="3">
        <v>1.0</v>
      </c>
      <c r="F35" s="3">
        <v>1.0</v>
      </c>
      <c r="G35" s="3">
        <v>1.0</v>
      </c>
      <c r="H35" s="3">
        <v>1.0</v>
      </c>
      <c r="I35" s="3">
        <v>1.0</v>
      </c>
      <c r="K35">
        <f t="shared" si="4"/>
        <v>6</v>
      </c>
      <c r="N35" s="3">
        <v>1.0</v>
      </c>
      <c r="P35" s="3">
        <v>1.0</v>
      </c>
      <c r="Q35" s="3">
        <v>1.0</v>
      </c>
      <c r="S35">
        <f t="shared" si="2"/>
        <v>3</v>
      </c>
      <c r="T35">
        <f>1/2</f>
        <v>0.5</v>
      </c>
      <c r="Y35">
        <f t="shared" si="3"/>
        <v>1</v>
      </c>
    </row>
    <row r="36">
      <c r="A36" s="18" t="s">
        <v>573</v>
      </c>
      <c r="B36" s="18" t="s">
        <v>574</v>
      </c>
      <c r="C36" s="20">
        <v>332.0</v>
      </c>
      <c r="D36" s="3">
        <v>1.0</v>
      </c>
      <c r="E36" s="3">
        <v>1.0</v>
      </c>
      <c r="F36" s="3">
        <v>1.0</v>
      </c>
      <c r="G36" s="3">
        <v>1.0</v>
      </c>
      <c r="H36" s="3">
        <v>1.0</v>
      </c>
      <c r="I36" s="3">
        <v>1.0</v>
      </c>
      <c r="K36">
        <f t="shared" si="4"/>
        <v>6</v>
      </c>
      <c r="L36" s="3">
        <v>1.0</v>
      </c>
      <c r="Q36" s="3">
        <v>2.0</v>
      </c>
      <c r="S36">
        <f t="shared" si="2"/>
        <v>3</v>
      </c>
      <c r="T36" s="3">
        <v>1.0</v>
      </c>
      <c r="U36" s="3">
        <f>85/100</f>
        <v>0.85</v>
      </c>
      <c r="Y36">
        <f t="shared" si="3"/>
        <v>2</v>
      </c>
    </row>
    <row r="37">
      <c r="A37" s="18" t="s">
        <v>575</v>
      </c>
      <c r="B37" s="18" t="s">
        <v>576</v>
      </c>
      <c r="C37" s="20">
        <v>332.0</v>
      </c>
      <c r="D37" s="3">
        <v>1.0</v>
      </c>
      <c r="E37" s="3">
        <v>1.0</v>
      </c>
      <c r="G37" s="3">
        <v>1.0</v>
      </c>
      <c r="H37" s="3">
        <v>1.0</v>
      </c>
      <c r="I37" s="3">
        <v>1.0</v>
      </c>
      <c r="K37">
        <f t="shared" si="4"/>
        <v>5</v>
      </c>
      <c r="M37" s="3">
        <v>1.0</v>
      </c>
      <c r="S37">
        <f t="shared" si="2"/>
        <v>1</v>
      </c>
      <c r="Y37">
        <f t="shared" si="3"/>
        <v>0</v>
      </c>
    </row>
    <row r="38">
      <c r="A38" s="18" t="s">
        <v>206</v>
      </c>
      <c r="B38" s="18" t="s">
        <v>577</v>
      </c>
      <c r="C38" s="20">
        <v>332.0</v>
      </c>
      <c r="D38" s="3">
        <v>1.0</v>
      </c>
      <c r="E38" s="3">
        <v>1.0</v>
      </c>
      <c r="F38" s="3">
        <v>1.0</v>
      </c>
      <c r="G38" s="3">
        <v>1.0</v>
      </c>
      <c r="H38" s="3">
        <v>1.0</v>
      </c>
      <c r="I38" s="3">
        <v>1.0</v>
      </c>
      <c r="K38">
        <f t="shared" si="4"/>
        <v>6</v>
      </c>
      <c r="L38" s="3">
        <v>1.0</v>
      </c>
      <c r="M38" s="3">
        <v>1.0</v>
      </c>
      <c r="N38" s="3">
        <v>2.0</v>
      </c>
      <c r="O38" s="3">
        <v>1.0</v>
      </c>
      <c r="P38" s="3">
        <v>1.0</v>
      </c>
      <c r="Q38" s="3">
        <v>1.0</v>
      </c>
      <c r="S38">
        <f t="shared" si="2"/>
        <v>7</v>
      </c>
      <c r="U38">
        <f>9/10</f>
        <v>0.9</v>
      </c>
      <c r="V38" s="3">
        <v>1.0</v>
      </c>
      <c r="Y38">
        <f t="shared" si="3"/>
        <v>2</v>
      </c>
    </row>
    <row r="39">
      <c r="A39" s="18" t="s">
        <v>206</v>
      </c>
      <c r="B39" s="18" t="s">
        <v>578</v>
      </c>
      <c r="C39" s="20">
        <v>332.0</v>
      </c>
      <c r="D39" s="3">
        <v>1.0</v>
      </c>
      <c r="E39" s="3"/>
      <c r="F39" s="3">
        <v>1.0</v>
      </c>
      <c r="G39" s="3">
        <v>1.0</v>
      </c>
      <c r="I39" s="3">
        <v>1.0</v>
      </c>
      <c r="K39">
        <f t="shared" si="4"/>
        <v>4</v>
      </c>
      <c r="N39" s="3">
        <v>1.0</v>
      </c>
      <c r="S39">
        <f t="shared" si="2"/>
        <v>1</v>
      </c>
      <c r="Y39">
        <f t="shared" si="3"/>
        <v>0</v>
      </c>
    </row>
    <row r="40">
      <c r="A40" s="18" t="s">
        <v>579</v>
      </c>
      <c r="B40" s="18" t="s">
        <v>580</v>
      </c>
      <c r="C40" s="20">
        <v>332.0</v>
      </c>
      <c r="D40" s="3">
        <v>1.0</v>
      </c>
      <c r="G40" s="3">
        <v>1.0</v>
      </c>
      <c r="K40">
        <f t="shared" si="4"/>
        <v>2</v>
      </c>
      <c r="S40">
        <f t="shared" si="2"/>
        <v>0</v>
      </c>
      <c r="Y40">
        <f t="shared" si="3"/>
        <v>0</v>
      </c>
    </row>
    <row r="41">
      <c r="A41" s="18" t="s">
        <v>85</v>
      </c>
      <c r="B41" s="18" t="s">
        <v>582</v>
      </c>
      <c r="C41" s="20">
        <v>332.0</v>
      </c>
      <c r="D41" s="3">
        <v>1.0</v>
      </c>
      <c r="E41" s="3">
        <v>1.0</v>
      </c>
      <c r="F41" s="3">
        <v>1.0</v>
      </c>
      <c r="G41" s="3">
        <v>1.0</v>
      </c>
      <c r="H41" s="3">
        <v>1.0</v>
      </c>
      <c r="K41">
        <f t="shared" si="4"/>
        <v>5</v>
      </c>
      <c r="M41" s="3">
        <v>1.0</v>
      </c>
      <c r="N41">
        <f>3/4</f>
        <v>0.75</v>
      </c>
      <c r="S41">
        <f t="shared" si="2"/>
        <v>1.75</v>
      </c>
      <c r="T41">
        <f>1/2</f>
        <v>0.5</v>
      </c>
      <c r="Y41">
        <f t="shared" si="3"/>
        <v>1</v>
      </c>
    </row>
    <row r="42">
      <c r="A42" s="18" t="s">
        <v>583</v>
      </c>
      <c r="B42" s="18" t="s">
        <v>128</v>
      </c>
      <c r="C42" s="20">
        <v>332.0</v>
      </c>
      <c r="D42" s="3">
        <v>1.0</v>
      </c>
      <c r="E42" s="3">
        <v>1.0</v>
      </c>
      <c r="F42" s="3">
        <v>1.0</v>
      </c>
      <c r="G42" s="3">
        <v>1.0</v>
      </c>
      <c r="H42" s="3">
        <v>1.0</v>
      </c>
      <c r="K42">
        <f t="shared" si="4"/>
        <v>5</v>
      </c>
      <c r="M42">
        <f>1/2</f>
        <v>0.5</v>
      </c>
      <c r="S42">
        <f t="shared" si="2"/>
        <v>0.5</v>
      </c>
      <c r="Y42">
        <f t="shared" si="3"/>
        <v>0</v>
      </c>
    </row>
    <row r="43">
      <c r="A43" s="18" t="s">
        <v>584</v>
      </c>
      <c r="B43" s="18" t="s">
        <v>585</v>
      </c>
      <c r="C43" s="20">
        <v>332.0</v>
      </c>
      <c r="D43" s="3">
        <v>1.0</v>
      </c>
      <c r="E43" s="3"/>
      <c r="F43" s="3">
        <v>1.0</v>
      </c>
      <c r="G43" s="3">
        <v>1.0</v>
      </c>
      <c r="I43" s="3">
        <v>1.0</v>
      </c>
      <c r="K43">
        <f t="shared" si="4"/>
        <v>4</v>
      </c>
      <c r="M43" s="3"/>
      <c r="N43" s="3">
        <v>1.0</v>
      </c>
      <c r="O43" s="3">
        <v>1.0</v>
      </c>
      <c r="S43">
        <f t="shared" si="2"/>
        <v>2</v>
      </c>
      <c r="T43">
        <f>1/2</f>
        <v>0.5</v>
      </c>
      <c r="Y43">
        <f t="shared" si="3"/>
        <v>1</v>
      </c>
    </row>
    <row r="44">
      <c r="A44" s="18" t="s">
        <v>586</v>
      </c>
      <c r="B44" s="18" t="s">
        <v>587</v>
      </c>
      <c r="C44" s="20">
        <v>332.0</v>
      </c>
      <c r="D44" s="3">
        <v>1.0</v>
      </c>
      <c r="E44" s="3">
        <v>1.0</v>
      </c>
      <c r="F44" s="3">
        <v>1.0</v>
      </c>
      <c r="G44" s="3">
        <v>1.0</v>
      </c>
      <c r="H44" s="3">
        <v>1.0</v>
      </c>
      <c r="I44" s="3">
        <v>1.0</v>
      </c>
      <c r="K44">
        <f t="shared" si="4"/>
        <v>6</v>
      </c>
      <c r="M44">
        <f>1/2</f>
        <v>0.5</v>
      </c>
      <c r="N44" s="3">
        <v>1.0</v>
      </c>
      <c r="Q44" s="3">
        <v>1.0</v>
      </c>
      <c r="S44">
        <f t="shared" si="2"/>
        <v>2.5</v>
      </c>
      <c r="T44" s="3">
        <v>1.0</v>
      </c>
      <c r="Y44">
        <f t="shared" si="3"/>
        <v>1</v>
      </c>
    </row>
    <row r="45">
      <c r="A45" s="18" t="s">
        <v>588</v>
      </c>
      <c r="B45" s="18" t="s">
        <v>589</v>
      </c>
      <c r="C45" s="20">
        <v>332.0</v>
      </c>
      <c r="D45" s="3">
        <v>1.0</v>
      </c>
      <c r="E45" s="3">
        <v>1.0</v>
      </c>
      <c r="F45" s="3">
        <v>1.0</v>
      </c>
      <c r="G45" s="3">
        <v>1.0</v>
      </c>
      <c r="H45" s="3">
        <v>1.0</v>
      </c>
      <c r="K45">
        <f t="shared" si="4"/>
        <v>5</v>
      </c>
      <c r="L45" s="3">
        <v>1.0</v>
      </c>
      <c r="M45" s="3">
        <v>4.0</v>
      </c>
      <c r="N45" s="3">
        <v>1.0</v>
      </c>
      <c r="O45" s="3">
        <v>1.0</v>
      </c>
      <c r="S45">
        <f t="shared" si="2"/>
        <v>7</v>
      </c>
      <c r="V45" s="3">
        <v>1.0</v>
      </c>
      <c r="Y45">
        <f t="shared" si="3"/>
        <v>1</v>
      </c>
    </row>
    <row r="46">
      <c r="A46" s="18" t="s">
        <v>590</v>
      </c>
      <c r="B46" s="18" t="s">
        <v>591</v>
      </c>
      <c r="C46" s="20">
        <v>332.0</v>
      </c>
      <c r="D46" s="3">
        <v>1.0</v>
      </c>
      <c r="E46" s="3">
        <v>1.0</v>
      </c>
      <c r="F46" s="3">
        <v>1.0</v>
      </c>
      <c r="G46" s="3">
        <v>1.0</v>
      </c>
      <c r="H46" s="3">
        <v>1.0</v>
      </c>
      <c r="I46" s="3">
        <v>1.0</v>
      </c>
      <c r="K46">
        <f t="shared" si="4"/>
        <v>6</v>
      </c>
      <c r="M46" s="3">
        <v>1.0</v>
      </c>
      <c r="N46" s="3">
        <v>3.0</v>
      </c>
      <c r="O46" s="3">
        <v>1.0</v>
      </c>
      <c r="Q46" s="3">
        <v>2.0</v>
      </c>
      <c r="S46">
        <f t="shared" si="2"/>
        <v>7</v>
      </c>
      <c r="T46" s="3">
        <v>1.0</v>
      </c>
      <c r="U46" s="3">
        <v>1.0</v>
      </c>
      <c r="Y46">
        <f t="shared" si="3"/>
        <v>2</v>
      </c>
    </row>
    <row r="47">
      <c r="A47" s="18" t="s">
        <v>592</v>
      </c>
      <c r="B47" s="18" t="s">
        <v>593</v>
      </c>
      <c r="C47" s="20">
        <v>332.0</v>
      </c>
      <c r="E47" s="3" t="s">
        <v>58</v>
      </c>
      <c r="F47" s="3" t="s">
        <v>58</v>
      </c>
      <c r="G47" s="3" t="s">
        <v>58</v>
      </c>
      <c r="H47" s="3" t="s">
        <v>58</v>
      </c>
      <c r="I47" s="3" t="s">
        <v>58</v>
      </c>
      <c r="K47">
        <f t="shared" si="4"/>
        <v>5</v>
      </c>
      <c r="S47">
        <f t="shared" si="2"/>
        <v>0</v>
      </c>
      <c r="Y47">
        <f t="shared" si="3"/>
        <v>0</v>
      </c>
    </row>
    <row r="48">
      <c r="A48" s="18" t="s">
        <v>594</v>
      </c>
      <c r="B48" s="18" t="s">
        <v>595</v>
      </c>
      <c r="C48" s="20">
        <v>332.0</v>
      </c>
      <c r="D48" s="3">
        <v>1.0</v>
      </c>
      <c r="E48" s="3">
        <v>1.0</v>
      </c>
      <c r="F48" s="3">
        <v>1.0</v>
      </c>
      <c r="G48" s="3">
        <v>1.0</v>
      </c>
      <c r="H48" s="3">
        <v>1.0</v>
      </c>
      <c r="I48" s="3">
        <v>1.0</v>
      </c>
      <c r="K48">
        <f t="shared" si="4"/>
        <v>6</v>
      </c>
      <c r="S48">
        <f t="shared" si="2"/>
        <v>0</v>
      </c>
      <c r="U48" s="3">
        <v>1.0</v>
      </c>
      <c r="Y48">
        <f t="shared" si="3"/>
        <v>1</v>
      </c>
    </row>
    <row r="49">
      <c r="A49" s="18" t="s">
        <v>596</v>
      </c>
      <c r="B49" s="18" t="s">
        <v>597</v>
      </c>
      <c r="C49" s="20">
        <v>332.0</v>
      </c>
      <c r="D49" s="3">
        <v>1.0</v>
      </c>
      <c r="E49" s="3">
        <v>1.0</v>
      </c>
      <c r="F49" s="3">
        <v>1.0</v>
      </c>
      <c r="G49" s="3">
        <v>1.0</v>
      </c>
      <c r="H49" s="3">
        <v>1.0</v>
      </c>
      <c r="I49" s="3">
        <v>1.0</v>
      </c>
      <c r="K49">
        <f t="shared" si="4"/>
        <v>6</v>
      </c>
      <c r="L49" s="3">
        <v>1.0</v>
      </c>
      <c r="M49" s="3">
        <v>1.0</v>
      </c>
      <c r="N49" s="3">
        <v>1.0</v>
      </c>
      <c r="O49" s="3">
        <v>1.0</v>
      </c>
      <c r="S49">
        <f t="shared" si="2"/>
        <v>4</v>
      </c>
      <c r="T49" s="3">
        <v>1.0</v>
      </c>
      <c r="U49">
        <f>65/100</f>
        <v>0.65</v>
      </c>
      <c r="V49" s="3">
        <v>1.0</v>
      </c>
      <c r="Y49">
        <f t="shared" si="3"/>
        <v>3</v>
      </c>
    </row>
    <row r="50">
      <c r="A50" s="18" t="s">
        <v>598</v>
      </c>
      <c r="B50" s="18" t="s">
        <v>599</v>
      </c>
      <c r="C50" s="20">
        <v>332.0</v>
      </c>
      <c r="D50" s="3">
        <v>1.0</v>
      </c>
      <c r="E50" s="3">
        <v>1.0</v>
      </c>
      <c r="F50" s="3">
        <v>1.0</v>
      </c>
      <c r="G50" s="3">
        <v>1.0</v>
      </c>
      <c r="H50" s="3">
        <v>1.0</v>
      </c>
      <c r="I50" s="3">
        <v>1.0</v>
      </c>
      <c r="K50">
        <f t="shared" si="4"/>
        <v>6</v>
      </c>
      <c r="M50" s="3">
        <v>1.0</v>
      </c>
      <c r="N50" s="3"/>
      <c r="O50" s="3">
        <v>1.0</v>
      </c>
      <c r="Q50" s="3">
        <v>1.0</v>
      </c>
      <c r="S50">
        <f t="shared" si="2"/>
        <v>3</v>
      </c>
      <c r="T50">
        <f>1/2</f>
        <v>0.5</v>
      </c>
      <c r="Y50">
        <f t="shared" si="3"/>
        <v>1</v>
      </c>
    </row>
    <row r="51">
      <c r="A51" s="18" t="s">
        <v>600</v>
      </c>
      <c r="B51" s="18" t="s">
        <v>200</v>
      </c>
      <c r="C51" s="20">
        <v>332.0</v>
      </c>
      <c r="D51" s="3">
        <v>1.0</v>
      </c>
      <c r="E51" s="3">
        <v>1.0</v>
      </c>
      <c r="F51" s="3">
        <v>1.0</v>
      </c>
      <c r="G51" s="3">
        <v>1.0</v>
      </c>
      <c r="H51" s="3">
        <v>1.0</v>
      </c>
      <c r="K51">
        <f t="shared" si="4"/>
        <v>5</v>
      </c>
      <c r="L51" s="3">
        <v>1.0</v>
      </c>
      <c r="M51" s="3">
        <v>2.0</v>
      </c>
      <c r="N51" s="3">
        <v>3.0</v>
      </c>
      <c r="O51" s="3">
        <v>2.0</v>
      </c>
      <c r="P51" s="3">
        <v>2.0</v>
      </c>
      <c r="S51">
        <f t="shared" si="2"/>
        <v>10</v>
      </c>
      <c r="T51" s="3">
        <v>1.0</v>
      </c>
      <c r="U51">
        <f t="shared" ref="U51:U52" si="6">85/100</f>
        <v>0.85</v>
      </c>
      <c r="V51" s="3">
        <v>1.0</v>
      </c>
      <c r="Y51">
        <f t="shared" si="3"/>
        <v>3</v>
      </c>
    </row>
    <row r="52">
      <c r="A52" s="18" t="s">
        <v>601</v>
      </c>
      <c r="B52" s="18" t="s">
        <v>602</v>
      </c>
      <c r="C52" s="20">
        <v>332.0</v>
      </c>
      <c r="D52" s="3">
        <v>1.0</v>
      </c>
      <c r="E52" s="3">
        <v>1.0</v>
      </c>
      <c r="F52" s="3">
        <v>1.0</v>
      </c>
      <c r="G52" s="3" t="s">
        <v>58</v>
      </c>
      <c r="H52" s="3">
        <v>1.0</v>
      </c>
      <c r="I52" s="3">
        <v>1.0</v>
      </c>
      <c r="K52">
        <f t="shared" si="4"/>
        <v>6</v>
      </c>
      <c r="L52" s="3">
        <v>1.0</v>
      </c>
      <c r="M52" s="3"/>
      <c r="N52" s="3"/>
      <c r="O52" s="3">
        <v>1.0</v>
      </c>
      <c r="S52">
        <f t="shared" si="2"/>
        <v>2</v>
      </c>
      <c r="T52" s="3">
        <v>1.0</v>
      </c>
      <c r="U52">
        <f t="shared" si="6"/>
        <v>0.85</v>
      </c>
      <c r="V52" s="3">
        <v>1.0</v>
      </c>
      <c r="Y52">
        <f t="shared" si="3"/>
        <v>3</v>
      </c>
    </row>
    <row r="53">
      <c r="A53" s="18" t="s">
        <v>352</v>
      </c>
      <c r="B53" s="18" t="s">
        <v>244</v>
      </c>
      <c r="C53" s="20">
        <v>332.0</v>
      </c>
      <c r="D53" s="3">
        <v>1.0</v>
      </c>
      <c r="E53" s="3">
        <v>1.0</v>
      </c>
      <c r="F53" s="3">
        <v>1.0</v>
      </c>
      <c r="G53" s="3">
        <v>1.0</v>
      </c>
      <c r="H53" s="3">
        <v>1.0</v>
      </c>
      <c r="K53">
        <f t="shared" si="4"/>
        <v>5</v>
      </c>
      <c r="L53" s="3">
        <v>2.0</v>
      </c>
      <c r="M53" s="3">
        <v>1.0</v>
      </c>
      <c r="N53" s="3">
        <v>3.0</v>
      </c>
      <c r="O53" s="3">
        <v>1.0</v>
      </c>
      <c r="S53">
        <f t="shared" si="2"/>
        <v>7</v>
      </c>
      <c r="V53" s="3">
        <v>1.0</v>
      </c>
      <c r="Y53">
        <f t="shared" si="3"/>
        <v>1</v>
      </c>
    </row>
    <row r="54">
      <c r="A54" s="18" t="s">
        <v>603</v>
      </c>
      <c r="B54" s="18" t="s">
        <v>604</v>
      </c>
      <c r="C54" s="20">
        <v>333.0</v>
      </c>
      <c r="D54" s="3"/>
      <c r="E54" s="3" t="s">
        <v>58</v>
      </c>
      <c r="F54" s="3" t="s">
        <v>58</v>
      </c>
      <c r="G54" s="3" t="s">
        <v>58</v>
      </c>
      <c r="H54" s="3" t="s">
        <v>58</v>
      </c>
      <c r="I54" s="3" t="s">
        <v>58</v>
      </c>
      <c r="J54" s="3" t="s">
        <v>58</v>
      </c>
      <c r="K54">
        <f t="shared" si="4"/>
        <v>6</v>
      </c>
      <c r="R54" s="3">
        <v>1.0</v>
      </c>
      <c r="S54">
        <f t="shared" si="2"/>
        <v>1</v>
      </c>
      <c r="Y54">
        <f t="shared" si="3"/>
        <v>0</v>
      </c>
    </row>
    <row r="55">
      <c r="A55" s="18" t="s">
        <v>605</v>
      </c>
      <c r="B55" s="18" t="s">
        <v>606</v>
      </c>
      <c r="C55" s="20">
        <v>333.0</v>
      </c>
      <c r="D55" s="3" t="s">
        <v>58</v>
      </c>
      <c r="E55" s="3" t="s">
        <v>58</v>
      </c>
      <c r="F55" s="3" t="s">
        <v>58</v>
      </c>
      <c r="H55" s="3" t="s">
        <v>58</v>
      </c>
      <c r="I55" s="3" t="s">
        <v>58</v>
      </c>
      <c r="K55">
        <f t="shared" si="4"/>
        <v>5</v>
      </c>
      <c r="S55">
        <f t="shared" si="2"/>
        <v>0</v>
      </c>
      <c r="Y55">
        <f t="shared" si="3"/>
        <v>0</v>
      </c>
    </row>
    <row r="56">
      <c r="A56" s="18" t="s">
        <v>243</v>
      </c>
      <c r="B56" s="18" t="s">
        <v>607</v>
      </c>
      <c r="C56" s="20">
        <v>333.0</v>
      </c>
      <c r="D56" s="3" t="s">
        <v>58</v>
      </c>
      <c r="F56" s="3" t="s">
        <v>58</v>
      </c>
      <c r="H56" s="3" t="s">
        <v>58</v>
      </c>
      <c r="I56" s="3" t="s">
        <v>58</v>
      </c>
      <c r="K56">
        <f t="shared" si="4"/>
        <v>4</v>
      </c>
      <c r="S56">
        <f t="shared" si="2"/>
        <v>0</v>
      </c>
      <c r="Y56">
        <f t="shared" si="3"/>
        <v>0</v>
      </c>
    </row>
    <row r="57">
      <c r="A57" s="18" t="s">
        <v>608</v>
      </c>
      <c r="B57" s="18" t="s">
        <v>609</v>
      </c>
      <c r="C57" s="20">
        <v>333.0</v>
      </c>
      <c r="D57" s="3" t="s">
        <v>58</v>
      </c>
      <c r="F57" s="3" t="s">
        <v>58</v>
      </c>
      <c r="G57" s="3" t="s">
        <v>58</v>
      </c>
      <c r="H57" s="3" t="s">
        <v>201</v>
      </c>
      <c r="I57" s="3" t="s">
        <v>58</v>
      </c>
      <c r="K57">
        <f t="shared" si="4"/>
        <v>5</v>
      </c>
      <c r="S57">
        <f t="shared" si="2"/>
        <v>0</v>
      </c>
      <c r="Y57">
        <f t="shared" si="3"/>
        <v>0</v>
      </c>
    </row>
    <row r="58">
      <c r="A58" s="18" t="s">
        <v>610</v>
      </c>
      <c r="B58" s="18" t="s">
        <v>611</v>
      </c>
      <c r="C58" s="20">
        <v>333.0</v>
      </c>
      <c r="D58" s="3" t="s">
        <v>58</v>
      </c>
      <c r="E58" s="3" t="s">
        <v>58</v>
      </c>
      <c r="F58" s="3" t="s">
        <v>58</v>
      </c>
      <c r="G58" s="3" t="s">
        <v>58</v>
      </c>
      <c r="H58" s="3" t="s">
        <v>58</v>
      </c>
      <c r="I58" s="3" t="s">
        <v>58</v>
      </c>
      <c r="J58" s="3" t="s">
        <v>58</v>
      </c>
      <c r="K58">
        <f t="shared" si="4"/>
        <v>7</v>
      </c>
      <c r="N58" s="3">
        <v>1.0</v>
      </c>
      <c r="R58" s="3">
        <v>1.0</v>
      </c>
      <c r="S58">
        <f t="shared" si="2"/>
        <v>2</v>
      </c>
      <c r="Y58">
        <f t="shared" si="3"/>
        <v>0</v>
      </c>
    </row>
    <row r="59">
      <c r="A59" s="18" t="s">
        <v>612</v>
      </c>
      <c r="B59" s="18" t="s">
        <v>613</v>
      </c>
      <c r="C59" s="20">
        <v>333.0</v>
      </c>
      <c r="D59" s="3" t="s">
        <v>58</v>
      </c>
      <c r="E59" s="3" t="s">
        <v>58</v>
      </c>
      <c r="G59" s="3" t="s">
        <v>58</v>
      </c>
      <c r="H59" s="3" t="s">
        <v>58</v>
      </c>
      <c r="I59" s="3" t="s">
        <v>58</v>
      </c>
      <c r="K59">
        <f t="shared" si="4"/>
        <v>5</v>
      </c>
      <c r="S59">
        <f t="shared" si="2"/>
        <v>0</v>
      </c>
      <c r="Y59">
        <f t="shared" si="3"/>
        <v>0</v>
      </c>
    </row>
    <row r="60">
      <c r="A60" s="18" t="s">
        <v>614</v>
      </c>
      <c r="B60" s="18" t="s">
        <v>615</v>
      </c>
      <c r="C60" s="20">
        <v>333.0</v>
      </c>
      <c r="D60" s="3" t="s">
        <v>58</v>
      </c>
      <c r="E60" s="3" t="s">
        <v>58</v>
      </c>
      <c r="F60" s="3" t="s">
        <v>58</v>
      </c>
      <c r="G60" s="3" t="s">
        <v>58</v>
      </c>
      <c r="H60" s="3" t="s">
        <v>58</v>
      </c>
      <c r="K60">
        <f t="shared" si="4"/>
        <v>5</v>
      </c>
      <c r="S60">
        <f t="shared" si="2"/>
        <v>0</v>
      </c>
      <c r="Y60">
        <f t="shared" si="3"/>
        <v>0</v>
      </c>
    </row>
    <row r="61">
      <c r="A61" s="18" t="s">
        <v>616</v>
      </c>
      <c r="B61" s="18" t="s">
        <v>617</v>
      </c>
      <c r="C61" s="20">
        <v>333.0</v>
      </c>
      <c r="D61" s="3" t="s">
        <v>58</v>
      </c>
      <c r="E61" s="3" t="s">
        <v>58</v>
      </c>
      <c r="F61" s="3" t="s">
        <v>58</v>
      </c>
      <c r="G61" s="3" t="s">
        <v>58</v>
      </c>
      <c r="H61" s="3" t="s">
        <v>58</v>
      </c>
      <c r="I61" s="3" t="s">
        <v>58</v>
      </c>
      <c r="K61">
        <f t="shared" si="4"/>
        <v>6</v>
      </c>
      <c r="L61" s="3">
        <v>0.8</v>
      </c>
      <c r="N61" s="3">
        <v>1.0</v>
      </c>
      <c r="O61" s="3">
        <v>1.0</v>
      </c>
      <c r="S61">
        <f t="shared" si="2"/>
        <v>2.8</v>
      </c>
      <c r="U61" s="3">
        <v>0.6</v>
      </c>
      <c r="W61" s="3">
        <v>1.0</v>
      </c>
      <c r="Y61">
        <f t="shared" si="3"/>
        <v>2</v>
      </c>
    </row>
    <row r="62">
      <c r="A62" s="18" t="s">
        <v>618</v>
      </c>
      <c r="B62" s="18" t="s">
        <v>619</v>
      </c>
      <c r="C62" s="20">
        <v>333.0</v>
      </c>
      <c r="D62" s="3" t="s">
        <v>58</v>
      </c>
      <c r="G62" s="3" t="s">
        <v>58</v>
      </c>
      <c r="H62" s="3" t="s">
        <v>58</v>
      </c>
      <c r="I62" s="3" t="s">
        <v>58</v>
      </c>
      <c r="K62">
        <f t="shared" si="4"/>
        <v>4</v>
      </c>
      <c r="S62">
        <f t="shared" si="2"/>
        <v>0</v>
      </c>
      <c r="Y62">
        <f t="shared" si="3"/>
        <v>0</v>
      </c>
    </row>
    <row r="63">
      <c r="A63" s="18" t="s">
        <v>620</v>
      </c>
      <c r="B63" s="18" t="s">
        <v>621</v>
      </c>
      <c r="C63" s="20">
        <v>333.0</v>
      </c>
      <c r="D63" s="3" t="s">
        <v>58</v>
      </c>
      <c r="E63" s="3" t="s">
        <v>58</v>
      </c>
      <c r="F63" s="3" t="s">
        <v>58</v>
      </c>
      <c r="G63" s="3" t="s">
        <v>58</v>
      </c>
      <c r="H63" s="3" t="s">
        <v>58</v>
      </c>
      <c r="I63" s="3" t="s">
        <v>58</v>
      </c>
      <c r="K63">
        <f t="shared" si="4"/>
        <v>6</v>
      </c>
      <c r="S63">
        <f t="shared" si="2"/>
        <v>0</v>
      </c>
      <c r="Y63">
        <f t="shared" si="3"/>
        <v>0</v>
      </c>
    </row>
    <row r="64">
      <c r="A64" s="18" t="s">
        <v>622</v>
      </c>
      <c r="B64" s="18" t="s">
        <v>623</v>
      </c>
      <c r="C64" s="20">
        <v>333.0</v>
      </c>
      <c r="D64" s="3" t="s">
        <v>58</v>
      </c>
      <c r="E64" s="3" t="s">
        <v>58</v>
      </c>
      <c r="F64" s="3" t="s">
        <v>201</v>
      </c>
      <c r="G64" s="3" t="s">
        <v>58</v>
      </c>
      <c r="H64" s="3" t="s">
        <v>58</v>
      </c>
      <c r="I64" s="3" t="s">
        <v>58</v>
      </c>
      <c r="K64">
        <f t="shared" si="4"/>
        <v>6</v>
      </c>
      <c r="M64" s="3">
        <v>0.8</v>
      </c>
      <c r="O64" s="3">
        <v>1.0</v>
      </c>
      <c r="P64" s="3">
        <v>1.8</v>
      </c>
      <c r="S64">
        <f t="shared" si="2"/>
        <v>3.6</v>
      </c>
      <c r="Y64">
        <f t="shared" si="3"/>
        <v>0</v>
      </c>
    </row>
    <row r="65">
      <c r="A65" s="18" t="s">
        <v>624</v>
      </c>
      <c r="B65" s="18" t="s">
        <v>625</v>
      </c>
      <c r="C65" s="20">
        <v>333.0</v>
      </c>
      <c r="D65" s="3" t="s">
        <v>58</v>
      </c>
      <c r="E65" s="3" t="s">
        <v>58</v>
      </c>
      <c r="G65" s="3" t="s">
        <v>58</v>
      </c>
      <c r="H65" s="3" t="s">
        <v>58</v>
      </c>
      <c r="I65" s="3" t="s">
        <v>58</v>
      </c>
      <c r="J65" s="3" t="s">
        <v>58</v>
      </c>
      <c r="K65">
        <f t="shared" si="4"/>
        <v>6</v>
      </c>
      <c r="L65" s="3">
        <v>1.0</v>
      </c>
      <c r="O65" s="3">
        <v>2.0</v>
      </c>
      <c r="R65" s="3">
        <v>1.0</v>
      </c>
      <c r="S65">
        <f t="shared" si="2"/>
        <v>4</v>
      </c>
      <c r="W65" s="3">
        <v>1.0</v>
      </c>
      <c r="Y65">
        <f t="shared" si="3"/>
        <v>1</v>
      </c>
    </row>
    <row r="66">
      <c r="A66" s="18" t="s">
        <v>626</v>
      </c>
      <c r="B66" s="18" t="s">
        <v>627</v>
      </c>
      <c r="C66" s="20">
        <v>333.0</v>
      </c>
      <c r="D66" s="3" t="s">
        <v>58</v>
      </c>
      <c r="E66" s="3" t="s">
        <v>709</v>
      </c>
      <c r="F66" s="3" t="s">
        <v>58</v>
      </c>
      <c r="G66" s="3" t="s">
        <v>58</v>
      </c>
      <c r="H66" s="3" t="s">
        <v>58</v>
      </c>
      <c r="I66" s="3" t="s">
        <v>58</v>
      </c>
      <c r="J66" s="3" t="s">
        <v>58</v>
      </c>
      <c r="K66">
        <f t="shared" si="4"/>
        <v>7</v>
      </c>
      <c r="M66" s="3">
        <v>0.8</v>
      </c>
      <c r="N66" s="3">
        <v>1.0</v>
      </c>
      <c r="O66" s="3">
        <v>3.0</v>
      </c>
      <c r="S66">
        <f t="shared" si="2"/>
        <v>4.8</v>
      </c>
      <c r="U66" s="3">
        <v>0.6</v>
      </c>
      <c r="Y66">
        <f t="shared" si="3"/>
        <v>1</v>
      </c>
    </row>
    <row r="67">
      <c r="A67" s="18" t="s">
        <v>628</v>
      </c>
      <c r="B67" s="18" t="s">
        <v>629</v>
      </c>
      <c r="C67" s="20">
        <v>333.0</v>
      </c>
      <c r="D67" s="3" t="s">
        <v>58</v>
      </c>
      <c r="E67" s="3" t="s">
        <v>709</v>
      </c>
      <c r="F67" s="3" t="s">
        <v>58</v>
      </c>
      <c r="G67" s="3" t="s">
        <v>58</v>
      </c>
      <c r="H67" s="3" t="s">
        <v>58</v>
      </c>
      <c r="I67" s="3" t="s">
        <v>58</v>
      </c>
      <c r="J67" s="3" t="s">
        <v>58</v>
      </c>
      <c r="K67">
        <f t="shared" si="4"/>
        <v>7</v>
      </c>
      <c r="L67" s="3">
        <v>1.0</v>
      </c>
      <c r="O67" s="3">
        <v>1.0</v>
      </c>
      <c r="S67">
        <f t="shared" si="2"/>
        <v>2</v>
      </c>
      <c r="U67" s="3">
        <v>0.3</v>
      </c>
      <c r="W67" s="3">
        <v>0.3</v>
      </c>
      <c r="Y67">
        <f t="shared" si="3"/>
        <v>2</v>
      </c>
    </row>
    <row r="68">
      <c r="A68" s="18" t="s">
        <v>630</v>
      </c>
      <c r="B68" s="18" t="s">
        <v>631</v>
      </c>
      <c r="C68" s="20">
        <v>333.0</v>
      </c>
      <c r="D68" s="3" t="s">
        <v>58</v>
      </c>
      <c r="E68" s="3" t="s">
        <v>58</v>
      </c>
      <c r="F68" s="3" t="s">
        <v>58</v>
      </c>
      <c r="G68" s="3" t="s">
        <v>58</v>
      </c>
      <c r="H68" s="3" t="s">
        <v>58</v>
      </c>
      <c r="I68" s="3" t="s">
        <v>58</v>
      </c>
      <c r="J68" s="3" t="s">
        <v>58</v>
      </c>
      <c r="K68">
        <f t="shared" si="4"/>
        <v>7</v>
      </c>
      <c r="N68" s="3">
        <v>1.0</v>
      </c>
      <c r="P68" s="3">
        <v>2.0</v>
      </c>
      <c r="S68">
        <f t="shared" si="2"/>
        <v>3</v>
      </c>
      <c r="Y68">
        <f t="shared" si="3"/>
        <v>0</v>
      </c>
    </row>
    <row r="69">
      <c r="A69" s="18" t="s">
        <v>188</v>
      </c>
      <c r="B69" s="18" t="s">
        <v>244</v>
      </c>
      <c r="C69" s="20">
        <v>333.0</v>
      </c>
      <c r="D69" s="3" t="s">
        <v>58</v>
      </c>
      <c r="E69" s="3" t="s">
        <v>58</v>
      </c>
      <c r="F69" s="3" t="s">
        <v>58</v>
      </c>
      <c r="G69" s="3" t="s">
        <v>58</v>
      </c>
      <c r="H69" s="3" t="s">
        <v>58</v>
      </c>
      <c r="K69">
        <f t="shared" si="4"/>
        <v>5</v>
      </c>
      <c r="O69" s="3">
        <v>1.0</v>
      </c>
      <c r="S69">
        <f t="shared" si="2"/>
        <v>1</v>
      </c>
      <c r="Y69">
        <f t="shared" si="3"/>
        <v>0</v>
      </c>
    </row>
    <row r="70">
      <c r="A70" s="18" t="s">
        <v>633</v>
      </c>
      <c r="B70" s="18" t="s">
        <v>634</v>
      </c>
      <c r="C70" s="20">
        <v>333.0</v>
      </c>
      <c r="D70" s="3" t="s">
        <v>58</v>
      </c>
      <c r="E70" s="3" t="s">
        <v>709</v>
      </c>
      <c r="F70" s="3" t="s">
        <v>58</v>
      </c>
      <c r="G70" s="3" t="s">
        <v>58</v>
      </c>
      <c r="H70" s="3" t="s">
        <v>58</v>
      </c>
      <c r="K70">
        <f t="shared" si="4"/>
        <v>5</v>
      </c>
      <c r="L70" s="3">
        <v>1.0</v>
      </c>
      <c r="P70" s="3">
        <v>2.0</v>
      </c>
      <c r="S70">
        <f t="shared" si="2"/>
        <v>3</v>
      </c>
      <c r="U70" s="3">
        <v>0.4</v>
      </c>
      <c r="W70" s="3">
        <v>1.0</v>
      </c>
      <c r="Y70">
        <f t="shared" si="3"/>
        <v>2</v>
      </c>
    </row>
    <row r="71">
      <c r="A71" s="18" t="s">
        <v>635</v>
      </c>
      <c r="B71" s="18" t="s">
        <v>636</v>
      </c>
      <c r="C71" s="20">
        <v>333.0</v>
      </c>
      <c r="D71" s="3" t="s">
        <v>58</v>
      </c>
      <c r="E71" s="3" t="s">
        <v>709</v>
      </c>
      <c r="F71" s="3" t="s">
        <v>58</v>
      </c>
      <c r="G71" s="3" t="s">
        <v>58</v>
      </c>
      <c r="H71" s="3" t="s">
        <v>58</v>
      </c>
      <c r="I71" s="3" t="s">
        <v>58</v>
      </c>
      <c r="J71" s="3" t="s">
        <v>58</v>
      </c>
      <c r="K71">
        <f t="shared" si="4"/>
        <v>7</v>
      </c>
      <c r="L71" s="3">
        <v>1.0</v>
      </c>
      <c r="M71" s="3">
        <v>0.8</v>
      </c>
      <c r="P71" s="3">
        <v>1.0</v>
      </c>
      <c r="Q71" s="3">
        <v>0.3</v>
      </c>
      <c r="S71">
        <f t="shared" si="2"/>
        <v>3.1</v>
      </c>
      <c r="Y71">
        <f t="shared" si="3"/>
        <v>0</v>
      </c>
    </row>
    <row r="72">
      <c r="A72" s="18" t="s">
        <v>635</v>
      </c>
      <c r="B72" s="18" t="s">
        <v>638</v>
      </c>
      <c r="C72" s="20">
        <v>333.0</v>
      </c>
      <c r="F72" s="3" t="s">
        <v>58</v>
      </c>
      <c r="G72" s="3" t="s">
        <v>58</v>
      </c>
      <c r="K72">
        <f t="shared" si="4"/>
        <v>2</v>
      </c>
      <c r="S72">
        <f t="shared" si="2"/>
        <v>0</v>
      </c>
      <c r="Y72">
        <f t="shared" si="3"/>
        <v>0</v>
      </c>
    </row>
    <row r="73">
      <c r="A73" s="18" t="s">
        <v>425</v>
      </c>
      <c r="B73" s="18" t="s">
        <v>273</v>
      </c>
      <c r="C73" s="20">
        <v>333.0</v>
      </c>
      <c r="D73" s="3" t="s">
        <v>58</v>
      </c>
      <c r="E73" s="3" t="s">
        <v>58</v>
      </c>
      <c r="F73" s="3" t="s">
        <v>58</v>
      </c>
      <c r="G73" s="3" t="s">
        <v>58</v>
      </c>
      <c r="H73" s="3" t="s">
        <v>58</v>
      </c>
      <c r="I73" s="3" t="s">
        <v>58</v>
      </c>
      <c r="K73">
        <f t="shared" si="4"/>
        <v>6</v>
      </c>
      <c r="S73">
        <f t="shared" si="2"/>
        <v>0</v>
      </c>
      <c r="Y73">
        <f t="shared" si="3"/>
        <v>0</v>
      </c>
    </row>
    <row r="74">
      <c r="A74" s="18" t="s">
        <v>643</v>
      </c>
      <c r="B74" s="18" t="s">
        <v>644</v>
      </c>
      <c r="C74" s="20">
        <v>333.0</v>
      </c>
      <c r="D74" s="3" t="s">
        <v>58</v>
      </c>
      <c r="E74" s="3" t="s">
        <v>58</v>
      </c>
      <c r="F74" s="3" t="s">
        <v>58</v>
      </c>
      <c r="G74" s="3" t="s">
        <v>58</v>
      </c>
      <c r="H74" s="3" t="s">
        <v>58</v>
      </c>
      <c r="I74" s="3" t="s">
        <v>58</v>
      </c>
      <c r="K74">
        <f t="shared" si="4"/>
        <v>6</v>
      </c>
      <c r="M74" s="3">
        <v>1.0</v>
      </c>
      <c r="P74" s="3">
        <v>1.0</v>
      </c>
      <c r="S74">
        <f t="shared" si="2"/>
        <v>2</v>
      </c>
      <c r="U74" s="3">
        <v>0.8</v>
      </c>
      <c r="Y74">
        <f t="shared" si="3"/>
        <v>1</v>
      </c>
    </row>
    <row r="75">
      <c r="A75" s="18" t="s">
        <v>647</v>
      </c>
      <c r="B75" s="18" t="s">
        <v>648</v>
      </c>
      <c r="C75" s="20">
        <v>333.0</v>
      </c>
      <c r="D75" s="3" t="s">
        <v>58</v>
      </c>
      <c r="F75" s="3" t="s">
        <v>58</v>
      </c>
      <c r="G75" s="3" t="s">
        <v>58</v>
      </c>
      <c r="H75" s="3" t="s">
        <v>58</v>
      </c>
      <c r="K75">
        <f t="shared" si="4"/>
        <v>4</v>
      </c>
      <c r="N75" s="3">
        <v>1.0</v>
      </c>
      <c r="O75" s="3">
        <v>1.0</v>
      </c>
      <c r="P75" s="3">
        <v>3.0</v>
      </c>
      <c r="S75">
        <f t="shared" si="2"/>
        <v>5</v>
      </c>
      <c r="Y75">
        <f t="shared" si="3"/>
        <v>0</v>
      </c>
    </row>
    <row r="76">
      <c r="A76" s="18" t="s">
        <v>651</v>
      </c>
      <c r="B76" s="18" t="s">
        <v>652</v>
      </c>
      <c r="C76" s="20">
        <v>333.0</v>
      </c>
      <c r="E76" s="3" t="s">
        <v>58</v>
      </c>
      <c r="F76" s="3" t="s">
        <v>58</v>
      </c>
      <c r="K76">
        <f t="shared" si="4"/>
        <v>2</v>
      </c>
      <c r="S76">
        <f t="shared" si="2"/>
        <v>0</v>
      </c>
      <c r="Y76">
        <f t="shared" si="3"/>
        <v>0</v>
      </c>
    </row>
    <row r="77">
      <c r="A77" s="18" t="s">
        <v>653</v>
      </c>
      <c r="B77" s="18" t="s">
        <v>654</v>
      </c>
      <c r="C77" s="20">
        <v>333.0</v>
      </c>
      <c r="D77" s="3" t="s">
        <v>58</v>
      </c>
      <c r="E77" s="3" t="s">
        <v>58</v>
      </c>
      <c r="F77" s="3" t="s">
        <v>58</v>
      </c>
      <c r="G77" s="3" t="s">
        <v>58</v>
      </c>
      <c r="H77" s="3" t="s">
        <v>58</v>
      </c>
      <c r="I77" s="3" t="s">
        <v>58</v>
      </c>
      <c r="K77">
        <f t="shared" si="4"/>
        <v>6</v>
      </c>
      <c r="S77">
        <f t="shared" si="2"/>
        <v>0</v>
      </c>
      <c r="Y77">
        <f t="shared" si="3"/>
        <v>0</v>
      </c>
    </row>
    <row r="78">
      <c r="A78" s="18" t="s">
        <v>658</v>
      </c>
      <c r="B78" s="18" t="s">
        <v>659</v>
      </c>
      <c r="C78" s="20">
        <v>333.0</v>
      </c>
      <c r="D78" s="3" t="s">
        <v>58</v>
      </c>
      <c r="E78" s="3" t="s">
        <v>58</v>
      </c>
      <c r="G78" s="3" t="s">
        <v>58</v>
      </c>
      <c r="H78" s="3" t="s">
        <v>58</v>
      </c>
      <c r="I78" s="3" t="s">
        <v>58</v>
      </c>
      <c r="K78">
        <f t="shared" si="4"/>
        <v>5</v>
      </c>
      <c r="L78" s="3">
        <v>1.0</v>
      </c>
      <c r="P78" s="3">
        <v>1.0</v>
      </c>
      <c r="S78">
        <f t="shared" si="2"/>
        <v>2</v>
      </c>
      <c r="Y78">
        <f t="shared" si="3"/>
        <v>0</v>
      </c>
    </row>
    <row r="79">
      <c r="A79" s="18" t="s">
        <v>661</v>
      </c>
      <c r="B79" s="18" t="s">
        <v>662</v>
      </c>
      <c r="C79" s="20">
        <v>334.0</v>
      </c>
      <c r="D79" s="3" t="s">
        <v>58</v>
      </c>
      <c r="E79" s="3" t="s">
        <v>58</v>
      </c>
      <c r="F79" s="3" t="s">
        <v>58</v>
      </c>
      <c r="G79" s="3" t="s">
        <v>58</v>
      </c>
      <c r="H79" s="3" t="s">
        <v>58</v>
      </c>
      <c r="K79">
        <f t="shared" si="4"/>
        <v>5</v>
      </c>
      <c r="S79">
        <f t="shared" si="2"/>
        <v>0</v>
      </c>
      <c r="Y79">
        <f t="shared" si="3"/>
        <v>0</v>
      </c>
    </row>
    <row r="80">
      <c r="A80" s="18" t="s">
        <v>663</v>
      </c>
      <c r="B80" s="18" t="s">
        <v>664</v>
      </c>
      <c r="C80" s="20">
        <v>334.0</v>
      </c>
      <c r="D80" s="3" t="s">
        <v>58</v>
      </c>
      <c r="H80" s="3" t="s">
        <v>58</v>
      </c>
      <c r="I80" s="3" t="s">
        <v>58</v>
      </c>
      <c r="J80" s="3" t="s">
        <v>58</v>
      </c>
      <c r="K80">
        <f t="shared" si="4"/>
        <v>4</v>
      </c>
      <c r="S80">
        <f t="shared" si="2"/>
        <v>0</v>
      </c>
      <c r="Y80">
        <f t="shared" si="3"/>
        <v>0</v>
      </c>
    </row>
    <row r="81">
      <c r="A81" s="18" t="s">
        <v>666</v>
      </c>
      <c r="B81" s="18" t="s">
        <v>667</v>
      </c>
      <c r="C81" s="20">
        <v>334.0</v>
      </c>
      <c r="D81" s="3" t="s">
        <v>58</v>
      </c>
      <c r="E81" s="3" t="s">
        <v>58</v>
      </c>
      <c r="F81" s="3" t="s">
        <v>58</v>
      </c>
      <c r="G81" s="3" t="s">
        <v>58</v>
      </c>
      <c r="I81" s="3" t="s">
        <v>58</v>
      </c>
      <c r="K81">
        <f t="shared" si="4"/>
        <v>5</v>
      </c>
      <c r="S81">
        <f t="shared" si="2"/>
        <v>0</v>
      </c>
      <c r="Y81">
        <f t="shared" si="3"/>
        <v>0</v>
      </c>
    </row>
    <row r="82">
      <c r="A82" s="18" t="s">
        <v>668</v>
      </c>
      <c r="B82" s="18" t="s">
        <v>669</v>
      </c>
      <c r="C82" s="20">
        <v>334.0</v>
      </c>
      <c r="D82" s="3" t="s">
        <v>58</v>
      </c>
      <c r="E82" s="3" t="s">
        <v>709</v>
      </c>
      <c r="F82" s="3" t="s">
        <v>58</v>
      </c>
      <c r="G82" s="3" t="s">
        <v>58</v>
      </c>
      <c r="H82" s="3" t="s">
        <v>58</v>
      </c>
      <c r="I82" s="3" t="s">
        <v>58</v>
      </c>
      <c r="K82">
        <f t="shared" si="4"/>
        <v>6</v>
      </c>
      <c r="M82" s="3">
        <v>0.8</v>
      </c>
      <c r="N82" s="3">
        <v>1.0</v>
      </c>
      <c r="O82" s="3">
        <v>3.0</v>
      </c>
      <c r="P82" s="3">
        <v>1.0</v>
      </c>
      <c r="S82">
        <f t="shared" si="2"/>
        <v>5.8</v>
      </c>
      <c r="U82" s="3">
        <v>0.5</v>
      </c>
      <c r="Y82">
        <f t="shared" si="3"/>
        <v>1</v>
      </c>
    </row>
    <row r="83">
      <c r="A83" s="18" t="s">
        <v>670</v>
      </c>
      <c r="B83" s="18" t="s">
        <v>671</v>
      </c>
      <c r="C83" s="20">
        <v>334.0</v>
      </c>
      <c r="D83" s="3" t="s">
        <v>58</v>
      </c>
      <c r="E83" s="3" t="s">
        <v>58</v>
      </c>
      <c r="F83" s="3" t="s">
        <v>58</v>
      </c>
      <c r="G83" s="3" t="s">
        <v>58</v>
      </c>
      <c r="H83" s="3" t="s">
        <v>58</v>
      </c>
      <c r="I83" s="3" t="s">
        <v>58</v>
      </c>
      <c r="K83">
        <f t="shared" si="4"/>
        <v>6</v>
      </c>
      <c r="M83" s="3">
        <v>0.5</v>
      </c>
      <c r="O83" s="3">
        <v>1.0</v>
      </c>
      <c r="Q83" s="3">
        <v>1.0</v>
      </c>
      <c r="S83">
        <f t="shared" si="2"/>
        <v>2.5</v>
      </c>
      <c r="U83" s="3">
        <v>1.0</v>
      </c>
      <c r="Y83">
        <f t="shared" si="3"/>
        <v>1</v>
      </c>
    </row>
    <row r="84">
      <c r="A84" s="18" t="s">
        <v>672</v>
      </c>
      <c r="B84" s="18" t="s">
        <v>673</v>
      </c>
      <c r="C84" s="20">
        <v>334.0</v>
      </c>
      <c r="F84" s="3" t="s">
        <v>58</v>
      </c>
      <c r="G84" s="3" t="s">
        <v>58</v>
      </c>
      <c r="H84" s="3" t="s">
        <v>58</v>
      </c>
      <c r="K84">
        <f t="shared" si="4"/>
        <v>3</v>
      </c>
      <c r="S84">
        <f t="shared" si="2"/>
        <v>0</v>
      </c>
      <c r="Y84">
        <f t="shared" si="3"/>
        <v>0</v>
      </c>
    </row>
    <row r="85">
      <c r="A85" s="18" t="s">
        <v>674</v>
      </c>
      <c r="B85" s="18" t="s">
        <v>675</v>
      </c>
      <c r="C85" s="20">
        <v>334.0</v>
      </c>
      <c r="E85" s="3" t="s">
        <v>58</v>
      </c>
      <c r="F85" s="3" t="s">
        <v>58</v>
      </c>
      <c r="G85" s="3" t="s">
        <v>58</v>
      </c>
      <c r="H85" s="3" t="s">
        <v>58</v>
      </c>
      <c r="K85">
        <f t="shared" si="4"/>
        <v>4</v>
      </c>
      <c r="M85" s="3">
        <v>1.0</v>
      </c>
      <c r="S85">
        <f t="shared" si="2"/>
        <v>1</v>
      </c>
      <c r="Y85">
        <f t="shared" si="3"/>
        <v>0</v>
      </c>
    </row>
    <row r="86">
      <c r="A86" s="18" t="s">
        <v>676</v>
      </c>
      <c r="B86" s="18" t="s">
        <v>677</v>
      </c>
      <c r="C86" s="20">
        <v>334.0</v>
      </c>
      <c r="D86" s="3" t="s">
        <v>58</v>
      </c>
      <c r="E86" s="3" t="s">
        <v>58</v>
      </c>
      <c r="G86" s="3" t="s">
        <v>58</v>
      </c>
      <c r="H86" s="3" t="s">
        <v>58</v>
      </c>
      <c r="I86" s="3" t="s">
        <v>58</v>
      </c>
      <c r="K86">
        <f t="shared" si="4"/>
        <v>5</v>
      </c>
      <c r="S86">
        <f t="shared" si="2"/>
        <v>0</v>
      </c>
      <c r="Y86">
        <f t="shared" si="3"/>
        <v>0</v>
      </c>
    </row>
    <row r="87">
      <c r="A87" s="18" t="s">
        <v>678</v>
      </c>
      <c r="B87" s="18" t="s">
        <v>679</v>
      </c>
      <c r="C87" s="20">
        <v>334.0</v>
      </c>
      <c r="D87" s="3" t="s">
        <v>58</v>
      </c>
      <c r="E87" s="3" t="s">
        <v>58</v>
      </c>
      <c r="F87" s="3" t="s">
        <v>58</v>
      </c>
      <c r="G87" s="3" t="s">
        <v>58</v>
      </c>
      <c r="H87" s="3" t="s">
        <v>58</v>
      </c>
      <c r="I87" s="3" t="s">
        <v>58</v>
      </c>
      <c r="K87">
        <f t="shared" si="4"/>
        <v>6</v>
      </c>
      <c r="N87" s="3">
        <v>1.0</v>
      </c>
      <c r="S87">
        <f t="shared" si="2"/>
        <v>1</v>
      </c>
      <c r="U87" s="3">
        <v>1.0</v>
      </c>
      <c r="Y87">
        <f t="shared" si="3"/>
        <v>1</v>
      </c>
    </row>
    <row r="88">
      <c r="A88" s="18" t="s">
        <v>680</v>
      </c>
      <c r="B88" s="18" t="s">
        <v>681</v>
      </c>
      <c r="C88" s="20">
        <v>334.0</v>
      </c>
      <c r="E88" s="3" t="s">
        <v>58</v>
      </c>
      <c r="F88" s="3" t="s">
        <v>58</v>
      </c>
      <c r="G88" s="3" t="s">
        <v>58</v>
      </c>
      <c r="H88" s="3" t="s">
        <v>58</v>
      </c>
      <c r="I88" s="3" t="s">
        <v>58</v>
      </c>
      <c r="K88">
        <f t="shared" si="4"/>
        <v>5</v>
      </c>
      <c r="S88">
        <f t="shared" si="2"/>
        <v>0</v>
      </c>
      <c r="Y88">
        <f t="shared" si="3"/>
        <v>0</v>
      </c>
    </row>
    <row r="89">
      <c r="A89" s="18" t="s">
        <v>682</v>
      </c>
      <c r="B89" s="18" t="s">
        <v>683</v>
      </c>
      <c r="C89" s="20">
        <v>334.0</v>
      </c>
      <c r="D89" s="3" t="s">
        <v>58</v>
      </c>
      <c r="E89" s="3" t="s">
        <v>58</v>
      </c>
      <c r="G89" s="3" t="s">
        <v>58</v>
      </c>
      <c r="I89" s="3" t="s">
        <v>58</v>
      </c>
      <c r="K89">
        <f t="shared" si="4"/>
        <v>4</v>
      </c>
      <c r="O89" s="3">
        <v>1.0</v>
      </c>
      <c r="S89">
        <f t="shared" si="2"/>
        <v>1</v>
      </c>
      <c r="Y89">
        <f t="shared" si="3"/>
        <v>0</v>
      </c>
    </row>
    <row r="90">
      <c r="A90" s="18" t="s">
        <v>684</v>
      </c>
      <c r="B90" s="18" t="s">
        <v>685</v>
      </c>
      <c r="C90" s="20">
        <v>334.0</v>
      </c>
      <c r="D90" s="3" t="s">
        <v>58</v>
      </c>
      <c r="E90" s="3" t="s">
        <v>58</v>
      </c>
      <c r="F90" s="3" t="s">
        <v>58</v>
      </c>
      <c r="G90" s="3" t="s">
        <v>58</v>
      </c>
      <c r="H90" s="3" t="s">
        <v>58</v>
      </c>
      <c r="I90" s="3" t="s">
        <v>58</v>
      </c>
      <c r="K90">
        <f t="shared" si="4"/>
        <v>6</v>
      </c>
      <c r="M90" s="3">
        <v>0.9</v>
      </c>
      <c r="N90" s="3">
        <v>0.3</v>
      </c>
      <c r="O90" s="3">
        <v>1.0</v>
      </c>
      <c r="P90" s="3">
        <v>1.0</v>
      </c>
      <c r="S90">
        <f t="shared" si="2"/>
        <v>3.2</v>
      </c>
      <c r="U90" s="3">
        <v>1.0</v>
      </c>
      <c r="Y90">
        <f t="shared" si="3"/>
        <v>1</v>
      </c>
    </row>
    <row r="91">
      <c r="A91" s="18" t="s">
        <v>686</v>
      </c>
      <c r="B91" s="18" t="s">
        <v>375</v>
      </c>
      <c r="C91" s="20">
        <v>334.0</v>
      </c>
      <c r="D91" s="3" t="s">
        <v>58</v>
      </c>
      <c r="E91" s="3" t="s">
        <v>58</v>
      </c>
      <c r="F91" s="3" t="s">
        <v>58</v>
      </c>
      <c r="G91" s="3" t="s">
        <v>58</v>
      </c>
      <c r="H91" s="3" t="s">
        <v>58</v>
      </c>
      <c r="I91" s="3" t="s">
        <v>58</v>
      </c>
      <c r="K91">
        <f t="shared" si="4"/>
        <v>6</v>
      </c>
      <c r="M91" s="3">
        <v>1.0</v>
      </c>
      <c r="N91" s="3">
        <v>1.6</v>
      </c>
      <c r="O91" s="3">
        <v>1.5</v>
      </c>
      <c r="P91" s="3">
        <v>1.0</v>
      </c>
      <c r="S91">
        <f t="shared" si="2"/>
        <v>5.1</v>
      </c>
      <c r="U91" s="3">
        <v>0.4</v>
      </c>
      <c r="Y91">
        <f t="shared" si="3"/>
        <v>1</v>
      </c>
    </row>
    <row r="92">
      <c r="A92" s="18" t="s">
        <v>687</v>
      </c>
      <c r="B92" s="18" t="s">
        <v>688</v>
      </c>
      <c r="C92" s="20">
        <v>334.0</v>
      </c>
      <c r="D92" s="3" t="s">
        <v>58</v>
      </c>
      <c r="E92" s="3" t="s">
        <v>58</v>
      </c>
      <c r="F92" s="3" t="s">
        <v>58</v>
      </c>
      <c r="H92" s="3" t="s">
        <v>58</v>
      </c>
      <c r="K92">
        <f t="shared" si="4"/>
        <v>4</v>
      </c>
      <c r="S92">
        <f t="shared" si="2"/>
        <v>0</v>
      </c>
      <c r="Y92">
        <f t="shared" si="3"/>
        <v>0</v>
      </c>
    </row>
    <row r="93">
      <c r="A93" s="18" t="s">
        <v>454</v>
      </c>
      <c r="B93" s="18" t="s">
        <v>203</v>
      </c>
      <c r="C93" s="20">
        <v>334.0</v>
      </c>
      <c r="D93" s="3" t="s">
        <v>58</v>
      </c>
      <c r="E93" s="3" t="s">
        <v>58</v>
      </c>
      <c r="F93" s="3" t="s">
        <v>58</v>
      </c>
      <c r="G93" s="3" t="s">
        <v>58</v>
      </c>
      <c r="H93" s="3" t="s">
        <v>58</v>
      </c>
      <c r="I93" s="3" t="s">
        <v>58</v>
      </c>
      <c r="K93">
        <f t="shared" si="4"/>
        <v>6</v>
      </c>
      <c r="L93" s="3">
        <v>1.0</v>
      </c>
      <c r="M93" s="3">
        <v>1.0</v>
      </c>
      <c r="N93" s="3">
        <v>1.0</v>
      </c>
      <c r="S93">
        <f t="shared" si="2"/>
        <v>3</v>
      </c>
      <c r="W93" s="3">
        <v>1.0</v>
      </c>
      <c r="Y93">
        <f t="shared" si="3"/>
        <v>1</v>
      </c>
    </row>
    <row r="94">
      <c r="A94" s="18" t="s">
        <v>689</v>
      </c>
      <c r="B94" s="18" t="s">
        <v>200</v>
      </c>
      <c r="C94" s="20">
        <v>334.0</v>
      </c>
      <c r="E94" s="3" t="s">
        <v>58</v>
      </c>
      <c r="F94" s="3" t="s">
        <v>58</v>
      </c>
      <c r="G94" s="3" t="s">
        <v>58</v>
      </c>
      <c r="H94" s="3" t="s">
        <v>58</v>
      </c>
      <c r="I94" s="3" t="s">
        <v>58</v>
      </c>
      <c r="K94">
        <f t="shared" si="4"/>
        <v>5</v>
      </c>
      <c r="S94">
        <f t="shared" si="2"/>
        <v>0</v>
      </c>
      <c r="Y94">
        <f t="shared" si="3"/>
        <v>0</v>
      </c>
    </row>
    <row r="95">
      <c r="A95" s="18" t="s">
        <v>690</v>
      </c>
      <c r="B95" s="18" t="s">
        <v>691</v>
      </c>
      <c r="C95" s="20">
        <v>334.0</v>
      </c>
      <c r="E95" s="3" t="s">
        <v>58</v>
      </c>
      <c r="F95" s="3" t="s">
        <v>58</v>
      </c>
      <c r="G95" s="3" t="s">
        <v>58</v>
      </c>
      <c r="H95" s="3" t="s">
        <v>58</v>
      </c>
      <c r="I95" s="14">
        <v>42737.0</v>
      </c>
      <c r="K95">
        <f t="shared" si="4"/>
        <v>5</v>
      </c>
      <c r="S95">
        <f t="shared" si="2"/>
        <v>0</v>
      </c>
      <c r="U95" s="3">
        <v>0.8</v>
      </c>
      <c r="Y95">
        <f t="shared" si="3"/>
        <v>1</v>
      </c>
    </row>
    <row r="96">
      <c r="A96" s="18" t="s">
        <v>692</v>
      </c>
      <c r="B96" s="18" t="s">
        <v>203</v>
      </c>
      <c r="C96" s="20">
        <v>334.0</v>
      </c>
      <c r="D96" s="3" t="s">
        <v>58</v>
      </c>
      <c r="E96" s="3" t="s">
        <v>58</v>
      </c>
      <c r="F96" s="3" t="s">
        <v>58</v>
      </c>
      <c r="G96" s="3" t="s">
        <v>58</v>
      </c>
      <c r="H96" s="3" t="s">
        <v>58</v>
      </c>
      <c r="I96" s="3" t="s">
        <v>58</v>
      </c>
      <c r="K96">
        <f t="shared" si="4"/>
        <v>6</v>
      </c>
      <c r="S96">
        <f t="shared" si="2"/>
        <v>0</v>
      </c>
      <c r="W96" s="3">
        <v>0.8</v>
      </c>
      <c r="Y96">
        <f t="shared" si="3"/>
        <v>1</v>
      </c>
    </row>
    <row r="97">
      <c r="A97" s="18" t="s">
        <v>693</v>
      </c>
      <c r="B97" s="18" t="s">
        <v>694</v>
      </c>
      <c r="C97" s="20">
        <v>334.0</v>
      </c>
      <c r="D97" s="3" t="s">
        <v>58</v>
      </c>
      <c r="E97" s="3" t="s">
        <v>58</v>
      </c>
      <c r="F97" s="3" t="s">
        <v>58</v>
      </c>
      <c r="G97" s="3" t="s">
        <v>58</v>
      </c>
      <c r="H97" s="3" t="s">
        <v>58</v>
      </c>
      <c r="I97" s="3" t="s">
        <v>58</v>
      </c>
      <c r="K97">
        <f t="shared" si="4"/>
        <v>6</v>
      </c>
      <c r="M97" s="3">
        <v>0.8</v>
      </c>
      <c r="N97" s="3">
        <v>1.0</v>
      </c>
      <c r="O97" s="3">
        <v>2.0</v>
      </c>
      <c r="Q97" s="3">
        <v>1.0</v>
      </c>
      <c r="S97">
        <f t="shared" si="2"/>
        <v>4.8</v>
      </c>
      <c r="U97" s="3">
        <v>0.7</v>
      </c>
      <c r="Y97">
        <f t="shared" si="3"/>
        <v>1</v>
      </c>
    </row>
    <row r="98">
      <c r="A98" s="18" t="s">
        <v>695</v>
      </c>
      <c r="B98" s="18" t="s">
        <v>696</v>
      </c>
      <c r="C98" s="20">
        <v>334.0</v>
      </c>
      <c r="D98" s="3" t="s">
        <v>58</v>
      </c>
      <c r="E98" s="3" t="s">
        <v>58</v>
      </c>
      <c r="F98" s="3" t="s">
        <v>58</v>
      </c>
      <c r="G98" s="3" t="s">
        <v>58</v>
      </c>
      <c r="H98" s="3" t="s">
        <v>58</v>
      </c>
      <c r="I98" s="3" t="s">
        <v>58</v>
      </c>
      <c r="K98">
        <f t="shared" si="4"/>
        <v>6</v>
      </c>
      <c r="S98">
        <f t="shared" si="2"/>
        <v>0</v>
      </c>
      <c r="U98" s="3">
        <v>0.8</v>
      </c>
      <c r="Y98">
        <f t="shared" si="3"/>
        <v>1</v>
      </c>
    </row>
    <row r="99">
      <c r="A99" s="18" t="s">
        <v>697</v>
      </c>
      <c r="B99" s="18" t="s">
        <v>698</v>
      </c>
      <c r="C99" s="20">
        <v>334.0</v>
      </c>
      <c r="D99" s="3" t="s">
        <v>58</v>
      </c>
      <c r="E99" s="3" t="s">
        <v>58</v>
      </c>
      <c r="F99" s="3" t="s">
        <v>58</v>
      </c>
      <c r="G99" s="3" t="s">
        <v>58</v>
      </c>
      <c r="H99" s="3" t="s">
        <v>58</v>
      </c>
      <c r="K99">
        <f t="shared" si="4"/>
        <v>5</v>
      </c>
      <c r="S99">
        <f t="shared" si="2"/>
        <v>0</v>
      </c>
      <c r="Y99">
        <f t="shared" si="3"/>
        <v>0</v>
      </c>
    </row>
    <row r="100">
      <c r="A100" s="18" t="s">
        <v>699</v>
      </c>
      <c r="B100" s="18" t="s">
        <v>700</v>
      </c>
      <c r="C100" s="20">
        <v>334.0</v>
      </c>
      <c r="D100" s="3" t="s">
        <v>58</v>
      </c>
      <c r="E100" s="3" t="s">
        <v>58</v>
      </c>
      <c r="G100" s="3" t="s">
        <v>58</v>
      </c>
      <c r="H100" s="3" t="s">
        <v>58</v>
      </c>
      <c r="I100" s="3" t="s">
        <v>58</v>
      </c>
      <c r="K100">
        <f t="shared" si="4"/>
        <v>5</v>
      </c>
      <c r="S100">
        <f t="shared" si="2"/>
        <v>0</v>
      </c>
      <c r="Y100">
        <f t="shared" si="3"/>
        <v>0</v>
      </c>
    </row>
    <row r="101">
      <c r="A101" s="18" t="s">
        <v>315</v>
      </c>
      <c r="B101" s="18" t="s">
        <v>701</v>
      </c>
      <c r="C101" s="20">
        <v>334.0</v>
      </c>
      <c r="D101" s="3" t="s">
        <v>58</v>
      </c>
      <c r="E101" s="3" t="s">
        <v>58</v>
      </c>
      <c r="H101" s="3" t="s">
        <v>58</v>
      </c>
      <c r="I101" s="3" t="s">
        <v>58</v>
      </c>
      <c r="K101">
        <f t="shared" si="4"/>
        <v>4</v>
      </c>
      <c r="Q101" s="3">
        <v>0.2</v>
      </c>
      <c r="S101">
        <f t="shared" si="2"/>
        <v>0.2</v>
      </c>
      <c r="U101" s="3">
        <v>0.8</v>
      </c>
      <c r="Y101">
        <f t="shared" si="3"/>
        <v>1</v>
      </c>
    </row>
    <row r="102">
      <c r="A102" s="18" t="s">
        <v>702</v>
      </c>
      <c r="B102" s="18" t="s">
        <v>187</v>
      </c>
      <c r="C102" s="20">
        <v>334.0</v>
      </c>
      <c r="D102" s="3" t="s">
        <v>58</v>
      </c>
      <c r="E102" s="3" t="s">
        <v>58</v>
      </c>
      <c r="F102" s="3" t="s">
        <v>58</v>
      </c>
      <c r="G102" s="3" t="s">
        <v>58</v>
      </c>
      <c r="H102" s="3" t="s">
        <v>58</v>
      </c>
      <c r="K102">
        <f t="shared" si="4"/>
        <v>5</v>
      </c>
      <c r="S102">
        <f t="shared" si="2"/>
        <v>0</v>
      </c>
      <c r="Y102">
        <f t="shared" si="3"/>
        <v>0</v>
      </c>
    </row>
    <row r="103">
      <c r="A103" s="18" t="s">
        <v>703</v>
      </c>
      <c r="B103" s="18" t="s">
        <v>704</v>
      </c>
      <c r="C103" s="20">
        <v>334.0</v>
      </c>
      <c r="D103" s="3" t="s">
        <v>58</v>
      </c>
      <c r="E103" s="3" t="s">
        <v>58</v>
      </c>
      <c r="G103" s="3" t="s">
        <v>58</v>
      </c>
      <c r="H103" s="3" t="s">
        <v>58</v>
      </c>
      <c r="I103" s="3" t="s">
        <v>58</v>
      </c>
      <c r="K103">
        <f t="shared" si="4"/>
        <v>5</v>
      </c>
      <c r="S103">
        <f t="shared" si="2"/>
        <v>0</v>
      </c>
      <c r="Y103">
        <f t="shared" si="3"/>
        <v>0</v>
      </c>
    </row>
    <row r="104">
      <c r="K104">
        <f t="shared" si="4"/>
        <v>0</v>
      </c>
      <c r="S104">
        <f t="shared" si="2"/>
        <v>0</v>
      </c>
    </row>
    <row r="105">
      <c r="A105" s="3" t="s">
        <v>705</v>
      </c>
      <c r="B105" s="3" t="s">
        <v>706</v>
      </c>
      <c r="C105" s="3" t="s">
        <v>640</v>
      </c>
      <c r="D105" s="3" t="s">
        <v>58</v>
      </c>
      <c r="E105" s="3" t="s">
        <v>58</v>
      </c>
      <c r="F105" s="3" t="s">
        <v>58</v>
      </c>
      <c r="G105" s="3" t="s">
        <v>58</v>
      </c>
      <c r="K105">
        <f t="shared" si="4"/>
        <v>4</v>
      </c>
      <c r="S105">
        <f t="shared" si="2"/>
        <v>0</v>
      </c>
      <c r="Y105">
        <f t="shared" ref="Y105:Y107" si="7">COUNT(T105:X105)</f>
        <v>0</v>
      </c>
    </row>
    <row r="106">
      <c r="A106" s="3" t="s">
        <v>508</v>
      </c>
      <c r="B106" s="3" t="s">
        <v>740</v>
      </c>
      <c r="D106" s="3">
        <v>1.0</v>
      </c>
      <c r="E106" s="3">
        <v>1.0</v>
      </c>
      <c r="F106" s="3">
        <v>1.0</v>
      </c>
      <c r="G106" s="3">
        <v>1.0</v>
      </c>
      <c r="H106" s="3">
        <v>1.0</v>
      </c>
      <c r="I106" s="3">
        <v>1.0</v>
      </c>
      <c r="J106" s="3">
        <v>1.0</v>
      </c>
      <c r="K106">
        <f t="shared" si="4"/>
        <v>7</v>
      </c>
      <c r="L106" s="3">
        <v>1.0</v>
      </c>
      <c r="M106" s="3">
        <v>1.0</v>
      </c>
      <c r="N106" s="3">
        <v>1.0</v>
      </c>
      <c r="O106" s="3">
        <v>2.0</v>
      </c>
      <c r="P106" s="3">
        <v>1.0</v>
      </c>
      <c r="Q106" s="3">
        <v>3.0</v>
      </c>
      <c r="R106" s="3">
        <v>1.0</v>
      </c>
      <c r="S106">
        <f t="shared" si="2"/>
        <v>10</v>
      </c>
      <c r="Y106">
        <f t="shared" si="7"/>
        <v>0</v>
      </c>
    </row>
    <row r="107">
      <c r="A107" s="3" t="s">
        <v>707</v>
      </c>
      <c r="B107" s="3" t="s">
        <v>708</v>
      </c>
      <c r="C107" s="3" t="s">
        <v>640</v>
      </c>
      <c r="E107" s="3">
        <v>1.0</v>
      </c>
      <c r="F107" s="3">
        <v>1.0</v>
      </c>
      <c r="K107">
        <f t="shared" si="4"/>
        <v>2</v>
      </c>
      <c r="S107">
        <f t="shared" si="2"/>
        <v>0</v>
      </c>
      <c r="Y107">
        <f t="shared" si="7"/>
        <v>0</v>
      </c>
    </row>
  </sheetData>
  <conditionalFormatting sqref="K1:K1001">
    <cfRule type="cellIs" dxfId="1" priority="1" operator="lessThan">
      <formula>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3" max="3" width="8.29"/>
    <col customWidth="1" min="4" max="4" width="6.29"/>
    <col customWidth="1" min="5" max="5" width="7.86"/>
    <col customWidth="1" min="6" max="6" width="5.57"/>
    <col customWidth="1" min="7" max="7" width="5.86"/>
    <col customWidth="1" min="8" max="8" width="5.57"/>
    <col customWidth="1" min="9" max="9" width="6.57"/>
    <col customWidth="1" min="10" max="10" width="6.14"/>
  </cols>
  <sheetData>
    <row r="3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</row>
    <row r="4">
      <c r="A4" s="5" t="s">
        <v>1</v>
      </c>
      <c r="B4" s="6" t="s">
        <v>3</v>
      </c>
      <c r="C4" s="6" t="s">
        <v>4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59</v>
      </c>
      <c r="J4" s="6" t="s">
        <v>60</v>
      </c>
      <c r="K4" s="9" t="s">
        <v>25</v>
      </c>
      <c r="L4" s="19"/>
    </row>
    <row r="5">
      <c r="A5" s="18" t="s">
        <v>508</v>
      </c>
      <c r="B5" s="21" t="s">
        <v>509</v>
      </c>
      <c r="C5" s="3">
        <v>331.0</v>
      </c>
      <c r="D5" s="3" t="s">
        <v>58</v>
      </c>
      <c r="E5" s="3" t="s">
        <v>58</v>
      </c>
      <c r="F5" s="3" t="s">
        <v>58</v>
      </c>
      <c r="G5" s="3" t="s">
        <v>58</v>
      </c>
      <c r="H5" s="3" t="s">
        <v>58</v>
      </c>
      <c r="I5" s="3" t="s">
        <v>58</v>
      </c>
      <c r="J5" s="3" t="s">
        <v>58</v>
      </c>
      <c r="K5">
        <f t="shared" ref="K5:K106" si="1">COUNTA(D5:J5)</f>
        <v>7</v>
      </c>
    </row>
    <row r="6">
      <c r="A6" s="18" t="s">
        <v>506</v>
      </c>
      <c r="B6" s="18" t="s">
        <v>507</v>
      </c>
      <c r="C6" s="20">
        <v>331.0</v>
      </c>
      <c r="D6" s="3" t="s">
        <v>58</v>
      </c>
      <c r="E6" s="3" t="s">
        <v>58</v>
      </c>
      <c r="F6" s="3" t="s">
        <v>58</v>
      </c>
      <c r="G6" s="3" t="s">
        <v>58</v>
      </c>
      <c r="H6" s="3" t="s">
        <v>58</v>
      </c>
      <c r="I6" s="3" t="s">
        <v>58</v>
      </c>
      <c r="J6" s="3" t="s">
        <v>58</v>
      </c>
      <c r="K6">
        <f t="shared" si="1"/>
        <v>7</v>
      </c>
    </row>
    <row r="7">
      <c r="A7" s="18" t="s">
        <v>510</v>
      </c>
      <c r="B7" s="18" t="s">
        <v>511</v>
      </c>
      <c r="C7" s="20">
        <v>331.0</v>
      </c>
      <c r="D7" s="3" t="s">
        <v>58</v>
      </c>
      <c r="E7" s="3" t="s">
        <v>58</v>
      </c>
      <c r="G7" s="3" t="s">
        <v>58</v>
      </c>
      <c r="H7" s="3" t="s">
        <v>58</v>
      </c>
      <c r="I7" s="3" t="s">
        <v>58</v>
      </c>
      <c r="K7">
        <f t="shared" si="1"/>
        <v>5</v>
      </c>
      <c r="L7" s="3" t="s">
        <v>175</v>
      </c>
    </row>
    <row r="8">
      <c r="A8" s="18" t="s">
        <v>513</v>
      </c>
      <c r="B8" s="18" t="s">
        <v>120</v>
      </c>
      <c r="C8" s="20">
        <v>331.0</v>
      </c>
      <c r="D8" s="3" t="s">
        <v>58</v>
      </c>
      <c r="E8" s="3" t="s">
        <v>58</v>
      </c>
      <c r="F8" s="3" t="s">
        <v>58</v>
      </c>
      <c r="G8" s="3" t="s">
        <v>58</v>
      </c>
      <c r="H8" s="3" t="s">
        <v>58</v>
      </c>
      <c r="I8" s="3" t="s">
        <v>58</v>
      </c>
      <c r="K8">
        <f t="shared" si="1"/>
        <v>6</v>
      </c>
    </row>
    <row r="9">
      <c r="A9" s="18" t="s">
        <v>514</v>
      </c>
      <c r="B9" s="18" t="s">
        <v>515</v>
      </c>
      <c r="C9" s="20">
        <v>331.0</v>
      </c>
      <c r="D9" s="3" t="s">
        <v>58</v>
      </c>
      <c r="E9" s="3" t="s">
        <v>58</v>
      </c>
      <c r="F9" s="3" t="s">
        <v>58</v>
      </c>
      <c r="G9" s="3" t="s">
        <v>58</v>
      </c>
      <c r="H9" s="3" t="s">
        <v>58</v>
      </c>
      <c r="I9" s="3" t="s">
        <v>58</v>
      </c>
      <c r="J9" s="3" t="s">
        <v>58</v>
      </c>
      <c r="K9">
        <f t="shared" si="1"/>
        <v>7</v>
      </c>
    </row>
    <row r="10">
      <c r="A10" s="18" t="s">
        <v>516</v>
      </c>
      <c r="B10" s="18" t="s">
        <v>517</v>
      </c>
      <c r="C10" s="20">
        <v>331.0</v>
      </c>
      <c r="D10" s="3" t="s">
        <v>58</v>
      </c>
      <c r="E10" s="3" t="s">
        <v>58</v>
      </c>
      <c r="F10" s="3" t="s">
        <v>58</v>
      </c>
      <c r="G10" s="3" t="s">
        <v>58</v>
      </c>
      <c r="H10" s="3" t="s">
        <v>58</v>
      </c>
      <c r="I10" s="3" t="s">
        <v>58</v>
      </c>
      <c r="J10" s="3" t="s">
        <v>58</v>
      </c>
      <c r="K10">
        <f t="shared" si="1"/>
        <v>7</v>
      </c>
    </row>
    <row r="11">
      <c r="A11" s="18" t="s">
        <v>518</v>
      </c>
      <c r="B11" s="18" t="s">
        <v>519</v>
      </c>
      <c r="C11" s="20">
        <v>331.0</v>
      </c>
      <c r="K11">
        <f t="shared" si="1"/>
        <v>0</v>
      </c>
    </row>
    <row r="12">
      <c r="A12" s="18" t="s">
        <v>520</v>
      </c>
      <c r="B12" s="18" t="s">
        <v>521</v>
      </c>
      <c r="C12" s="20">
        <v>331.0</v>
      </c>
      <c r="D12" s="3" t="s">
        <v>58</v>
      </c>
      <c r="E12" s="3" t="s">
        <v>58</v>
      </c>
      <c r="F12" s="3" t="s">
        <v>58</v>
      </c>
      <c r="G12" s="3" t="s">
        <v>58</v>
      </c>
      <c r="I12" s="3" t="s">
        <v>58</v>
      </c>
      <c r="J12" s="3" t="s">
        <v>58</v>
      </c>
      <c r="K12">
        <f t="shared" si="1"/>
        <v>6</v>
      </c>
    </row>
    <row r="13">
      <c r="A13" s="18" t="s">
        <v>522</v>
      </c>
      <c r="B13" s="18" t="s">
        <v>523</v>
      </c>
      <c r="C13" s="20">
        <v>331.0</v>
      </c>
      <c r="D13" s="3" t="s">
        <v>58</v>
      </c>
      <c r="E13" s="3" t="s">
        <v>58</v>
      </c>
      <c r="F13" s="3" t="s">
        <v>58</v>
      </c>
      <c r="G13" s="3" t="s">
        <v>58</v>
      </c>
      <c r="H13" s="3" t="s">
        <v>58</v>
      </c>
      <c r="I13" s="3" t="s">
        <v>58</v>
      </c>
      <c r="J13" s="3" t="s">
        <v>58</v>
      </c>
      <c r="K13">
        <f t="shared" si="1"/>
        <v>7</v>
      </c>
    </row>
    <row r="14">
      <c r="A14" s="18" t="s">
        <v>524</v>
      </c>
      <c r="B14" s="18" t="s">
        <v>525</v>
      </c>
      <c r="C14" s="20">
        <v>331.0</v>
      </c>
      <c r="D14" s="3" t="s">
        <v>58</v>
      </c>
      <c r="E14" s="3" t="s">
        <v>58</v>
      </c>
      <c r="F14" s="3" t="s">
        <v>58</v>
      </c>
      <c r="H14" s="3" t="s">
        <v>58</v>
      </c>
      <c r="I14" s="3" t="s">
        <v>58</v>
      </c>
      <c r="K14">
        <f t="shared" si="1"/>
        <v>5</v>
      </c>
    </row>
    <row r="15">
      <c r="A15" s="18" t="s">
        <v>526</v>
      </c>
      <c r="B15" s="18" t="s">
        <v>527</v>
      </c>
      <c r="C15" s="20">
        <v>331.0</v>
      </c>
      <c r="D15" s="3" t="s">
        <v>58</v>
      </c>
      <c r="E15" s="3" t="s">
        <v>58</v>
      </c>
      <c r="F15" s="3" t="s">
        <v>58</v>
      </c>
      <c r="G15" s="3" t="s">
        <v>58</v>
      </c>
      <c r="H15" s="3" t="s">
        <v>58</v>
      </c>
      <c r="I15" s="3" t="s">
        <v>58</v>
      </c>
      <c r="J15" s="3" t="s">
        <v>58</v>
      </c>
      <c r="K15">
        <f t="shared" si="1"/>
        <v>7</v>
      </c>
    </row>
    <row r="16">
      <c r="A16" s="18" t="s">
        <v>529</v>
      </c>
      <c r="B16" s="18" t="s">
        <v>530</v>
      </c>
      <c r="C16" s="20">
        <v>331.0</v>
      </c>
      <c r="D16" s="3" t="s">
        <v>58</v>
      </c>
      <c r="E16" s="3" t="s">
        <v>58</v>
      </c>
      <c r="F16" s="3" t="s">
        <v>58</v>
      </c>
      <c r="G16" s="3" t="s">
        <v>58</v>
      </c>
      <c r="H16" s="3" t="s">
        <v>58</v>
      </c>
      <c r="I16" s="3" t="s">
        <v>58</v>
      </c>
      <c r="J16" s="3" t="s">
        <v>58</v>
      </c>
      <c r="K16">
        <f t="shared" si="1"/>
        <v>7</v>
      </c>
    </row>
    <row r="17">
      <c r="A17" s="18" t="s">
        <v>532</v>
      </c>
      <c r="B17" s="18" t="s">
        <v>533</v>
      </c>
      <c r="C17" s="20">
        <v>331.0</v>
      </c>
      <c r="D17" s="3" t="s">
        <v>58</v>
      </c>
      <c r="E17" s="3" t="s">
        <v>58</v>
      </c>
      <c r="F17" s="3" t="s">
        <v>58</v>
      </c>
      <c r="G17" s="3" t="s">
        <v>58</v>
      </c>
      <c r="H17" s="3" t="s">
        <v>58</v>
      </c>
      <c r="I17" s="3" t="s">
        <v>58</v>
      </c>
      <c r="J17" s="3" t="s">
        <v>58</v>
      </c>
      <c r="K17">
        <f t="shared" si="1"/>
        <v>7</v>
      </c>
    </row>
    <row r="18">
      <c r="A18" s="18" t="s">
        <v>535</v>
      </c>
      <c r="B18" s="18" t="s">
        <v>536</v>
      </c>
      <c r="C18" s="20">
        <v>331.0</v>
      </c>
      <c r="D18" s="3" t="s">
        <v>58</v>
      </c>
      <c r="E18" s="3" t="s">
        <v>58</v>
      </c>
      <c r="G18" s="3" t="s">
        <v>58</v>
      </c>
      <c r="H18" s="3" t="s">
        <v>58</v>
      </c>
      <c r="I18" s="3" t="s">
        <v>58</v>
      </c>
      <c r="J18" s="3" t="s">
        <v>58</v>
      </c>
      <c r="K18">
        <f t="shared" si="1"/>
        <v>6</v>
      </c>
    </row>
    <row r="19">
      <c r="A19" s="18" t="s">
        <v>537</v>
      </c>
      <c r="B19" s="18" t="s">
        <v>538</v>
      </c>
      <c r="C19" s="20">
        <v>331.0</v>
      </c>
      <c r="D19" s="3" t="s">
        <v>58</v>
      </c>
      <c r="E19" s="3" t="s">
        <v>58</v>
      </c>
      <c r="F19" s="3" t="s">
        <v>58</v>
      </c>
      <c r="G19" s="3" t="s">
        <v>58</v>
      </c>
      <c r="H19" s="3" t="s">
        <v>58</v>
      </c>
      <c r="I19" s="3" t="s">
        <v>58</v>
      </c>
      <c r="K19">
        <f t="shared" si="1"/>
        <v>6</v>
      </c>
    </row>
    <row r="20">
      <c r="A20" s="18" t="s">
        <v>539</v>
      </c>
      <c r="B20" s="18" t="s">
        <v>540</v>
      </c>
      <c r="C20" s="20">
        <v>331.0</v>
      </c>
      <c r="D20" s="3" t="s">
        <v>58</v>
      </c>
      <c r="E20" s="3" t="s">
        <v>58</v>
      </c>
      <c r="F20" s="3" t="s">
        <v>58</v>
      </c>
      <c r="G20" s="3" t="s">
        <v>58</v>
      </c>
      <c r="H20" s="3" t="s">
        <v>58</v>
      </c>
      <c r="K20">
        <f t="shared" si="1"/>
        <v>5</v>
      </c>
    </row>
    <row r="21">
      <c r="A21" s="18" t="s">
        <v>539</v>
      </c>
      <c r="B21" s="18" t="s">
        <v>541</v>
      </c>
      <c r="C21" s="20">
        <v>331.0</v>
      </c>
      <c r="D21" s="3" t="s">
        <v>58</v>
      </c>
      <c r="E21" s="3" t="s">
        <v>58</v>
      </c>
      <c r="F21" s="3" t="s">
        <v>58</v>
      </c>
      <c r="G21" s="3" t="s">
        <v>58</v>
      </c>
      <c r="H21" s="3" t="s">
        <v>58</v>
      </c>
      <c r="I21" s="3" t="s">
        <v>58</v>
      </c>
      <c r="K21">
        <f t="shared" si="1"/>
        <v>6</v>
      </c>
    </row>
    <row r="22">
      <c r="A22" s="18" t="s">
        <v>542</v>
      </c>
      <c r="B22" s="18" t="s">
        <v>543</v>
      </c>
      <c r="C22" s="20">
        <v>331.0</v>
      </c>
      <c r="D22" s="3" t="s">
        <v>58</v>
      </c>
      <c r="E22" s="3" t="s">
        <v>58</v>
      </c>
      <c r="F22" s="3" t="s">
        <v>58</v>
      </c>
      <c r="G22" s="3" t="s">
        <v>58</v>
      </c>
      <c r="H22" s="3" t="s">
        <v>58</v>
      </c>
      <c r="I22" s="3" t="s">
        <v>58</v>
      </c>
      <c r="K22">
        <f t="shared" si="1"/>
        <v>6</v>
      </c>
    </row>
    <row r="23">
      <c r="A23" s="18" t="s">
        <v>544</v>
      </c>
      <c r="B23" s="18" t="s">
        <v>545</v>
      </c>
      <c r="C23" s="20">
        <v>331.0</v>
      </c>
      <c r="D23" s="3" t="s">
        <v>58</v>
      </c>
      <c r="E23" s="3" t="s">
        <v>58</v>
      </c>
      <c r="F23" s="3" t="s">
        <v>58</v>
      </c>
      <c r="G23" s="3" t="s">
        <v>58</v>
      </c>
      <c r="H23" s="3" t="s">
        <v>58</v>
      </c>
      <c r="I23" s="3" t="s">
        <v>58</v>
      </c>
      <c r="K23">
        <f t="shared" si="1"/>
        <v>6</v>
      </c>
    </row>
    <row r="24">
      <c r="A24" s="18" t="s">
        <v>546</v>
      </c>
      <c r="B24" s="18" t="s">
        <v>547</v>
      </c>
      <c r="C24" s="20">
        <v>331.0</v>
      </c>
      <c r="D24" s="3" t="s">
        <v>58</v>
      </c>
      <c r="E24" s="3" t="s">
        <v>58</v>
      </c>
      <c r="F24" s="3" t="s">
        <v>58</v>
      </c>
      <c r="G24" s="3" t="s">
        <v>58</v>
      </c>
      <c r="H24" s="3" t="s">
        <v>58</v>
      </c>
      <c r="I24" s="3" t="s">
        <v>58</v>
      </c>
      <c r="K24">
        <f t="shared" si="1"/>
        <v>6</v>
      </c>
    </row>
    <row r="25">
      <c r="A25" s="18" t="s">
        <v>546</v>
      </c>
      <c r="B25" s="18" t="s">
        <v>109</v>
      </c>
      <c r="C25" s="20">
        <v>331.0</v>
      </c>
      <c r="D25" s="3" t="s">
        <v>500</v>
      </c>
      <c r="E25" s="3" t="s">
        <v>58</v>
      </c>
      <c r="J25" s="3" t="s">
        <v>58</v>
      </c>
      <c r="K25">
        <f t="shared" si="1"/>
        <v>3</v>
      </c>
      <c r="L25" s="3" t="s">
        <v>548</v>
      </c>
    </row>
    <row r="26">
      <c r="A26" s="18" t="s">
        <v>549</v>
      </c>
      <c r="B26" s="18" t="s">
        <v>550</v>
      </c>
      <c r="C26" s="20">
        <v>331.0</v>
      </c>
      <c r="D26" s="3" t="s">
        <v>58</v>
      </c>
      <c r="E26" s="3" t="s">
        <v>58</v>
      </c>
      <c r="F26" s="3" t="s">
        <v>58</v>
      </c>
      <c r="G26" s="3" t="s">
        <v>58</v>
      </c>
      <c r="H26" s="3" t="s">
        <v>58</v>
      </c>
      <c r="I26" s="3" t="s">
        <v>58</v>
      </c>
      <c r="K26">
        <f t="shared" si="1"/>
        <v>6</v>
      </c>
    </row>
    <row r="27">
      <c r="A27" s="18" t="s">
        <v>551</v>
      </c>
      <c r="B27" s="18" t="s">
        <v>552</v>
      </c>
      <c r="C27" s="20">
        <v>331.0</v>
      </c>
      <c r="K27">
        <f t="shared" si="1"/>
        <v>0</v>
      </c>
    </row>
    <row r="28">
      <c r="A28" s="18" t="s">
        <v>553</v>
      </c>
      <c r="B28" s="18" t="s">
        <v>554</v>
      </c>
      <c r="C28" s="20">
        <v>331.0</v>
      </c>
      <c r="D28" s="3" t="s">
        <v>58</v>
      </c>
      <c r="E28" s="3" t="s">
        <v>58</v>
      </c>
      <c r="F28" s="3" t="s">
        <v>58</v>
      </c>
      <c r="G28" s="3" t="s">
        <v>58</v>
      </c>
      <c r="H28" s="3" t="s">
        <v>58</v>
      </c>
      <c r="I28" s="3" t="s">
        <v>58</v>
      </c>
      <c r="K28">
        <f t="shared" si="1"/>
        <v>6</v>
      </c>
    </row>
    <row r="29">
      <c r="A29" s="18" t="s">
        <v>555</v>
      </c>
      <c r="B29" s="18" t="s">
        <v>556</v>
      </c>
      <c r="C29" s="20">
        <v>331.0</v>
      </c>
      <c r="D29" s="3" t="s">
        <v>58</v>
      </c>
      <c r="E29" s="3" t="s">
        <v>58</v>
      </c>
      <c r="F29" s="3" t="s">
        <v>58</v>
      </c>
      <c r="G29" s="3" t="s">
        <v>58</v>
      </c>
      <c r="H29" s="3" t="s">
        <v>58</v>
      </c>
      <c r="I29" s="3" t="s">
        <v>58</v>
      </c>
      <c r="K29">
        <f t="shared" si="1"/>
        <v>6</v>
      </c>
    </row>
    <row r="30">
      <c r="A30" s="18" t="s">
        <v>557</v>
      </c>
      <c r="B30" s="18" t="s">
        <v>87</v>
      </c>
      <c r="C30" s="20">
        <v>332.0</v>
      </c>
      <c r="D30" t="s">
        <v>500</v>
      </c>
      <c r="E30" s="3" t="s">
        <v>58</v>
      </c>
      <c r="K30">
        <f t="shared" si="1"/>
        <v>2</v>
      </c>
      <c r="L30" s="3" t="s">
        <v>558</v>
      </c>
    </row>
    <row r="31">
      <c r="A31" s="18" t="s">
        <v>157</v>
      </c>
      <c r="B31" s="18" t="s">
        <v>559</v>
      </c>
      <c r="C31" s="20">
        <v>332.0</v>
      </c>
      <c r="D31" t="s">
        <v>500</v>
      </c>
      <c r="E31" s="3" t="s">
        <v>500</v>
      </c>
      <c r="K31">
        <f t="shared" si="1"/>
        <v>2</v>
      </c>
      <c r="L31" s="3" t="s">
        <v>560</v>
      </c>
    </row>
    <row r="32">
      <c r="A32" s="18" t="s">
        <v>561</v>
      </c>
      <c r="B32" s="18" t="s">
        <v>562</v>
      </c>
      <c r="C32" s="20">
        <v>332.0</v>
      </c>
      <c r="E32" s="3" t="s">
        <v>500</v>
      </c>
      <c r="K32">
        <f t="shared" si="1"/>
        <v>1</v>
      </c>
      <c r="L32" s="3" t="s">
        <v>560</v>
      </c>
    </row>
    <row r="33">
      <c r="A33" s="18" t="s">
        <v>564</v>
      </c>
      <c r="B33" s="18" t="s">
        <v>565</v>
      </c>
      <c r="C33" s="20">
        <v>332.0</v>
      </c>
      <c r="D33" t="s">
        <v>500</v>
      </c>
      <c r="E33" s="3" t="s">
        <v>500</v>
      </c>
      <c r="K33">
        <f t="shared" si="1"/>
        <v>2</v>
      </c>
      <c r="L33" s="3" t="s">
        <v>548</v>
      </c>
    </row>
    <row r="34">
      <c r="A34" s="18" t="s">
        <v>566</v>
      </c>
      <c r="B34" s="18" t="s">
        <v>567</v>
      </c>
      <c r="C34" s="20">
        <v>332.0</v>
      </c>
      <c r="D34" t="s">
        <v>500</v>
      </c>
      <c r="E34" s="3" t="s">
        <v>500</v>
      </c>
      <c r="K34">
        <f t="shared" si="1"/>
        <v>2</v>
      </c>
      <c r="L34" s="3" t="s">
        <v>560</v>
      </c>
    </row>
    <row r="35">
      <c r="A35" s="18" t="s">
        <v>568</v>
      </c>
      <c r="B35" s="18" t="s">
        <v>569</v>
      </c>
      <c r="C35" s="20">
        <v>332.0</v>
      </c>
      <c r="D35" t="s">
        <v>500</v>
      </c>
      <c r="E35" s="3" t="s">
        <v>500</v>
      </c>
      <c r="K35">
        <f t="shared" si="1"/>
        <v>2</v>
      </c>
      <c r="L35" s="3" t="s">
        <v>558</v>
      </c>
    </row>
    <row r="36">
      <c r="A36" s="18" t="s">
        <v>570</v>
      </c>
      <c r="B36" s="18" t="s">
        <v>571</v>
      </c>
      <c r="C36" s="20">
        <v>332.0</v>
      </c>
      <c r="D36" t="s">
        <v>500</v>
      </c>
      <c r="E36" s="3" t="s">
        <v>58</v>
      </c>
      <c r="F36" s="3" t="s">
        <v>58</v>
      </c>
      <c r="G36" s="3" t="s">
        <v>58</v>
      </c>
      <c r="H36" s="3" t="s">
        <v>58</v>
      </c>
      <c r="I36" s="3" t="s">
        <v>58</v>
      </c>
      <c r="K36">
        <f t="shared" si="1"/>
        <v>6</v>
      </c>
      <c r="L36" s="3" t="s">
        <v>572</v>
      </c>
    </row>
    <row r="37">
      <c r="A37" s="18" t="s">
        <v>573</v>
      </c>
      <c r="B37" s="18" t="s">
        <v>574</v>
      </c>
      <c r="C37" s="20">
        <v>332.0</v>
      </c>
      <c r="D37" t="s">
        <v>500</v>
      </c>
      <c r="E37" s="3" t="s">
        <v>500</v>
      </c>
      <c r="K37">
        <f t="shared" si="1"/>
        <v>2</v>
      </c>
      <c r="L37" s="3" t="s">
        <v>558</v>
      </c>
    </row>
    <row r="38">
      <c r="A38" s="18" t="s">
        <v>575</v>
      </c>
      <c r="B38" s="18" t="s">
        <v>576</v>
      </c>
      <c r="C38" s="20">
        <v>332.0</v>
      </c>
      <c r="D38" t="s">
        <v>500</v>
      </c>
      <c r="K38">
        <f t="shared" si="1"/>
        <v>1</v>
      </c>
      <c r="L38" s="3" t="s">
        <v>560</v>
      </c>
    </row>
    <row r="39">
      <c r="A39" s="18" t="s">
        <v>206</v>
      </c>
      <c r="B39" s="18" t="s">
        <v>577</v>
      </c>
      <c r="C39" s="20">
        <v>332.0</v>
      </c>
      <c r="D39" s="3" t="s">
        <v>500</v>
      </c>
      <c r="E39" s="3" t="s">
        <v>500</v>
      </c>
      <c r="K39">
        <f t="shared" si="1"/>
        <v>2</v>
      </c>
      <c r="L39" s="3" t="s">
        <v>560</v>
      </c>
    </row>
    <row r="40">
      <c r="A40" s="18" t="s">
        <v>206</v>
      </c>
      <c r="B40" s="18" t="s">
        <v>578</v>
      </c>
      <c r="C40" s="20">
        <v>332.0</v>
      </c>
      <c r="E40" s="3" t="s">
        <v>500</v>
      </c>
      <c r="K40">
        <f t="shared" si="1"/>
        <v>1</v>
      </c>
      <c r="L40" s="3" t="s">
        <v>572</v>
      </c>
    </row>
    <row r="41">
      <c r="A41" s="18" t="s">
        <v>579</v>
      </c>
      <c r="B41" s="18" t="s">
        <v>580</v>
      </c>
      <c r="C41" s="20">
        <v>332.0</v>
      </c>
      <c r="K41">
        <f t="shared" si="1"/>
        <v>0</v>
      </c>
      <c r="L41" s="3" t="s">
        <v>558</v>
      </c>
    </row>
    <row r="42">
      <c r="A42" s="18" t="s">
        <v>85</v>
      </c>
      <c r="B42" s="18" t="s">
        <v>582</v>
      </c>
      <c r="C42" s="20">
        <v>332.0</v>
      </c>
      <c r="D42" t="s">
        <v>500</v>
      </c>
      <c r="E42" s="3" t="s">
        <v>500</v>
      </c>
      <c r="K42">
        <f t="shared" si="1"/>
        <v>2</v>
      </c>
      <c r="L42" s="3" t="s">
        <v>572</v>
      </c>
    </row>
    <row r="43">
      <c r="A43" s="18" t="s">
        <v>583</v>
      </c>
      <c r="B43" s="18" t="s">
        <v>128</v>
      </c>
      <c r="C43" s="20">
        <v>332.0</v>
      </c>
      <c r="D43" s="3" t="s">
        <v>500</v>
      </c>
      <c r="E43" s="3" t="s">
        <v>500</v>
      </c>
      <c r="K43">
        <f t="shared" si="1"/>
        <v>2</v>
      </c>
      <c r="L43" s="3" t="s">
        <v>560</v>
      </c>
    </row>
    <row r="44">
      <c r="A44" s="18" t="s">
        <v>584</v>
      </c>
      <c r="B44" s="18" t="s">
        <v>585</v>
      </c>
      <c r="C44" s="20">
        <v>332.0</v>
      </c>
      <c r="D44" s="3" t="s">
        <v>500</v>
      </c>
      <c r="E44" s="3" t="s">
        <v>500</v>
      </c>
      <c r="F44" s="3">
        <v>1.0</v>
      </c>
      <c r="K44">
        <f t="shared" si="1"/>
        <v>3</v>
      </c>
      <c r="L44" s="3" t="s">
        <v>572</v>
      </c>
    </row>
    <row r="45">
      <c r="A45" s="18" t="s">
        <v>586</v>
      </c>
      <c r="B45" s="18" t="s">
        <v>587</v>
      </c>
      <c r="C45" s="20">
        <v>332.0</v>
      </c>
      <c r="D45" s="3" t="s">
        <v>500</v>
      </c>
      <c r="E45" s="3" t="s">
        <v>500</v>
      </c>
      <c r="K45">
        <f t="shared" si="1"/>
        <v>2</v>
      </c>
      <c r="L45" s="3" t="s">
        <v>572</v>
      </c>
    </row>
    <row r="46">
      <c r="A46" s="18" t="s">
        <v>588</v>
      </c>
      <c r="B46" s="18" t="s">
        <v>589</v>
      </c>
      <c r="C46" s="20">
        <v>332.0</v>
      </c>
      <c r="D46" s="3" t="s">
        <v>500</v>
      </c>
      <c r="E46" s="3" t="s">
        <v>500</v>
      </c>
      <c r="K46">
        <f t="shared" si="1"/>
        <v>2</v>
      </c>
      <c r="L46" s="3" t="s">
        <v>548</v>
      </c>
    </row>
    <row r="47">
      <c r="A47" s="18" t="s">
        <v>590</v>
      </c>
      <c r="B47" s="18" t="s">
        <v>591</v>
      </c>
      <c r="C47" s="20">
        <v>332.0</v>
      </c>
      <c r="D47" s="3" t="s">
        <v>500</v>
      </c>
      <c r="E47" s="3" t="s">
        <v>500</v>
      </c>
      <c r="K47">
        <f t="shared" si="1"/>
        <v>2</v>
      </c>
      <c r="L47" s="3" t="s">
        <v>572</v>
      </c>
    </row>
    <row r="48">
      <c r="A48" s="18" t="s">
        <v>592</v>
      </c>
      <c r="B48" s="18" t="s">
        <v>593</v>
      </c>
      <c r="C48" s="20">
        <v>332.0</v>
      </c>
      <c r="D48" s="3" t="s">
        <v>58</v>
      </c>
      <c r="E48" s="3" t="s">
        <v>500</v>
      </c>
      <c r="F48" s="3" t="s">
        <v>58</v>
      </c>
      <c r="K48">
        <f t="shared" si="1"/>
        <v>3</v>
      </c>
      <c r="L48" s="3" t="s">
        <v>558</v>
      </c>
    </row>
    <row r="49">
      <c r="A49" s="18" t="s">
        <v>594</v>
      </c>
      <c r="B49" s="18" t="s">
        <v>595</v>
      </c>
      <c r="C49" s="20">
        <v>332.0</v>
      </c>
      <c r="D49" s="3" t="s">
        <v>500</v>
      </c>
      <c r="E49" s="3" t="s">
        <v>500</v>
      </c>
      <c r="K49">
        <f t="shared" si="1"/>
        <v>2</v>
      </c>
      <c r="L49" s="3" t="s">
        <v>560</v>
      </c>
    </row>
    <row r="50">
      <c r="A50" s="18" t="s">
        <v>596</v>
      </c>
      <c r="B50" s="18" t="s">
        <v>597</v>
      </c>
      <c r="C50" s="20">
        <v>332.0</v>
      </c>
      <c r="D50" s="3" t="s">
        <v>500</v>
      </c>
      <c r="E50" s="3" t="s">
        <v>500</v>
      </c>
      <c r="K50">
        <f t="shared" si="1"/>
        <v>2</v>
      </c>
      <c r="L50" s="3" t="s">
        <v>558</v>
      </c>
    </row>
    <row r="51">
      <c r="A51" s="18" t="s">
        <v>598</v>
      </c>
      <c r="B51" s="18" t="s">
        <v>599</v>
      </c>
      <c r="C51" s="20">
        <v>332.0</v>
      </c>
      <c r="D51" s="3" t="s">
        <v>500</v>
      </c>
      <c r="E51" s="3" t="s">
        <v>500</v>
      </c>
      <c r="K51">
        <f t="shared" si="1"/>
        <v>2</v>
      </c>
      <c r="L51" s="3" t="s">
        <v>558</v>
      </c>
    </row>
    <row r="52">
      <c r="A52" s="18" t="s">
        <v>600</v>
      </c>
      <c r="B52" s="18" t="s">
        <v>200</v>
      </c>
      <c r="C52" s="20">
        <v>332.0</v>
      </c>
      <c r="D52" s="3" t="s">
        <v>500</v>
      </c>
      <c r="E52" s="3" t="s">
        <v>500</v>
      </c>
      <c r="K52">
        <f t="shared" si="1"/>
        <v>2</v>
      </c>
      <c r="L52" s="3" t="s">
        <v>548</v>
      </c>
    </row>
    <row r="53">
      <c r="A53" s="18" t="s">
        <v>601</v>
      </c>
      <c r="B53" s="18" t="s">
        <v>602</v>
      </c>
      <c r="C53" s="20">
        <v>332.0</v>
      </c>
      <c r="D53" s="3" t="s">
        <v>500</v>
      </c>
      <c r="E53" s="3" t="s">
        <v>500</v>
      </c>
      <c r="K53">
        <f t="shared" si="1"/>
        <v>2</v>
      </c>
      <c r="L53" s="3" t="s">
        <v>548</v>
      </c>
    </row>
    <row r="54">
      <c r="A54" s="18" t="s">
        <v>352</v>
      </c>
      <c r="B54" s="18" t="s">
        <v>244</v>
      </c>
      <c r="C54" s="20">
        <v>332.0</v>
      </c>
      <c r="D54" s="3" t="s">
        <v>500</v>
      </c>
      <c r="E54" s="3" t="s">
        <v>500</v>
      </c>
      <c r="K54">
        <f t="shared" si="1"/>
        <v>2</v>
      </c>
      <c r="L54" s="3" t="s">
        <v>548</v>
      </c>
    </row>
    <row r="55">
      <c r="A55" s="18" t="s">
        <v>603</v>
      </c>
      <c r="B55" s="18" t="s">
        <v>604</v>
      </c>
      <c r="C55" s="20">
        <v>333.0</v>
      </c>
      <c r="D55" s="3" t="s">
        <v>500</v>
      </c>
      <c r="E55" s="3" t="s">
        <v>58</v>
      </c>
      <c r="G55" s="3" t="s">
        <v>58</v>
      </c>
      <c r="H55" s="3" t="s">
        <v>58</v>
      </c>
      <c r="I55" s="3" t="s">
        <v>58</v>
      </c>
      <c r="K55">
        <f t="shared" si="1"/>
        <v>5</v>
      </c>
    </row>
    <row r="56">
      <c r="A56" s="18" t="s">
        <v>605</v>
      </c>
      <c r="B56" s="18" t="s">
        <v>606</v>
      </c>
      <c r="C56" s="20">
        <v>333.0</v>
      </c>
      <c r="E56" s="3" t="s">
        <v>58</v>
      </c>
      <c r="F56" s="3" t="s">
        <v>58</v>
      </c>
      <c r="G56" s="3" t="s">
        <v>58</v>
      </c>
      <c r="H56" s="3" t="s">
        <v>58</v>
      </c>
      <c r="I56" s="3" t="s">
        <v>58</v>
      </c>
      <c r="K56">
        <f t="shared" si="1"/>
        <v>5</v>
      </c>
    </row>
    <row r="57">
      <c r="A57" s="18" t="s">
        <v>243</v>
      </c>
      <c r="B57" s="18" t="s">
        <v>607</v>
      </c>
      <c r="C57" s="20">
        <v>333.0</v>
      </c>
      <c r="F57" s="3" t="s">
        <v>58</v>
      </c>
      <c r="H57" s="3" t="s">
        <v>58</v>
      </c>
      <c r="I57" s="3" t="s">
        <v>58</v>
      </c>
      <c r="K57">
        <f t="shared" si="1"/>
        <v>3</v>
      </c>
    </row>
    <row r="58">
      <c r="A58" s="18" t="s">
        <v>608</v>
      </c>
      <c r="B58" s="18" t="s">
        <v>609</v>
      </c>
      <c r="C58" s="20">
        <v>333.0</v>
      </c>
      <c r="F58" s="3" t="s">
        <v>58</v>
      </c>
      <c r="G58" s="3" t="s">
        <v>58</v>
      </c>
      <c r="H58" s="3" t="s">
        <v>58</v>
      </c>
      <c r="I58" s="3" t="s">
        <v>58</v>
      </c>
      <c r="K58">
        <f t="shared" si="1"/>
        <v>4</v>
      </c>
    </row>
    <row r="59">
      <c r="A59" s="18" t="s">
        <v>610</v>
      </c>
      <c r="B59" s="18" t="s">
        <v>611</v>
      </c>
      <c r="C59" s="20">
        <v>333.0</v>
      </c>
      <c r="E59" s="3" t="s">
        <v>58</v>
      </c>
      <c r="F59" s="3" t="s">
        <v>58</v>
      </c>
      <c r="G59" s="3" t="s">
        <v>58</v>
      </c>
      <c r="H59" s="3" t="s">
        <v>58</v>
      </c>
      <c r="I59" s="3" t="s">
        <v>58</v>
      </c>
      <c r="K59">
        <f t="shared" si="1"/>
        <v>5</v>
      </c>
    </row>
    <row r="60">
      <c r="A60" s="18" t="s">
        <v>612</v>
      </c>
      <c r="B60" s="18" t="s">
        <v>613</v>
      </c>
      <c r="C60" s="20">
        <v>333.0</v>
      </c>
      <c r="E60" s="3" t="s">
        <v>58</v>
      </c>
      <c r="G60" s="3" t="s">
        <v>58</v>
      </c>
      <c r="H60" s="3" t="s">
        <v>58</v>
      </c>
      <c r="I60" s="3" t="s">
        <v>58</v>
      </c>
      <c r="K60">
        <f t="shared" si="1"/>
        <v>4</v>
      </c>
    </row>
    <row r="61">
      <c r="A61" s="18" t="s">
        <v>614</v>
      </c>
      <c r="B61" s="18" t="s">
        <v>615</v>
      </c>
      <c r="C61" s="20">
        <v>333.0</v>
      </c>
      <c r="D61" s="3" t="s">
        <v>58</v>
      </c>
      <c r="F61" s="3" t="s">
        <v>58</v>
      </c>
      <c r="G61" s="3" t="s">
        <v>58</v>
      </c>
      <c r="H61" s="3" t="s">
        <v>58</v>
      </c>
      <c r="I61" s="3" t="s">
        <v>58</v>
      </c>
      <c r="K61">
        <f t="shared" si="1"/>
        <v>5</v>
      </c>
    </row>
    <row r="62">
      <c r="A62" s="18" t="s">
        <v>616</v>
      </c>
      <c r="B62" s="18" t="s">
        <v>617</v>
      </c>
      <c r="C62" s="20">
        <v>333.0</v>
      </c>
      <c r="E62" s="3" t="s">
        <v>58</v>
      </c>
      <c r="G62" s="3" t="s">
        <v>58</v>
      </c>
      <c r="H62" s="3" t="s">
        <v>58</v>
      </c>
      <c r="I62" s="3" t="s">
        <v>58</v>
      </c>
      <c r="K62">
        <f t="shared" si="1"/>
        <v>4</v>
      </c>
    </row>
    <row r="63">
      <c r="A63" s="18" t="s">
        <v>618</v>
      </c>
      <c r="B63" s="18" t="s">
        <v>619</v>
      </c>
      <c r="C63" s="20">
        <v>333.0</v>
      </c>
      <c r="E63" s="3" t="s">
        <v>58</v>
      </c>
      <c r="G63" s="3" t="s">
        <v>58</v>
      </c>
      <c r="H63" s="3" t="s">
        <v>58</v>
      </c>
      <c r="I63" s="3" t="s">
        <v>58</v>
      </c>
      <c r="K63">
        <f t="shared" si="1"/>
        <v>4</v>
      </c>
    </row>
    <row r="64">
      <c r="A64" s="18" t="s">
        <v>620</v>
      </c>
      <c r="B64" s="18" t="s">
        <v>621</v>
      </c>
      <c r="C64" s="20">
        <v>333.0</v>
      </c>
      <c r="D64" s="3" t="s">
        <v>58</v>
      </c>
      <c r="E64" s="3" t="s">
        <v>58</v>
      </c>
      <c r="F64" s="3" t="s">
        <v>58</v>
      </c>
      <c r="G64" s="3" t="s">
        <v>58</v>
      </c>
      <c r="H64" s="3" t="s">
        <v>58</v>
      </c>
      <c r="I64" s="3" t="s">
        <v>58</v>
      </c>
      <c r="K64">
        <f t="shared" si="1"/>
        <v>6</v>
      </c>
    </row>
    <row r="65">
      <c r="A65" s="18" t="s">
        <v>622</v>
      </c>
      <c r="B65" s="18" t="s">
        <v>623</v>
      </c>
      <c r="C65" s="20">
        <v>333.0</v>
      </c>
      <c r="E65" s="3" t="s">
        <v>58</v>
      </c>
      <c r="F65" s="3" t="s">
        <v>58</v>
      </c>
      <c r="G65" s="3" t="s">
        <v>58</v>
      </c>
      <c r="H65" s="3" t="s">
        <v>58</v>
      </c>
      <c r="I65" s="3" t="s">
        <v>58</v>
      </c>
      <c r="K65">
        <f t="shared" si="1"/>
        <v>5</v>
      </c>
    </row>
    <row r="66">
      <c r="A66" s="18" t="s">
        <v>624</v>
      </c>
      <c r="B66" s="18" t="s">
        <v>625</v>
      </c>
      <c r="C66" s="20">
        <v>333.0</v>
      </c>
      <c r="E66" s="3" t="s">
        <v>58</v>
      </c>
      <c r="G66" s="3" t="s">
        <v>58</v>
      </c>
      <c r="H66" s="3" t="s">
        <v>58</v>
      </c>
      <c r="I66" s="3" t="s">
        <v>58</v>
      </c>
      <c r="J66" s="3" t="s">
        <v>58</v>
      </c>
      <c r="K66">
        <f t="shared" si="1"/>
        <v>5</v>
      </c>
    </row>
    <row r="67">
      <c r="A67" s="18" t="s">
        <v>626</v>
      </c>
      <c r="B67" s="18" t="s">
        <v>627</v>
      </c>
      <c r="C67" s="20">
        <v>333.0</v>
      </c>
      <c r="D67" s="3" t="s">
        <v>58</v>
      </c>
      <c r="E67" s="3" t="s">
        <v>58</v>
      </c>
      <c r="F67" s="3" t="s">
        <v>58</v>
      </c>
      <c r="G67" s="3" t="s">
        <v>58</v>
      </c>
      <c r="H67" s="3" t="s">
        <v>58</v>
      </c>
      <c r="I67" s="3" t="s">
        <v>58</v>
      </c>
      <c r="K67">
        <f t="shared" si="1"/>
        <v>6</v>
      </c>
      <c r="L67" s="3" t="s">
        <v>111</v>
      </c>
    </row>
    <row r="68">
      <c r="A68" s="18" t="s">
        <v>628</v>
      </c>
      <c r="B68" s="18" t="s">
        <v>629</v>
      </c>
      <c r="C68" s="20">
        <v>333.0</v>
      </c>
      <c r="D68" s="3" t="s">
        <v>58</v>
      </c>
      <c r="E68" s="3" t="s">
        <v>58</v>
      </c>
      <c r="F68" s="3" t="s">
        <v>58</v>
      </c>
      <c r="G68" s="3" t="s">
        <v>58</v>
      </c>
      <c r="H68" s="3" t="s">
        <v>58</v>
      </c>
      <c r="I68" s="3" t="s">
        <v>58</v>
      </c>
      <c r="J68" s="3" t="s">
        <v>58</v>
      </c>
      <c r="K68">
        <f t="shared" si="1"/>
        <v>7</v>
      </c>
      <c r="L68" s="3" t="s">
        <v>228</v>
      </c>
    </row>
    <row r="69">
      <c r="A69" s="18" t="s">
        <v>630</v>
      </c>
      <c r="B69" s="18" t="s">
        <v>631</v>
      </c>
      <c r="C69" s="20">
        <v>333.0</v>
      </c>
      <c r="D69" s="3" t="s">
        <v>58</v>
      </c>
      <c r="E69" s="3" t="s">
        <v>58</v>
      </c>
      <c r="F69" s="3" t="s">
        <v>58</v>
      </c>
      <c r="G69" s="3" t="s">
        <v>58</v>
      </c>
      <c r="I69" s="3" t="s">
        <v>58</v>
      </c>
      <c r="J69" s="3" t="s">
        <v>58</v>
      </c>
      <c r="K69">
        <f t="shared" si="1"/>
        <v>6</v>
      </c>
      <c r="L69" s="3" t="s">
        <v>632</v>
      </c>
    </row>
    <row r="70">
      <c r="A70" s="18" t="s">
        <v>188</v>
      </c>
      <c r="B70" s="18" t="s">
        <v>244</v>
      </c>
      <c r="C70" s="20">
        <v>333.0</v>
      </c>
      <c r="D70" s="3" t="s">
        <v>58</v>
      </c>
      <c r="E70" s="3" t="s">
        <v>58</v>
      </c>
      <c r="F70" s="3" t="s">
        <v>58</v>
      </c>
      <c r="G70" s="3" t="s">
        <v>58</v>
      </c>
      <c r="H70" s="3" t="s">
        <v>58</v>
      </c>
      <c r="I70" s="3" t="s">
        <v>58</v>
      </c>
      <c r="K70">
        <f t="shared" si="1"/>
        <v>6</v>
      </c>
      <c r="L70" s="3" t="s">
        <v>181</v>
      </c>
    </row>
    <row r="71">
      <c r="A71" s="18" t="s">
        <v>633</v>
      </c>
      <c r="B71" s="18" t="s">
        <v>634</v>
      </c>
      <c r="C71" s="20">
        <v>333.0</v>
      </c>
      <c r="D71" s="3" t="s">
        <v>58</v>
      </c>
      <c r="E71" s="3" t="s">
        <v>58</v>
      </c>
      <c r="F71" s="3" t="s">
        <v>58</v>
      </c>
      <c r="G71" s="3" t="s">
        <v>58</v>
      </c>
      <c r="H71" s="3" t="s">
        <v>58</v>
      </c>
      <c r="I71" s="3" t="s">
        <v>58</v>
      </c>
      <c r="K71">
        <f t="shared" si="1"/>
        <v>6</v>
      </c>
    </row>
    <row r="72">
      <c r="A72" s="18" t="s">
        <v>635</v>
      </c>
      <c r="B72" s="18" t="s">
        <v>636</v>
      </c>
      <c r="C72" s="20">
        <v>333.0</v>
      </c>
      <c r="D72" s="3" t="s">
        <v>58</v>
      </c>
      <c r="E72" s="3" t="s">
        <v>58</v>
      </c>
      <c r="F72" s="3" t="s">
        <v>58</v>
      </c>
      <c r="G72" s="3" t="s">
        <v>58</v>
      </c>
      <c r="H72" s="3" t="s">
        <v>58</v>
      </c>
      <c r="I72" s="3" t="s">
        <v>58</v>
      </c>
      <c r="J72" s="3" t="s">
        <v>58</v>
      </c>
      <c r="K72">
        <f t="shared" si="1"/>
        <v>7</v>
      </c>
      <c r="L72" s="3" t="s">
        <v>637</v>
      </c>
    </row>
    <row r="73">
      <c r="A73" s="18" t="s">
        <v>635</v>
      </c>
      <c r="B73" s="18" t="s">
        <v>638</v>
      </c>
      <c r="C73" s="20">
        <v>333.0</v>
      </c>
      <c r="F73" s="3" t="s">
        <v>58</v>
      </c>
      <c r="G73" s="3" t="s">
        <v>58</v>
      </c>
      <c r="I73" s="3" t="s">
        <v>58</v>
      </c>
      <c r="J73" s="3" t="s">
        <v>58</v>
      </c>
      <c r="K73">
        <f t="shared" si="1"/>
        <v>4</v>
      </c>
    </row>
    <row r="74">
      <c r="A74" s="18" t="s">
        <v>425</v>
      </c>
      <c r="B74" s="18" t="s">
        <v>273</v>
      </c>
      <c r="C74" s="20">
        <v>333.0</v>
      </c>
      <c r="D74" s="3" t="s">
        <v>58</v>
      </c>
      <c r="E74" s="3" t="s">
        <v>58</v>
      </c>
      <c r="F74" s="3" t="s">
        <v>58</v>
      </c>
      <c r="G74" s="3" t="s">
        <v>58</v>
      </c>
      <c r="H74" s="3" t="s">
        <v>58</v>
      </c>
      <c r="I74" s="3" t="s">
        <v>58</v>
      </c>
      <c r="K74">
        <f t="shared" si="1"/>
        <v>6</v>
      </c>
      <c r="L74" s="3" t="s">
        <v>175</v>
      </c>
    </row>
    <row r="75">
      <c r="A75" s="18" t="s">
        <v>643</v>
      </c>
      <c r="B75" s="18" t="s">
        <v>644</v>
      </c>
      <c r="C75" s="20">
        <v>333.0</v>
      </c>
      <c r="D75" s="3" t="s">
        <v>58</v>
      </c>
      <c r="E75" s="3" t="s">
        <v>58</v>
      </c>
      <c r="F75" s="3" t="s">
        <v>58</v>
      </c>
      <c r="G75" s="3" t="s">
        <v>58</v>
      </c>
      <c r="H75" s="3" t="s">
        <v>58</v>
      </c>
      <c r="I75" s="3" t="s">
        <v>58</v>
      </c>
      <c r="K75">
        <f t="shared" si="1"/>
        <v>6</v>
      </c>
      <c r="L75" s="3" t="s">
        <v>228</v>
      </c>
    </row>
    <row r="76">
      <c r="A76" s="18" t="s">
        <v>647</v>
      </c>
      <c r="B76" s="18" t="s">
        <v>648</v>
      </c>
      <c r="C76" s="20">
        <v>333.0</v>
      </c>
      <c r="D76" s="3" t="s">
        <v>58</v>
      </c>
      <c r="E76" s="3" t="s">
        <v>58</v>
      </c>
      <c r="F76" s="3" t="s">
        <v>58</v>
      </c>
      <c r="H76" s="3" t="s">
        <v>58</v>
      </c>
      <c r="I76" s="3" t="s">
        <v>58</v>
      </c>
      <c r="J76" s="3" t="s">
        <v>58</v>
      </c>
      <c r="K76">
        <f t="shared" si="1"/>
        <v>6</v>
      </c>
      <c r="L76" s="3" t="s">
        <v>111</v>
      </c>
    </row>
    <row r="77">
      <c r="A77" s="18" t="s">
        <v>651</v>
      </c>
      <c r="B77" s="18" t="s">
        <v>652</v>
      </c>
      <c r="C77" s="20">
        <v>333.0</v>
      </c>
      <c r="E77" s="3" t="s">
        <v>58</v>
      </c>
      <c r="F77" s="3" t="s">
        <v>58</v>
      </c>
      <c r="K77">
        <f t="shared" si="1"/>
        <v>2</v>
      </c>
    </row>
    <row r="78">
      <c r="A78" s="18" t="s">
        <v>653</v>
      </c>
      <c r="B78" s="18" t="s">
        <v>654</v>
      </c>
      <c r="C78" s="20">
        <v>333.0</v>
      </c>
      <c r="D78" s="3" t="s">
        <v>58</v>
      </c>
      <c r="E78" s="3" t="s">
        <v>58</v>
      </c>
      <c r="F78" s="3" t="s">
        <v>58</v>
      </c>
      <c r="G78" s="3" t="s">
        <v>58</v>
      </c>
      <c r="H78" s="3" t="s">
        <v>58</v>
      </c>
      <c r="I78" s="3" t="s">
        <v>58</v>
      </c>
      <c r="K78">
        <f t="shared" si="1"/>
        <v>6</v>
      </c>
      <c r="L78" s="3" t="s">
        <v>111</v>
      </c>
    </row>
    <row r="79">
      <c r="A79" s="18" t="s">
        <v>658</v>
      </c>
      <c r="B79" s="18" t="s">
        <v>659</v>
      </c>
      <c r="C79" s="20">
        <v>333.0</v>
      </c>
      <c r="E79" s="3" t="s">
        <v>58</v>
      </c>
      <c r="F79" s="3" t="s">
        <v>58</v>
      </c>
      <c r="G79" s="3" t="s">
        <v>58</v>
      </c>
      <c r="H79" s="3" t="s">
        <v>58</v>
      </c>
      <c r="I79" s="3" t="s">
        <v>58</v>
      </c>
      <c r="K79">
        <f t="shared" si="1"/>
        <v>5</v>
      </c>
    </row>
    <row r="80">
      <c r="A80" s="18" t="s">
        <v>661</v>
      </c>
      <c r="B80" s="18" t="s">
        <v>662</v>
      </c>
      <c r="C80" s="20">
        <v>334.0</v>
      </c>
      <c r="D80" t="s">
        <v>500</v>
      </c>
      <c r="E80" s="3" t="s">
        <v>500</v>
      </c>
      <c r="K80">
        <f t="shared" si="1"/>
        <v>2</v>
      </c>
      <c r="L80" s="3" t="s">
        <v>558</v>
      </c>
    </row>
    <row r="81">
      <c r="A81" s="18" t="s">
        <v>663</v>
      </c>
      <c r="B81" s="18" t="s">
        <v>664</v>
      </c>
      <c r="C81" s="20">
        <v>334.0</v>
      </c>
      <c r="D81" s="3" t="s">
        <v>58</v>
      </c>
      <c r="F81" s="3" t="s">
        <v>58</v>
      </c>
      <c r="H81" s="3" t="s">
        <v>58</v>
      </c>
      <c r="I81" s="3" t="s">
        <v>58</v>
      </c>
      <c r="J81" s="3" t="s">
        <v>58</v>
      </c>
      <c r="K81">
        <f t="shared" si="1"/>
        <v>5</v>
      </c>
    </row>
    <row r="82">
      <c r="A82" s="18" t="s">
        <v>666</v>
      </c>
      <c r="B82" s="18" t="s">
        <v>667</v>
      </c>
      <c r="C82" s="20">
        <v>334.0</v>
      </c>
      <c r="D82" t="s">
        <v>500</v>
      </c>
      <c r="E82" s="3" t="s">
        <v>500</v>
      </c>
      <c r="K82">
        <f t="shared" si="1"/>
        <v>2</v>
      </c>
      <c r="L82" s="3" t="s">
        <v>548</v>
      </c>
    </row>
    <row r="83">
      <c r="A83" s="18" t="s">
        <v>668</v>
      </c>
      <c r="B83" s="18" t="s">
        <v>669</v>
      </c>
      <c r="C83" s="20">
        <v>334.0</v>
      </c>
      <c r="D83" s="3" t="s">
        <v>500</v>
      </c>
      <c r="E83" s="3" t="s">
        <v>500</v>
      </c>
      <c r="K83">
        <f t="shared" si="1"/>
        <v>2</v>
      </c>
      <c r="L83" s="3" t="s">
        <v>572</v>
      </c>
    </row>
    <row r="84">
      <c r="A84" s="18" t="s">
        <v>670</v>
      </c>
      <c r="B84" s="18" t="s">
        <v>671</v>
      </c>
      <c r="C84" s="20">
        <v>334.0</v>
      </c>
      <c r="D84" t="s">
        <v>500</v>
      </c>
      <c r="E84" s="3" t="s">
        <v>500</v>
      </c>
      <c r="K84">
        <f t="shared" si="1"/>
        <v>2</v>
      </c>
      <c r="L84" s="3" t="s">
        <v>560</v>
      </c>
    </row>
    <row r="85">
      <c r="A85" s="18" t="s">
        <v>672</v>
      </c>
      <c r="B85" s="18" t="s">
        <v>673</v>
      </c>
      <c r="C85" s="20">
        <v>334.0</v>
      </c>
      <c r="D85" s="3" t="s">
        <v>500</v>
      </c>
      <c r="K85">
        <f t="shared" si="1"/>
        <v>1</v>
      </c>
      <c r="L85" s="3" t="s">
        <v>558</v>
      </c>
    </row>
    <row r="86">
      <c r="A86" s="18" t="s">
        <v>674</v>
      </c>
      <c r="B86" s="18" t="s">
        <v>675</v>
      </c>
      <c r="C86" s="20">
        <v>334.0</v>
      </c>
      <c r="D86" s="3" t="s">
        <v>58</v>
      </c>
      <c r="E86" s="3" t="s">
        <v>58</v>
      </c>
      <c r="K86">
        <f t="shared" si="1"/>
        <v>2</v>
      </c>
      <c r="L86" s="3" t="s">
        <v>228</v>
      </c>
    </row>
    <row r="87">
      <c r="A87" s="18" t="s">
        <v>676</v>
      </c>
      <c r="B87" s="18" t="s">
        <v>677</v>
      </c>
      <c r="C87" s="20">
        <v>334.0</v>
      </c>
      <c r="D87" t="s">
        <v>500</v>
      </c>
      <c r="E87" s="3" t="s">
        <v>500</v>
      </c>
      <c r="K87">
        <f t="shared" si="1"/>
        <v>2</v>
      </c>
      <c r="L87" s="3" t="s">
        <v>548</v>
      </c>
    </row>
    <row r="88">
      <c r="A88" s="18" t="s">
        <v>678</v>
      </c>
      <c r="B88" s="18" t="s">
        <v>679</v>
      </c>
      <c r="C88" s="20">
        <v>334.0</v>
      </c>
      <c r="D88" t="s">
        <v>500</v>
      </c>
      <c r="E88" s="3" t="s">
        <v>500</v>
      </c>
      <c r="K88">
        <f t="shared" si="1"/>
        <v>2</v>
      </c>
      <c r="L88" s="3" t="s">
        <v>548</v>
      </c>
    </row>
    <row r="89">
      <c r="A89" s="18" t="s">
        <v>680</v>
      </c>
      <c r="B89" s="18" t="s">
        <v>681</v>
      </c>
      <c r="C89" s="20">
        <v>334.0</v>
      </c>
      <c r="D89" s="3" t="s">
        <v>58</v>
      </c>
      <c r="E89" s="3" t="s">
        <v>58</v>
      </c>
      <c r="K89">
        <f t="shared" si="1"/>
        <v>2</v>
      </c>
      <c r="L89" s="3" t="s">
        <v>175</v>
      </c>
    </row>
    <row r="90">
      <c r="A90" s="18" t="s">
        <v>682</v>
      </c>
      <c r="B90" s="18" t="s">
        <v>683</v>
      </c>
      <c r="C90" s="20">
        <v>334.0</v>
      </c>
      <c r="D90" t="s">
        <v>500</v>
      </c>
      <c r="E90" s="3" t="s">
        <v>500</v>
      </c>
      <c r="K90">
        <f t="shared" si="1"/>
        <v>2</v>
      </c>
      <c r="L90" s="3" t="s">
        <v>560</v>
      </c>
    </row>
    <row r="91">
      <c r="A91" s="18" t="s">
        <v>684</v>
      </c>
      <c r="B91" s="18" t="s">
        <v>685</v>
      </c>
      <c r="C91" s="20">
        <v>334.0</v>
      </c>
      <c r="D91" s="3" t="s">
        <v>500</v>
      </c>
      <c r="E91" s="3" t="s">
        <v>500</v>
      </c>
      <c r="K91">
        <f t="shared" si="1"/>
        <v>2</v>
      </c>
      <c r="L91" s="3" t="s">
        <v>572</v>
      </c>
    </row>
    <row r="92">
      <c r="A92" s="18" t="s">
        <v>686</v>
      </c>
      <c r="B92" s="18" t="s">
        <v>375</v>
      </c>
      <c r="C92" s="20">
        <v>334.0</v>
      </c>
      <c r="D92" s="3" t="s">
        <v>500</v>
      </c>
      <c r="E92" s="3" t="s">
        <v>500</v>
      </c>
      <c r="K92">
        <f t="shared" si="1"/>
        <v>2</v>
      </c>
      <c r="L92" s="3" t="s">
        <v>548</v>
      </c>
    </row>
    <row r="93">
      <c r="A93" s="18" t="s">
        <v>687</v>
      </c>
      <c r="B93" s="18" t="s">
        <v>688</v>
      </c>
      <c r="C93" s="20">
        <v>334.0</v>
      </c>
      <c r="D93" s="3" t="s">
        <v>58</v>
      </c>
      <c r="E93" s="3" t="s">
        <v>58</v>
      </c>
      <c r="K93">
        <f t="shared" si="1"/>
        <v>2</v>
      </c>
      <c r="L93" s="3" t="s">
        <v>228</v>
      </c>
    </row>
    <row r="94">
      <c r="A94" s="18" t="s">
        <v>454</v>
      </c>
      <c r="B94" s="18" t="s">
        <v>203</v>
      </c>
      <c r="C94" s="20">
        <v>334.0</v>
      </c>
      <c r="D94" s="3" t="s">
        <v>500</v>
      </c>
      <c r="E94" s="3" t="s">
        <v>500</v>
      </c>
      <c r="K94">
        <f t="shared" si="1"/>
        <v>2</v>
      </c>
      <c r="L94" s="3" t="s">
        <v>572</v>
      </c>
    </row>
    <row r="95">
      <c r="A95" s="18" t="s">
        <v>689</v>
      </c>
      <c r="B95" s="18" t="s">
        <v>200</v>
      </c>
      <c r="C95" s="20">
        <v>334.0</v>
      </c>
      <c r="E95" s="3" t="s">
        <v>58</v>
      </c>
      <c r="K95">
        <f t="shared" si="1"/>
        <v>1</v>
      </c>
      <c r="L95" s="3" t="s">
        <v>572</v>
      </c>
    </row>
    <row r="96">
      <c r="A96" s="18" t="s">
        <v>690</v>
      </c>
      <c r="B96" s="18" t="s">
        <v>691</v>
      </c>
      <c r="C96" s="20">
        <v>334.0</v>
      </c>
      <c r="D96" s="3" t="s">
        <v>500</v>
      </c>
      <c r="E96" s="3" t="s">
        <v>58</v>
      </c>
      <c r="K96">
        <f t="shared" si="1"/>
        <v>2</v>
      </c>
      <c r="L96" s="3" t="s">
        <v>558</v>
      </c>
    </row>
    <row r="97">
      <c r="A97" s="18" t="s">
        <v>692</v>
      </c>
      <c r="B97" s="18" t="s">
        <v>203</v>
      </c>
      <c r="C97" s="20">
        <v>334.0</v>
      </c>
      <c r="D97" s="3" t="s">
        <v>58</v>
      </c>
      <c r="E97" s="3" t="s">
        <v>500</v>
      </c>
      <c r="K97">
        <f t="shared" si="1"/>
        <v>2</v>
      </c>
      <c r="L97" s="3" t="s">
        <v>175</v>
      </c>
    </row>
    <row r="98">
      <c r="A98" s="18" t="s">
        <v>693</v>
      </c>
      <c r="B98" s="18" t="s">
        <v>694</v>
      </c>
      <c r="C98" s="20">
        <v>334.0</v>
      </c>
      <c r="D98" s="3" t="s">
        <v>500</v>
      </c>
      <c r="E98" s="3" t="s">
        <v>500</v>
      </c>
      <c r="K98">
        <f t="shared" si="1"/>
        <v>2</v>
      </c>
      <c r="L98" s="3" t="s">
        <v>572</v>
      </c>
    </row>
    <row r="99">
      <c r="A99" s="18" t="s">
        <v>695</v>
      </c>
      <c r="B99" s="18" t="s">
        <v>696</v>
      </c>
      <c r="C99" s="20">
        <v>334.0</v>
      </c>
      <c r="D99" s="3" t="s">
        <v>500</v>
      </c>
      <c r="E99" s="3" t="s">
        <v>500</v>
      </c>
      <c r="K99">
        <f t="shared" si="1"/>
        <v>2</v>
      </c>
      <c r="L99" s="3" t="s">
        <v>560</v>
      </c>
    </row>
    <row r="100">
      <c r="A100" s="18" t="s">
        <v>697</v>
      </c>
      <c r="B100" s="18" t="s">
        <v>698</v>
      </c>
      <c r="C100" s="20">
        <v>334.0</v>
      </c>
      <c r="D100" s="3" t="s">
        <v>58</v>
      </c>
      <c r="E100" s="3" t="s">
        <v>58</v>
      </c>
      <c r="K100">
        <f t="shared" si="1"/>
        <v>2</v>
      </c>
      <c r="L100" s="3" t="s">
        <v>228</v>
      </c>
    </row>
    <row r="101">
      <c r="A101" s="18" t="s">
        <v>699</v>
      </c>
      <c r="B101" s="18" t="s">
        <v>700</v>
      </c>
      <c r="C101" s="20">
        <v>334.0</v>
      </c>
      <c r="D101" s="3" t="s">
        <v>58</v>
      </c>
      <c r="E101" s="3" t="s">
        <v>58</v>
      </c>
      <c r="K101">
        <f t="shared" si="1"/>
        <v>2</v>
      </c>
      <c r="L101" s="3" t="s">
        <v>111</v>
      </c>
    </row>
    <row r="102">
      <c r="A102" s="18" t="s">
        <v>315</v>
      </c>
      <c r="B102" s="18" t="s">
        <v>701</v>
      </c>
      <c r="C102" s="20">
        <v>334.0</v>
      </c>
      <c r="D102" s="3" t="s">
        <v>500</v>
      </c>
      <c r="E102" s="3" t="s">
        <v>500</v>
      </c>
      <c r="K102">
        <f t="shared" si="1"/>
        <v>2</v>
      </c>
      <c r="L102" s="3" t="s">
        <v>572</v>
      </c>
    </row>
    <row r="103">
      <c r="A103" s="18" t="s">
        <v>702</v>
      </c>
      <c r="B103" s="18" t="s">
        <v>187</v>
      </c>
      <c r="C103" s="20">
        <v>334.0</v>
      </c>
      <c r="D103" s="3" t="s">
        <v>500</v>
      </c>
      <c r="E103" s="3" t="s">
        <v>500</v>
      </c>
      <c r="K103">
        <f t="shared" si="1"/>
        <v>2</v>
      </c>
      <c r="L103" s="3" t="s">
        <v>572</v>
      </c>
    </row>
    <row r="104">
      <c r="A104" s="18" t="s">
        <v>703</v>
      </c>
      <c r="B104" s="18" t="s">
        <v>704</v>
      </c>
      <c r="C104" s="20">
        <v>334.0</v>
      </c>
      <c r="D104" s="3" t="s">
        <v>500</v>
      </c>
      <c r="E104" s="3" t="s">
        <v>500</v>
      </c>
      <c r="H104" s="3" t="s">
        <v>58</v>
      </c>
      <c r="K104">
        <f t="shared" si="1"/>
        <v>3</v>
      </c>
      <c r="L104" s="3" t="s">
        <v>558</v>
      </c>
    </row>
    <row r="105">
      <c r="K105">
        <f t="shared" si="1"/>
        <v>0</v>
      </c>
    </row>
    <row r="106">
      <c r="A106" s="3" t="s">
        <v>705</v>
      </c>
      <c r="B106" s="3" t="s">
        <v>706</v>
      </c>
      <c r="C106" s="3" t="s">
        <v>640</v>
      </c>
      <c r="D106" s="3" t="s">
        <v>58</v>
      </c>
      <c r="F106" s="3" t="s">
        <v>58</v>
      </c>
      <c r="G106" s="3" t="s">
        <v>58</v>
      </c>
      <c r="H106" s="3" t="s">
        <v>58</v>
      </c>
      <c r="I106" s="3" t="s">
        <v>58</v>
      </c>
      <c r="K106">
        <f t="shared" si="1"/>
        <v>5</v>
      </c>
      <c r="L106" s="3" t="s">
        <v>175</v>
      </c>
    </row>
    <row r="107">
      <c r="A107" s="3" t="s">
        <v>707</v>
      </c>
      <c r="B107" s="3" t="s">
        <v>708</v>
      </c>
      <c r="C107" s="3" t="s">
        <v>640</v>
      </c>
      <c r="D107" s="3" t="s">
        <v>58</v>
      </c>
      <c r="E107" s="3" t="s">
        <v>58</v>
      </c>
    </row>
    <row r="108">
      <c r="A108" s="3"/>
      <c r="B108" s="3"/>
      <c r="C108" s="3"/>
      <c r="D108" s="3"/>
    </row>
  </sheetData>
  <conditionalFormatting sqref="K5:K106">
    <cfRule type="cellIs" dxfId="0" priority="1" operator="lessThan">
      <formula>6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8.29"/>
    <col customWidth="1" min="4" max="4" width="6.29"/>
    <col customWidth="1" min="5" max="5" width="7.86"/>
    <col customWidth="1" min="6" max="6" width="5.57"/>
    <col customWidth="1" min="7" max="7" width="5.86"/>
    <col customWidth="1" min="8" max="8" width="5.57"/>
    <col customWidth="1" min="9" max="9" width="6.57"/>
    <col customWidth="1" min="10" max="10" width="6.14"/>
  </cols>
  <sheetData>
    <row r="1">
      <c r="K1" s="16"/>
    </row>
    <row r="2">
      <c r="K2" s="16"/>
    </row>
    <row r="3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16"/>
    </row>
    <row r="4">
      <c r="A4" s="5" t="s">
        <v>1</v>
      </c>
      <c r="B4" s="6" t="s">
        <v>3</v>
      </c>
      <c r="C4" s="6" t="s">
        <v>4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/>
      <c r="J4" s="6"/>
      <c r="K4" s="22" t="s">
        <v>11</v>
      </c>
      <c r="L4" s="19"/>
    </row>
    <row r="5">
      <c r="A5" s="18" t="s">
        <v>508</v>
      </c>
      <c r="B5" s="21" t="s">
        <v>509</v>
      </c>
      <c r="C5" s="3">
        <v>331.0</v>
      </c>
      <c r="E5" s="3"/>
      <c r="K5" s="16">
        <f t="shared" ref="K5:K55" si="1">COUNTA(D5:J5)</f>
        <v>0</v>
      </c>
    </row>
    <row r="6">
      <c r="A6" s="18" t="s">
        <v>506</v>
      </c>
      <c r="B6" s="18" t="s">
        <v>507</v>
      </c>
      <c r="C6" s="20">
        <v>331.0</v>
      </c>
      <c r="E6" s="3"/>
      <c r="K6" s="16">
        <f t="shared" si="1"/>
        <v>0</v>
      </c>
    </row>
    <row r="7">
      <c r="A7" s="18" t="s">
        <v>510</v>
      </c>
      <c r="B7" s="18" t="s">
        <v>511</v>
      </c>
      <c r="C7" s="20">
        <v>331.0</v>
      </c>
      <c r="D7" s="3">
        <v>6.0</v>
      </c>
      <c r="E7" s="3"/>
      <c r="K7" s="16">
        <f t="shared" si="1"/>
        <v>1</v>
      </c>
      <c r="L7" s="3" t="s">
        <v>175</v>
      </c>
    </row>
    <row r="8">
      <c r="A8" s="18" t="s">
        <v>513</v>
      </c>
      <c r="B8" s="18" t="s">
        <v>120</v>
      </c>
      <c r="C8" s="20">
        <v>331.0</v>
      </c>
      <c r="E8" s="3"/>
      <c r="K8" s="16">
        <f t="shared" si="1"/>
        <v>0</v>
      </c>
    </row>
    <row r="9">
      <c r="A9" s="18" t="s">
        <v>514</v>
      </c>
      <c r="B9" s="18" t="s">
        <v>515</v>
      </c>
      <c r="C9" s="20">
        <v>331.0</v>
      </c>
      <c r="E9" s="3"/>
      <c r="K9" s="16">
        <f t="shared" si="1"/>
        <v>0</v>
      </c>
    </row>
    <row r="10">
      <c r="A10" s="18" t="s">
        <v>516</v>
      </c>
      <c r="B10" s="18" t="s">
        <v>517</v>
      </c>
      <c r="C10" s="20">
        <v>331.0</v>
      </c>
      <c r="E10" s="3"/>
      <c r="K10" s="16">
        <f t="shared" si="1"/>
        <v>0</v>
      </c>
    </row>
    <row r="11">
      <c r="A11" s="18" t="s">
        <v>518</v>
      </c>
      <c r="B11" s="18" t="s">
        <v>519</v>
      </c>
      <c r="C11" s="20">
        <v>331.0</v>
      </c>
      <c r="K11" s="16">
        <f t="shared" si="1"/>
        <v>0</v>
      </c>
    </row>
    <row r="12">
      <c r="A12" s="18" t="s">
        <v>520</v>
      </c>
      <c r="B12" s="18" t="s">
        <v>521</v>
      </c>
      <c r="C12" s="20">
        <v>331.0</v>
      </c>
      <c r="E12" s="3"/>
      <c r="K12" s="16">
        <f t="shared" si="1"/>
        <v>0</v>
      </c>
    </row>
    <row r="13">
      <c r="A13" s="18" t="s">
        <v>522</v>
      </c>
      <c r="B13" s="18" t="s">
        <v>523</v>
      </c>
      <c r="C13" s="20">
        <v>331.0</v>
      </c>
      <c r="E13" s="3"/>
      <c r="K13" s="16">
        <f t="shared" si="1"/>
        <v>0</v>
      </c>
    </row>
    <row r="14">
      <c r="A14" s="18" t="s">
        <v>524</v>
      </c>
      <c r="B14" s="18" t="s">
        <v>525</v>
      </c>
      <c r="C14" s="20">
        <v>331.0</v>
      </c>
      <c r="E14" s="3"/>
      <c r="K14" s="16">
        <f t="shared" si="1"/>
        <v>0</v>
      </c>
    </row>
    <row r="15">
      <c r="A15" s="18" t="s">
        <v>526</v>
      </c>
      <c r="B15" s="18" t="s">
        <v>527</v>
      </c>
      <c r="C15" s="20">
        <v>331.0</v>
      </c>
      <c r="E15" s="3"/>
      <c r="K15" s="16">
        <f t="shared" si="1"/>
        <v>0</v>
      </c>
    </row>
    <row r="16">
      <c r="A16" s="18" t="s">
        <v>529</v>
      </c>
      <c r="B16" s="18" t="s">
        <v>530</v>
      </c>
      <c r="C16" s="20">
        <v>331.0</v>
      </c>
      <c r="E16" s="3"/>
      <c r="K16" s="16">
        <f t="shared" si="1"/>
        <v>0</v>
      </c>
    </row>
    <row r="17">
      <c r="A17" s="18" t="s">
        <v>532</v>
      </c>
      <c r="B17" s="18" t="s">
        <v>533</v>
      </c>
      <c r="C17" s="20">
        <v>331.0</v>
      </c>
      <c r="E17" s="3"/>
      <c r="K17" s="16">
        <f t="shared" si="1"/>
        <v>0</v>
      </c>
    </row>
    <row r="18">
      <c r="A18" s="18" t="s">
        <v>535</v>
      </c>
      <c r="B18" s="18" t="s">
        <v>536</v>
      </c>
      <c r="C18" s="20">
        <v>331.0</v>
      </c>
      <c r="E18" s="3"/>
      <c r="K18" s="16">
        <f t="shared" si="1"/>
        <v>0</v>
      </c>
    </row>
    <row r="19">
      <c r="A19" s="18" t="s">
        <v>537</v>
      </c>
      <c r="B19" s="18" t="s">
        <v>538</v>
      </c>
      <c r="C19" s="20">
        <v>331.0</v>
      </c>
      <c r="E19" s="3"/>
      <c r="K19" s="16">
        <f t="shared" si="1"/>
        <v>0</v>
      </c>
    </row>
    <row r="20">
      <c r="A20" s="18" t="s">
        <v>539</v>
      </c>
      <c r="B20" s="18" t="s">
        <v>540</v>
      </c>
      <c r="C20" s="20">
        <v>331.0</v>
      </c>
      <c r="E20" s="3"/>
      <c r="K20" s="16">
        <f t="shared" si="1"/>
        <v>0</v>
      </c>
    </row>
    <row r="21">
      <c r="A21" s="18" t="s">
        <v>539</v>
      </c>
      <c r="B21" s="18" t="s">
        <v>541</v>
      </c>
      <c r="C21" s="20">
        <v>331.0</v>
      </c>
      <c r="E21" s="3"/>
      <c r="K21" s="16">
        <f t="shared" si="1"/>
        <v>0</v>
      </c>
    </row>
    <row r="22">
      <c r="A22" s="18" t="s">
        <v>542</v>
      </c>
      <c r="B22" s="18" t="s">
        <v>543</v>
      </c>
      <c r="C22" s="20">
        <v>331.0</v>
      </c>
      <c r="E22" s="3"/>
      <c r="K22" s="16">
        <f t="shared" si="1"/>
        <v>0</v>
      </c>
    </row>
    <row r="23">
      <c r="A23" s="18" t="s">
        <v>544</v>
      </c>
      <c r="B23" s="18" t="s">
        <v>545</v>
      </c>
      <c r="C23" s="20">
        <v>331.0</v>
      </c>
      <c r="E23" s="3"/>
      <c r="K23" s="16">
        <f t="shared" si="1"/>
        <v>0</v>
      </c>
    </row>
    <row r="24">
      <c r="A24" s="18" t="s">
        <v>546</v>
      </c>
      <c r="B24" s="18" t="s">
        <v>547</v>
      </c>
      <c r="C24" s="20">
        <v>331.0</v>
      </c>
      <c r="E24" s="3"/>
      <c r="K24" s="16">
        <f t="shared" si="1"/>
        <v>0</v>
      </c>
    </row>
    <row r="25">
      <c r="A25" s="18" t="s">
        <v>546</v>
      </c>
      <c r="B25" s="18" t="s">
        <v>109</v>
      </c>
      <c r="C25" s="20">
        <v>331.0</v>
      </c>
      <c r="E25" s="3"/>
      <c r="K25" s="16">
        <f t="shared" si="1"/>
        <v>0</v>
      </c>
    </row>
    <row r="26">
      <c r="A26" s="18" t="s">
        <v>549</v>
      </c>
      <c r="B26" s="18" t="s">
        <v>550</v>
      </c>
      <c r="C26" s="20">
        <v>331.0</v>
      </c>
      <c r="E26" s="3"/>
      <c r="K26" s="16">
        <f t="shared" si="1"/>
        <v>0</v>
      </c>
    </row>
    <row r="27">
      <c r="A27" s="18" t="s">
        <v>551</v>
      </c>
      <c r="B27" s="18" t="s">
        <v>552</v>
      </c>
      <c r="C27" s="20">
        <v>331.0</v>
      </c>
      <c r="K27" s="16">
        <f t="shared" si="1"/>
        <v>0</v>
      </c>
    </row>
    <row r="28">
      <c r="A28" s="18" t="s">
        <v>553</v>
      </c>
      <c r="B28" s="18" t="s">
        <v>554</v>
      </c>
      <c r="C28" s="20">
        <v>331.0</v>
      </c>
      <c r="E28" s="3"/>
      <c r="K28" s="16">
        <f t="shared" si="1"/>
        <v>0</v>
      </c>
    </row>
    <row r="29">
      <c r="A29" s="18" t="s">
        <v>555</v>
      </c>
      <c r="B29" s="18" t="s">
        <v>556</v>
      </c>
      <c r="C29" s="20">
        <v>331.0</v>
      </c>
      <c r="E29" s="3"/>
      <c r="K29" s="16">
        <f t="shared" si="1"/>
        <v>0</v>
      </c>
    </row>
    <row r="30">
      <c r="A30" s="18" t="s">
        <v>557</v>
      </c>
      <c r="B30" s="18" t="s">
        <v>87</v>
      </c>
      <c r="C30" s="20">
        <v>332.0</v>
      </c>
      <c r="E30" s="3"/>
      <c r="K30" s="16">
        <f t="shared" si="1"/>
        <v>0</v>
      </c>
    </row>
    <row r="31">
      <c r="A31" s="18" t="s">
        <v>157</v>
      </c>
      <c r="B31" s="18" t="s">
        <v>559</v>
      </c>
      <c r="C31" s="20">
        <v>332.0</v>
      </c>
      <c r="K31" s="16">
        <f t="shared" si="1"/>
        <v>0</v>
      </c>
    </row>
    <row r="32">
      <c r="A32" s="18" t="s">
        <v>561</v>
      </c>
      <c r="B32" s="18" t="s">
        <v>562</v>
      </c>
      <c r="C32" s="20">
        <v>332.0</v>
      </c>
      <c r="K32" s="16">
        <f t="shared" si="1"/>
        <v>0</v>
      </c>
    </row>
    <row r="33">
      <c r="A33" s="18" t="s">
        <v>564</v>
      </c>
      <c r="B33" s="18" t="s">
        <v>565</v>
      </c>
      <c r="C33" s="20">
        <v>332.0</v>
      </c>
      <c r="K33" s="16">
        <f t="shared" si="1"/>
        <v>0</v>
      </c>
    </row>
    <row r="34">
      <c r="A34" s="18" t="s">
        <v>566</v>
      </c>
      <c r="B34" s="18" t="s">
        <v>567</v>
      </c>
      <c r="C34" s="20">
        <v>332.0</v>
      </c>
      <c r="K34" s="16">
        <f t="shared" si="1"/>
        <v>0</v>
      </c>
    </row>
    <row r="35">
      <c r="A35" s="18" t="s">
        <v>568</v>
      </c>
      <c r="B35" s="18" t="s">
        <v>569</v>
      </c>
      <c r="C35" s="20">
        <v>332.0</v>
      </c>
      <c r="K35" s="16">
        <f t="shared" si="1"/>
        <v>0</v>
      </c>
    </row>
    <row r="36">
      <c r="A36" s="18" t="s">
        <v>570</v>
      </c>
      <c r="B36" s="18" t="s">
        <v>571</v>
      </c>
      <c r="C36" s="20">
        <v>332.0</v>
      </c>
      <c r="E36" s="3"/>
      <c r="K36" s="16">
        <f t="shared" si="1"/>
        <v>0</v>
      </c>
    </row>
    <row r="37">
      <c r="A37" s="18" t="s">
        <v>573</v>
      </c>
      <c r="B37" s="18" t="s">
        <v>574</v>
      </c>
      <c r="C37" s="20">
        <v>332.0</v>
      </c>
      <c r="K37" s="16">
        <f t="shared" si="1"/>
        <v>0</v>
      </c>
    </row>
    <row r="38">
      <c r="A38" s="18" t="s">
        <v>575</v>
      </c>
      <c r="B38" s="18" t="s">
        <v>576</v>
      </c>
      <c r="C38" s="20">
        <v>332.0</v>
      </c>
      <c r="K38" s="16">
        <f t="shared" si="1"/>
        <v>0</v>
      </c>
    </row>
    <row r="39">
      <c r="A39" s="18" t="s">
        <v>206</v>
      </c>
      <c r="B39" s="18" t="s">
        <v>577</v>
      </c>
      <c r="C39" s="20">
        <v>332.0</v>
      </c>
      <c r="K39" s="16">
        <f t="shared" si="1"/>
        <v>0</v>
      </c>
    </row>
    <row r="40">
      <c r="A40" s="18" t="s">
        <v>206</v>
      </c>
      <c r="B40" s="18" t="s">
        <v>578</v>
      </c>
      <c r="C40" s="20">
        <v>332.0</v>
      </c>
      <c r="K40" s="16">
        <f t="shared" si="1"/>
        <v>0</v>
      </c>
    </row>
    <row r="41">
      <c r="A41" s="18" t="s">
        <v>579</v>
      </c>
      <c r="B41" s="18" t="s">
        <v>580</v>
      </c>
      <c r="C41" s="20">
        <v>332.0</v>
      </c>
      <c r="K41" s="16">
        <f t="shared" si="1"/>
        <v>0</v>
      </c>
    </row>
    <row r="42">
      <c r="A42" s="18" t="s">
        <v>85</v>
      </c>
      <c r="B42" s="18" t="s">
        <v>582</v>
      </c>
      <c r="C42" s="20">
        <v>332.0</v>
      </c>
      <c r="K42" s="16">
        <f t="shared" si="1"/>
        <v>0</v>
      </c>
    </row>
    <row r="43">
      <c r="A43" s="18" t="s">
        <v>583</v>
      </c>
      <c r="B43" s="18" t="s">
        <v>128</v>
      </c>
      <c r="C43" s="20">
        <v>332.0</v>
      </c>
      <c r="K43" s="16">
        <f t="shared" si="1"/>
        <v>0</v>
      </c>
    </row>
    <row r="44">
      <c r="A44" s="18" t="s">
        <v>584</v>
      </c>
      <c r="B44" s="18" t="s">
        <v>585</v>
      </c>
      <c r="C44" s="20">
        <v>332.0</v>
      </c>
      <c r="D44" s="3"/>
      <c r="K44" s="16">
        <f t="shared" si="1"/>
        <v>0</v>
      </c>
    </row>
    <row r="45">
      <c r="A45" s="18" t="s">
        <v>586</v>
      </c>
      <c r="B45" s="18" t="s">
        <v>587</v>
      </c>
      <c r="C45" s="20">
        <v>332.0</v>
      </c>
      <c r="K45" s="16">
        <f t="shared" si="1"/>
        <v>0</v>
      </c>
    </row>
    <row r="46">
      <c r="A46" s="18" t="s">
        <v>588</v>
      </c>
      <c r="B46" s="18" t="s">
        <v>589</v>
      </c>
      <c r="C46" s="20">
        <v>332.0</v>
      </c>
      <c r="K46" s="16">
        <f t="shared" si="1"/>
        <v>0</v>
      </c>
    </row>
    <row r="47">
      <c r="A47" s="18" t="s">
        <v>590</v>
      </c>
      <c r="B47" s="18" t="s">
        <v>591</v>
      </c>
      <c r="C47" s="20">
        <v>332.0</v>
      </c>
      <c r="K47" s="16">
        <f t="shared" si="1"/>
        <v>0</v>
      </c>
    </row>
    <row r="48">
      <c r="A48" s="18" t="s">
        <v>592</v>
      </c>
      <c r="B48" s="18" t="s">
        <v>593</v>
      </c>
      <c r="C48" s="20">
        <v>332.0</v>
      </c>
      <c r="K48" s="16">
        <f t="shared" si="1"/>
        <v>0</v>
      </c>
    </row>
    <row r="49">
      <c r="A49" s="18" t="s">
        <v>594</v>
      </c>
      <c r="B49" s="18" t="s">
        <v>595</v>
      </c>
      <c r="C49" s="20">
        <v>332.0</v>
      </c>
      <c r="K49" s="16">
        <f t="shared" si="1"/>
        <v>0</v>
      </c>
    </row>
    <row r="50">
      <c r="A50" s="18" t="s">
        <v>596</v>
      </c>
      <c r="B50" s="18" t="s">
        <v>597</v>
      </c>
      <c r="C50" s="20">
        <v>332.0</v>
      </c>
      <c r="K50" s="16">
        <f t="shared" si="1"/>
        <v>0</v>
      </c>
    </row>
    <row r="51">
      <c r="A51" s="18" t="s">
        <v>598</v>
      </c>
      <c r="B51" s="18" t="s">
        <v>599</v>
      </c>
      <c r="C51" s="20">
        <v>332.0</v>
      </c>
      <c r="K51" s="16">
        <f t="shared" si="1"/>
        <v>0</v>
      </c>
    </row>
    <row r="52">
      <c r="A52" s="18" t="s">
        <v>600</v>
      </c>
      <c r="B52" s="18" t="s">
        <v>200</v>
      </c>
      <c r="C52" s="20">
        <v>332.0</v>
      </c>
      <c r="K52" s="16">
        <f t="shared" si="1"/>
        <v>0</v>
      </c>
    </row>
    <row r="53">
      <c r="A53" s="18" t="s">
        <v>601</v>
      </c>
      <c r="B53" s="18" t="s">
        <v>602</v>
      </c>
      <c r="C53" s="20">
        <v>332.0</v>
      </c>
      <c r="D53" s="3"/>
      <c r="K53" s="16">
        <f t="shared" si="1"/>
        <v>0</v>
      </c>
    </row>
    <row r="54">
      <c r="A54" s="18" t="s">
        <v>352</v>
      </c>
      <c r="B54" s="18" t="s">
        <v>244</v>
      </c>
      <c r="C54" s="20">
        <v>332.0</v>
      </c>
      <c r="D54" s="3"/>
      <c r="K54" s="16">
        <f t="shared" si="1"/>
        <v>0</v>
      </c>
    </row>
    <row r="55">
      <c r="A55" s="18" t="s">
        <v>603</v>
      </c>
      <c r="B55" s="18" t="s">
        <v>604</v>
      </c>
      <c r="C55" s="20">
        <v>333.0</v>
      </c>
      <c r="D55" s="3">
        <v>9.0</v>
      </c>
      <c r="E55" s="3"/>
      <c r="K55" s="16">
        <f t="shared" si="1"/>
        <v>1</v>
      </c>
    </row>
    <row r="56">
      <c r="A56" s="18" t="s">
        <v>605</v>
      </c>
      <c r="B56" s="18" t="s">
        <v>606</v>
      </c>
      <c r="C56" s="20">
        <v>333.0</v>
      </c>
      <c r="D56" s="3">
        <v>6.0</v>
      </c>
      <c r="E56" s="3"/>
      <c r="K56" s="16">
        <f t="shared" ref="K56:K110" si="2">average(D56:G56)</f>
        <v>6</v>
      </c>
    </row>
    <row r="57">
      <c r="A57" s="18" t="s">
        <v>243</v>
      </c>
      <c r="B57" s="18" t="s">
        <v>607</v>
      </c>
      <c r="C57" s="20">
        <v>333.0</v>
      </c>
      <c r="D57" s="3">
        <v>5.0</v>
      </c>
      <c r="E57" s="3">
        <v>5.0</v>
      </c>
      <c r="F57" s="3">
        <v>8.0</v>
      </c>
      <c r="K57" s="16">
        <f t="shared" si="2"/>
        <v>6</v>
      </c>
    </row>
    <row r="58">
      <c r="A58" s="18" t="s">
        <v>608</v>
      </c>
      <c r="B58" s="18" t="s">
        <v>609</v>
      </c>
      <c r="C58" s="20">
        <v>333.0</v>
      </c>
      <c r="D58" s="3">
        <v>5.0</v>
      </c>
      <c r="E58" s="3">
        <v>5.0</v>
      </c>
      <c r="F58" s="3">
        <v>8.0</v>
      </c>
      <c r="K58" s="16">
        <f t="shared" si="2"/>
        <v>6</v>
      </c>
    </row>
    <row r="59">
      <c r="A59" s="18" t="s">
        <v>610</v>
      </c>
      <c r="B59" s="18" t="s">
        <v>611</v>
      </c>
      <c r="C59" s="20">
        <v>333.0</v>
      </c>
      <c r="D59" s="3">
        <v>9.0</v>
      </c>
      <c r="E59" s="3">
        <v>7.0</v>
      </c>
      <c r="F59" s="3">
        <v>10.0</v>
      </c>
      <c r="K59" s="16">
        <f t="shared" si="2"/>
        <v>8.666666667</v>
      </c>
    </row>
    <row r="60">
      <c r="A60" s="18" t="s">
        <v>612</v>
      </c>
      <c r="B60" s="18" t="s">
        <v>613</v>
      </c>
      <c r="C60" s="20">
        <v>333.0</v>
      </c>
      <c r="E60" s="3"/>
      <c r="K60" s="16" t="str">
        <f t="shared" si="2"/>
        <v>#DIV/0!</v>
      </c>
    </row>
    <row r="61">
      <c r="A61" s="18" t="s">
        <v>614</v>
      </c>
      <c r="B61" s="18" t="s">
        <v>615</v>
      </c>
      <c r="C61" s="20">
        <v>333.0</v>
      </c>
      <c r="D61" s="3">
        <v>5.0</v>
      </c>
      <c r="E61" s="3">
        <v>5.0</v>
      </c>
      <c r="F61" s="3">
        <v>8.0</v>
      </c>
      <c r="K61" s="16">
        <f t="shared" si="2"/>
        <v>6</v>
      </c>
    </row>
    <row r="62">
      <c r="A62" s="18" t="s">
        <v>616</v>
      </c>
      <c r="B62" s="18" t="s">
        <v>617</v>
      </c>
      <c r="C62" s="20">
        <v>333.0</v>
      </c>
      <c r="D62" s="3">
        <v>5.0</v>
      </c>
      <c r="E62" s="3"/>
      <c r="K62" s="16">
        <f t="shared" si="2"/>
        <v>5</v>
      </c>
    </row>
    <row r="63">
      <c r="A63" s="18" t="s">
        <v>618</v>
      </c>
      <c r="B63" s="18" t="s">
        <v>619</v>
      </c>
      <c r="C63" s="20">
        <v>333.0</v>
      </c>
      <c r="D63" s="3">
        <v>8.0</v>
      </c>
      <c r="E63" s="3"/>
      <c r="F63" s="3">
        <v>8.0</v>
      </c>
      <c r="K63" s="16">
        <f t="shared" si="2"/>
        <v>8</v>
      </c>
    </row>
    <row r="64">
      <c r="A64" s="18" t="s">
        <v>620</v>
      </c>
      <c r="B64" s="18" t="s">
        <v>621</v>
      </c>
      <c r="C64" s="20">
        <v>333.0</v>
      </c>
      <c r="D64" s="3">
        <v>5.0</v>
      </c>
      <c r="E64" s="23">
        <v>5.0</v>
      </c>
      <c r="F64" s="3">
        <v>8.0</v>
      </c>
      <c r="K64" s="16">
        <f t="shared" si="2"/>
        <v>6</v>
      </c>
    </row>
    <row r="65">
      <c r="A65" s="18" t="s">
        <v>622</v>
      </c>
      <c r="B65" s="18" t="s">
        <v>623</v>
      </c>
      <c r="C65" s="20">
        <v>333.0</v>
      </c>
      <c r="D65" s="3">
        <v>10.0</v>
      </c>
      <c r="E65" s="3">
        <v>10.0</v>
      </c>
      <c r="F65" s="3">
        <v>9.0</v>
      </c>
      <c r="G65" s="3">
        <v>10.0</v>
      </c>
      <c r="K65" s="16">
        <f t="shared" si="2"/>
        <v>9.75</v>
      </c>
    </row>
    <row r="66">
      <c r="A66" s="18" t="s">
        <v>624</v>
      </c>
      <c r="B66" s="18" t="s">
        <v>625</v>
      </c>
      <c r="C66" s="20">
        <v>333.0</v>
      </c>
      <c r="D66" s="3">
        <v>7.0</v>
      </c>
      <c r="E66" s="3">
        <v>6.0</v>
      </c>
      <c r="F66" s="3">
        <v>8.0</v>
      </c>
      <c r="K66" s="16">
        <f t="shared" si="2"/>
        <v>7</v>
      </c>
    </row>
    <row r="67">
      <c r="A67" s="18" t="s">
        <v>626</v>
      </c>
      <c r="B67" s="18" t="s">
        <v>627</v>
      </c>
      <c r="C67" s="20">
        <v>333.0</v>
      </c>
      <c r="D67" s="3">
        <v>10.0</v>
      </c>
      <c r="E67" s="3">
        <v>10.0</v>
      </c>
      <c r="F67" s="3">
        <v>10.0</v>
      </c>
      <c r="G67" s="3">
        <v>10.0</v>
      </c>
      <c r="K67" s="16">
        <f t="shared" si="2"/>
        <v>10</v>
      </c>
      <c r="L67" s="3" t="s">
        <v>111</v>
      </c>
    </row>
    <row r="68">
      <c r="A68" s="18" t="s">
        <v>628</v>
      </c>
      <c r="B68" s="18" t="s">
        <v>629</v>
      </c>
      <c r="C68" s="20">
        <v>333.0</v>
      </c>
      <c r="D68" s="3">
        <v>9.5</v>
      </c>
      <c r="E68" s="3">
        <v>7.0</v>
      </c>
      <c r="F68" s="3">
        <v>8.0</v>
      </c>
      <c r="G68" s="3">
        <v>8.0</v>
      </c>
      <c r="K68" s="16">
        <f t="shared" si="2"/>
        <v>8.125</v>
      </c>
      <c r="L68" s="3" t="s">
        <v>228</v>
      </c>
    </row>
    <row r="69">
      <c r="A69" s="18" t="s">
        <v>630</v>
      </c>
      <c r="B69" s="18" t="s">
        <v>631</v>
      </c>
      <c r="C69" s="20">
        <v>333.0</v>
      </c>
      <c r="D69" s="3">
        <v>9.0</v>
      </c>
      <c r="E69" s="3">
        <v>7.0</v>
      </c>
      <c r="F69" s="3">
        <v>10.0</v>
      </c>
      <c r="K69" s="16">
        <f t="shared" si="2"/>
        <v>8.666666667</v>
      </c>
      <c r="L69" s="3" t="s">
        <v>632</v>
      </c>
    </row>
    <row r="70">
      <c r="A70" s="18" t="s">
        <v>188</v>
      </c>
      <c r="B70" s="18" t="s">
        <v>244</v>
      </c>
      <c r="C70" s="20">
        <v>333.0</v>
      </c>
      <c r="D70" s="3">
        <v>9.0</v>
      </c>
      <c r="E70" s="3">
        <v>10.0</v>
      </c>
      <c r="F70" s="3">
        <v>10.0</v>
      </c>
      <c r="G70" s="3">
        <v>9.0</v>
      </c>
      <c r="K70" s="16">
        <f t="shared" si="2"/>
        <v>9.5</v>
      </c>
      <c r="L70" s="3" t="s">
        <v>181</v>
      </c>
    </row>
    <row r="71">
      <c r="A71" s="18" t="s">
        <v>633</v>
      </c>
      <c r="B71" s="18" t="s">
        <v>634</v>
      </c>
      <c r="C71" s="20">
        <v>333.0</v>
      </c>
      <c r="D71" s="3">
        <v>10.0</v>
      </c>
      <c r="E71" s="3">
        <v>9.0</v>
      </c>
      <c r="F71" s="3">
        <v>10.0</v>
      </c>
      <c r="G71" s="3">
        <v>10.0</v>
      </c>
      <c r="K71" s="16">
        <f t="shared" si="2"/>
        <v>9.75</v>
      </c>
    </row>
    <row r="72">
      <c r="A72" s="18" t="s">
        <v>635</v>
      </c>
      <c r="B72" s="18" t="s">
        <v>636</v>
      </c>
      <c r="C72" s="20">
        <v>333.0</v>
      </c>
      <c r="D72" s="3">
        <v>10.0</v>
      </c>
      <c r="E72" s="3">
        <v>10.0</v>
      </c>
      <c r="F72" s="3">
        <v>10.0</v>
      </c>
      <c r="G72" s="3">
        <v>10.0</v>
      </c>
      <c r="K72" s="16">
        <f t="shared" si="2"/>
        <v>10</v>
      </c>
      <c r="L72" s="3" t="s">
        <v>637</v>
      </c>
    </row>
    <row r="73">
      <c r="A73" s="18" t="s">
        <v>635</v>
      </c>
      <c r="B73" s="18" t="s">
        <v>638</v>
      </c>
      <c r="C73" s="20">
        <v>333.0</v>
      </c>
      <c r="D73" s="3">
        <v>6.0</v>
      </c>
      <c r="E73" s="3">
        <v>6.0</v>
      </c>
      <c r="K73" s="16">
        <f t="shared" si="2"/>
        <v>6</v>
      </c>
    </row>
    <row r="74">
      <c r="A74" s="18" t="s">
        <v>425</v>
      </c>
      <c r="B74" s="18" t="s">
        <v>273</v>
      </c>
      <c r="C74" s="20">
        <v>333.0</v>
      </c>
      <c r="D74" s="3">
        <v>8.0</v>
      </c>
      <c r="E74" s="3">
        <v>10.0</v>
      </c>
      <c r="F74" s="3">
        <v>10.0</v>
      </c>
      <c r="G74" s="3">
        <v>9.0</v>
      </c>
      <c r="K74" s="16">
        <f t="shared" si="2"/>
        <v>9.25</v>
      </c>
      <c r="L74" s="3" t="s">
        <v>175</v>
      </c>
    </row>
    <row r="75">
      <c r="A75" s="18" t="s">
        <v>643</v>
      </c>
      <c r="B75" s="18" t="s">
        <v>644</v>
      </c>
      <c r="C75" s="20">
        <v>333.0</v>
      </c>
      <c r="D75" s="3">
        <v>9.0</v>
      </c>
      <c r="E75" s="3">
        <v>6.0</v>
      </c>
      <c r="F75" s="3">
        <v>8.0</v>
      </c>
      <c r="K75" s="16">
        <f t="shared" si="2"/>
        <v>7.666666667</v>
      </c>
      <c r="L75" s="3" t="s">
        <v>228</v>
      </c>
    </row>
    <row r="76">
      <c r="A76" s="18" t="s">
        <v>647</v>
      </c>
      <c r="B76" s="18" t="s">
        <v>648</v>
      </c>
      <c r="C76" s="20">
        <v>333.0</v>
      </c>
      <c r="D76" s="3">
        <v>8.0</v>
      </c>
      <c r="E76" s="3">
        <v>8.0</v>
      </c>
      <c r="F76" s="3">
        <v>8.0</v>
      </c>
      <c r="K76" s="16">
        <f t="shared" si="2"/>
        <v>8</v>
      </c>
      <c r="L76" s="3" t="s">
        <v>111</v>
      </c>
    </row>
    <row r="77">
      <c r="A77" s="18" t="s">
        <v>651</v>
      </c>
      <c r="B77" s="18" t="s">
        <v>652</v>
      </c>
      <c r="C77" s="20">
        <v>333.0</v>
      </c>
      <c r="D77" s="3"/>
      <c r="E77" s="3"/>
      <c r="K77" s="16" t="str">
        <f t="shared" si="2"/>
        <v>#DIV/0!</v>
      </c>
    </row>
    <row r="78">
      <c r="A78" s="18" t="s">
        <v>653</v>
      </c>
      <c r="B78" s="18" t="s">
        <v>654</v>
      </c>
      <c r="C78" s="20">
        <v>333.0</v>
      </c>
      <c r="D78" s="3">
        <v>10.0</v>
      </c>
      <c r="E78" s="3">
        <v>10.0</v>
      </c>
      <c r="F78" s="3">
        <v>10.0</v>
      </c>
      <c r="G78" s="3">
        <v>9.0</v>
      </c>
      <c r="K78" s="16">
        <f t="shared" si="2"/>
        <v>9.75</v>
      </c>
      <c r="L78" s="3" t="s">
        <v>111</v>
      </c>
    </row>
    <row r="79">
      <c r="A79" s="18" t="s">
        <v>658</v>
      </c>
      <c r="B79" s="18" t="s">
        <v>659</v>
      </c>
      <c r="C79" s="20">
        <v>333.0</v>
      </c>
      <c r="D79" s="3">
        <v>5.0</v>
      </c>
      <c r="E79" s="3">
        <v>5.0</v>
      </c>
      <c r="F79" s="3">
        <v>8.0</v>
      </c>
      <c r="K79" s="16">
        <f t="shared" si="2"/>
        <v>6</v>
      </c>
    </row>
    <row r="80">
      <c r="A80" s="18" t="s">
        <v>661</v>
      </c>
      <c r="B80" s="18" t="s">
        <v>662</v>
      </c>
      <c r="C80" s="20">
        <v>334.0</v>
      </c>
      <c r="K80" s="16" t="str">
        <f t="shared" si="2"/>
        <v>#DIV/0!</v>
      </c>
    </row>
    <row r="81">
      <c r="A81" s="18" t="s">
        <v>663</v>
      </c>
      <c r="B81" s="18" t="s">
        <v>664</v>
      </c>
      <c r="C81" s="20">
        <v>334.0</v>
      </c>
      <c r="F81" s="3">
        <v>10.0</v>
      </c>
      <c r="K81" s="16">
        <f t="shared" si="2"/>
        <v>10</v>
      </c>
    </row>
    <row r="82">
      <c r="A82" s="18" t="s">
        <v>666</v>
      </c>
      <c r="B82" s="18" t="s">
        <v>667</v>
      </c>
      <c r="C82" s="20">
        <v>334.0</v>
      </c>
      <c r="K82" s="16" t="str">
        <f t="shared" si="2"/>
        <v>#DIV/0!</v>
      </c>
    </row>
    <row r="83">
      <c r="A83" s="18" t="s">
        <v>668</v>
      </c>
      <c r="B83" s="18" t="s">
        <v>669</v>
      </c>
      <c r="C83" s="20">
        <v>334.0</v>
      </c>
      <c r="K83" s="16" t="str">
        <f t="shared" si="2"/>
        <v>#DIV/0!</v>
      </c>
    </row>
    <row r="84">
      <c r="A84" s="18" t="s">
        <v>670</v>
      </c>
      <c r="B84" s="18" t="s">
        <v>671</v>
      </c>
      <c r="C84" s="20">
        <v>334.0</v>
      </c>
      <c r="K84" s="16" t="str">
        <f t="shared" si="2"/>
        <v>#DIV/0!</v>
      </c>
    </row>
    <row r="85">
      <c r="A85" s="18" t="s">
        <v>672</v>
      </c>
      <c r="B85" s="18" t="s">
        <v>673</v>
      </c>
      <c r="C85" s="20">
        <v>334.0</v>
      </c>
      <c r="K85" s="16" t="str">
        <f t="shared" si="2"/>
        <v>#DIV/0!</v>
      </c>
    </row>
    <row r="86">
      <c r="A86" s="18" t="s">
        <v>674</v>
      </c>
      <c r="B86" s="18" t="s">
        <v>675</v>
      </c>
      <c r="C86" s="20">
        <v>334.0</v>
      </c>
      <c r="D86" s="3"/>
      <c r="E86" s="3"/>
      <c r="K86" s="16" t="str">
        <f t="shared" si="2"/>
        <v>#DIV/0!</v>
      </c>
      <c r="L86" s="3" t="s">
        <v>228</v>
      </c>
    </row>
    <row r="87">
      <c r="A87" s="18" t="s">
        <v>676</v>
      </c>
      <c r="B87" s="18" t="s">
        <v>677</v>
      </c>
      <c r="C87" s="20">
        <v>334.0</v>
      </c>
      <c r="K87" s="16" t="str">
        <f t="shared" si="2"/>
        <v>#DIV/0!</v>
      </c>
    </row>
    <row r="88">
      <c r="A88" s="18" t="s">
        <v>678</v>
      </c>
      <c r="B88" s="18" t="s">
        <v>679</v>
      </c>
      <c r="C88" s="20">
        <v>334.0</v>
      </c>
      <c r="K88" s="16" t="str">
        <f t="shared" si="2"/>
        <v>#DIV/0!</v>
      </c>
    </row>
    <row r="89">
      <c r="A89" s="18" t="s">
        <v>680</v>
      </c>
      <c r="B89" s="18" t="s">
        <v>681</v>
      </c>
      <c r="C89" s="20">
        <v>334.0</v>
      </c>
      <c r="D89" s="3"/>
      <c r="E89" s="3"/>
      <c r="K89" s="16" t="str">
        <f t="shared" si="2"/>
        <v>#DIV/0!</v>
      </c>
      <c r="L89" s="3" t="s">
        <v>175</v>
      </c>
    </row>
    <row r="90">
      <c r="A90" s="18" t="s">
        <v>682</v>
      </c>
      <c r="B90" s="18" t="s">
        <v>683</v>
      </c>
      <c r="C90" s="20">
        <v>334.0</v>
      </c>
      <c r="K90" s="16" t="str">
        <f t="shared" si="2"/>
        <v>#DIV/0!</v>
      </c>
    </row>
    <row r="91">
      <c r="A91" s="18" t="s">
        <v>684</v>
      </c>
      <c r="B91" s="18" t="s">
        <v>685</v>
      </c>
      <c r="C91" s="20">
        <v>334.0</v>
      </c>
      <c r="D91" s="3"/>
      <c r="K91" s="16" t="str">
        <f t="shared" si="2"/>
        <v>#DIV/0!</v>
      </c>
    </row>
    <row r="92">
      <c r="A92" s="18" t="s">
        <v>686</v>
      </c>
      <c r="B92" s="18" t="s">
        <v>375</v>
      </c>
      <c r="C92" s="20">
        <v>334.0</v>
      </c>
      <c r="D92" s="3"/>
      <c r="K92" s="16" t="str">
        <f t="shared" si="2"/>
        <v>#DIV/0!</v>
      </c>
    </row>
    <row r="93">
      <c r="A93" s="18" t="s">
        <v>687</v>
      </c>
      <c r="B93" s="18" t="s">
        <v>688</v>
      </c>
      <c r="C93" s="20">
        <v>334.0</v>
      </c>
      <c r="D93" s="3"/>
      <c r="E93" s="3"/>
      <c r="K93" s="16" t="str">
        <f t="shared" si="2"/>
        <v>#DIV/0!</v>
      </c>
      <c r="L93" s="3" t="s">
        <v>228</v>
      </c>
    </row>
    <row r="94">
      <c r="A94" s="18" t="s">
        <v>454</v>
      </c>
      <c r="B94" s="18" t="s">
        <v>203</v>
      </c>
      <c r="C94" s="20">
        <v>334.0</v>
      </c>
      <c r="K94" s="16" t="str">
        <f t="shared" si="2"/>
        <v>#DIV/0!</v>
      </c>
    </row>
    <row r="95">
      <c r="A95" s="18" t="s">
        <v>689</v>
      </c>
      <c r="B95" s="18" t="s">
        <v>200</v>
      </c>
      <c r="C95" s="20">
        <v>334.0</v>
      </c>
      <c r="E95" s="3"/>
      <c r="K95" s="16" t="str">
        <f t="shared" si="2"/>
        <v>#DIV/0!</v>
      </c>
    </row>
    <row r="96">
      <c r="A96" s="18" t="s">
        <v>690</v>
      </c>
      <c r="B96" s="18" t="s">
        <v>691</v>
      </c>
      <c r="C96" s="20">
        <v>334.0</v>
      </c>
      <c r="D96" s="3"/>
      <c r="E96" s="3"/>
      <c r="K96" s="16" t="str">
        <f t="shared" si="2"/>
        <v>#DIV/0!</v>
      </c>
    </row>
    <row r="97">
      <c r="A97" s="18" t="s">
        <v>692</v>
      </c>
      <c r="B97" s="18" t="s">
        <v>203</v>
      </c>
      <c r="C97" s="20">
        <v>334.0</v>
      </c>
      <c r="D97" s="3"/>
      <c r="K97" s="16" t="str">
        <f t="shared" si="2"/>
        <v>#DIV/0!</v>
      </c>
      <c r="L97" s="3" t="s">
        <v>175</v>
      </c>
    </row>
    <row r="98">
      <c r="A98" s="18" t="s">
        <v>693</v>
      </c>
      <c r="B98" s="18" t="s">
        <v>694</v>
      </c>
      <c r="C98" s="20">
        <v>334.0</v>
      </c>
      <c r="D98" s="3"/>
      <c r="K98" s="16" t="str">
        <f t="shared" si="2"/>
        <v>#DIV/0!</v>
      </c>
    </row>
    <row r="99">
      <c r="A99" s="18" t="s">
        <v>695</v>
      </c>
      <c r="B99" s="18" t="s">
        <v>696</v>
      </c>
      <c r="C99" s="20">
        <v>334.0</v>
      </c>
      <c r="K99" s="16" t="str">
        <f t="shared" si="2"/>
        <v>#DIV/0!</v>
      </c>
    </row>
    <row r="100">
      <c r="A100" s="18" t="s">
        <v>697</v>
      </c>
      <c r="B100" s="18" t="s">
        <v>698</v>
      </c>
      <c r="C100" s="20">
        <v>334.0</v>
      </c>
      <c r="D100" s="3"/>
      <c r="E100" s="3"/>
      <c r="K100" s="16" t="str">
        <f t="shared" si="2"/>
        <v>#DIV/0!</v>
      </c>
      <c r="L100" s="3" t="s">
        <v>228</v>
      </c>
    </row>
    <row r="101">
      <c r="A101" s="18" t="s">
        <v>699</v>
      </c>
      <c r="B101" s="18" t="s">
        <v>700</v>
      </c>
      <c r="C101" s="20">
        <v>334.0</v>
      </c>
      <c r="D101" s="3"/>
      <c r="E101" s="3"/>
      <c r="K101" s="16" t="str">
        <f t="shared" si="2"/>
        <v>#DIV/0!</v>
      </c>
      <c r="L101" s="3" t="s">
        <v>111</v>
      </c>
    </row>
    <row r="102">
      <c r="A102" s="18" t="s">
        <v>315</v>
      </c>
      <c r="B102" s="18" t="s">
        <v>701</v>
      </c>
      <c r="C102" s="20">
        <v>334.0</v>
      </c>
      <c r="K102" s="16" t="str">
        <f t="shared" si="2"/>
        <v>#DIV/0!</v>
      </c>
    </row>
    <row r="103">
      <c r="A103" s="18" t="s">
        <v>702</v>
      </c>
      <c r="B103" s="18" t="s">
        <v>187</v>
      </c>
      <c r="C103" s="20">
        <v>334.0</v>
      </c>
      <c r="K103" s="16" t="str">
        <f t="shared" si="2"/>
        <v>#DIV/0!</v>
      </c>
    </row>
    <row r="104">
      <c r="A104" s="18" t="s">
        <v>703</v>
      </c>
      <c r="B104" s="18" t="s">
        <v>704</v>
      </c>
      <c r="C104" s="20">
        <v>334.0</v>
      </c>
      <c r="K104" s="16" t="str">
        <f t="shared" si="2"/>
        <v>#DIV/0!</v>
      </c>
    </row>
    <row r="105">
      <c r="K105" s="16" t="str">
        <f t="shared" si="2"/>
        <v>#DIV/0!</v>
      </c>
    </row>
    <row r="106">
      <c r="A106" s="3" t="s">
        <v>705</v>
      </c>
      <c r="B106" s="3" t="s">
        <v>706</v>
      </c>
      <c r="C106" s="3" t="s">
        <v>640</v>
      </c>
      <c r="D106" s="3">
        <v>5.0</v>
      </c>
      <c r="E106" s="3">
        <v>5.0</v>
      </c>
      <c r="F106" s="3">
        <v>8.0</v>
      </c>
      <c r="K106" s="16">
        <f t="shared" si="2"/>
        <v>6</v>
      </c>
      <c r="L106" s="3" t="s">
        <v>175</v>
      </c>
    </row>
    <row r="107">
      <c r="A107" s="3" t="s">
        <v>707</v>
      </c>
      <c r="B107" s="3" t="s">
        <v>708</v>
      </c>
      <c r="C107" s="3" t="s">
        <v>640</v>
      </c>
      <c r="E107" s="3"/>
      <c r="K107" s="16" t="str">
        <f t="shared" si="2"/>
        <v>#DIV/0!</v>
      </c>
    </row>
    <row r="108">
      <c r="K108" s="16" t="str">
        <f t="shared" si="2"/>
        <v>#DIV/0!</v>
      </c>
    </row>
    <row r="109">
      <c r="K109" s="16" t="str">
        <f t="shared" si="2"/>
        <v>#DIV/0!</v>
      </c>
    </row>
    <row r="110">
      <c r="K110" s="16" t="str">
        <f t="shared" si="2"/>
        <v>#DIV/0!</v>
      </c>
    </row>
    <row r="111">
      <c r="K111" s="16"/>
    </row>
    <row r="112">
      <c r="K112" s="16"/>
    </row>
    <row r="113">
      <c r="K113" s="16"/>
    </row>
    <row r="114">
      <c r="K114" s="16"/>
    </row>
    <row r="115">
      <c r="K115" s="16"/>
    </row>
    <row r="116">
      <c r="K116" s="16"/>
    </row>
    <row r="117">
      <c r="K117" s="16"/>
    </row>
    <row r="118">
      <c r="K118" s="16"/>
    </row>
    <row r="119">
      <c r="K119" s="16"/>
    </row>
    <row r="120">
      <c r="K120" s="16"/>
    </row>
    <row r="121">
      <c r="K121" s="16"/>
    </row>
    <row r="122">
      <c r="K122" s="16"/>
    </row>
    <row r="123">
      <c r="K123" s="16"/>
    </row>
    <row r="124">
      <c r="K124" s="16"/>
    </row>
    <row r="125">
      <c r="K125" s="16"/>
    </row>
    <row r="126">
      <c r="K126" s="16"/>
    </row>
    <row r="127">
      <c r="K127" s="16"/>
    </row>
    <row r="128">
      <c r="K128" s="16"/>
    </row>
    <row r="129">
      <c r="K129" s="16"/>
    </row>
    <row r="130">
      <c r="K130" s="16"/>
    </row>
    <row r="131">
      <c r="K131" s="16"/>
    </row>
    <row r="132">
      <c r="K132" s="16"/>
    </row>
    <row r="133">
      <c r="K133" s="16"/>
    </row>
    <row r="134">
      <c r="K134" s="16"/>
    </row>
    <row r="135">
      <c r="K135" s="16"/>
    </row>
    <row r="136">
      <c r="K136" s="16"/>
    </row>
    <row r="137">
      <c r="K137" s="16"/>
    </row>
    <row r="138">
      <c r="K138" s="16"/>
    </row>
    <row r="139">
      <c r="K139" s="16"/>
    </row>
    <row r="140">
      <c r="K140" s="16"/>
    </row>
    <row r="141">
      <c r="K141" s="16"/>
    </row>
    <row r="142">
      <c r="K142" s="16"/>
    </row>
    <row r="143">
      <c r="K143" s="16"/>
    </row>
    <row r="144">
      <c r="K144" s="16"/>
    </row>
    <row r="145">
      <c r="K145" s="16"/>
    </row>
    <row r="146">
      <c r="K146" s="16"/>
    </row>
    <row r="147">
      <c r="K147" s="16"/>
    </row>
    <row r="148">
      <c r="K148" s="16"/>
    </row>
    <row r="149">
      <c r="K149" s="16"/>
    </row>
    <row r="150">
      <c r="K150" s="16"/>
    </row>
    <row r="151">
      <c r="K151" s="16"/>
    </row>
    <row r="152">
      <c r="K152" s="16"/>
    </row>
    <row r="153">
      <c r="K153" s="16"/>
    </row>
    <row r="154">
      <c r="K154" s="16"/>
    </row>
    <row r="155">
      <c r="K155" s="16"/>
    </row>
    <row r="156">
      <c r="K156" s="16"/>
    </row>
    <row r="157">
      <c r="K157" s="16"/>
    </row>
    <row r="158">
      <c r="K158" s="16"/>
    </row>
    <row r="159">
      <c r="K159" s="16"/>
    </row>
    <row r="160">
      <c r="K160" s="16"/>
    </row>
    <row r="161">
      <c r="K161" s="16"/>
    </row>
    <row r="162">
      <c r="K162" s="16"/>
    </row>
    <row r="163">
      <c r="K163" s="16"/>
    </row>
    <row r="164">
      <c r="K164" s="16"/>
    </row>
    <row r="165">
      <c r="K165" s="16"/>
    </row>
    <row r="166">
      <c r="K166" s="16"/>
    </row>
    <row r="167">
      <c r="K167" s="16"/>
    </row>
    <row r="168">
      <c r="K168" s="16"/>
    </row>
    <row r="169">
      <c r="K169" s="16"/>
    </row>
    <row r="170">
      <c r="K170" s="16"/>
    </row>
    <row r="171">
      <c r="K171" s="16"/>
    </row>
    <row r="172">
      <c r="K172" s="16"/>
    </row>
    <row r="173">
      <c r="K173" s="16"/>
    </row>
    <row r="174">
      <c r="K174" s="16"/>
    </row>
    <row r="175">
      <c r="K175" s="16"/>
    </row>
    <row r="176">
      <c r="K176" s="16"/>
    </row>
    <row r="177">
      <c r="K177" s="16"/>
    </row>
    <row r="178">
      <c r="K178" s="16"/>
    </row>
    <row r="179">
      <c r="K179" s="16"/>
    </row>
    <row r="180">
      <c r="K180" s="16"/>
    </row>
    <row r="181">
      <c r="K181" s="16"/>
    </row>
    <row r="182">
      <c r="K182" s="16"/>
    </row>
    <row r="183">
      <c r="K183" s="16"/>
    </row>
    <row r="184">
      <c r="K184" s="16"/>
    </row>
    <row r="185">
      <c r="K185" s="16"/>
    </row>
    <row r="186">
      <c r="K186" s="16"/>
    </row>
    <row r="187">
      <c r="K187" s="16"/>
    </row>
    <row r="188">
      <c r="K188" s="16"/>
    </row>
    <row r="189">
      <c r="K189" s="16"/>
    </row>
    <row r="190">
      <c r="K190" s="16"/>
    </row>
    <row r="191">
      <c r="K191" s="16"/>
    </row>
    <row r="192">
      <c r="K192" s="16"/>
    </row>
    <row r="193">
      <c r="K193" s="16"/>
    </row>
    <row r="194">
      <c r="K194" s="16"/>
    </row>
    <row r="195">
      <c r="K195" s="16"/>
    </row>
    <row r="196">
      <c r="K196" s="16"/>
    </row>
    <row r="197">
      <c r="K197" s="16"/>
    </row>
    <row r="198">
      <c r="K198" s="16"/>
    </row>
    <row r="199">
      <c r="K199" s="16"/>
    </row>
    <row r="200">
      <c r="K200" s="16"/>
    </row>
    <row r="201">
      <c r="K201" s="16"/>
    </row>
    <row r="202">
      <c r="K202" s="16"/>
    </row>
    <row r="203">
      <c r="K203" s="16"/>
    </row>
    <row r="204">
      <c r="K204" s="16"/>
    </row>
    <row r="205">
      <c r="K205" s="16"/>
    </row>
    <row r="206">
      <c r="K206" s="16"/>
    </row>
    <row r="207">
      <c r="K207" s="16"/>
    </row>
    <row r="208">
      <c r="K208" s="16"/>
    </row>
    <row r="209">
      <c r="K209" s="16"/>
    </row>
    <row r="210">
      <c r="K210" s="16"/>
    </row>
    <row r="211">
      <c r="K211" s="16"/>
    </row>
    <row r="212">
      <c r="K212" s="16"/>
    </row>
    <row r="213">
      <c r="K213" s="16"/>
    </row>
    <row r="214">
      <c r="K214" s="16"/>
    </row>
    <row r="215">
      <c r="K215" s="16"/>
    </row>
    <row r="216">
      <c r="K216" s="16"/>
    </row>
    <row r="217">
      <c r="K217" s="16"/>
    </row>
    <row r="218">
      <c r="K218" s="16"/>
    </row>
    <row r="219">
      <c r="K219" s="16"/>
    </row>
    <row r="220">
      <c r="K220" s="16"/>
    </row>
    <row r="221">
      <c r="K221" s="16"/>
    </row>
    <row r="222">
      <c r="K222" s="16"/>
    </row>
    <row r="223">
      <c r="K223" s="16"/>
    </row>
    <row r="224">
      <c r="K224" s="16"/>
    </row>
    <row r="225">
      <c r="K225" s="16"/>
    </row>
    <row r="226">
      <c r="K226" s="16"/>
    </row>
    <row r="227">
      <c r="K227" s="16"/>
    </row>
    <row r="228">
      <c r="K228" s="16"/>
    </row>
    <row r="229">
      <c r="K229" s="16"/>
    </row>
    <row r="230">
      <c r="K230" s="16"/>
    </row>
    <row r="231">
      <c r="K231" s="16"/>
    </row>
    <row r="232">
      <c r="K232" s="16"/>
    </row>
    <row r="233">
      <c r="K233" s="16"/>
    </row>
    <row r="234">
      <c r="K234" s="16"/>
    </row>
    <row r="235">
      <c r="K235" s="16"/>
    </row>
    <row r="236">
      <c r="K236" s="16"/>
    </row>
    <row r="237">
      <c r="K237" s="16"/>
    </row>
    <row r="238">
      <c r="K238" s="16"/>
    </row>
    <row r="239">
      <c r="K239" s="16"/>
    </row>
    <row r="240">
      <c r="K240" s="16"/>
    </row>
    <row r="241">
      <c r="K241" s="16"/>
    </row>
    <row r="242">
      <c r="K242" s="16"/>
    </row>
    <row r="243">
      <c r="K243" s="16"/>
    </row>
    <row r="244">
      <c r="K244" s="16"/>
    </row>
    <row r="245">
      <c r="K245" s="16"/>
    </row>
    <row r="246">
      <c r="K246" s="16"/>
    </row>
    <row r="247">
      <c r="K247" s="16"/>
    </row>
    <row r="248">
      <c r="K248" s="16"/>
    </row>
    <row r="249">
      <c r="K249" s="16"/>
    </row>
    <row r="250">
      <c r="K250" s="16"/>
    </row>
    <row r="251">
      <c r="K251" s="16"/>
    </row>
    <row r="252">
      <c r="K252" s="16"/>
    </row>
    <row r="253">
      <c r="K253" s="16"/>
    </row>
    <row r="254">
      <c r="K254" s="16"/>
    </row>
    <row r="255">
      <c r="K255" s="16"/>
    </row>
    <row r="256">
      <c r="K256" s="16"/>
    </row>
    <row r="257">
      <c r="K257" s="16"/>
    </row>
    <row r="258">
      <c r="K258" s="16"/>
    </row>
    <row r="259">
      <c r="K259" s="16"/>
    </row>
    <row r="260">
      <c r="K260" s="16"/>
    </row>
    <row r="261">
      <c r="K261" s="16"/>
    </row>
    <row r="262">
      <c r="K262" s="16"/>
    </row>
    <row r="263">
      <c r="K263" s="16"/>
    </row>
    <row r="264">
      <c r="K264" s="16"/>
    </row>
    <row r="265">
      <c r="K265" s="16"/>
    </row>
    <row r="266">
      <c r="K266" s="16"/>
    </row>
    <row r="267">
      <c r="K267" s="16"/>
    </row>
    <row r="268">
      <c r="K268" s="16"/>
    </row>
    <row r="269">
      <c r="K269" s="16"/>
    </row>
    <row r="270">
      <c r="K270" s="16"/>
    </row>
    <row r="271">
      <c r="K271" s="16"/>
    </row>
    <row r="272">
      <c r="K272" s="16"/>
    </row>
    <row r="273">
      <c r="K273" s="16"/>
    </row>
    <row r="274">
      <c r="K274" s="16"/>
    </row>
    <row r="275">
      <c r="K275" s="16"/>
    </row>
    <row r="276">
      <c r="K276" s="16"/>
    </row>
    <row r="277">
      <c r="K277" s="16"/>
    </row>
    <row r="278">
      <c r="K278" s="16"/>
    </row>
    <row r="279">
      <c r="K279" s="16"/>
    </row>
    <row r="280">
      <c r="K280" s="16"/>
    </row>
    <row r="281">
      <c r="K281" s="16"/>
    </row>
    <row r="282">
      <c r="K282" s="16"/>
    </row>
    <row r="283">
      <c r="K283" s="16"/>
    </row>
    <row r="284">
      <c r="K284" s="16"/>
    </row>
    <row r="285">
      <c r="K285" s="16"/>
    </row>
    <row r="286">
      <c r="K286" s="16"/>
    </row>
    <row r="287">
      <c r="K287" s="16"/>
    </row>
    <row r="288">
      <c r="K288" s="16"/>
    </row>
    <row r="289">
      <c r="K289" s="16"/>
    </row>
    <row r="290">
      <c r="K290" s="16"/>
    </row>
    <row r="291">
      <c r="K291" s="16"/>
    </row>
    <row r="292">
      <c r="K292" s="16"/>
    </row>
    <row r="293">
      <c r="K293" s="16"/>
    </row>
    <row r="294">
      <c r="K294" s="16"/>
    </row>
    <row r="295">
      <c r="K295" s="16"/>
    </row>
    <row r="296">
      <c r="K296" s="16"/>
    </row>
    <row r="297">
      <c r="K297" s="16"/>
    </row>
    <row r="298">
      <c r="K298" s="16"/>
    </row>
    <row r="299">
      <c r="K299" s="16"/>
    </row>
    <row r="300">
      <c r="K300" s="16"/>
    </row>
    <row r="301">
      <c r="K301" s="16"/>
    </row>
    <row r="302">
      <c r="K302" s="16"/>
    </row>
    <row r="303">
      <c r="K303" s="16"/>
    </row>
    <row r="304">
      <c r="K304" s="16"/>
    </row>
    <row r="305">
      <c r="K305" s="16"/>
    </row>
    <row r="306">
      <c r="K306" s="16"/>
    </row>
    <row r="307">
      <c r="K307" s="16"/>
    </row>
    <row r="308">
      <c r="K308" s="16"/>
    </row>
    <row r="309">
      <c r="K309" s="16"/>
    </row>
    <row r="310">
      <c r="K310" s="16"/>
    </row>
    <row r="311">
      <c r="K311" s="16"/>
    </row>
    <row r="312">
      <c r="K312" s="16"/>
    </row>
    <row r="313">
      <c r="K313" s="16"/>
    </row>
    <row r="314">
      <c r="K314" s="16"/>
    </row>
    <row r="315">
      <c r="K315" s="16"/>
    </row>
    <row r="316">
      <c r="K316" s="16"/>
    </row>
    <row r="317">
      <c r="K317" s="16"/>
    </row>
    <row r="318">
      <c r="K318" s="16"/>
    </row>
    <row r="319">
      <c r="K319" s="16"/>
    </row>
    <row r="320">
      <c r="K320" s="16"/>
    </row>
    <row r="321">
      <c r="K321" s="16"/>
    </row>
    <row r="322">
      <c r="K322" s="16"/>
    </row>
    <row r="323">
      <c r="K323" s="16"/>
    </row>
    <row r="324">
      <c r="K324" s="16"/>
    </row>
    <row r="325">
      <c r="K325" s="16"/>
    </row>
    <row r="326">
      <c r="K326" s="16"/>
    </row>
    <row r="327">
      <c r="K327" s="16"/>
    </row>
    <row r="328">
      <c r="K328" s="16"/>
    </row>
    <row r="329">
      <c r="K329" s="16"/>
    </row>
    <row r="330">
      <c r="K330" s="16"/>
    </row>
    <row r="331">
      <c r="K331" s="16"/>
    </row>
    <row r="332">
      <c r="K332" s="16"/>
    </row>
    <row r="333">
      <c r="K333" s="16"/>
    </row>
    <row r="334">
      <c r="K334" s="16"/>
    </row>
    <row r="335">
      <c r="K335" s="16"/>
    </row>
    <row r="336">
      <c r="K336" s="16"/>
    </row>
    <row r="337">
      <c r="K337" s="16"/>
    </row>
    <row r="338">
      <c r="K338" s="16"/>
    </row>
    <row r="339">
      <c r="K339" s="16"/>
    </row>
    <row r="340">
      <c r="K340" s="16"/>
    </row>
    <row r="341">
      <c r="K341" s="16"/>
    </row>
    <row r="342">
      <c r="K342" s="16"/>
    </row>
    <row r="343">
      <c r="K343" s="16"/>
    </row>
    <row r="344">
      <c r="K344" s="16"/>
    </row>
    <row r="345">
      <c r="K345" s="16"/>
    </row>
    <row r="346">
      <c r="K346" s="16"/>
    </row>
    <row r="347">
      <c r="K347" s="16"/>
    </row>
    <row r="348">
      <c r="K348" s="16"/>
    </row>
    <row r="349">
      <c r="K349" s="16"/>
    </row>
    <row r="350">
      <c r="K350" s="16"/>
    </row>
    <row r="351">
      <c r="K351" s="16"/>
    </row>
    <row r="352">
      <c r="K352" s="16"/>
    </row>
    <row r="353">
      <c r="K353" s="16"/>
    </row>
    <row r="354">
      <c r="K354" s="16"/>
    </row>
    <row r="355">
      <c r="K355" s="16"/>
    </row>
    <row r="356">
      <c r="K356" s="16"/>
    </row>
    <row r="357">
      <c r="K357" s="16"/>
    </row>
    <row r="358">
      <c r="K358" s="16"/>
    </row>
    <row r="359">
      <c r="K359" s="16"/>
    </row>
    <row r="360">
      <c r="K360" s="16"/>
    </row>
    <row r="361">
      <c r="K361" s="16"/>
    </row>
    <row r="362">
      <c r="K362" s="16"/>
    </row>
    <row r="363">
      <c r="K363" s="16"/>
    </row>
    <row r="364">
      <c r="K364" s="16"/>
    </row>
    <row r="365">
      <c r="K365" s="16"/>
    </row>
    <row r="366">
      <c r="K366" s="16"/>
    </row>
    <row r="367">
      <c r="K367" s="16"/>
    </row>
    <row r="368">
      <c r="K368" s="16"/>
    </row>
    <row r="369">
      <c r="K369" s="16"/>
    </row>
    <row r="370">
      <c r="K370" s="16"/>
    </row>
    <row r="371">
      <c r="K371" s="16"/>
    </row>
    <row r="372">
      <c r="K372" s="16"/>
    </row>
    <row r="373">
      <c r="K373" s="16"/>
    </row>
    <row r="374">
      <c r="K374" s="16"/>
    </row>
    <row r="375">
      <c r="K375" s="16"/>
    </row>
    <row r="376">
      <c r="K376" s="16"/>
    </row>
    <row r="377">
      <c r="K377" s="16"/>
    </row>
    <row r="378">
      <c r="K378" s="16"/>
    </row>
    <row r="379">
      <c r="K379" s="16"/>
    </row>
    <row r="380">
      <c r="K380" s="16"/>
    </row>
    <row r="381">
      <c r="K381" s="16"/>
    </row>
    <row r="382">
      <c r="K382" s="16"/>
    </row>
    <row r="383">
      <c r="K383" s="16"/>
    </row>
    <row r="384">
      <c r="K384" s="16"/>
    </row>
    <row r="385">
      <c r="K385" s="16"/>
    </row>
    <row r="386">
      <c r="K386" s="16"/>
    </row>
    <row r="387">
      <c r="K387" s="16"/>
    </row>
    <row r="388">
      <c r="K388" s="16"/>
    </row>
    <row r="389">
      <c r="K389" s="16"/>
    </row>
    <row r="390">
      <c r="K390" s="16"/>
    </row>
    <row r="391">
      <c r="K391" s="16"/>
    </row>
    <row r="392">
      <c r="K392" s="16"/>
    </row>
    <row r="393">
      <c r="K393" s="16"/>
    </row>
    <row r="394">
      <c r="K394" s="16"/>
    </row>
    <row r="395">
      <c r="K395" s="16"/>
    </row>
    <row r="396">
      <c r="K396" s="16"/>
    </row>
    <row r="397">
      <c r="K397" s="16"/>
    </row>
    <row r="398">
      <c r="K398" s="16"/>
    </row>
    <row r="399">
      <c r="K399" s="16"/>
    </row>
    <row r="400">
      <c r="K400" s="16"/>
    </row>
    <row r="401">
      <c r="K401" s="16"/>
    </row>
    <row r="402">
      <c r="K402" s="16"/>
    </row>
    <row r="403">
      <c r="K403" s="16"/>
    </row>
    <row r="404">
      <c r="K404" s="16"/>
    </row>
    <row r="405">
      <c r="K405" s="16"/>
    </row>
    <row r="406">
      <c r="K406" s="16"/>
    </row>
    <row r="407">
      <c r="K407" s="16"/>
    </row>
    <row r="408">
      <c r="K408" s="16"/>
    </row>
    <row r="409">
      <c r="K409" s="16"/>
    </row>
    <row r="410">
      <c r="K410" s="16"/>
    </row>
    <row r="411">
      <c r="K411" s="16"/>
    </row>
    <row r="412">
      <c r="K412" s="16"/>
    </row>
    <row r="413">
      <c r="K413" s="16"/>
    </row>
    <row r="414">
      <c r="K414" s="16"/>
    </row>
    <row r="415">
      <c r="K415" s="16"/>
    </row>
    <row r="416">
      <c r="K416" s="16"/>
    </row>
    <row r="417">
      <c r="K417" s="16"/>
    </row>
    <row r="418">
      <c r="K418" s="16"/>
    </row>
    <row r="419">
      <c r="K419" s="16"/>
    </row>
    <row r="420">
      <c r="K420" s="16"/>
    </row>
    <row r="421">
      <c r="K421" s="16"/>
    </row>
    <row r="422">
      <c r="K422" s="16"/>
    </row>
    <row r="423">
      <c r="K423" s="16"/>
    </row>
    <row r="424">
      <c r="K424" s="16"/>
    </row>
    <row r="425">
      <c r="K425" s="16"/>
    </row>
    <row r="426">
      <c r="K426" s="16"/>
    </row>
    <row r="427">
      <c r="K427" s="16"/>
    </row>
    <row r="428">
      <c r="K428" s="16"/>
    </row>
    <row r="429">
      <c r="K429" s="16"/>
    </row>
    <row r="430">
      <c r="K430" s="16"/>
    </row>
    <row r="431">
      <c r="K431" s="16"/>
    </row>
    <row r="432">
      <c r="K432" s="16"/>
    </row>
    <row r="433">
      <c r="K433" s="16"/>
    </row>
    <row r="434">
      <c r="K434" s="16"/>
    </row>
    <row r="435">
      <c r="K435" s="16"/>
    </row>
    <row r="436">
      <c r="K436" s="16"/>
    </row>
    <row r="437">
      <c r="K437" s="16"/>
    </row>
    <row r="438">
      <c r="K438" s="16"/>
    </row>
    <row r="439">
      <c r="K439" s="16"/>
    </row>
    <row r="440">
      <c r="K440" s="16"/>
    </row>
    <row r="441">
      <c r="K441" s="16"/>
    </row>
    <row r="442">
      <c r="K442" s="16"/>
    </row>
    <row r="443">
      <c r="K443" s="16"/>
    </row>
    <row r="444">
      <c r="K444" s="16"/>
    </row>
    <row r="445">
      <c r="K445" s="16"/>
    </row>
    <row r="446">
      <c r="K446" s="16"/>
    </row>
    <row r="447">
      <c r="K447" s="16"/>
    </row>
    <row r="448">
      <c r="K448" s="16"/>
    </row>
    <row r="449">
      <c r="K449" s="16"/>
    </row>
    <row r="450">
      <c r="K450" s="16"/>
    </row>
    <row r="451">
      <c r="K451" s="16"/>
    </row>
    <row r="452">
      <c r="K452" s="16"/>
    </row>
    <row r="453">
      <c r="K453" s="16"/>
    </row>
    <row r="454">
      <c r="K454" s="16"/>
    </row>
    <row r="455">
      <c r="K455" s="16"/>
    </row>
    <row r="456">
      <c r="K456" s="16"/>
    </row>
    <row r="457">
      <c r="K457" s="16"/>
    </row>
    <row r="458">
      <c r="K458" s="16"/>
    </row>
    <row r="459">
      <c r="K459" s="16"/>
    </row>
    <row r="460">
      <c r="K460" s="16"/>
    </row>
    <row r="461">
      <c r="K461" s="16"/>
    </row>
    <row r="462">
      <c r="K462" s="16"/>
    </row>
    <row r="463">
      <c r="K463" s="16"/>
    </row>
    <row r="464">
      <c r="K464" s="16"/>
    </row>
    <row r="465">
      <c r="K465" s="16"/>
    </row>
    <row r="466">
      <c r="K466" s="16"/>
    </row>
    <row r="467">
      <c r="K467" s="16"/>
    </row>
    <row r="468">
      <c r="K468" s="16"/>
    </row>
    <row r="469">
      <c r="K469" s="16"/>
    </row>
    <row r="470">
      <c r="K470" s="16"/>
    </row>
    <row r="471">
      <c r="K471" s="16"/>
    </row>
    <row r="472">
      <c r="K472" s="16"/>
    </row>
    <row r="473">
      <c r="K473" s="16"/>
    </row>
    <row r="474">
      <c r="K474" s="16"/>
    </row>
    <row r="475">
      <c r="K475" s="16"/>
    </row>
    <row r="476">
      <c r="K476" s="16"/>
    </row>
    <row r="477">
      <c r="K477" s="16"/>
    </row>
    <row r="478">
      <c r="K478" s="16"/>
    </row>
    <row r="479">
      <c r="K479" s="16"/>
    </row>
    <row r="480">
      <c r="K480" s="16"/>
    </row>
    <row r="481">
      <c r="K481" s="16"/>
    </row>
    <row r="482">
      <c r="K482" s="16"/>
    </row>
    <row r="483">
      <c r="K483" s="16"/>
    </row>
    <row r="484">
      <c r="K484" s="16"/>
    </row>
    <row r="485">
      <c r="K485" s="16"/>
    </row>
    <row r="486">
      <c r="K486" s="16"/>
    </row>
    <row r="487">
      <c r="K487" s="16"/>
    </row>
    <row r="488">
      <c r="K488" s="16"/>
    </row>
    <row r="489">
      <c r="K489" s="16"/>
    </row>
    <row r="490">
      <c r="K490" s="16"/>
    </row>
    <row r="491">
      <c r="K491" s="16"/>
    </row>
    <row r="492">
      <c r="K492" s="16"/>
    </row>
    <row r="493">
      <c r="K493" s="16"/>
    </row>
    <row r="494">
      <c r="K494" s="16"/>
    </row>
    <row r="495">
      <c r="K495" s="16"/>
    </row>
    <row r="496">
      <c r="K496" s="16"/>
    </row>
    <row r="497">
      <c r="K497" s="16"/>
    </row>
    <row r="498">
      <c r="K498" s="16"/>
    </row>
    <row r="499">
      <c r="K499" s="16"/>
    </row>
    <row r="500">
      <c r="K500" s="16"/>
    </row>
    <row r="501">
      <c r="K501" s="16"/>
    </row>
    <row r="502">
      <c r="K502" s="16"/>
    </row>
    <row r="503">
      <c r="K503" s="16"/>
    </row>
    <row r="504">
      <c r="K504" s="16"/>
    </row>
    <row r="505">
      <c r="K505" s="16"/>
    </row>
    <row r="506">
      <c r="K506" s="16"/>
    </row>
    <row r="507">
      <c r="K507" s="16"/>
    </row>
    <row r="508">
      <c r="K508" s="16"/>
    </row>
    <row r="509">
      <c r="K509" s="16"/>
    </row>
    <row r="510">
      <c r="K510" s="16"/>
    </row>
    <row r="511">
      <c r="K511" s="16"/>
    </row>
    <row r="512">
      <c r="K512" s="16"/>
    </row>
    <row r="513">
      <c r="K513" s="16"/>
    </row>
    <row r="514">
      <c r="K514" s="16"/>
    </row>
    <row r="515">
      <c r="K515" s="16"/>
    </row>
    <row r="516">
      <c r="K516" s="16"/>
    </row>
    <row r="517">
      <c r="K517" s="16"/>
    </row>
    <row r="518">
      <c r="K518" s="16"/>
    </row>
    <row r="519">
      <c r="K519" s="16"/>
    </row>
    <row r="520">
      <c r="K520" s="16"/>
    </row>
    <row r="521">
      <c r="K521" s="16"/>
    </row>
    <row r="522">
      <c r="K522" s="16"/>
    </row>
    <row r="523">
      <c r="K523" s="16"/>
    </row>
    <row r="524">
      <c r="K524" s="16"/>
    </row>
    <row r="525">
      <c r="K525" s="16"/>
    </row>
    <row r="526">
      <c r="K526" s="16"/>
    </row>
    <row r="527">
      <c r="K527" s="16"/>
    </row>
    <row r="528">
      <c r="K528" s="16"/>
    </row>
    <row r="529">
      <c r="K529" s="16"/>
    </row>
    <row r="530">
      <c r="K530" s="16"/>
    </row>
    <row r="531">
      <c r="K531" s="16"/>
    </row>
    <row r="532">
      <c r="K532" s="16"/>
    </row>
    <row r="533">
      <c r="K533" s="16"/>
    </row>
    <row r="534">
      <c r="K534" s="16"/>
    </row>
    <row r="535">
      <c r="K535" s="16"/>
    </row>
    <row r="536">
      <c r="K536" s="16"/>
    </row>
    <row r="537">
      <c r="K537" s="16"/>
    </row>
    <row r="538">
      <c r="K538" s="16"/>
    </row>
    <row r="539">
      <c r="K539" s="16"/>
    </row>
    <row r="540">
      <c r="K540" s="16"/>
    </row>
    <row r="541">
      <c r="K541" s="16"/>
    </row>
    <row r="542">
      <c r="K542" s="16"/>
    </row>
    <row r="543">
      <c r="K543" s="16"/>
    </row>
    <row r="544">
      <c r="K544" s="16"/>
    </row>
    <row r="545">
      <c r="K545" s="16"/>
    </row>
    <row r="546">
      <c r="K546" s="16"/>
    </row>
    <row r="547">
      <c r="K547" s="16"/>
    </row>
    <row r="548">
      <c r="K548" s="16"/>
    </row>
    <row r="549">
      <c r="K549" s="16"/>
    </row>
    <row r="550">
      <c r="K550" s="16"/>
    </row>
    <row r="551">
      <c r="K551" s="16"/>
    </row>
    <row r="552">
      <c r="K552" s="16"/>
    </row>
    <row r="553">
      <c r="K553" s="16"/>
    </row>
    <row r="554">
      <c r="K554" s="16"/>
    </row>
    <row r="555">
      <c r="K555" s="16"/>
    </row>
    <row r="556">
      <c r="K556" s="16"/>
    </row>
    <row r="557">
      <c r="K557" s="16"/>
    </row>
    <row r="558">
      <c r="K558" s="16"/>
    </row>
    <row r="559">
      <c r="K559" s="16"/>
    </row>
    <row r="560">
      <c r="K560" s="16"/>
    </row>
    <row r="561">
      <c r="K561" s="16"/>
    </row>
    <row r="562">
      <c r="K562" s="16"/>
    </row>
    <row r="563">
      <c r="K563" s="16"/>
    </row>
    <row r="564">
      <c r="K564" s="16"/>
    </row>
    <row r="565">
      <c r="K565" s="16"/>
    </row>
    <row r="566">
      <c r="K566" s="16"/>
    </row>
    <row r="567">
      <c r="K567" s="16"/>
    </row>
    <row r="568">
      <c r="K568" s="16"/>
    </row>
    <row r="569">
      <c r="K569" s="16"/>
    </row>
    <row r="570">
      <c r="K570" s="16"/>
    </row>
    <row r="571">
      <c r="K571" s="16"/>
    </row>
    <row r="572">
      <c r="K572" s="16"/>
    </row>
    <row r="573">
      <c r="K573" s="16"/>
    </row>
    <row r="574">
      <c r="K574" s="16"/>
    </row>
    <row r="575">
      <c r="K575" s="16"/>
    </row>
    <row r="576">
      <c r="K576" s="16"/>
    </row>
    <row r="577">
      <c r="K577" s="16"/>
    </row>
    <row r="578">
      <c r="K578" s="16"/>
    </row>
    <row r="579">
      <c r="K579" s="16"/>
    </row>
    <row r="580">
      <c r="K580" s="16"/>
    </row>
    <row r="581">
      <c r="K581" s="16"/>
    </row>
    <row r="582">
      <c r="K582" s="16"/>
    </row>
    <row r="583">
      <c r="K583" s="16"/>
    </row>
    <row r="584">
      <c r="K584" s="16"/>
    </row>
    <row r="585">
      <c r="K585" s="16"/>
    </row>
    <row r="586">
      <c r="K586" s="16"/>
    </row>
    <row r="587">
      <c r="K587" s="16"/>
    </row>
    <row r="588">
      <c r="K588" s="16"/>
    </row>
    <row r="589">
      <c r="K589" s="16"/>
    </row>
    <row r="590">
      <c r="K590" s="16"/>
    </row>
    <row r="591">
      <c r="K591" s="16"/>
    </row>
    <row r="592">
      <c r="K592" s="16"/>
    </row>
    <row r="593">
      <c r="K593" s="16"/>
    </row>
    <row r="594">
      <c r="K594" s="16"/>
    </row>
    <row r="595">
      <c r="K595" s="16"/>
    </row>
    <row r="596">
      <c r="K596" s="16"/>
    </row>
    <row r="597">
      <c r="K597" s="16"/>
    </row>
    <row r="598">
      <c r="K598" s="16"/>
    </row>
    <row r="599">
      <c r="K599" s="16"/>
    </row>
    <row r="600">
      <c r="K600" s="16"/>
    </row>
    <row r="601">
      <c r="K601" s="16"/>
    </row>
    <row r="602">
      <c r="K602" s="16"/>
    </row>
    <row r="603">
      <c r="K603" s="16"/>
    </row>
    <row r="604">
      <c r="K604" s="16"/>
    </row>
    <row r="605">
      <c r="K605" s="16"/>
    </row>
    <row r="606">
      <c r="K606" s="16"/>
    </row>
    <row r="607">
      <c r="K607" s="16"/>
    </row>
    <row r="608">
      <c r="K608" s="16"/>
    </row>
    <row r="609">
      <c r="K609" s="16"/>
    </row>
    <row r="610">
      <c r="K610" s="16"/>
    </row>
    <row r="611">
      <c r="K611" s="16"/>
    </row>
    <row r="612">
      <c r="K612" s="16"/>
    </row>
    <row r="613">
      <c r="K613" s="16"/>
    </row>
    <row r="614">
      <c r="K614" s="16"/>
    </row>
    <row r="615">
      <c r="K615" s="16"/>
    </row>
    <row r="616">
      <c r="K616" s="16"/>
    </row>
    <row r="617">
      <c r="K617" s="16"/>
    </row>
    <row r="618">
      <c r="K618" s="16"/>
    </row>
    <row r="619">
      <c r="K619" s="16"/>
    </row>
    <row r="620">
      <c r="K620" s="16"/>
    </row>
    <row r="621">
      <c r="K621" s="16"/>
    </row>
    <row r="622">
      <c r="K622" s="16"/>
    </row>
    <row r="623">
      <c r="K623" s="16"/>
    </row>
    <row r="624">
      <c r="K624" s="16"/>
    </row>
    <row r="625">
      <c r="K625" s="16"/>
    </row>
    <row r="626">
      <c r="K626" s="16"/>
    </row>
    <row r="627">
      <c r="K627" s="16"/>
    </row>
    <row r="628">
      <c r="K628" s="16"/>
    </row>
    <row r="629">
      <c r="K629" s="16"/>
    </row>
    <row r="630">
      <c r="K630" s="16"/>
    </row>
    <row r="631">
      <c r="K631" s="16"/>
    </row>
    <row r="632">
      <c r="K632" s="16"/>
    </row>
    <row r="633">
      <c r="K633" s="16"/>
    </row>
    <row r="634">
      <c r="K634" s="16"/>
    </row>
    <row r="635">
      <c r="K635" s="16"/>
    </row>
    <row r="636">
      <c r="K636" s="16"/>
    </row>
    <row r="637">
      <c r="K637" s="16"/>
    </row>
    <row r="638">
      <c r="K638" s="16"/>
    </row>
    <row r="639">
      <c r="K639" s="16"/>
    </row>
    <row r="640">
      <c r="K640" s="16"/>
    </row>
    <row r="641">
      <c r="K641" s="16"/>
    </row>
    <row r="642">
      <c r="K642" s="16"/>
    </row>
    <row r="643">
      <c r="K643" s="16"/>
    </row>
    <row r="644">
      <c r="K644" s="16"/>
    </row>
    <row r="645">
      <c r="K645" s="16"/>
    </row>
    <row r="646">
      <c r="K646" s="16"/>
    </row>
    <row r="647">
      <c r="K647" s="16"/>
    </row>
    <row r="648">
      <c r="K648" s="16"/>
    </row>
    <row r="649">
      <c r="K649" s="16"/>
    </row>
    <row r="650">
      <c r="K650" s="16"/>
    </row>
    <row r="651">
      <c r="K651" s="16"/>
    </row>
    <row r="652">
      <c r="K652" s="16"/>
    </row>
    <row r="653">
      <c r="K653" s="16"/>
    </row>
    <row r="654">
      <c r="K654" s="16"/>
    </row>
    <row r="655">
      <c r="K655" s="16"/>
    </row>
    <row r="656">
      <c r="K656" s="16"/>
    </row>
    <row r="657">
      <c r="K657" s="16"/>
    </row>
    <row r="658">
      <c r="K658" s="16"/>
    </row>
    <row r="659">
      <c r="K659" s="16"/>
    </row>
    <row r="660">
      <c r="K660" s="16"/>
    </row>
    <row r="661">
      <c r="K661" s="16"/>
    </row>
    <row r="662">
      <c r="K662" s="16"/>
    </row>
    <row r="663">
      <c r="K663" s="16"/>
    </row>
    <row r="664">
      <c r="K664" s="16"/>
    </row>
    <row r="665">
      <c r="K665" s="16"/>
    </row>
    <row r="666">
      <c r="K666" s="16"/>
    </row>
    <row r="667">
      <c r="K667" s="16"/>
    </row>
    <row r="668">
      <c r="K668" s="16"/>
    </row>
    <row r="669">
      <c r="K669" s="16"/>
    </row>
    <row r="670">
      <c r="K670" s="16"/>
    </row>
    <row r="671">
      <c r="K671" s="16"/>
    </row>
    <row r="672">
      <c r="K672" s="16"/>
    </row>
    <row r="673">
      <c r="K673" s="16"/>
    </row>
    <row r="674">
      <c r="K674" s="16"/>
    </row>
    <row r="675">
      <c r="K675" s="16"/>
    </row>
    <row r="676">
      <c r="K676" s="16"/>
    </row>
    <row r="677">
      <c r="K677" s="16"/>
    </row>
    <row r="678">
      <c r="K678" s="16"/>
    </row>
    <row r="679">
      <c r="K679" s="16"/>
    </row>
    <row r="680">
      <c r="K680" s="16"/>
    </row>
    <row r="681">
      <c r="K681" s="16"/>
    </row>
    <row r="682">
      <c r="K682" s="16"/>
    </row>
    <row r="683">
      <c r="K683" s="16"/>
    </row>
    <row r="684">
      <c r="K684" s="16"/>
    </row>
    <row r="685">
      <c r="K685" s="16"/>
    </row>
    <row r="686">
      <c r="K686" s="16"/>
    </row>
    <row r="687">
      <c r="K687" s="16"/>
    </row>
    <row r="688">
      <c r="K688" s="16"/>
    </row>
    <row r="689">
      <c r="K689" s="16"/>
    </row>
    <row r="690">
      <c r="K690" s="16"/>
    </row>
    <row r="691">
      <c r="K691" s="16"/>
    </row>
    <row r="692">
      <c r="K692" s="16"/>
    </row>
    <row r="693">
      <c r="K693" s="16"/>
    </row>
    <row r="694">
      <c r="K694" s="16"/>
    </row>
    <row r="695">
      <c r="K695" s="16"/>
    </row>
    <row r="696">
      <c r="K696" s="16"/>
    </row>
    <row r="697">
      <c r="K697" s="16"/>
    </row>
    <row r="698">
      <c r="K698" s="16"/>
    </row>
    <row r="699">
      <c r="K699" s="16"/>
    </row>
    <row r="700">
      <c r="K700" s="16"/>
    </row>
    <row r="701">
      <c r="K701" s="16"/>
    </row>
    <row r="702">
      <c r="K702" s="16"/>
    </row>
    <row r="703">
      <c r="K703" s="16"/>
    </row>
    <row r="704">
      <c r="K704" s="16"/>
    </row>
    <row r="705">
      <c r="K705" s="16"/>
    </row>
    <row r="706">
      <c r="K706" s="16"/>
    </row>
    <row r="707">
      <c r="K707" s="16"/>
    </row>
    <row r="708">
      <c r="K708" s="16"/>
    </row>
    <row r="709">
      <c r="K709" s="16"/>
    </row>
    <row r="710">
      <c r="K710" s="16"/>
    </row>
    <row r="711">
      <c r="K711" s="16"/>
    </row>
    <row r="712">
      <c r="K712" s="16"/>
    </row>
    <row r="713">
      <c r="K713" s="16"/>
    </row>
    <row r="714">
      <c r="K714" s="16"/>
    </row>
    <row r="715">
      <c r="K715" s="16"/>
    </row>
    <row r="716">
      <c r="K716" s="16"/>
    </row>
    <row r="717">
      <c r="K717" s="16"/>
    </row>
    <row r="718">
      <c r="K718" s="16"/>
    </row>
    <row r="719">
      <c r="K719" s="16"/>
    </row>
    <row r="720">
      <c r="K720" s="16"/>
    </row>
    <row r="721">
      <c r="K721" s="16"/>
    </row>
    <row r="722">
      <c r="K722" s="16"/>
    </row>
    <row r="723">
      <c r="K723" s="16"/>
    </row>
    <row r="724">
      <c r="K724" s="16"/>
    </row>
    <row r="725">
      <c r="K725" s="16"/>
    </row>
    <row r="726">
      <c r="K726" s="16"/>
    </row>
    <row r="727">
      <c r="K727" s="16"/>
    </row>
    <row r="728">
      <c r="K728" s="16"/>
    </row>
    <row r="729">
      <c r="K729" s="16"/>
    </row>
    <row r="730">
      <c r="K730" s="16"/>
    </row>
    <row r="731">
      <c r="K731" s="16"/>
    </row>
    <row r="732">
      <c r="K732" s="16"/>
    </row>
    <row r="733">
      <c r="K733" s="16"/>
    </row>
    <row r="734">
      <c r="K734" s="16"/>
    </row>
    <row r="735">
      <c r="K735" s="16"/>
    </row>
    <row r="736">
      <c r="K736" s="16"/>
    </row>
    <row r="737">
      <c r="K737" s="16"/>
    </row>
    <row r="738">
      <c r="K738" s="16"/>
    </row>
    <row r="739">
      <c r="K739" s="16"/>
    </row>
    <row r="740">
      <c r="K740" s="16"/>
    </row>
    <row r="741">
      <c r="K741" s="16"/>
    </row>
    <row r="742">
      <c r="K742" s="16"/>
    </row>
    <row r="743">
      <c r="K743" s="16"/>
    </row>
    <row r="744">
      <c r="K744" s="16"/>
    </row>
    <row r="745">
      <c r="K745" s="16"/>
    </row>
    <row r="746">
      <c r="K746" s="16"/>
    </row>
    <row r="747">
      <c r="K747" s="16"/>
    </row>
    <row r="748">
      <c r="K748" s="16"/>
    </row>
    <row r="749">
      <c r="K749" s="16"/>
    </row>
    <row r="750">
      <c r="K750" s="16"/>
    </row>
    <row r="751">
      <c r="K751" s="16"/>
    </row>
    <row r="752">
      <c r="K752" s="16"/>
    </row>
    <row r="753">
      <c r="K753" s="16"/>
    </row>
    <row r="754">
      <c r="K754" s="16"/>
    </row>
    <row r="755">
      <c r="K755" s="16"/>
    </row>
    <row r="756">
      <c r="K756" s="16"/>
    </row>
    <row r="757">
      <c r="K757" s="16"/>
    </row>
    <row r="758">
      <c r="K758" s="16"/>
    </row>
    <row r="759">
      <c r="K759" s="16"/>
    </row>
    <row r="760">
      <c r="K760" s="16"/>
    </row>
    <row r="761">
      <c r="K761" s="16"/>
    </row>
    <row r="762">
      <c r="K762" s="16"/>
    </row>
    <row r="763">
      <c r="K763" s="16"/>
    </row>
    <row r="764">
      <c r="K764" s="16"/>
    </row>
    <row r="765">
      <c r="K765" s="16"/>
    </row>
    <row r="766">
      <c r="K766" s="16"/>
    </row>
    <row r="767">
      <c r="K767" s="16"/>
    </row>
    <row r="768">
      <c r="K768" s="16"/>
    </row>
    <row r="769">
      <c r="K769" s="16"/>
    </row>
    <row r="770">
      <c r="K770" s="16"/>
    </row>
    <row r="771">
      <c r="K771" s="16"/>
    </row>
    <row r="772">
      <c r="K772" s="16"/>
    </row>
    <row r="773">
      <c r="K773" s="16"/>
    </row>
    <row r="774">
      <c r="K774" s="16"/>
    </row>
    <row r="775">
      <c r="K775" s="16"/>
    </row>
    <row r="776">
      <c r="K776" s="16"/>
    </row>
    <row r="777">
      <c r="K777" s="16"/>
    </row>
    <row r="778">
      <c r="K778" s="16"/>
    </row>
    <row r="779">
      <c r="K779" s="16"/>
    </row>
    <row r="780">
      <c r="K780" s="16"/>
    </row>
    <row r="781">
      <c r="K781" s="16"/>
    </row>
    <row r="782">
      <c r="K782" s="16"/>
    </row>
    <row r="783">
      <c r="K783" s="16"/>
    </row>
    <row r="784">
      <c r="K784" s="16"/>
    </row>
    <row r="785">
      <c r="K785" s="16"/>
    </row>
    <row r="786">
      <c r="K786" s="16"/>
    </row>
    <row r="787">
      <c r="K787" s="16"/>
    </row>
    <row r="788">
      <c r="K788" s="16"/>
    </row>
    <row r="789">
      <c r="K789" s="16"/>
    </row>
    <row r="790">
      <c r="K790" s="16"/>
    </row>
    <row r="791">
      <c r="K791" s="16"/>
    </row>
    <row r="792">
      <c r="K792" s="16"/>
    </row>
    <row r="793">
      <c r="K793" s="16"/>
    </row>
    <row r="794">
      <c r="K794" s="16"/>
    </row>
    <row r="795">
      <c r="K795" s="16"/>
    </row>
    <row r="796">
      <c r="K796" s="16"/>
    </row>
    <row r="797">
      <c r="K797" s="16"/>
    </row>
    <row r="798">
      <c r="K798" s="16"/>
    </row>
    <row r="799">
      <c r="K799" s="16"/>
    </row>
    <row r="800">
      <c r="K800" s="16"/>
    </row>
    <row r="801">
      <c r="K801" s="16"/>
    </row>
    <row r="802">
      <c r="K802" s="16"/>
    </row>
    <row r="803">
      <c r="K803" s="16"/>
    </row>
    <row r="804">
      <c r="K804" s="16"/>
    </row>
    <row r="805">
      <c r="K805" s="16"/>
    </row>
    <row r="806">
      <c r="K806" s="16"/>
    </row>
    <row r="807">
      <c r="K807" s="16"/>
    </row>
    <row r="808">
      <c r="K808" s="16"/>
    </row>
    <row r="809">
      <c r="K809" s="16"/>
    </row>
    <row r="810">
      <c r="K810" s="16"/>
    </row>
    <row r="811">
      <c r="K811" s="16"/>
    </row>
    <row r="812">
      <c r="K812" s="16"/>
    </row>
    <row r="813">
      <c r="K813" s="16"/>
    </row>
    <row r="814">
      <c r="K814" s="16"/>
    </row>
    <row r="815">
      <c r="K815" s="16"/>
    </row>
    <row r="816">
      <c r="K816" s="16"/>
    </row>
    <row r="817">
      <c r="K817" s="16"/>
    </row>
    <row r="818">
      <c r="K818" s="16"/>
    </row>
    <row r="819">
      <c r="K819" s="16"/>
    </row>
    <row r="820">
      <c r="K820" s="16"/>
    </row>
    <row r="821">
      <c r="K821" s="16"/>
    </row>
    <row r="822">
      <c r="K822" s="16"/>
    </row>
    <row r="823">
      <c r="K823" s="16"/>
    </row>
    <row r="824">
      <c r="K824" s="16"/>
    </row>
    <row r="825">
      <c r="K825" s="16"/>
    </row>
    <row r="826">
      <c r="K826" s="16"/>
    </row>
    <row r="827">
      <c r="K827" s="16"/>
    </row>
    <row r="828">
      <c r="K828" s="16"/>
    </row>
    <row r="829">
      <c r="K829" s="16"/>
    </row>
    <row r="830">
      <c r="K830" s="16"/>
    </row>
    <row r="831">
      <c r="K831" s="16"/>
    </row>
    <row r="832">
      <c r="K832" s="16"/>
    </row>
    <row r="833">
      <c r="K833" s="16"/>
    </row>
    <row r="834">
      <c r="K834" s="16"/>
    </row>
    <row r="835">
      <c r="K835" s="16"/>
    </row>
    <row r="836">
      <c r="K836" s="16"/>
    </row>
    <row r="837">
      <c r="K837" s="16"/>
    </row>
    <row r="838">
      <c r="K838" s="16"/>
    </row>
    <row r="839">
      <c r="K839" s="16"/>
    </row>
    <row r="840">
      <c r="K840" s="16"/>
    </row>
    <row r="841">
      <c r="K841" s="16"/>
    </row>
    <row r="842">
      <c r="K842" s="16"/>
    </row>
    <row r="843">
      <c r="K843" s="16"/>
    </row>
    <row r="844">
      <c r="K844" s="16"/>
    </row>
    <row r="845">
      <c r="K845" s="16"/>
    </row>
    <row r="846">
      <c r="K846" s="16"/>
    </row>
    <row r="847">
      <c r="K847" s="16"/>
    </row>
    <row r="848">
      <c r="K848" s="16"/>
    </row>
    <row r="849">
      <c r="K849" s="16"/>
    </row>
    <row r="850">
      <c r="K850" s="16"/>
    </row>
    <row r="851">
      <c r="K851" s="16"/>
    </row>
    <row r="852">
      <c r="K852" s="16"/>
    </row>
    <row r="853">
      <c r="K853" s="16"/>
    </row>
    <row r="854">
      <c r="K854" s="16"/>
    </row>
    <row r="855">
      <c r="K855" s="16"/>
    </row>
    <row r="856">
      <c r="K856" s="16"/>
    </row>
    <row r="857">
      <c r="K857" s="16"/>
    </row>
    <row r="858">
      <c r="K858" s="16"/>
    </row>
    <row r="859">
      <c r="K859" s="16"/>
    </row>
    <row r="860">
      <c r="K860" s="16"/>
    </row>
    <row r="861">
      <c r="K861" s="16"/>
    </row>
    <row r="862">
      <c r="K862" s="16"/>
    </row>
    <row r="863">
      <c r="K863" s="16"/>
    </row>
    <row r="864">
      <c r="K864" s="16"/>
    </row>
    <row r="865">
      <c r="K865" s="16"/>
    </row>
    <row r="866">
      <c r="K866" s="16"/>
    </row>
    <row r="867">
      <c r="K867" s="16"/>
    </row>
    <row r="868">
      <c r="K868" s="16"/>
    </row>
    <row r="869">
      <c r="K869" s="16"/>
    </row>
    <row r="870">
      <c r="K870" s="16"/>
    </row>
    <row r="871">
      <c r="K871" s="16"/>
    </row>
    <row r="872">
      <c r="K872" s="16"/>
    </row>
    <row r="873">
      <c r="K873" s="16"/>
    </row>
    <row r="874">
      <c r="K874" s="16"/>
    </row>
    <row r="875">
      <c r="K875" s="16"/>
    </row>
    <row r="876">
      <c r="K876" s="16"/>
    </row>
    <row r="877">
      <c r="K877" s="16"/>
    </row>
    <row r="878">
      <c r="K878" s="16"/>
    </row>
    <row r="879">
      <c r="K879" s="16"/>
    </row>
    <row r="880">
      <c r="K880" s="16"/>
    </row>
    <row r="881">
      <c r="K881" s="16"/>
    </row>
    <row r="882">
      <c r="K882" s="16"/>
    </row>
    <row r="883">
      <c r="K883" s="16"/>
    </row>
    <row r="884">
      <c r="K884" s="16"/>
    </row>
    <row r="885">
      <c r="K885" s="16"/>
    </row>
    <row r="886">
      <c r="K886" s="16"/>
    </row>
    <row r="887">
      <c r="K887" s="16"/>
    </row>
    <row r="888">
      <c r="K888" s="16"/>
    </row>
    <row r="889">
      <c r="K889" s="16"/>
    </row>
    <row r="890">
      <c r="K890" s="16"/>
    </row>
    <row r="891">
      <c r="K891" s="16"/>
    </row>
    <row r="892">
      <c r="K892" s="16"/>
    </row>
    <row r="893">
      <c r="K893" s="16"/>
    </row>
    <row r="894">
      <c r="K894" s="16"/>
    </row>
    <row r="895">
      <c r="K895" s="16"/>
    </row>
    <row r="896">
      <c r="K896" s="16"/>
    </row>
    <row r="897">
      <c r="K897" s="16"/>
    </row>
    <row r="898">
      <c r="K898" s="16"/>
    </row>
    <row r="899">
      <c r="K899" s="16"/>
    </row>
    <row r="900">
      <c r="K900" s="16"/>
    </row>
    <row r="901">
      <c r="K901" s="16"/>
    </row>
    <row r="902">
      <c r="K902" s="16"/>
    </row>
    <row r="903">
      <c r="K903" s="16"/>
    </row>
    <row r="904">
      <c r="K904" s="16"/>
    </row>
    <row r="905">
      <c r="K905" s="16"/>
    </row>
    <row r="906">
      <c r="K906" s="16"/>
    </row>
    <row r="907">
      <c r="K907" s="16"/>
    </row>
    <row r="908">
      <c r="K908" s="16"/>
    </row>
    <row r="909">
      <c r="K909" s="16"/>
    </row>
    <row r="910">
      <c r="K910" s="16"/>
    </row>
    <row r="911">
      <c r="K911" s="16"/>
    </row>
    <row r="912">
      <c r="K912" s="16"/>
    </row>
    <row r="913">
      <c r="K913" s="16"/>
    </row>
    <row r="914">
      <c r="K914" s="16"/>
    </row>
    <row r="915">
      <c r="K915" s="16"/>
    </row>
    <row r="916">
      <c r="K916" s="16"/>
    </row>
    <row r="917">
      <c r="K917" s="16"/>
    </row>
    <row r="918">
      <c r="K918" s="16"/>
    </row>
    <row r="919">
      <c r="K919" s="16"/>
    </row>
    <row r="920">
      <c r="K920" s="16"/>
    </row>
    <row r="921">
      <c r="K921" s="16"/>
    </row>
    <row r="922">
      <c r="K922" s="16"/>
    </row>
    <row r="923">
      <c r="K923" s="16"/>
    </row>
    <row r="924">
      <c r="K924" s="16"/>
    </row>
    <row r="925">
      <c r="K925" s="16"/>
    </row>
    <row r="926">
      <c r="K926" s="16"/>
    </row>
    <row r="927">
      <c r="K927" s="16"/>
    </row>
    <row r="928">
      <c r="K928" s="16"/>
    </row>
    <row r="929">
      <c r="K929" s="16"/>
    </row>
    <row r="930">
      <c r="K930" s="16"/>
    </row>
    <row r="931">
      <c r="K931" s="16"/>
    </row>
    <row r="932">
      <c r="K932" s="16"/>
    </row>
    <row r="933">
      <c r="K933" s="16"/>
    </row>
    <row r="934">
      <c r="K934" s="16"/>
    </row>
    <row r="935">
      <c r="K935" s="16"/>
    </row>
    <row r="936">
      <c r="K936" s="16"/>
    </row>
    <row r="937">
      <c r="K937" s="16"/>
    </row>
    <row r="938">
      <c r="K938" s="16"/>
    </row>
    <row r="939">
      <c r="K939" s="16"/>
    </row>
    <row r="940">
      <c r="K940" s="16"/>
    </row>
    <row r="941">
      <c r="K941" s="16"/>
    </row>
    <row r="942">
      <c r="K942" s="16"/>
    </row>
    <row r="943">
      <c r="K943" s="16"/>
    </row>
    <row r="944">
      <c r="K944" s="16"/>
    </row>
    <row r="945">
      <c r="K945" s="16"/>
    </row>
    <row r="946">
      <c r="K946" s="16"/>
    </row>
    <row r="947">
      <c r="K947" s="16"/>
    </row>
    <row r="948">
      <c r="K948" s="16"/>
    </row>
    <row r="949">
      <c r="K949" s="16"/>
    </row>
    <row r="950">
      <c r="K950" s="16"/>
    </row>
    <row r="951">
      <c r="K951" s="16"/>
    </row>
    <row r="952">
      <c r="K952" s="16"/>
    </row>
    <row r="953">
      <c r="K953" s="16"/>
    </row>
    <row r="954">
      <c r="K954" s="16"/>
    </row>
    <row r="955">
      <c r="K955" s="16"/>
    </row>
    <row r="956">
      <c r="K956" s="16"/>
    </row>
    <row r="957">
      <c r="K957" s="16"/>
    </row>
    <row r="958">
      <c r="K958" s="16"/>
    </row>
    <row r="959">
      <c r="K959" s="16"/>
    </row>
    <row r="960">
      <c r="K960" s="16"/>
    </row>
    <row r="961">
      <c r="K961" s="16"/>
    </row>
    <row r="962">
      <c r="K962" s="16"/>
    </row>
    <row r="963">
      <c r="K963" s="16"/>
    </row>
    <row r="964">
      <c r="K964" s="16"/>
    </row>
    <row r="965">
      <c r="K965" s="16"/>
    </row>
    <row r="966">
      <c r="K966" s="16"/>
    </row>
    <row r="967">
      <c r="K967" s="16"/>
    </row>
    <row r="968">
      <c r="K968" s="16"/>
    </row>
    <row r="969">
      <c r="K969" s="16"/>
    </row>
    <row r="970">
      <c r="K970" s="16"/>
    </row>
    <row r="971">
      <c r="K971" s="16"/>
    </row>
    <row r="972">
      <c r="K972" s="16"/>
    </row>
    <row r="973">
      <c r="K973" s="16"/>
    </row>
    <row r="974">
      <c r="K974" s="16"/>
    </row>
    <row r="975">
      <c r="K975" s="16"/>
    </row>
    <row r="976">
      <c r="K976" s="16"/>
    </row>
    <row r="977">
      <c r="K977" s="16"/>
    </row>
    <row r="978">
      <c r="K978" s="16"/>
    </row>
    <row r="979">
      <c r="K979" s="16"/>
    </row>
    <row r="980">
      <c r="K980" s="16"/>
    </row>
    <row r="981">
      <c r="K981" s="16"/>
    </row>
    <row r="982">
      <c r="K982" s="16"/>
    </row>
    <row r="983">
      <c r="K983" s="16"/>
    </row>
    <row r="984">
      <c r="K984" s="16"/>
    </row>
    <row r="985">
      <c r="K985" s="16"/>
    </row>
    <row r="986">
      <c r="K986" s="16"/>
    </row>
    <row r="987">
      <c r="K987" s="16"/>
    </row>
    <row r="988">
      <c r="K988" s="16"/>
    </row>
    <row r="989">
      <c r="K989" s="16"/>
    </row>
    <row r="990">
      <c r="K990" s="16"/>
    </row>
    <row r="991">
      <c r="K991" s="16"/>
    </row>
    <row r="992">
      <c r="K992" s="16"/>
    </row>
    <row r="993">
      <c r="K993" s="16"/>
    </row>
    <row r="994">
      <c r="K994" s="16"/>
    </row>
    <row r="995">
      <c r="K995" s="16"/>
    </row>
    <row r="996">
      <c r="K996" s="16"/>
    </row>
    <row r="997">
      <c r="K997" s="16"/>
    </row>
    <row r="998">
      <c r="K998" s="16"/>
    </row>
    <row r="999">
      <c r="K999" s="16"/>
    </row>
    <row r="1000">
      <c r="K1000" s="16"/>
    </row>
    <row r="1001">
      <c r="K1001" s="16"/>
    </row>
  </sheetData>
  <conditionalFormatting sqref="K5:K110">
    <cfRule type="cellIs" dxfId="0" priority="1" operator="lessThan">
      <formula>6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3" max="3" width="8.86"/>
    <col customWidth="1" min="4" max="12" width="3.43"/>
    <col customWidth="1" min="13" max="13" width="4.43"/>
    <col customWidth="1" min="14" max="14" width="4.29"/>
    <col customWidth="1" min="15" max="17" width="4.43"/>
    <col customWidth="1" min="19" max="19" width="17.71"/>
    <col customWidth="1" min="20" max="27" width="3.57"/>
    <col customWidth="1" min="28" max="28" width="4.57"/>
    <col customWidth="1" min="29" max="29" width="4.43"/>
    <col customWidth="1" min="30" max="32" width="4.57"/>
    <col customWidth="1" min="33" max="33" width="13.43"/>
    <col customWidth="1" min="34" max="34" width="15.0"/>
    <col customWidth="1" min="35" max="35" width="3.86"/>
    <col customWidth="1" min="36" max="40" width="3.43"/>
    <col customWidth="1" min="41" max="41" width="4.43"/>
    <col customWidth="1" min="42" max="42" width="4.29"/>
    <col customWidth="1" min="43" max="45" width="4.43"/>
    <col customWidth="1" min="46" max="46" width="10.29"/>
  </cols>
  <sheetData>
    <row r="3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5" t="s">
        <v>1</v>
      </c>
      <c r="B4" s="6" t="s">
        <v>3</v>
      </c>
      <c r="C4" s="6" t="s">
        <v>4</v>
      </c>
      <c r="D4" s="7" t="s">
        <v>5</v>
      </c>
      <c r="E4" s="7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17</v>
      </c>
      <c r="K4" s="7" t="s">
        <v>18</v>
      </c>
      <c r="L4" s="7" t="s">
        <v>19</v>
      </c>
      <c r="M4" s="7" t="s">
        <v>20</v>
      </c>
      <c r="N4" s="7" t="s">
        <v>21</v>
      </c>
      <c r="O4" s="7" t="s">
        <v>22</v>
      </c>
      <c r="P4" s="7" t="s">
        <v>23</v>
      </c>
      <c r="Q4" s="7" t="s">
        <v>24</v>
      </c>
      <c r="R4" s="9" t="s">
        <v>25</v>
      </c>
      <c r="S4" s="7" t="s">
        <v>27</v>
      </c>
      <c r="T4" s="7" t="s">
        <v>28</v>
      </c>
      <c r="U4" s="7" t="s">
        <v>29</v>
      </c>
      <c r="V4" s="7" t="s">
        <v>30</v>
      </c>
      <c r="W4" s="7" t="s">
        <v>31</v>
      </c>
      <c r="X4" s="7" t="s">
        <v>32</v>
      </c>
      <c r="Y4" s="7" t="s">
        <v>33</v>
      </c>
      <c r="Z4" s="7" t="s">
        <v>34</v>
      </c>
      <c r="AA4" s="7" t="s">
        <v>35</v>
      </c>
      <c r="AB4" s="7" t="s">
        <v>36</v>
      </c>
      <c r="AC4" s="7" t="s">
        <v>37</v>
      </c>
      <c r="AD4" s="7" t="s">
        <v>38</v>
      </c>
      <c r="AE4" s="7" t="s">
        <v>39</v>
      </c>
      <c r="AF4" s="7" t="s">
        <v>40</v>
      </c>
      <c r="AG4" s="7" t="s">
        <v>41</v>
      </c>
      <c r="AH4" s="6" t="s">
        <v>42</v>
      </c>
      <c r="AI4" s="6" t="s">
        <v>43</v>
      </c>
      <c r="AJ4" s="6" t="s">
        <v>44</v>
      </c>
      <c r="AK4" s="6" t="s">
        <v>45</v>
      </c>
      <c r="AL4" s="6" t="s">
        <v>46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52</v>
      </c>
      <c r="AS4" s="6" t="s">
        <v>53</v>
      </c>
      <c r="AT4" s="6" t="s">
        <v>54</v>
      </c>
    </row>
    <row r="5">
      <c r="A5" s="18" t="s">
        <v>710</v>
      </c>
      <c r="B5" s="18" t="s">
        <v>711</v>
      </c>
      <c r="C5" s="20">
        <v>731.0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O5" s="3">
        <v>1.0</v>
      </c>
      <c r="P5" s="3">
        <v>1.0</v>
      </c>
      <c r="R5">
        <f t="shared" ref="R5:R50" si="1">COUNTA(D5:Q5)</f>
        <v>12</v>
      </c>
      <c r="V5" s="3">
        <v>2.0</v>
      </c>
      <c r="AG5">
        <f t="shared" ref="AG5:AG50" si="2">sum(S5:AF5)</f>
        <v>2</v>
      </c>
      <c r="AH5" s="3">
        <v>1.0</v>
      </c>
      <c r="AJ5">
        <f>3/4</f>
        <v>0.75</v>
      </c>
      <c r="AT5">
        <f t="shared" ref="AT5:AT50" si="3">COUNT(AH5:AS5)</f>
        <v>2</v>
      </c>
    </row>
    <row r="6">
      <c r="A6" s="18" t="s">
        <v>712</v>
      </c>
      <c r="B6" s="18" t="s">
        <v>244</v>
      </c>
      <c r="C6" s="20">
        <v>731.0</v>
      </c>
      <c r="D6" s="3">
        <v>1.0</v>
      </c>
      <c r="E6" s="3">
        <v>1.0</v>
      </c>
      <c r="F6" s="3">
        <v>1.0</v>
      </c>
      <c r="H6" s="3">
        <v>1.0</v>
      </c>
      <c r="J6" s="3">
        <v>1.0</v>
      </c>
      <c r="L6" s="3">
        <v>1.0</v>
      </c>
      <c r="M6" s="3">
        <v>1.0</v>
      </c>
      <c r="R6">
        <f t="shared" si="1"/>
        <v>7</v>
      </c>
      <c r="AG6">
        <f t="shared" si="2"/>
        <v>0</v>
      </c>
      <c r="AT6">
        <f t="shared" si="3"/>
        <v>0</v>
      </c>
    </row>
    <row r="7">
      <c r="A7" s="18" t="s">
        <v>713</v>
      </c>
      <c r="B7" s="18" t="s">
        <v>565</v>
      </c>
      <c r="C7" s="20">
        <v>731.0</v>
      </c>
      <c r="D7" s="3">
        <v>1.0</v>
      </c>
      <c r="E7" s="3">
        <v>1.0</v>
      </c>
      <c r="F7" s="3">
        <v>1.0</v>
      </c>
      <c r="G7" s="3">
        <v>1.0</v>
      </c>
      <c r="H7" s="3">
        <v>1.0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3">
        <v>1.0</v>
      </c>
      <c r="P7" s="3">
        <v>1.0</v>
      </c>
      <c r="R7">
        <f t="shared" si="1"/>
        <v>12</v>
      </c>
      <c r="U7" s="3">
        <v>1.0</v>
      </c>
      <c r="Y7" s="3">
        <v>1.0</v>
      </c>
      <c r="AG7">
        <f t="shared" si="2"/>
        <v>2</v>
      </c>
      <c r="AH7" s="3">
        <v>1.0</v>
      </c>
      <c r="AI7">
        <f>1/3+1/12</f>
        <v>0.4166666667</v>
      </c>
      <c r="AJ7">
        <f t="shared" ref="AJ7:AJ8" si="4">1/2</f>
        <v>0.5</v>
      </c>
      <c r="AL7">
        <f t="shared" ref="AL7:AL8" si="5">9/10</f>
        <v>0.9</v>
      </c>
      <c r="AT7">
        <f t="shared" si="3"/>
        <v>4</v>
      </c>
    </row>
    <row r="8">
      <c r="A8" s="18" t="s">
        <v>714</v>
      </c>
      <c r="B8" s="18" t="s">
        <v>715</v>
      </c>
      <c r="C8" s="20">
        <v>731.0</v>
      </c>
      <c r="D8" s="3">
        <v>1.0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  <c r="N8" s="3">
        <v>1.0</v>
      </c>
      <c r="O8" s="3">
        <v>1.0</v>
      </c>
      <c r="P8" s="3">
        <v>1.0</v>
      </c>
      <c r="R8">
        <f t="shared" si="1"/>
        <v>13</v>
      </c>
      <c r="T8" s="3">
        <v>1.0</v>
      </c>
      <c r="U8" s="3">
        <v>2.0</v>
      </c>
      <c r="V8" s="3">
        <v>3.0</v>
      </c>
      <c r="W8" s="3">
        <v>2.0</v>
      </c>
      <c r="X8" s="3">
        <v>2.0</v>
      </c>
      <c r="Y8" s="3">
        <v>1.0</v>
      </c>
      <c r="AA8" s="3">
        <v>2.0</v>
      </c>
      <c r="AB8" s="3">
        <v>1.0</v>
      </c>
      <c r="AC8" s="3">
        <v>1.0</v>
      </c>
      <c r="AD8" s="3">
        <v>5.0</v>
      </c>
      <c r="AE8" s="3">
        <v>1.0</v>
      </c>
      <c r="AG8">
        <f t="shared" si="2"/>
        <v>21</v>
      </c>
      <c r="AH8" s="3">
        <v>1.0</v>
      </c>
      <c r="AI8">
        <f>1/6+1/6+1/18+1/2</f>
        <v>0.8888888889</v>
      </c>
      <c r="AJ8">
        <f t="shared" si="4"/>
        <v>0.5</v>
      </c>
      <c r="AL8">
        <f t="shared" si="5"/>
        <v>0.9</v>
      </c>
      <c r="AN8">
        <f>85/100</f>
        <v>0.85</v>
      </c>
      <c r="AO8" s="3">
        <f>3/4</f>
        <v>0.75</v>
      </c>
      <c r="AT8">
        <f t="shared" si="3"/>
        <v>6</v>
      </c>
    </row>
    <row r="9">
      <c r="A9" s="18" t="s">
        <v>716</v>
      </c>
      <c r="B9" s="18" t="s">
        <v>717</v>
      </c>
      <c r="C9" s="20">
        <v>731.0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J9" s="3">
        <v>1.0</v>
      </c>
      <c r="K9" s="3">
        <v>1.0</v>
      </c>
      <c r="N9" s="3">
        <v>1.0</v>
      </c>
      <c r="P9" s="3">
        <v>1.0</v>
      </c>
      <c r="R9">
        <f t="shared" si="1"/>
        <v>9</v>
      </c>
      <c r="V9" s="3">
        <v>1.0</v>
      </c>
      <c r="W9" s="3">
        <v>1.0</v>
      </c>
      <c r="AE9" s="3">
        <v>2.0</v>
      </c>
      <c r="AG9">
        <f t="shared" si="2"/>
        <v>4</v>
      </c>
      <c r="AT9">
        <f t="shared" si="3"/>
        <v>0</v>
      </c>
    </row>
    <row r="10">
      <c r="A10" s="18" t="s">
        <v>237</v>
      </c>
      <c r="B10" s="18" t="s">
        <v>718</v>
      </c>
      <c r="C10" s="20">
        <v>731.0</v>
      </c>
      <c r="F10" s="3">
        <v>1.0</v>
      </c>
      <c r="G10" s="3">
        <v>1.0</v>
      </c>
      <c r="H10" s="3">
        <v>1.0</v>
      </c>
      <c r="I10" s="3">
        <v>1.0</v>
      </c>
      <c r="R10">
        <f t="shared" si="1"/>
        <v>4</v>
      </c>
      <c r="AG10">
        <f t="shared" si="2"/>
        <v>0</v>
      </c>
      <c r="AT10">
        <f t="shared" si="3"/>
        <v>0</v>
      </c>
    </row>
    <row r="11">
      <c r="A11" s="18" t="s">
        <v>719</v>
      </c>
      <c r="B11" s="18" t="s">
        <v>720</v>
      </c>
      <c r="C11" s="20">
        <v>731.0</v>
      </c>
      <c r="D11" s="3">
        <v>1.0</v>
      </c>
      <c r="E11" s="3">
        <v>1.0</v>
      </c>
      <c r="F11" s="3">
        <v>1.0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  <c r="L11" s="3">
        <v>1.0</v>
      </c>
      <c r="M11" s="3">
        <v>1.0</v>
      </c>
      <c r="N11" s="3">
        <v>1.0</v>
      </c>
      <c r="O11" s="3">
        <v>1.0</v>
      </c>
      <c r="P11" s="3">
        <v>1.0</v>
      </c>
      <c r="R11">
        <f t="shared" si="1"/>
        <v>13</v>
      </c>
      <c r="AG11">
        <f t="shared" si="2"/>
        <v>0</v>
      </c>
      <c r="AT11">
        <f t="shared" si="3"/>
        <v>0</v>
      </c>
    </row>
    <row r="12">
      <c r="A12" s="18" t="s">
        <v>721</v>
      </c>
      <c r="B12" s="18" t="s">
        <v>722</v>
      </c>
      <c r="C12" s="20">
        <v>731.0</v>
      </c>
      <c r="D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L12" s="3">
        <v>1.0</v>
      </c>
      <c r="M12" s="3">
        <v>1.0</v>
      </c>
      <c r="N12" s="3">
        <v>1.0</v>
      </c>
      <c r="O12" s="3">
        <v>1.0</v>
      </c>
      <c r="P12" s="3">
        <v>1.0</v>
      </c>
      <c r="R12">
        <f t="shared" si="1"/>
        <v>11</v>
      </c>
      <c r="U12" s="3">
        <v>2.0</v>
      </c>
      <c r="AA12" s="3">
        <v>1.0</v>
      </c>
      <c r="AB12" s="3">
        <v>1.0</v>
      </c>
      <c r="AD12" s="3">
        <v>1.0</v>
      </c>
      <c r="AE12" s="3">
        <v>1.0</v>
      </c>
      <c r="AG12">
        <f t="shared" si="2"/>
        <v>6</v>
      </c>
      <c r="AT12">
        <f t="shared" si="3"/>
        <v>0</v>
      </c>
    </row>
    <row r="13">
      <c r="A13" s="18" t="s">
        <v>723</v>
      </c>
      <c r="B13" s="18" t="s">
        <v>724</v>
      </c>
      <c r="C13" s="20">
        <v>731.0</v>
      </c>
      <c r="D13" s="3">
        <v>1.0</v>
      </c>
      <c r="E13" s="3">
        <v>1.0</v>
      </c>
      <c r="F13" s="3">
        <v>1.0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  <c r="N13" s="3">
        <v>1.0</v>
      </c>
      <c r="O13" s="3">
        <v>1.0</v>
      </c>
      <c r="P13" s="3">
        <v>1.0</v>
      </c>
      <c r="R13">
        <f t="shared" si="1"/>
        <v>13</v>
      </c>
      <c r="S13" s="3">
        <v>1.0</v>
      </c>
      <c r="T13" s="3">
        <v>2.0</v>
      </c>
      <c r="U13" s="3">
        <v>4.0</v>
      </c>
      <c r="V13" s="3">
        <v>3.0</v>
      </c>
      <c r="W13" s="3">
        <v>2.0</v>
      </c>
      <c r="X13" s="3">
        <v>2.0</v>
      </c>
      <c r="Y13" s="3">
        <v>2.0</v>
      </c>
      <c r="Z13" s="3">
        <v>1.0</v>
      </c>
      <c r="AA13" s="3">
        <v>3.0</v>
      </c>
      <c r="AB13" s="3">
        <v>3.0</v>
      </c>
      <c r="AC13" s="3">
        <v>3.0</v>
      </c>
      <c r="AD13" s="3">
        <v>2.0</v>
      </c>
      <c r="AE13" s="3">
        <v>3.0</v>
      </c>
      <c r="AG13">
        <f t="shared" si="2"/>
        <v>31</v>
      </c>
      <c r="AH13" s="3">
        <v>1.0</v>
      </c>
      <c r="AI13">
        <f>1/2+1/3</f>
        <v>0.8333333333</v>
      </c>
      <c r="AJ13">
        <f>1/2</f>
        <v>0.5</v>
      </c>
      <c r="AL13">
        <f t="shared" ref="AL13:AL14" si="6">3/4</f>
        <v>0.75</v>
      </c>
      <c r="AN13">
        <f>85/100</f>
        <v>0.85</v>
      </c>
      <c r="AO13" s="3">
        <v>1.0</v>
      </c>
      <c r="AP13">
        <f>1/2</f>
        <v>0.5</v>
      </c>
      <c r="AT13">
        <f t="shared" si="3"/>
        <v>7</v>
      </c>
    </row>
    <row r="14">
      <c r="A14" s="18" t="s">
        <v>725</v>
      </c>
      <c r="B14" s="18" t="s">
        <v>726</v>
      </c>
      <c r="C14" s="20">
        <v>731.0</v>
      </c>
      <c r="D14" s="3">
        <v>1.0</v>
      </c>
      <c r="E14" s="3">
        <v>1.0</v>
      </c>
      <c r="F14" s="3">
        <v>1.0</v>
      </c>
      <c r="G14" s="3">
        <v>1.0</v>
      </c>
      <c r="H14" s="3">
        <v>1.0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3">
        <v>1.0</v>
      </c>
      <c r="O14" s="3">
        <v>1.0</v>
      </c>
      <c r="P14" s="3">
        <v>1.0</v>
      </c>
      <c r="R14">
        <f t="shared" si="1"/>
        <v>13</v>
      </c>
      <c r="S14" s="3">
        <v>1.0</v>
      </c>
      <c r="T14" s="3">
        <v>1.0</v>
      </c>
      <c r="U14" s="3">
        <v>1.0</v>
      </c>
      <c r="V14" s="3">
        <v>1.0</v>
      </c>
      <c r="W14" s="3">
        <v>2.0</v>
      </c>
      <c r="X14" s="3">
        <v>2.0</v>
      </c>
      <c r="Y14" s="3">
        <v>2.0</v>
      </c>
      <c r="Z14" s="3">
        <v>1.0</v>
      </c>
      <c r="AA14" s="3">
        <v>3.0</v>
      </c>
      <c r="AB14" s="3">
        <v>1.0</v>
      </c>
      <c r="AC14" s="3">
        <v>6.0</v>
      </c>
      <c r="AD14" s="3">
        <v>1.0</v>
      </c>
      <c r="AE14" s="3">
        <v>3.0</v>
      </c>
      <c r="AG14">
        <f t="shared" si="2"/>
        <v>25</v>
      </c>
      <c r="AI14">
        <f>1/6+1/6+1/18+1/4</f>
        <v>0.6388888889</v>
      </c>
      <c r="AJ14">
        <f>3/4</f>
        <v>0.75</v>
      </c>
      <c r="AL14">
        <f t="shared" si="6"/>
        <v>0.75</v>
      </c>
      <c r="AO14">
        <f>3/4</f>
        <v>0.75</v>
      </c>
      <c r="AT14">
        <f t="shared" si="3"/>
        <v>4</v>
      </c>
    </row>
    <row r="15">
      <c r="A15" s="18" t="s">
        <v>727</v>
      </c>
      <c r="B15" s="18" t="s">
        <v>728</v>
      </c>
      <c r="C15" s="20">
        <v>731.0</v>
      </c>
      <c r="D15" s="3">
        <v>1.0</v>
      </c>
      <c r="E15" s="3">
        <v>1.0</v>
      </c>
      <c r="F15" s="3">
        <v>1.0</v>
      </c>
      <c r="G15" s="3">
        <v>1.0</v>
      </c>
      <c r="H15" s="3">
        <v>1.0</v>
      </c>
      <c r="I15" s="3">
        <v>1.0</v>
      </c>
      <c r="J15" s="3">
        <v>1.0</v>
      </c>
      <c r="L15" s="3">
        <v>1.0</v>
      </c>
      <c r="M15" s="3">
        <v>1.0</v>
      </c>
      <c r="N15" s="3">
        <v>1.0</v>
      </c>
      <c r="O15" s="3">
        <v>1.0</v>
      </c>
      <c r="P15" s="3">
        <v>1.0</v>
      </c>
      <c r="R15">
        <f t="shared" si="1"/>
        <v>12</v>
      </c>
      <c r="V15" s="3">
        <v>1.0</v>
      </c>
      <c r="AG15">
        <f t="shared" si="2"/>
        <v>1</v>
      </c>
      <c r="AH15" s="3">
        <v>1.0</v>
      </c>
      <c r="AI15" s="3">
        <v>1.0</v>
      </c>
      <c r="AJ15">
        <f>82/100</f>
        <v>0.82</v>
      </c>
      <c r="AT15">
        <f t="shared" si="3"/>
        <v>3</v>
      </c>
    </row>
    <row r="16">
      <c r="A16" s="18" t="s">
        <v>729</v>
      </c>
      <c r="B16" s="18" t="s">
        <v>128</v>
      </c>
      <c r="C16" s="20">
        <v>731.0</v>
      </c>
      <c r="D16" s="3">
        <v>1.0</v>
      </c>
      <c r="E16" s="3">
        <v>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L16" s="3">
        <v>1.0</v>
      </c>
      <c r="M16" s="3">
        <v>1.0</v>
      </c>
      <c r="N16" s="3">
        <v>1.0</v>
      </c>
      <c r="O16" s="3">
        <v>1.0</v>
      </c>
      <c r="R16">
        <f t="shared" si="1"/>
        <v>11</v>
      </c>
      <c r="V16" s="3">
        <v>1.0</v>
      </c>
      <c r="AG16">
        <f t="shared" si="2"/>
        <v>1</v>
      </c>
      <c r="AH16" s="3">
        <v>1.0</v>
      </c>
      <c r="AI16">
        <f>1/2</f>
        <v>0.5</v>
      </c>
      <c r="AT16">
        <f t="shared" si="3"/>
        <v>2</v>
      </c>
    </row>
    <row r="17">
      <c r="A17" s="18" t="s">
        <v>730</v>
      </c>
      <c r="B17" s="18" t="s">
        <v>731</v>
      </c>
      <c r="C17" s="20">
        <v>731.0</v>
      </c>
      <c r="D17" s="3">
        <v>1.0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3">
        <v>1.0</v>
      </c>
      <c r="O17" s="3">
        <v>1.0</v>
      </c>
      <c r="R17">
        <f t="shared" si="1"/>
        <v>12</v>
      </c>
      <c r="S17" s="3">
        <v>1.0</v>
      </c>
      <c r="U17" s="3">
        <v>1.0</v>
      </c>
      <c r="V17" s="3">
        <v>1.0</v>
      </c>
      <c r="X17" s="3">
        <v>1.0</v>
      </c>
      <c r="Z17" s="3">
        <v>1.0</v>
      </c>
      <c r="AA17" s="3">
        <v>1.0</v>
      </c>
      <c r="AB17" s="3">
        <v>1.0</v>
      </c>
      <c r="AC17" s="3">
        <v>1.0</v>
      </c>
      <c r="AD17" s="3">
        <v>1.0</v>
      </c>
      <c r="AG17">
        <f t="shared" si="2"/>
        <v>9</v>
      </c>
      <c r="AT17">
        <f t="shared" si="3"/>
        <v>0</v>
      </c>
    </row>
    <row r="18">
      <c r="A18" s="18" t="s">
        <v>732</v>
      </c>
      <c r="B18" s="18" t="s">
        <v>733</v>
      </c>
      <c r="C18" s="20">
        <v>731.0</v>
      </c>
      <c r="D18" s="3">
        <v>1.0</v>
      </c>
      <c r="E18" s="3">
        <v>1.0</v>
      </c>
      <c r="F18" s="3">
        <v>1.0</v>
      </c>
      <c r="H18" s="3">
        <v>1.0</v>
      </c>
      <c r="I18" s="3">
        <v>1.0</v>
      </c>
      <c r="J18" s="3">
        <v>1.0</v>
      </c>
      <c r="K18" s="3">
        <v>1.0</v>
      </c>
      <c r="L18" s="3">
        <v>1.0</v>
      </c>
      <c r="M18" s="3">
        <v>1.0</v>
      </c>
      <c r="N18" s="3">
        <v>1.0</v>
      </c>
      <c r="O18" s="3">
        <v>1.0</v>
      </c>
      <c r="P18" s="3">
        <v>1.0</v>
      </c>
      <c r="R18">
        <f t="shared" si="1"/>
        <v>12</v>
      </c>
      <c r="X18" s="3">
        <v>1.0</v>
      </c>
      <c r="AE18" s="3">
        <v>2.0</v>
      </c>
      <c r="AG18">
        <f t="shared" si="2"/>
        <v>3</v>
      </c>
      <c r="AT18">
        <f t="shared" si="3"/>
        <v>0</v>
      </c>
    </row>
    <row r="19">
      <c r="A19" s="18" t="s">
        <v>734</v>
      </c>
      <c r="B19" s="18" t="s">
        <v>241</v>
      </c>
      <c r="C19" s="20">
        <v>731.0</v>
      </c>
      <c r="D19" s="3">
        <v>1.0</v>
      </c>
      <c r="E19" s="3">
        <v>1.0</v>
      </c>
      <c r="F19" s="3">
        <v>1.0</v>
      </c>
      <c r="G19" s="3">
        <v>1.0</v>
      </c>
      <c r="H19" s="3">
        <v>1.0</v>
      </c>
      <c r="I19" s="3">
        <v>1.0</v>
      </c>
      <c r="J19" s="3">
        <v>1.0</v>
      </c>
      <c r="L19" s="3">
        <v>1.0</v>
      </c>
      <c r="N19" s="3">
        <v>1.0</v>
      </c>
      <c r="P19" s="3">
        <v>1.0</v>
      </c>
      <c r="R19">
        <f t="shared" si="1"/>
        <v>10</v>
      </c>
      <c r="AG19">
        <f t="shared" si="2"/>
        <v>0</v>
      </c>
      <c r="AH19" s="3">
        <v>1.0</v>
      </c>
      <c r="AT19">
        <f t="shared" si="3"/>
        <v>1</v>
      </c>
    </row>
    <row r="20">
      <c r="A20" s="18" t="s">
        <v>735</v>
      </c>
      <c r="B20" s="18" t="s">
        <v>205</v>
      </c>
      <c r="C20" s="20">
        <v>731.0</v>
      </c>
      <c r="D20" s="3">
        <v>1.0</v>
      </c>
      <c r="E20" s="3">
        <v>1.0</v>
      </c>
      <c r="F20" s="3">
        <v>1.0</v>
      </c>
      <c r="G20" s="3">
        <v>1.0</v>
      </c>
      <c r="H20" s="3">
        <v>1.0</v>
      </c>
      <c r="I20" s="3">
        <v>1.0</v>
      </c>
      <c r="J20" s="3">
        <v>1.0</v>
      </c>
      <c r="K20" s="3">
        <v>1.0</v>
      </c>
      <c r="L20" s="3">
        <v>1.0</v>
      </c>
      <c r="N20" s="3">
        <v>1.0</v>
      </c>
      <c r="P20" s="3">
        <v>1.0</v>
      </c>
      <c r="R20">
        <f t="shared" si="1"/>
        <v>11</v>
      </c>
      <c r="V20" s="3">
        <v>2.0</v>
      </c>
      <c r="AG20">
        <f t="shared" si="2"/>
        <v>2</v>
      </c>
      <c r="AH20" s="3">
        <v>1.0</v>
      </c>
      <c r="AI20">
        <f>1/3+1/12</f>
        <v>0.4166666667</v>
      </c>
      <c r="AT20">
        <f t="shared" si="3"/>
        <v>2</v>
      </c>
    </row>
    <row r="21">
      <c r="A21" s="18" t="s">
        <v>736</v>
      </c>
      <c r="B21" s="18" t="s">
        <v>737</v>
      </c>
      <c r="C21" s="20">
        <v>731.0</v>
      </c>
      <c r="D21" s="3">
        <v>1.0</v>
      </c>
      <c r="E21" s="3">
        <v>1.0</v>
      </c>
      <c r="F21" s="3">
        <v>1.0</v>
      </c>
      <c r="G21" s="3">
        <v>1.0</v>
      </c>
      <c r="H21" s="3">
        <v>1.0</v>
      </c>
      <c r="I21" s="3">
        <v>1.0</v>
      </c>
      <c r="J21" s="3">
        <v>1.0</v>
      </c>
      <c r="M21" s="3">
        <v>1.0</v>
      </c>
      <c r="N21" s="3">
        <v>1.0</v>
      </c>
      <c r="P21" s="3">
        <v>1.0</v>
      </c>
      <c r="R21">
        <f t="shared" si="1"/>
        <v>10</v>
      </c>
      <c r="AG21">
        <f t="shared" si="2"/>
        <v>0</v>
      </c>
      <c r="AH21" s="3">
        <v>1.0</v>
      </c>
      <c r="AT21">
        <f t="shared" si="3"/>
        <v>1</v>
      </c>
    </row>
    <row r="22">
      <c r="A22" s="18" t="s">
        <v>738</v>
      </c>
      <c r="B22" s="18" t="s">
        <v>739</v>
      </c>
      <c r="C22" s="20">
        <v>731.0</v>
      </c>
      <c r="D22" s="3">
        <v>1.0</v>
      </c>
      <c r="E22" s="3">
        <v>1.0</v>
      </c>
      <c r="F22" s="3">
        <v>1.0</v>
      </c>
      <c r="G22" s="3">
        <v>1.0</v>
      </c>
      <c r="H22" s="3">
        <v>1.0</v>
      </c>
      <c r="I22" s="3">
        <v>1.0</v>
      </c>
      <c r="J22" s="3">
        <v>1.0</v>
      </c>
      <c r="K22" s="3">
        <v>1.0</v>
      </c>
      <c r="L22" s="3">
        <v>1.0</v>
      </c>
      <c r="M22" s="3">
        <v>1.0</v>
      </c>
      <c r="N22" s="3">
        <v>1.0</v>
      </c>
      <c r="O22" s="3">
        <v>1.0</v>
      </c>
      <c r="P22" s="3">
        <v>1.0</v>
      </c>
      <c r="R22">
        <f t="shared" si="1"/>
        <v>13</v>
      </c>
      <c r="AG22">
        <f t="shared" si="2"/>
        <v>0</v>
      </c>
      <c r="AH22" s="3">
        <v>1.0</v>
      </c>
      <c r="AI22">
        <f>1/6+1/12</f>
        <v>0.25</v>
      </c>
      <c r="AJ22">
        <f>1/2</f>
        <v>0.5</v>
      </c>
      <c r="AK22">
        <f>1/3</f>
        <v>0.3333333333</v>
      </c>
      <c r="AL22">
        <f>9/10</f>
        <v>0.9</v>
      </c>
      <c r="AM22" s="3">
        <v>1.0</v>
      </c>
      <c r="AN22">
        <f>85/100</f>
        <v>0.85</v>
      </c>
      <c r="AO22">
        <f>8/10</f>
        <v>0.8</v>
      </c>
      <c r="AP22">
        <f>9/10</f>
        <v>0.9</v>
      </c>
      <c r="AT22">
        <f t="shared" si="3"/>
        <v>9</v>
      </c>
    </row>
    <row r="23">
      <c r="A23" s="18" t="s">
        <v>741</v>
      </c>
      <c r="B23" s="18" t="s">
        <v>742</v>
      </c>
      <c r="C23" s="20">
        <v>731.0</v>
      </c>
      <c r="D23" s="3">
        <v>1.0</v>
      </c>
      <c r="E23" s="3">
        <v>1.0</v>
      </c>
      <c r="F23" s="3">
        <v>1.0</v>
      </c>
      <c r="G23" s="3">
        <v>1.0</v>
      </c>
      <c r="H23" s="3">
        <v>1.0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3">
        <v>1.0</v>
      </c>
      <c r="O23" s="3">
        <v>1.0</v>
      </c>
      <c r="P23" s="3">
        <v>1.0</v>
      </c>
      <c r="R23">
        <f t="shared" si="1"/>
        <v>13</v>
      </c>
      <c r="AA23" s="3">
        <v>2.0</v>
      </c>
      <c r="AD23" s="3">
        <v>3.0</v>
      </c>
      <c r="AE23" s="3">
        <v>1.0</v>
      </c>
      <c r="AG23">
        <f t="shared" si="2"/>
        <v>6</v>
      </c>
      <c r="AT23">
        <f t="shared" si="3"/>
        <v>0</v>
      </c>
    </row>
    <row r="24">
      <c r="A24" s="18" t="s">
        <v>743</v>
      </c>
      <c r="B24" s="18" t="s">
        <v>744</v>
      </c>
      <c r="C24" s="20">
        <v>731.0</v>
      </c>
      <c r="D24" s="3">
        <v>1.0</v>
      </c>
      <c r="E24" s="3">
        <v>1.0</v>
      </c>
      <c r="F24" s="3">
        <v>1.0</v>
      </c>
      <c r="G24" s="3">
        <v>1.0</v>
      </c>
      <c r="H24" s="3">
        <v>1.0</v>
      </c>
      <c r="I24" s="3">
        <v>1.0</v>
      </c>
      <c r="J24" s="3">
        <v>1.0</v>
      </c>
      <c r="K24" s="3">
        <v>1.0</v>
      </c>
      <c r="L24" s="3">
        <v>1.0</v>
      </c>
      <c r="M24" s="3">
        <v>1.0</v>
      </c>
      <c r="N24" s="3">
        <v>1.0</v>
      </c>
      <c r="O24" s="3">
        <v>1.0</v>
      </c>
      <c r="P24" s="3">
        <v>1.0</v>
      </c>
      <c r="R24">
        <f t="shared" si="1"/>
        <v>13</v>
      </c>
      <c r="T24" s="3">
        <v>1.0</v>
      </c>
      <c r="W24" s="3">
        <v>1.0</v>
      </c>
      <c r="AC24" s="3">
        <v>2.0</v>
      </c>
      <c r="AG24">
        <f t="shared" si="2"/>
        <v>4</v>
      </c>
      <c r="AI24">
        <f>1/6+1/18+1/12</f>
        <v>0.3055555556</v>
      </c>
      <c r="AJ24">
        <f>1/2</f>
        <v>0.5</v>
      </c>
      <c r="AT24">
        <f t="shared" si="3"/>
        <v>2</v>
      </c>
    </row>
    <row r="25">
      <c r="A25" s="18" t="s">
        <v>745</v>
      </c>
      <c r="B25" s="18" t="s">
        <v>746</v>
      </c>
      <c r="C25" s="20">
        <v>731.0</v>
      </c>
      <c r="D25" s="3">
        <v>1.0</v>
      </c>
      <c r="E25" s="3">
        <v>1.0</v>
      </c>
      <c r="G25" s="3">
        <v>1.0</v>
      </c>
      <c r="I25" s="3">
        <v>1.0</v>
      </c>
      <c r="J25" s="3">
        <v>1.0</v>
      </c>
      <c r="K25" s="3">
        <v>1.0</v>
      </c>
      <c r="L25" s="3">
        <v>1.0</v>
      </c>
      <c r="R25">
        <f t="shared" si="1"/>
        <v>7</v>
      </c>
      <c r="V25" s="3">
        <v>1.0</v>
      </c>
      <c r="AG25">
        <f t="shared" si="2"/>
        <v>1</v>
      </c>
      <c r="AT25">
        <f t="shared" si="3"/>
        <v>0</v>
      </c>
    </row>
    <row r="26">
      <c r="A26" s="18" t="s">
        <v>747</v>
      </c>
      <c r="B26" s="18" t="s">
        <v>409</v>
      </c>
      <c r="C26" s="20">
        <v>731.0</v>
      </c>
      <c r="D26" s="3">
        <v>1.0</v>
      </c>
      <c r="E26" s="3">
        <v>1.0</v>
      </c>
      <c r="F26" s="3">
        <v>1.0</v>
      </c>
      <c r="G26" s="3">
        <v>1.0</v>
      </c>
      <c r="H26" s="3">
        <v>1.0</v>
      </c>
      <c r="I26" s="3">
        <v>1.0</v>
      </c>
      <c r="J26" s="3">
        <v>1.0</v>
      </c>
      <c r="L26" s="3">
        <v>1.0</v>
      </c>
      <c r="M26" s="3">
        <v>1.0</v>
      </c>
      <c r="O26" s="3">
        <v>1.0</v>
      </c>
      <c r="P26" s="3">
        <v>1.0</v>
      </c>
      <c r="R26">
        <f t="shared" si="1"/>
        <v>11</v>
      </c>
      <c r="AG26">
        <f t="shared" si="2"/>
        <v>0</v>
      </c>
      <c r="AH26" s="3">
        <v>1.0</v>
      </c>
      <c r="AJ26">
        <f>3/4</f>
        <v>0.75</v>
      </c>
      <c r="AT26">
        <f t="shared" si="3"/>
        <v>2</v>
      </c>
    </row>
    <row r="27">
      <c r="A27" s="18" t="s">
        <v>748</v>
      </c>
      <c r="B27" s="18" t="s">
        <v>749</v>
      </c>
      <c r="C27" s="20">
        <v>731.0</v>
      </c>
      <c r="D27" s="3">
        <v>1.0</v>
      </c>
      <c r="E27" s="3">
        <v>1.0</v>
      </c>
      <c r="F27" s="3">
        <v>1.0</v>
      </c>
      <c r="G27" s="3">
        <v>1.0</v>
      </c>
      <c r="H27" s="3">
        <v>1.0</v>
      </c>
      <c r="K27" s="3">
        <v>1.0</v>
      </c>
      <c r="L27" s="3">
        <v>1.0</v>
      </c>
      <c r="M27" s="3">
        <v>1.0</v>
      </c>
      <c r="N27" s="3">
        <v>1.0</v>
      </c>
      <c r="P27" s="3">
        <v>1.0</v>
      </c>
      <c r="R27">
        <f t="shared" si="1"/>
        <v>10</v>
      </c>
      <c r="T27" s="3">
        <v>1.0</v>
      </c>
      <c r="V27" s="3">
        <v>1.0</v>
      </c>
      <c r="W27" s="3">
        <v>1.0</v>
      </c>
      <c r="AG27">
        <f t="shared" si="2"/>
        <v>3</v>
      </c>
      <c r="AH27" s="3">
        <v>1.0</v>
      </c>
      <c r="AI27">
        <f>1/6+1/18+1/12</f>
        <v>0.3055555556</v>
      </c>
      <c r="AN27">
        <f>9/10</f>
        <v>0.9</v>
      </c>
      <c r="AT27">
        <f t="shared" si="3"/>
        <v>3</v>
      </c>
    </row>
    <row r="28">
      <c r="A28" s="18" t="s">
        <v>750</v>
      </c>
      <c r="B28" s="18" t="s">
        <v>751</v>
      </c>
      <c r="C28" s="20">
        <v>731.0</v>
      </c>
      <c r="D28" s="3">
        <v>1.0</v>
      </c>
      <c r="F28" s="3">
        <v>1.0</v>
      </c>
      <c r="H28" s="3">
        <v>1.0</v>
      </c>
      <c r="I28" s="3">
        <v>1.0</v>
      </c>
      <c r="R28">
        <f t="shared" si="1"/>
        <v>4</v>
      </c>
      <c r="S28" s="3">
        <v>1.0</v>
      </c>
      <c r="U28" s="3">
        <v>3.0</v>
      </c>
      <c r="W28" s="3">
        <v>2.0</v>
      </c>
      <c r="AG28">
        <f t="shared" si="2"/>
        <v>6</v>
      </c>
      <c r="AT28">
        <f t="shared" si="3"/>
        <v>0</v>
      </c>
    </row>
    <row r="29">
      <c r="A29" s="18" t="s">
        <v>752</v>
      </c>
      <c r="B29" s="18" t="s">
        <v>753</v>
      </c>
      <c r="C29" s="20">
        <v>731.0</v>
      </c>
      <c r="D29" s="3">
        <v>1.0</v>
      </c>
      <c r="E29" s="3">
        <v>1.0</v>
      </c>
      <c r="F29" s="3">
        <v>1.0</v>
      </c>
      <c r="G29" s="3">
        <v>1.0</v>
      </c>
      <c r="H29" s="3">
        <v>1.0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R29">
        <f t="shared" si="1"/>
        <v>13</v>
      </c>
      <c r="S29" s="3">
        <v>1.0</v>
      </c>
      <c r="T29" s="3">
        <v>2.0</v>
      </c>
      <c r="U29" s="3">
        <v>5.0</v>
      </c>
      <c r="V29" s="3">
        <v>4.0</v>
      </c>
      <c r="W29" s="3">
        <v>2.0</v>
      </c>
      <c r="X29" s="3">
        <v>4.0</v>
      </c>
      <c r="Y29" s="3">
        <v>2.0</v>
      </c>
      <c r="Z29" s="3">
        <v>1.0</v>
      </c>
      <c r="AA29" s="3">
        <v>2.0</v>
      </c>
      <c r="AB29" s="3">
        <v>1.0</v>
      </c>
      <c r="AC29" s="3">
        <v>2.0</v>
      </c>
      <c r="AD29" s="3">
        <v>2.0</v>
      </c>
      <c r="AE29" s="3">
        <v>1.0</v>
      </c>
      <c r="AG29">
        <f t="shared" si="2"/>
        <v>29</v>
      </c>
      <c r="AH29" s="3">
        <v>1.0</v>
      </c>
      <c r="AI29" s="3">
        <v>1.0</v>
      </c>
      <c r="AJ29">
        <f>3/4</f>
        <v>0.75</v>
      </c>
      <c r="AL29" s="3">
        <v>1.0</v>
      </c>
      <c r="AM29" s="3">
        <v>1.0</v>
      </c>
      <c r="AT29">
        <f t="shared" si="3"/>
        <v>5</v>
      </c>
    </row>
    <row r="30">
      <c r="A30" s="18" t="s">
        <v>754</v>
      </c>
      <c r="B30" s="18" t="s">
        <v>755</v>
      </c>
      <c r="C30" s="20">
        <v>731.0</v>
      </c>
      <c r="D30" s="3">
        <v>1.0</v>
      </c>
      <c r="E30" s="3">
        <v>1.0</v>
      </c>
      <c r="F30" s="3">
        <v>1.0</v>
      </c>
      <c r="G30" s="3">
        <v>1.0</v>
      </c>
      <c r="H30" s="3">
        <v>1.0</v>
      </c>
      <c r="I30" s="3">
        <v>1.0</v>
      </c>
      <c r="J30" s="3">
        <v>1.0</v>
      </c>
      <c r="L30" s="3">
        <v>1.0</v>
      </c>
      <c r="M30" s="3">
        <v>1.0</v>
      </c>
      <c r="N30" s="3">
        <v>1.0</v>
      </c>
      <c r="P30" s="3">
        <v>1.0</v>
      </c>
      <c r="R30">
        <f t="shared" si="1"/>
        <v>11</v>
      </c>
      <c r="AG30">
        <f t="shared" si="2"/>
        <v>0</v>
      </c>
      <c r="AH30" s="3">
        <v>1.0</v>
      </c>
      <c r="AT30">
        <f t="shared" si="3"/>
        <v>1</v>
      </c>
    </row>
    <row r="31">
      <c r="A31" s="18" t="s">
        <v>756</v>
      </c>
      <c r="B31" s="18" t="s">
        <v>754</v>
      </c>
      <c r="C31" s="20">
        <v>731.0</v>
      </c>
      <c r="D31" s="3">
        <v>1.0</v>
      </c>
      <c r="E31" s="3">
        <v>1.0</v>
      </c>
      <c r="F31" s="3">
        <v>1.0</v>
      </c>
      <c r="H31" s="3">
        <v>1.0</v>
      </c>
      <c r="M31" s="3">
        <v>1.0</v>
      </c>
      <c r="R31">
        <f t="shared" si="1"/>
        <v>5</v>
      </c>
      <c r="S31" s="3">
        <v>1.0</v>
      </c>
      <c r="W31" s="3">
        <v>1.0</v>
      </c>
      <c r="AG31">
        <f t="shared" si="2"/>
        <v>2</v>
      </c>
      <c r="AT31">
        <f t="shared" si="3"/>
        <v>0</v>
      </c>
    </row>
    <row r="32">
      <c r="A32" s="18" t="s">
        <v>757</v>
      </c>
      <c r="B32" s="18" t="s">
        <v>758</v>
      </c>
      <c r="C32" s="20">
        <v>731.0</v>
      </c>
      <c r="D32" s="3">
        <v>1.0</v>
      </c>
      <c r="E32" s="3">
        <v>1.0</v>
      </c>
      <c r="F32" s="3">
        <v>1.0</v>
      </c>
      <c r="G32" s="3">
        <v>1.0</v>
      </c>
      <c r="H32" s="3">
        <v>1.0</v>
      </c>
      <c r="I32" s="3">
        <v>1.0</v>
      </c>
      <c r="J32" s="3">
        <v>1.0</v>
      </c>
      <c r="K32" s="3">
        <v>1.0</v>
      </c>
      <c r="L32" s="3">
        <v>1.0</v>
      </c>
      <c r="M32" s="3">
        <v>1.0</v>
      </c>
      <c r="N32" s="3">
        <v>1.0</v>
      </c>
      <c r="P32" s="3">
        <v>1.0</v>
      </c>
      <c r="R32">
        <f t="shared" si="1"/>
        <v>12</v>
      </c>
      <c r="X32" s="3">
        <v>1.0</v>
      </c>
      <c r="AG32">
        <f t="shared" si="2"/>
        <v>1</v>
      </c>
      <c r="AH32" s="3">
        <v>1.0</v>
      </c>
      <c r="AI32">
        <f>1/6+1/18+1/12</f>
        <v>0.3055555556</v>
      </c>
      <c r="AJ32">
        <f>1/2</f>
        <v>0.5</v>
      </c>
      <c r="AL32">
        <f>9/10</f>
        <v>0.9</v>
      </c>
      <c r="AT32">
        <f t="shared" si="3"/>
        <v>4</v>
      </c>
    </row>
    <row r="33">
      <c r="A33" s="18" t="s">
        <v>759</v>
      </c>
      <c r="B33" s="18" t="s">
        <v>760</v>
      </c>
      <c r="C33" s="20">
        <v>731.0</v>
      </c>
      <c r="D33" s="3">
        <v>1.0</v>
      </c>
      <c r="E33" s="3">
        <v>1.0</v>
      </c>
      <c r="F33" s="3">
        <v>1.0</v>
      </c>
      <c r="G33" s="3">
        <v>1.0</v>
      </c>
      <c r="H33" s="3">
        <v>1.0</v>
      </c>
      <c r="I33" s="3">
        <v>1.0</v>
      </c>
      <c r="J33" s="3">
        <v>1.0</v>
      </c>
      <c r="K33" s="3">
        <v>1.0</v>
      </c>
      <c r="L33" s="3">
        <v>1.0</v>
      </c>
      <c r="M33" s="3">
        <v>1.0</v>
      </c>
      <c r="N33" s="3">
        <v>1.0</v>
      </c>
      <c r="O33" s="3">
        <v>1.0</v>
      </c>
      <c r="P33" s="3">
        <v>1.0</v>
      </c>
      <c r="R33">
        <f t="shared" si="1"/>
        <v>13</v>
      </c>
      <c r="T33" s="3">
        <v>1.0</v>
      </c>
      <c r="W33" s="3">
        <v>1.0</v>
      </c>
      <c r="X33" s="3">
        <v>1.0</v>
      </c>
      <c r="Z33" s="3">
        <v>1.0</v>
      </c>
      <c r="AB33" s="3">
        <v>2.0</v>
      </c>
      <c r="AC33" s="3">
        <v>1.0</v>
      </c>
      <c r="AD33" s="3">
        <v>1.0</v>
      </c>
      <c r="AE33" s="3">
        <v>1.0</v>
      </c>
      <c r="AG33">
        <f t="shared" si="2"/>
        <v>9</v>
      </c>
      <c r="AJ33">
        <f>4/10</f>
        <v>0.4</v>
      </c>
      <c r="AT33">
        <f t="shared" si="3"/>
        <v>1</v>
      </c>
    </row>
    <row r="34">
      <c r="A34" s="18" t="s">
        <v>761</v>
      </c>
      <c r="B34" s="18" t="s">
        <v>762</v>
      </c>
      <c r="C34" s="20">
        <v>732.0</v>
      </c>
      <c r="D34" s="3">
        <v>1.0</v>
      </c>
      <c r="E34" s="3">
        <v>1.0</v>
      </c>
      <c r="G34" s="3">
        <v>1.0</v>
      </c>
      <c r="H34" s="3">
        <v>1.0</v>
      </c>
      <c r="I34" s="3">
        <v>1.0</v>
      </c>
      <c r="K34" s="3">
        <v>1.0</v>
      </c>
      <c r="L34" s="3">
        <v>1.0</v>
      </c>
      <c r="M34" s="3">
        <v>1.0</v>
      </c>
      <c r="N34" s="3">
        <v>1.0</v>
      </c>
      <c r="O34" s="3">
        <v>1.0</v>
      </c>
      <c r="P34" s="3">
        <v>1.0</v>
      </c>
      <c r="R34">
        <f t="shared" si="1"/>
        <v>11</v>
      </c>
      <c r="S34" s="3">
        <v>2.0</v>
      </c>
      <c r="T34" s="3">
        <v>1.0</v>
      </c>
      <c r="V34" s="3">
        <v>4.0</v>
      </c>
      <c r="W34" s="3">
        <v>1.0</v>
      </c>
      <c r="X34" s="3">
        <v>4.0</v>
      </c>
      <c r="Z34" s="3">
        <v>1.0</v>
      </c>
      <c r="AB34" s="3">
        <v>1.0</v>
      </c>
      <c r="AC34" s="3">
        <v>2.0</v>
      </c>
      <c r="AE34" s="3">
        <v>1.0</v>
      </c>
      <c r="AG34">
        <f t="shared" si="2"/>
        <v>17</v>
      </c>
      <c r="AT34">
        <f t="shared" si="3"/>
        <v>0</v>
      </c>
    </row>
    <row r="35">
      <c r="A35" s="18" t="s">
        <v>763</v>
      </c>
      <c r="B35" s="18" t="s">
        <v>764</v>
      </c>
      <c r="C35" s="20">
        <v>732.0</v>
      </c>
      <c r="D35" s="3">
        <v>1.0</v>
      </c>
      <c r="E35" s="3">
        <v>1.0</v>
      </c>
      <c r="F35" s="3">
        <v>1.0</v>
      </c>
      <c r="G35" s="3">
        <v>1.0</v>
      </c>
      <c r="H35" s="3">
        <v>1.0</v>
      </c>
      <c r="I35" s="3">
        <v>1.0</v>
      </c>
      <c r="J35" s="3">
        <v>1.0</v>
      </c>
      <c r="K35" s="3">
        <v>1.0</v>
      </c>
      <c r="M35" s="3">
        <v>1.0</v>
      </c>
      <c r="O35" s="3">
        <v>1.0</v>
      </c>
      <c r="P35" s="3">
        <v>1.0</v>
      </c>
      <c r="R35">
        <f t="shared" si="1"/>
        <v>11</v>
      </c>
      <c r="S35" s="3">
        <v>2.0</v>
      </c>
      <c r="T35" s="3">
        <v>1.0</v>
      </c>
      <c r="U35" s="3">
        <v>1.0</v>
      </c>
      <c r="V35" s="3">
        <v>1.0</v>
      </c>
      <c r="X35">
        <f>1/2</f>
        <v>0.5</v>
      </c>
      <c r="Y35" s="3">
        <v>1.0</v>
      </c>
      <c r="Z35" s="3">
        <v>1.0</v>
      </c>
      <c r="AE35" s="3">
        <v>1.0</v>
      </c>
      <c r="AG35">
        <f t="shared" si="2"/>
        <v>8.5</v>
      </c>
      <c r="AL35">
        <f>1/4</f>
        <v>0.25</v>
      </c>
      <c r="AT35">
        <f t="shared" si="3"/>
        <v>1</v>
      </c>
    </row>
    <row r="36">
      <c r="A36" s="18" t="s">
        <v>765</v>
      </c>
      <c r="B36" s="18" t="s">
        <v>766</v>
      </c>
      <c r="C36" s="20">
        <v>732.0</v>
      </c>
      <c r="D36" s="3">
        <v>1.0</v>
      </c>
      <c r="E36" s="3">
        <v>1.0</v>
      </c>
      <c r="F36" s="3">
        <v>1.0</v>
      </c>
      <c r="G36" s="3">
        <v>1.0</v>
      </c>
      <c r="H36" s="3">
        <v>1.0</v>
      </c>
      <c r="I36" s="3">
        <v>1.0</v>
      </c>
      <c r="J36" s="3">
        <v>1.0</v>
      </c>
      <c r="K36" s="3">
        <v>1.0</v>
      </c>
      <c r="M36" s="3">
        <v>1.0</v>
      </c>
      <c r="N36" s="3">
        <v>1.0</v>
      </c>
      <c r="P36" s="3">
        <v>1.0</v>
      </c>
      <c r="R36">
        <f t="shared" si="1"/>
        <v>11</v>
      </c>
      <c r="T36" s="3">
        <v>1.0</v>
      </c>
      <c r="U36" s="3">
        <v>2.0</v>
      </c>
      <c r="V36" s="3">
        <v>1.0</v>
      </c>
      <c r="W36" s="3">
        <v>2.0</v>
      </c>
      <c r="X36" s="3">
        <v>3.0</v>
      </c>
      <c r="Y36" s="3">
        <v>1.0</v>
      </c>
      <c r="Z36" s="3">
        <v>1.0</v>
      </c>
      <c r="AB36" s="3">
        <v>2.0</v>
      </c>
      <c r="AC36" s="3">
        <v>1.0</v>
      </c>
      <c r="AG36">
        <f t="shared" si="2"/>
        <v>14</v>
      </c>
      <c r="AT36">
        <f t="shared" si="3"/>
        <v>0</v>
      </c>
    </row>
    <row r="37">
      <c r="A37" s="18" t="s">
        <v>188</v>
      </c>
      <c r="B37" s="18" t="s">
        <v>767</v>
      </c>
      <c r="C37" s="20">
        <v>732.0</v>
      </c>
      <c r="D37" s="3">
        <v>1.0</v>
      </c>
      <c r="E37" s="3">
        <v>1.0</v>
      </c>
      <c r="F37" s="3">
        <v>1.0</v>
      </c>
      <c r="G37" s="3">
        <v>1.0</v>
      </c>
      <c r="H37" s="3">
        <v>1.0</v>
      </c>
      <c r="I37" s="3">
        <v>1.0</v>
      </c>
      <c r="J37" s="3">
        <v>1.0</v>
      </c>
      <c r="K37" s="3">
        <v>1.0</v>
      </c>
      <c r="M37" s="3">
        <v>1.0</v>
      </c>
      <c r="N37" s="3">
        <v>1.0</v>
      </c>
      <c r="O37" s="3">
        <v>1.0</v>
      </c>
      <c r="P37" s="3">
        <v>1.0</v>
      </c>
      <c r="R37">
        <f t="shared" si="1"/>
        <v>12</v>
      </c>
      <c r="T37" s="3">
        <v>1.0</v>
      </c>
      <c r="U37" s="3">
        <v>1.0</v>
      </c>
      <c r="V37" s="3">
        <v>1.0</v>
      </c>
      <c r="W37" s="3">
        <v>1.0</v>
      </c>
      <c r="AG37">
        <f t="shared" si="2"/>
        <v>4</v>
      </c>
      <c r="AT37">
        <f t="shared" si="3"/>
        <v>0</v>
      </c>
    </row>
    <row r="38">
      <c r="A38" s="18" t="s">
        <v>768</v>
      </c>
      <c r="B38" s="18" t="s">
        <v>769</v>
      </c>
      <c r="C38" s="20">
        <v>732.0</v>
      </c>
      <c r="D38" s="3">
        <v>1.0</v>
      </c>
      <c r="E38" s="3">
        <v>1.0</v>
      </c>
      <c r="G38" s="3">
        <v>1.0</v>
      </c>
      <c r="I38" s="3">
        <v>1.0</v>
      </c>
      <c r="J38" s="3">
        <v>1.0</v>
      </c>
      <c r="L38" s="3">
        <v>1.0</v>
      </c>
      <c r="M38" s="3">
        <v>1.0</v>
      </c>
      <c r="N38" s="3">
        <v>1.0</v>
      </c>
      <c r="O38" s="3">
        <v>1.0</v>
      </c>
      <c r="P38" s="3">
        <v>1.0</v>
      </c>
      <c r="R38">
        <f t="shared" si="1"/>
        <v>10</v>
      </c>
      <c r="S38" s="3">
        <v>1.0</v>
      </c>
      <c r="T38" s="3">
        <v>1.0</v>
      </c>
      <c r="X38" s="3">
        <v>2.0</v>
      </c>
      <c r="Y38" s="3">
        <v>1.0</v>
      </c>
      <c r="AA38" s="3">
        <v>1.0</v>
      </c>
      <c r="AC38" s="3">
        <v>1.0</v>
      </c>
      <c r="AG38">
        <f t="shared" si="2"/>
        <v>7</v>
      </c>
      <c r="AT38">
        <f t="shared" si="3"/>
        <v>0</v>
      </c>
    </row>
    <row r="39">
      <c r="A39" s="18" t="s">
        <v>770</v>
      </c>
      <c r="B39" s="18" t="s">
        <v>771</v>
      </c>
      <c r="C39" s="20">
        <v>732.0</v>
      </c>
      <c r="D39" s="3">
        <v>1.0</v>
      </c>
      <c r="E39" s="3">
        <v>1.0</v>
      </c>
      <c r="F39" s="3">
        <v>1.0</v>
      </c>
      <c r="G39" s="3">
        <v>1.0</v>
      </c>
      <c r="H39" s="3">
        <v>1.0</v>
      </c>
      <c r="I39" s="3">
        <v>1.0</v>
      </c>
      <c r="J39" s="3">
        <v>1.0</v>
      </c>
      <c r="K39" s="3">
        <v>1.0</v>
      </c>
      <c r="L39" s="3">
        <v>1.0</v>
      </c>
      <c r="M39" s="3">
        <v>1.0</v>
      </c>
      <c r="N39" s="3">
        <v>1.0</v>
      </c>
      <c r="O39" s="3">
        <v>1.0</v>
      </c>
      <c r="P39" s="3">
        <v>1.0</v>
      </c>
      <c r="R39">
        <f t="shared" si="1"/>
        <v>13</v>
      </c>
      <c r="S39" s="3">
        <v>1.0</v>
      </c>
      <c r="T39" s="3">
        <v>1.0</v>
      </c>
      <c r="U39" s="3">
        <v>2.0</v>
      </c>
      <c r="V39" s="3">
        <v>2.0</v>
      </c>
      <c r="W39" s="3">
        <v>2.0</v>
      </c>
      <c r="X39" s="3">
        <v>3.0</v>
      </c>
      <c r="AA39" s="3">
        <v>1.0</v>
      </c>
      <c r="AB39" s="3">
        <v>1.0</v>
      </c>
      <c r="AC39" s="3">
        <v>1.0</v>
      </c>
      <c r="AE39" s="3">
        <v>1.0</v>
      </c>
      <c r="AG39">
        <f t="shared" si="2"/>
        <v>15</v>
      </c>
      <c r="AH39" s="3">
        <v>1.0</v>
      </c>
      <c r="AI39">
        <f>1/6+1/6+1/12+1/4</f>
        <v>0.6666666667</v>
      </c>
      <c r="AT39">
        <f t="shared" si="3"/>
        <v>2</v>
      </c>
    </row>
    <row r="40">
      <c r="A40" s="18" t="s">
        <v>772</v>
      </c>
      <c r="B40" s="18" t="s">
        <v>773</v>
      </c>
      <c r="C40" s="20">
        <v>732.0</v>
      </c>
      <c r="D40" s="3">
        <v>1.0</v>
      </c>
      <c r="E40" s="3">
        <v>1.0</v>
      </c>
      <c r="F40" s="3">
        <v>1.0</v>
      </c>
      <c r="G40" s="3">
        <v>1.0</v>
      </c>
      <c r="H40" s="3">
        <v>1.0</v>
      </c>
      <c r="I40" s="3">
        <v>1.0</v>
      </c>
      <c r="J40" s="3">
        <v>1.0</v>
      </c>
      <c r="K40" s="3">
        <v>1.0</v>
      </c>
      <c r="L40" s="3">
        <v>1.0</v>
      </c>
      <c r="M40" s="3">
        <v>1.0</v>
      </c>
      <c r="N40" s="3">
        <v>1.0</v>
      </c>
      <c r="O40" s="3">
        <v>1.0</v>
      </c>
      <c r="P40" s="3">
        <v>1.0</v>
      </c>
      <c r="R40">
        <f t="shared" si="1"/>
        <v>13</v>
      </c>
      <c r="U40" s="3">
        <v>1.0</v>
      </c>
      <c r="V40" s="3">
        <v>2.0</v>
      </c>
      <c r="W40" s="3">
        <v>1.0</v>
      </c>
      <c r="X40" s="3">
        <v>2.0</v>
      </c>
      <c r="AG40">
        <f t="shared" si="2"/>
        <v>6</v>
      </c>
      <c r="AT40">
        <f t="shared" si="3"/>
        <v>0</v>
      </c>
    </row>
    <row r="41">
      <c r="A41" s="18" t="s">
        <v>774</v>
      </c>
      <c r="B41" s="18" t="s">
        <v>775</v>
      </c>
      <c r="C41" s="20">
        <v>732.0</v>
      </c>
      <c r="D41" s="3">
        <v>1.0</v>
      </c>
      <c r="E41" s="3">
        <v>1.0</v>
      </c>
      <c r="F41" s="3">
        <v>1.0</v>
      </c>
      <c r="G41" s="3">
        <v>1.0</v>
      </c>
      <c r="H41" s="3">
        <v>1.0</v>
      </c>
      <c r="I41" s="3">
        <v>1.0</v>
      </c>
      <c r="J41" s="3">
        <v>1.0</v>
      </c>
      <c r="K41" s="3">
        <v>1.0</v>
      </c>
      <c r="M41" s="3">
        <v>1.0</v>
      </c>
      <c r="N41" s="3">
        <v>1.0</v>
      </c>
      <c r="O41" s="3">
        <v>1.0</v>
      </c>
      <c r="P41" s="3">
        <v>1.0</v>
      </c>
      <c r="R41">
        <f t="shared" si="1"/>
        <v>12</v>
      </c>
      <c r="T41" s="3">
        <v>1.0</v>
      </c>
      <c r="U41" s="3">
        <v>1.0</v>
      </c>
      <c r="V41" s="3">
        <v>3.0</v>
      </c>
      <c r="W41" s="3">
        <v>2.0</v>
      </c>
      <c r="X41" s="3">
        <v>2.0</v>
      </c>
      <c r="Y41" s="3">
        <v>4.0</v>
      </c>
      <c r="Z41" s="3">
        <v>1.0</v>
      </c>
      <c r="AB41" s="3">
        <v>3.0</v>
      </c>
      <c r="AC41" s="3">
        <v>1.0</v>
      </c>
      <c r="AD41" s="3">
        <v>1.0</v>
      </c>
      <c r="AE41" s="3">
        <v>1.0</v>
      </c>
      <c r="AG41">
        <f t="shared" si="2"/>
        <v>20</v>
      </c>
      <c r="AI41">
        <f>1/2</f>
        <v>0.5</v>
      </c>
      <c r="AT41">
        <f t="shared" si="3"/>
        <v>1</v>
      </c>
    </row>
    <row r="42">
      <c r="A42" s="18" t="s">
        <v>777</v>
      </c>
      <c r="B42" s="18" t="s">
        <v>778</v>
      </c>
      <c r="C42" s="20">
        <v>732.0</v>
      </c>
      <c r="D42" s="3">
        <v>1.0</v>
      </c>
      <c r="E42" s="3">
        <v>1.0</v>
      </c>
      <c r="F42" s="3">
        <v>1.0</v>
      </c>
      <c r="G42" s="3">
        <v>1.0</v>
      </c>
      <c r="H42" s="3">
        <v>1.0</v>
      </c>
      <c r="K42" s="3">
        <v>1.0</v>
      </c>
      <c r="L42" s="3">
        <v>1.0</v>
      </c>
      <c r="M42" s="3">
        <v>1.0</v>
      </c>
      <c r="N42" s="3">
        <v>1.0</v>
      </c>
      <c r="O42" s="3">
        <v>1.0</v>
      </c>
      <c r="P42" s="3">
        <v>1.0</v>
      </c>
      <c r="R42">
        <f t="shared" si="1"/>
        <v>11</v>
      </c>
      <c r="U42" s="3">
        <v>1.0</v>
      </c>
      <c r="V42" s="3">
        <v>1.0</v>
      </c>
      <c r="W42" s="3">
        <v>2.0</v>
      </c>
      <c r="Z42" s="3">
        <v>1.0</v>
      </c>
      <c r="AA42" s="3">
        <v>1.0</v>
      </c>
      <c r="AB42" s="3">
        <v>1.0</v>
      </c>
      <c r="AE42" s="3">
        <v>1.0</v>
      </c>
      <c r="AG42">
        <f t="shared" si="2"/>
        <v>8</v>
      </c>
      <c r="AT42">
        <f t="shared" si="3"/>
        <v>0</v>
      </c>
    </row>
    <row r="43">
      <c r="A43" s="18" t="s">
        <v>779</v>
      </c>
      <c r="B43" s="18" t="s">
        <v>780</v>
      </c>
      <c r="C43" s="20">
        <v>732.0</v>
      </c>
      <c r="D43" s="3">
        <v>1.0</v>
      </c>
      <c r="E43" s="3">
        <v>1.0</v>
      </c>
      <c r="F43" s="3">
        <v>1.0</v>
      </c>
      <c r="G43" s="3">
        <v>1.0</v>
      </c>
      <c r="K43" s="3">
        <v>1.0</v>
      </c>
      <c r="L43" s="3">
        <v>1.0</v>
      </c>
      <c r="M43" s="3">
        <v>1.0</v>
      </c>
      <c r="O43" s="3">
        <v>1.0</v>
      </c>
      <c r="P43" s="3">
        <v>1.0</v>
      </c>
      <c r="R43">
        <f t="shared" si="1"/>
        <v>9</v>
      </c>
      <c r="U43" s="3">
        <v>2.0</v>
      </c>
      <c r="AA43" s="3">
        <v>1.0</v>
      </c>
      <c r="AG43">
        <f t="shared" si="2"/>
        <v>3</v>
      </c>
      <c r="AT43">
        <f t="shared" si="3"/>
        <v>0</v>
      </c>
    </row>
    <row r="44">
      <c r="A44" s="18" t="s">
        <v>782</v>
      </c>
      <c r="B44" s="18" t="s">
        <v>783</v>
      </c>
      <c r="C44" s="20">
        <v>732.0</v>
      </c>
      <c r="D44" s="3">
        <v>1.0</v>
      </c>
      <c r="E44" s="3">
        <v>1.0</v>
      </c>
      <c r="G44" s="3">
        <v>1.0</v>
      </c>
      <c r="J44" s="3">
        <v>1.0</v>
      </c>
      <c r="K44" s="3">
        <v>1.0</v>
      </c>
      <c r="L44" s="3">
        <v>1.0</v>
      </c>
      <c r="M44" s="3">
        <v>1.0</v>
      </c>
      <c r="N44" s="3">
        <v>1.0</v>
      </c>
      <c r="P44" s="3">
        <v>1.0</v>
      </c>
      <c r="R44">
        <f t="shared" si="1"/>
        <v>9</v>
      </c>
      <c r="Y44" s="3">
        <v>1.0</v>
      </c>
      <c r="Z44" s="3">
        <v>1.0</v>
      </c>
      <c r="AA44" s="3">
        <v>1.0</v>
      </c>
      <c r="AG44">
        <f t="shared" si="2"/>
        <v>3</v>
      </c>
      <c r="AT44">
        <f t="shared" si="3"/>
        <v>0</v>
      </c>
    </row>
    <row r="45">
      <c r="A45" s="18" t="s">
        <v>785</v>
      </c>
      <c r="B45" s="18" t="s">
        <v>786</v>
      </c>
      <c r="C45" s="20">
        <v>732.0</v>
      </c>
      <c r="R45">
        <f t="shared" si="1"/>
        <v>0</v>
      </c>
      <c r="AG45">
        <f t="shared" si="2"/>
        <v>0</v>
      </c>
      <c r="AT45">
        <f t="shared" si="3"/>
        <v>0</v>
      </c>
    </row>
    <row r="46">
      <c r="A46" s="18" t="s">
        <v>789</v>
      </c>
      <c r="B46" s="18" t="s">
        <v>790</v>
      </c>
      <c r="C46" s="20">
        <v>732.0</v>
      </c>
      <c r="D46" s="3">
        <v>1.0</v>
      </c>
      <c r="E46" s="3">
        <v>1.0</v>
      </c>
      <c r="F46" s="3">
        <v>1.0</v>
      </c>
      <c r="G46" s="3">
        <v>1.0</v>
      </c>
      <c r="H46" s="3">
        <v>1.0</v>
      </c>
      <c r="I46" s="3">
        <v>1.0</v>
      </c>
      <c r="J46" s="3">
        <v>1.0</v>
      </c>
      <c r="K46" s="3">
        <v>1.0</v>
      </c>
      <c r="N46" s="3">
        <v>1.0</v>
      </c>
      <c r="O46" s="3">
        <v>1.0</v>
      </c>
      <c r="P46" s="3">
        <v>1.0</v>
      </c>
      <c r="R46">
        <f t="shared" si="1"/>
        <v>11</v>
      </c>
      <c r="U46" s="3">
        <v>1.0</v>
      </c>
      <c r="V46" s="3">
        <v>1.0</v>
      </c>
      <c r="W46" s="3">
        <v>6.0</v>
      </c>
      <c r="X46">
        <f>3/2</f>
        <v>1.5</v>
      </c>
      <c r="Y46" s="3">
        <v>1.0</v>
      </c>
      <c r="Z46" s="3">
        <v>2.0</v>
      </c>
      <c r="AG46">
        <f t="shared" si="2"/>
        <v>12.5</v>
      </c>
      <c r="AT46">
        <f t="shared" si="3"/>
        <v>0</v>
      </c>
    </row>
    <row r="47">
      <c r="A47" s="18" t="s">
        <v>793</v>
      </c>
      <c r="B47" s="18" t="s">
        <v>794</v>
      </c>
      <c r="C47" s="20">
        <v>732.0</v>
      </c>
      <c r="D47" s="3">
        <v>1.0</v>
      </c>
      <c r="E47" s="3">
        <v>1.0</v>
      </c>
      <c r="F47" s="3">
        <v>1.0</v>
      </c>
      <c r="G47" s="3">
        <v>1.0</v>
      </c>
      <c r="I47" s="3">
        <v>1.0</v>
      </c>
      <c r="K47" s="3">
        <v>1.0</v>
      </c>
      <c r="L47" s="3">
        <v>1.0</v>
      </c>
      <c r="M47" s="3">
        <v>1.0</v>
      </c>
      <c r="O47" s="3">
        <v>1.0</v>
      </c>
      <c r="P47" s="3">
        <v>1.0</v>
      </c>
      <c r="R47">
        <f t="shared" si="1"/>
        <v>10</v>
      </c>
      <c r="T47" s="3">
        <v>1.0</v>
      </c>
      <c r="U47" s="3">
        <v>1.0</v>
      </c>
      <c r="V47" s="3">
        <v>1.0</v>
      </c>
      <c r="X47" s="3">
        <v>2.0</v>
      </c>
      <c r="Z47" s="3">
        <v>1.0</v>
      </c>
      <c r="AB47" s="3">
        <v>1.0</v>
      </c>
      <c r="AG47">
        <f t="shared" si="2"/>
        <v>7</v>
      </c>
      <c r="AT47">
        <f t="shared" si="3"/>
        <v>0</v>
      </c>
    </row>
    <row r="48">
      <c r="A48" s="18" t="s">
        <v>795</v>
      </c>
      <c r="B48" s="18" t="s">
        <v>796</v>
      </c>
      <c r="C48" s="20">
        <v>732.0</v>
      </c>
      <c r="D48" s="3">
        <v>1.0</v>
      </c>
      <c r="E48" s="3">
        <v>1.0</v>
      </c>
      <c r="F48" s="3">
        <v>1.0</v>
      </c>
      <c r="G48" s="3">
        <v>1.0</v>
      </c>
      <c r="H48" s="3">
        <v>1.0</v>
      </c>
      <c r="I48" s="3">
        <v>1.0</v>
      </c>
      <c r="J48" s="3">
        <v>1.0</v>
      </c>
      <c r="K48" s="3">
        <v>1.0</v>
      </c>
      <c r="L48" s="3">
        <v>1.0</v>
      </c>
      <c r="M48" s="3">
        <v>1.0</v>
      </c>
      <c r="N48" s="3">
        <v>1.0</v>
      </c>
      <c r="O48" s="3">
        <v>1.0</v>
      </c>
      <c r="P48" s="3">
        <v>1.0</v>
      </c>
      <c r="R48">
        <f t="shared" si="1"/>
        <v>13</v>
      </c>
      <c r="T48" s="3">
        <v>1.0</v>
      </c>
      <c r="U48" s="3">
        <v>1.0</v>
      </c>
      <c r="AD48" s="3">
        <v>1.0</v>
      </c>
      <c r="AG48">
        <f t="shared" si="2"/>
        <v>3</v>
      </c>
      <c r="AT48">
        <f t="shared" si="3"/>
        <v>0</v>
      </c>
    </row>
    <row r="49">
      <c r="A49" s="18" t="s">
        <v>797</v>
      </c>
      <c r="B49" s="18" t="s">
        <v>798</v>
      </c>
      <c r="C49" s="20">
        <v>732.0</v>
      </c>
      <c r="D49" s="3">
        <v>1.0</v>
      </c>
      <c r="E49" s="3">
        <v>1.0</v>
      </c>
      <c r="I49" s="3">
        <v>1.0</v>
      </c>
      <c r="J49" s="3">
        <v>1.0</v>
      </c>
      <c r="K49" s="3">
        <v>1.0</v>
      </c>
      <c r="L49" s="3">
        <v>1.0</v>
      </c>
      <c r="M49" s="3">
        <v>1.0</v>
      </c>
      <c r="N49" s="3">
        <v>1.0</v>
      </c>
      <c r="O49" s="3">
        <v>1.0</v>
      </c>
      <c r="P49" s="3">
        <v>1.0</v>
      </c>
      <c r="R49">
        <f t="shared" si="1"/>
        <v>10</v>
      </c>
      <c r="X49" s="3">
        <v>1.0</v>
      </c>
      <c r="Z49" s="3">
        <v>1.0</v>
      </c>
      <c r="AG49">
        <f t="shared" si="2"/>
        <v>2</v>
      </c>
      <c r="AL49">
        <f>1/4</f>
        <v>0.25</v>
      </c>
      <c r="AT49">
        <f t="shared" si="3"/>
        <v>1</v>
      </c>
    </row>
    <row r="50">
      <c r="A50" s="18" t="s">
        <v>800</v>
      </c>
      <c r="B50" s="18" t="s">
        <v>801</v>
      </c>
      <c r="C50" s="20">
        <v>732.0</v>
      </c>
      <c r="D50" s="3">
        <v>1.0</v>
      </c>
      <c r="E50" s="3">
        <v>1.0</v>
      </c>
      <c r="F50" s="3">
        <v>1.0</v>
      </c>
      <c r="G50" s="3">
        <v>1.0</v>
      </c>
      <c r="H50" s="3">
        <v>1.0</v>
      </c>
      <c r="I50" s="3">
        <v>1.0</v>
      </c>
      <c r="J50" s="3">
        <v>1.0</v>
      </c>
      <c r="K50" s="3">
        <v>1.0</v>
      </c>
      <c r="M50" s="3">
        <v>1.0</v>
      </c>
      <c r="N50" s="3">
        <v>1.0</v>
      </c>
      <c r="P50" s="3">
        <v>1.0</v>
      </c>
      <c r="R50">
        <f t="shared" si="1"/>
        <v>11</v>
      </c>
      <c r="T50" s="3">
        <v>1.0</v>
      </c>
      <c r="U50" s="3">
        <v>1.0</v>
      </c>
      <c r="V50" s="3">
        <v>1.0</v>
      </c>
      <c r="W50" s="3">
        <v>1.0</v>
      </c>
      <c r="X50">
        <f>5/2</f>
        <v>2.5</v>
      </c>
      <c r="Y50" s="3">
        <v>1.0</v>
      </c>
      <c r="Z50" s="3">
        <v>2.0</v>
      </c>
      <c r="AG50">
        <f t="shared" si="2"/>
        <v>9.5</v>
      </c>
      <c r="AI50">
        <f>1/2</f>
        <v>0.5</v>
      </c>
      <c r="AT50">
        <f t="shared" si="3"/>
        <v>1</v>
      </c>
    </row>
    <row r="52">
      <c r="A52" s="3" t="s">
        <v>802</v>
      </c>
      <c r="B52" s="3" t="s">
        <v>803</v>
      </c>
      <c r="D52" s="3">
        <v>1.0</v>
      </c>
      <c r="H52" s="3">
        <v>1.0</v>
      </c>
      <c r="I52" s="3">
        <v>1.0</v>
      </c>
      <c r="J52" s="3">
        <v>1.0</v>
      </c>
      <c r="K52" s="3">
        <v>1.0</v>
      </c>
      <c r="L52" s="3">
        <v>1.0</v>
      </c>
      <c r="M52" s="3">
        <v>1.0</v>
      </c>
      <c r="N52" s="3">
        <v>1.0</v>
      </c>
      <c r="O52" s="3">
        <v>1.0</v>
      </c>
      <c r="P52" s="3">
        <v>1.0</v>
      </c>
      <c r="AT52">
        <f>COUNT(AH52:AS52)</f>
        <v>0</v>
      </c>
    </row>
    <row r="53">
      <c r="A53" s="3" t="s">
        <v>804</v>
      </c>
      <c r="B53" s="3" t="s">
        <v>805</v>
      </c>
      <c r="C53" s="3" t="s">
        <v>640</v>
      </c>
      <c r="H53" s="3">
        <v>1.0</v>
      </c>
      <c r="I53" s="3">
        <v>1.0</v>
      </c>
      <c r="J53" s="3">
        <v>1.0</v>
      </c>
      <c r="K53" s="3">
        <v>1.0</v>
      </c>
      <c r="L53" s="3">
        <v>1.0</v>
      </c>
      <c r="M53" s="3">
        <v>1.0</v>
      </c>
      <c r="N53" s="3">
        <v>1.0</v>
      </c>
      <c r="P53" s="3">
        <v>1.0</v>
      </c>
    </row>
  </sheetData>
  <conditionalFormatting sqref="R5:R50">
    <cfRule type="cellIs" dxfId="0" priority="1" operator="lessThan">
      <formula>10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8.29"/>
    <col customWidth="1" min="4" max="4" width="5.86"/>
    <col customWidth="1" min="5" max="5" width="6.29"/>
    <col customWidth="1" min="6" max="6" width="5.57"/>
    <col customWidth="1" min="7" max="7" width="5.86"/>
    <col customWidth="1" min="8" max="8" width="5.57"/>
    <col customWidth="1" min="9" max="9" width="5.86"/>
    <col customWidth="1" min="10" max="10" width="6.0"/>
    <col customWidth="1" min="11" max="11" width="6.29"/>
    <col customWidth="1" min="12" max="12" width="6.0"/>
    <col customWidth="1" min="13" max="13" width="7.0"/>
    <col customWidth="1" min="14" max="15" width="6.71"/>
    <col customWidth="1" min="16" max="16" width="6.0"/>
    <col customWidth="1" min="17" max="17" width="6.86"/>
  </cols>
  <sheetData>
    <row r="3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24" t="s">
        <v>1</v>
      </c>
      <c r="B4" s="25" t="s">
        <v>3</v>
      </c>
      <c r="C4" s="6" t="s">
        <v>4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59</v>
      </c>
      <c r="J4" s="6" t="s">
        <v>60</v>
      </c>
      <c r="K4" s="6" t="s">
        <v>61</v>
      </c>
      <c r="L4" s="6" t="s">
        <v>62</v>
      </c>
      <c r="M4" s="6" t="s">
        <v>63</v>
      </c>
      <c r="N4" s="6" t="s">
        <v>64</v>
      </c>
      <c r="O4" s="6" t="s">
        <v>65</v>
      </c>
      <c r="P4" s="6" t="s">
        <v>66</v>
      </c>
      <c r="Q4" s="6" t="s">
        <v>67</v>
      </c>
      <c r="R4" s="9" t="s">
        <v>25</v>
      </c>
      <c r="S4" s="19"/>
    </row>
    <row r="5">
      <c r="A5" s="26" t="s">
        <v>776</v>
      </c>
      <c r="B5" s="26" t="s">
        <v>232</v>
      </c>
      <c r="C5" s="20">
        <v>731.0</v>
      </c>
      <c r="D5" s="3" t="s">
        <v>500</v>
      </c>
      <c r="G5" s="3" t="s">
        <v>500</v>
      </c>
      <c r="H5" s="3" t="s">
        <v>500</v>
      </c>
      <c r="I5" s="3" t="s">
        <v>500</v>
      </c>
      <c r="J5" s="3" t="s">
        <v>500</v>
      </c>
      <c r="K5" s="3" t="s">
        <v>500</v>
      </c>
      <c r="L5" s="3" t="s">
        <v>500</v>
      </c>
      <c r="R5">
        <f t="shared" ref="R5:R51" si="1">COUNTA(D5:Q5)</f>
        <v>7</v>
      </c>
      <c r="S5" s="3" t="s">
        <v>781</v>
      </c>
    </row>
    <row r="6">
      <c r="A6" s="18" t="s">
        <v>710</v>
      </c>
      <c r="B6" s="18" t="s">
        <v>711</v>
      </c>
      <c r="C6" s="20">
        <v>731.0</v>
      </c>
      <c r="D6" s="3" t="s">
        <v>500</v>
      </c>
      <c r="E6" s="3" t="s">
        <v>500</v>
      </c>
      <c r="F6" s="3" t="s">
        <v>500</v>
      </c>
      <c r="G6" s="3" t="s">
        <v>500</v>
      </c>
      <c r="H6" s="3" t="s">
        <v>500</v>
      </c>
      <c r="I6" s="3" t="s">
        <v>500</v>
      </c>
      <c r="J6" s="3" t="s">
        <v>500</v>
      </c>
      <c r="K6" s="3" t="s">
        <v>500</v>
      </c>
      <c r="L6" s="3" t="s">
        <v>500</v>
      </c>
      <c r="M6" s="3" t="s">
        <v>500</v>
      </c>
      <c r="R6">
        <f t="shared" si="1"/>
        <v>10</v>
      </c>
      <c r="S6" t="s">
        <v>784</v>
      </c>
    </row>
    <row r="7">
      <c r="A7" s="18" t="s">
        <v>712</v>
      </c>
      <c r="B7" s="18" t="s">
        <v>244</v>
      </c>
      <c r="C7" s="20">
        <v>731.0</v>
      </c>
      <c r="D7" s="3" t="s">
        <v>500</v>
      </c>
      <c r="E7" s="3" t="s">
        <v>500</v>
      </c>
      <c r="F7" s="3" t="s">
        <v>500</v>
      </c>
      <c r="H7" s="3" t="s">
        <v>500</v>
      </c>
      <c r="J7" s="3" t="s">
        <v>500</v>
      </c>
      <c r="L7" s="3" t="s">
        <v>500</v>
      </c>
      <c r="R7">
        <f t="shared" si="1"/>
        <v>6</v>
      </c>
      <c r="S7" t="s">
        <v>787</v>
      </c>
    </row>
    <row r="8">
      <c r="A8" s="18" t="s">
        <v>713</v>
      </c>
      <c r="B8" s="18" t="s">
        <v>565</v>
      </c>
      <c r="C8" s="20">
        <v>731.0</v>
      </c>
      <c r="D8" s="3" t="s">
        <v>500</v>
      </c>
      <c r="E8" s="3" t="s">
        <v>500</v>
      </c>
      <c r="F8" s="3" t="s">
        <v>500</v>
      </c>
      <c r="G8" s="3" t="s">
        <v>500</v>
      </c>
      <c r="H8" s="3" t="s">
        <v>500</v>
      </c>
      <c r="I8" s="3" t="s">
        <v>500</v>
      </c>
      <c r="J8" s="3" t="s">
        <v>500</v>
      </c>
      <c r="M8" s="3" t="s">
        <v>500</v>
      </c>
      <c r="R8">
        <f t="shared" si="1"/>
        <v>8</v>
      </c>
      <c r="S8" t="s">
        <v>788</v>
      </c>
    </row>
    <row r="9">
      <c r="A9" s="18" t="s">
        <v>714</v>
      </c>
      <c r="B9" s="18" t="s">
        <v>715</v>
      </c>
      <c r="C9" s="20">
        <v>731.0</v>
      </c>
      <c r="D9" s="3" t="s">
        <v>500</v>
      </c>
      <c r="E9" s="3" t="s">
        <v>500</v>
      </c>
      <c r="F9" s="3" t="s">
        <v>500</v>
      </c>
      <c r="G9" s="3" t="s">
        <v>500</v>
      </c>
      <c r="H9" s="3" t="s">
        <v>500</v>
      </c>
      <c r="I9" s="3" t="s">
        <v>500</v>
      </c>
      <c r="J9" s="3" t="s">
        <v>500</v>
      </c>
      <c r="K9" s="3" t="s">
        <v>500</v>
      </c>
      <c r="L9" s="3" t="s">
        <v>500</v>
      </c>
      <c r="M9" s="3" t="s">
        <v>500</v>
      </c>
      <c r="R9">
        <f t="shared" si="1"/>
        <v>10</v>
      </c>
      <c r="S9" t="s">
        <v>791</v>
      </c>
    </row>
    <row r="10">
      <c r="A10" s="18" t="s">
        <v>716</v>
      </c>
      <c r="B10" s="18" t="s">
        <v>717</v>
      </c>
      <c r="C10" s="20">
        <v>731.0</v>
      </c>
      <c r="D10" s="3" t="s">
        <v>500</v>
      </c>
      <c r="E10" s="3" t="s">
        <v>500</v>
      </c>
      <c r="F10" s="3" t="s">
        <v>500</v>
      </c>
      <c r="G10" s="3" t="s">
        <v>500</v>
      </c>
      <c r="H10" s="3" t="s">
        <v>500</v>
      </c>
      <c r="I10" s="3" t="s">
        <v>500</v>
      </c>
      <c r="J10" s="3" t="s">
        <v>500</v>
      </c>
      <c r="K10" s="3" t="s">
        <v>500</v>
      </c>
      <c r="L10" s="3" t="s">
        <v>500</v>
      </c>
      <c r="R10">
        <f t="shared" si="1"/>
        <v>9</v>
      </c>
      <c r="S10" t="s">
        <v>784</v>
      </c>
    </row>
    <row r="11">
      <c r="A11" s="18" t="s">
        <v>237</v>
      </c>
      <c r="B11" s="18" t="s">
        <v>718</v>
      </c>
      <c r="C11" s="20">
        <v>731.0</v>
      </c>
      <c r="F11" s="3" t="s">
        <v>500</v>
      </c>
      <c r="G11" s="3" t="s">
        <v>500</v>
      </c>
      <c r="H11" s="3" t="s">
        <v>500</v>
      </c>
      <c r="I11" s="3" t="s">
        <v>500</v>
      </c>
      <c r="R11">
        <f t="shared" si="1"/>
        <v>4</v>
      </c>
      <c r="S11" t="s">
        <v>792</v>
      </c>
    </row>
    <row r="12">
      <c r="A12" s="18" t="s">
        <v>719</v>
      </c>
      <c r="B12" s="18" t="s">
        <v>720</v>
      </c>
      <c r="C12" s="20">
        <v>731.0</v>
      </c>
      <c r="D12" s="3" t="s">
        <v>500</v>
      </c>
      <c r="E12" s="3" t="s">
        <v>500</v>
      </c>
      <c r="F12" s="3" t="s">
        <v>500</v>
      </c>
      <c r="G12" s="3" t="s">
        <v>500</v>
      </c>
      <c r="H12" s="3" t="s">
        <v>500</v>
      </c>
      <c r="I12" s="3" t="s">
        <v>500</v>
      </c>
      <c r="J12" s="3" t="s">
        <v>500</v>
      </c>
      <c r="K12" s="3" t="s">
        <v>500</v>
      </c>
      <c r="L12" s="3" t="s">
        <v>500</v>
      </c>
      <c r="R12">
        <f t="shared" si="1"/>
        <v>9</v>
      </c>
      <c r="S12" t="s">
        <v>787</v>
      </c>
    </row>
    <row r="13">
      <c r="A13" s="18" t="s">
        <v>721</v>
      </c>
      <c r="B13" s="18" t="s">
        <v>722</v>
      </c>
      <c r="C13" s="20">
        <v>731.0</v>
      </c>
      <c r="D13" s="3" t="s">
        <v>500</v>
      </c>
      <c r="F13" s="3" t="s">
        <v>500</v>
      </c>
      <c r="G13" s="3" t="s">
        <v>500</v>
      </c>
      <c r="H13" s="3" t="s">
        <v>500</v>
      </c>
      <c r="I13" s="3" t="s">
        <v>500</v>
      </c>
      <c r="J13" s="3" t="s">
        <v>500</v>
      </c>
      <c r="L13" s="3" t="s">
        <v>500</v>
      </c>
      <c r="R13">
        <f t="shared" si="1"/>
        <v>7</v>
      </c>
      <c r="S13" t="s">
        <v>792</v>
      </c>
    </row>
    <row r="14">
      <c r="A14" s="18" t="s">
        <v>723</v>
      </c>
      <c r="B14" s="18" t="s">
        <v>724</v>
      </c>
      <c r="C14" s="20">
        <v>731.0</v>
      </c>
      <c r="D14" s="3" t="s">
        <v>500</v>
      </c>
      <c r="E14" s="3" t="s">
        <v>500</v>
      </c>
      <c r="F14" s="3" t="s">
        <v>500</v>
      </c>
      <c r="G14" s="3" t="s">
        <v>500</v>
      </c>
      <c r="H14" s="3" t="s">
        <v>500</v>
      </c>
      <c r="I14" s="3" t="s">
        <v>500</v>
      </c>
      <c r="J14" s="3" t="s">
        <v>500</v>
      </c>
      <c r="K14" s="3" t="s">
        <v>500</v>
      </c>
      <c r="L14" s="3" t="s">
        <v>500</v>
      </c>
      <c r="M14" s="3" t="s">
        <v>500</v>
      </c>
      <c r="R14">
        <f t="shared" si="1"/>
        <v>10</v>
      </c>
      <c r="S14" t="s">
        <v>791</v>
      </c>
    </row>
    <row r="15">
      <c r="A15" s="18" t="s">
        <v>725</v>
      </c>
      <c r="B15" s="18" t="s">
        <v>726</v>
      </c>
      <c r="C15" s="20">
        <v>731.0</v>
      </c>
      <c r="D15" s="3" t="s">
        <v>500</v>
      </c>
      <c r="E15" s="3" t="s">
        <v>500</v>
      </c>
      <c r="F15" s="3" t="s">
        <v>500</v>
      </c>
      <c r="G15" s="3" t="s">
        <v>500</v>
      </c>
      <c r="H15" s="3" t="s">
        <v>500</v>
      </c>
      <c r="I15" s="3" t="s">
        <v>500</v>
      </c>
      <c r="J15" s="3" t="s">
        <v>500</v>
      </c>
      <c r="K15" s="3" t="s">
        <v>500</v>
      </c>
      <c r="L15" s="3" t="s">
        <v>500</v>
      </c>
      <c r="R15">
        <f t="shared" si="1"/>
        <v>9</v>
      </c>
      <c r="S15" t="s">
        <v>791</v>
      </c>
    </row>
    <row r="16">
      <c r="A16" s="18" t="s">
        <v>727</v>
      </c>
      <c r="B16" s="18" t="s">
        <v>728</v>
      </c>
      <c r="C16" s="20">
        <v>731.0</v>
      </c>
      <c r="D16" s="3" t="s">
        <v>500</v>
      </c>
      <c r="E16" s="3" t="s">
        <v>500</v>
      </c>
      <c r="F16" s="3" t="s">
        <v>500</v>
      </c>
      <c r="G16" s="3" t="s">
        <v>500</v>
      </c>
      <c r="H16" s="3" t="s">
        <v>500</v>
      </c>
      <c r="I16" s="3" t="s">
        <v>500</v>
      </c>
      <c r="J16" s="3" t="s">
        <v>500</v>
      </c>
      <c r="K16" s="3" t="s">
        <v>500</v>
      </c>
      <c r="L16" s="3" t="s">
        <v>500</v>
      </c>
      <c r="M16" s="3" t="s">
        <v>500</v>
      </c>
      <c r="R16">
        <f t="shared" si="1"/>
        <v>10</v>
      </c>
      <c r="S16" t="s">
        <v>787</v>
      </c>
    </row>
    <row r="17">
      <c r="A17" s="18" t="s">
        <v>729</v>
      </c>
      <c r="B17" s="18" t="s">
        <v>128</v>
      </c>
      <c r="C17" s="20">
        <v>731.0</v>
      </c>
      <c r="D17" s="3" t="s">
        <v>500</v>
      </c>
      <c r="E17" s="3" t="s">
        <v>500</v>
      </c>
      <c r="F17" s="3" t="s">
        <v>500</v>
      </c>
      <c r="G17" s="3" t="s">
        <v>500</v>
      </c>
      <c r="H17" s="3" t="s">
        <v>500</v>
      </c>
      <c r="I17" s="3" t="s">
        <v>500</v>
      </c>
      <c r="J17" s="3" t="s">
        <v>500</v>
      </c>
      <c r="K17" s="3" t="s">
        <v>500</v>
      </c>
      <c r="L17" s="3" t="s">
        <v>500</v>
      </c>
      <c r="M17" s="3" t="s">
        <v>500</v>
      </c>
      <c r="R17">
        <f t="shared" si="1"/>
        <v>10</v>
      </c>
      <c r="S17" t="s">
        <v>781</v>
      </c>
    </row>
    <row r="18">
      <c r="A18" s="18" t="s">
        <v>730</v>
      </c>
      <c r="B18" s="18" t="s">
        <v>731</v>
      </c>
      <c r="C18" s="20">
        <v>731.0</v>
      </c>
      <c r="D18" s="3" t="s">
        <v>500</v>
      </c>
      <c r="E18" s="3" t="s">
        <v>500</v>
      </c>
      <c r="F18" s="3" t="s">
        <v>500</v>
      </c>
      <c r="G18" s="3" t="s">
        <v>500</v>
      </c>
      <c r="H18" s="3" t="s">
        <v>500</v>
      </c>
      <c r="I18" s="3" t="s">
        <v>500</v>
      </c>
      <c r="J18" s="3" t="s">
        <v>500</v>
      </c>
      <c r="K18" s="3" t="s">
        <v>500</v>
      </c>
      <c r="L18" s="3" t="s">
        <v>500</v>
      </c>
      <c r="R18">
        <f t="shared" si="1"/>
        <v>9</v>
      </c>
      <c r="S18" t="s">
        <v>799</v>
      </c>
    </row>
    <row r="19">
      <c r="A19" s="18" t="s">
        <v>732</v>
      </c>
      <c r="B19" s="18" t="s">
        <v>733</v>
      </c>
      <c r="C19" s="20">
        <v>731.0</v>
      </c>
      <c r="D19" s="3" t="s">
        <v>500</v>
      </c>
      <c r="E19" s="3" t="s">
        <v>500</v>
      </c>
      <c r="F19" s="3" t="s">
        <v>500</v>
      </c>
      <c r="G19" s="3" t="s">
        <v>500</v>
      </c>
      <c r="H19" s="3" t="s">
        <v>500</v>
      </c>
      <c r="I19" s="3" t="s">
        <v>500</v>
      </c>
      <c r="J19" s="3" t="s">
        <v>500</v>
      </c>
      <c r="L19" s="3" t="s">
        <v>500</v>
      </c>
      <c r="R19">
        <f t="shared" si="1"/>
        <v>8</v>
      </c>
      <c r="S19" t="s">
        <v>784</v>
      </c>
    </row>
    <row r="20">
      <c r="A20" s="18" t="s">
        <v>734</v>
      </c>
      <c r="B20" s="18" t="s">
        <v>241</v>
      </c>
      <c r="C20" s="20">
        <v>731.0</v>
      </c>
      <c r="D20" s="3" t="s">
        <v>500</v>
      </c>
      <c r="E20" s="3" t="s">
        <v>500</v>
      </c>
      <c r="F20" s="3" t="s">
        <v>500</v>
      </c>
      <c r="G20" s="3" t="s">
        <v>500</v>
      </c>
      <c r="H20" s="3" t="s">
        <v>500</v>
      </c>
      <c r="I20" s="3" t="s">
        <v>500</v>
      </c>
      <c r="J20" s="3" t="s">
        <v>500</v>
      </c>
      <c r="K20" s="3" t="s">
        <v>500</v>
      </c>
      <c r="L20" s="3" t="s">
        <v>500</v>
      </c>
      <c r="M20" s="3" t="s">
        <v>500</v>
      </c>
      <c r="R20">
        <f t="shared" si="1"/>
        <v>10</v>
      </c>
      <c r="S20" t="s">
        <v>799</v>
      </c>
    </row>
    <row r="21">
      <c r="A21" s="18" t="s">
        <v>735</v>
      </c>
      <c r="B21" s="18" t="s">
        <v>205</v>
      </c>
      <c r="C21" s="20">
        <v>731.0</v>
      </c>
      <c r="D21" s="3" t="s">
        <v>500</v>
      </c>
      <c r="E21" s="3" t="s">
        <v>500</v>
      </c>
      <c r="F21" s="3" t="s">
        <v>500</v>
      </c>
      <c r="G21" s="3" t="s">
        <v>500</v>
      </c>
      <c r="H21" s="3" t="s">
        <v>500</v>
      </c>
      <c r="I21" s="3" t="s">
        <v>500</v>
      </c>
      <c r="J21" s="3" t="s">
        <v>500</v>
      </c>
      <c r="K21" s="3" t="s">
        <v>500</v>
      </c>
      <c r="L21" s="3" t="s">
        <v>500</v>
      </c>
      <c r="M21" s="3" t="s">
        <v>500</v>
      </c>
      <c r="R21">
        <f t="shared" si="1"/>
        <v>10</v>
      </c>
      <c r="S21" t="s">
        <v>787</v>
      </c>
    </row>
    <row r="22">
      <c r="A22" s="18" t="s">
        <v>736</v>
      </c>
      <c r="B22" s="18" t="s">
        <v>737</v>
      </c>
      <c r="C22" s="20">
        <v>731.0</v>
      </c>
      <c r="D22" s="3" t="s">
        <v>500</v>
      </c>
      <c r="E22" s="3" t="s">
        <v>500</v>
      </c>
      <c r="F22" s="3" t="s">
        <v>500</v>
      </c>
      <c r="G22" s="3" t="s">
        <v>500</v>
      </c>
      <c r="H22" s="3" t="s">
        <v>500</v>
      </c>
      <c r="I22" s="3" t="s">
        <v>500</v>
      </c>
      <c r="J22" s="3" t="s">
        <v>500</v>
      </c>
      <c r="K22" s="3" t="s">
        <v>500</v>
      </c>
      <c r="L22" s="3" t="s">
        <v>500</v>
      </c>
      <c r="M22" s="3" t="s">
        <v>500</v>
      </c>
      <c r="R22">
        <f t="shared" si="1"/>
        <v>10</v>
      </c>
      <c r="S22" t="s">
        <v>781</v>
      </c>
    </row>
    <row r="23">
      <c r="A23" s="18" t="s">
        <v>738</v>
      </c>
      <c r="B23" s="18" t="s">
        <v>739</v>
      </c>
      <c r="C23" s="20">
        <v>731.0</v>
      </c>
      <c r="D23" s="3" t="s">
        <v>500</v>
      </c>
      <c r="E23" s="3" t="s">
        <v>500</v>
      </c>
      <c r="F23" s="3" t="s">
        <v>500</v>
      </c>
      <c r="G23" s="3" t="s">
        <v>500</v>
      </c>
      <c r="H23" s="3" t="s">
        <v>500</v>
      </c>
      <c r="I23" s="3" t="s">
        <v>500</v>
      </c>
      <c r="J23" s="3" t="s">
        <v>500</v>
      </c>
      <c r="K23" s="3" t="s">
        <v>500</v>
      </c>
      <c r="L23" s="3" t="s">
        <v>500</v>
      </c>
      <c r="M23" s="3" t="s">
        <v>500</v>
      </c>
      <c r="R23">
        <f t="shared" si="1"/>
        <v>10</v>
      </c>
      <c r="S23" t="s">
        <v>799</v>
      </c>
    </row>
    <row r="24">
      <c r="A24" s="18" t="s">
        <v>741</v>
      </c>
      <c r="B24" s="18" t="s">
        <v>742</v>
      </c>
      <c r="C24" s="20">
        <v>731.0</v>
      </c>
      <c r="D24" s="3" t="s">
        <v>500</v>
      </c>
      <c r="E24" s="3" t="s">
        <v>500</v>
      </c>
      <c r="F24" s="3" t="s">
        <v>500</v>
      </c>
      <c r="G24" s="3" t="s">
        <v>500</v>
      </c>
      <c r="H24" s="3" t="s">
        <v>500</v>
      </c>
      <c r="I24" s="3" t="s">
        <v>500</v>
      </c>
      <c r="J24" s="3" t="s">
        <v>500</v>
      </c>
      <c r="L24" s="3" t="s">
        <v>500</v>
      </c>
      <c r="M24" s="3" t="s">
        <v>500</v>
      </c>
      <c r="R24">
        <f t="shared" si="1"/>
        <v>9</v>
      </c>
      <c r="S24" t="s">
        <v>791</v>
      </c>
    </row>
    <row r="25">
      <c r="A25" s="18" t="s">
        <v>743</v>
      </c>
      <c r="B25" s="18" t="s">
        <v>744</v>
      </c>
      <c r="C25" s="20">
        <v>731.0</v>
      </c>
      <c r="D25" s="3" t="s">
        <v>500</v>
      </c>
      <c r="E25" s="3" t="s">
        <v>500</v>
      </c>
      <c r="F25" s="3" t="s">
        <v>500</v>
      </c>
      <c r="G25" s="3" t="s">
        <v>500</v>
      </c>
      <c r="H25" s="3" t="s">
        <v>500</v>
      </c>
      <c r="I25" s="3" t="s">
        <v>500</v>
      </c>
      <c r="J25" s="3" t="s">
        <v>500</v>
      </c>
      <c r="K25" s="3" t="s">
        <v>500</v>
      </c>
      <c r="L25" s="3" t="s">
        <v>500</v>
      </c>
      <c r="R25">
        <f t="shared" si="1"/>
        <v>9</v>
      </c>
      <c r="S25" t="s">
        <v>784</v>
      </c>
    </row>
    <row r="26">
      <c r="A26" s="18" t="s">
        <v>745</v>
      </c>
      <c r="B26" s="18" t="s">
        <v>746</v>
      </c>
      <c r="C26" s="20">
        <v>731.0</v>
      </c>
      <c r="D26" s="3" t="s">
        <v>500</v>
      </c>
      <c r="E26" s="3" t="s">
        <v>500</v>
      </c>
      <c r="G26" s="3" t="s">
        <v>500</v>
      </c>
      <c r="I26" s="3" t="s">
        <v>500</v>
      </c>
      <c r="J26" s="3" t="s">
        <v>500</v>
      </c>
      <c r="K26" s="3" t="s">
        <v>500</v>
      </c>
      <c r="R26">
        <f t="shared" si="1"/>
        <v>6</v>
      </c>
      <c r="S26" t="s">
        <v>784</v>
      </c>
    </row>
    <row r="27">
      <c r="A27" s="18" t="s">
        <v>747</v>
      </c>
      <c r="B27" s="18" t="s">
        <v>409</v>
      </c>
      <c r="C27" s="20">
        <v>731.0</v>
      </c>
      <c r="D27" s="3" t="s">
        <v>500</v>
      </c>
      <c r="E27" s="3" t="s">
        <v>500</v>
      </c>
      <c r="F27" s="3" t="s">
        <v>500</v>
      </c>
      <c r="G27" s="3" t="s">
        <v>500</v>
      </c>
      <c r="I27" s="3" t="s">
        <v>500</v>
      </c>
      <c r="J27" s="3" t="s">
        <v>500</v>
      </c>
      <c r="K27" s="3" t="s">
        <v>500</v>
      </c>
      <c r="L27" s="3" t="s">
        <v>500</v>
      </c>
      <c r="M27" s="3" t="s">
        <v>500</v>
      </c>
      <c r="R27">
        <f t="shared" si="1"/>
        <v>9</v>
      </c>
      <c r="S27" t="s">
        <v>784</v>
      </c>
    </row>
    <row r="28">
      <c r="A28" s="18" t="s">
        <v>748</v>
      </c>
      <c r="B28" s="18" t="s">
        <v>749</v>
      </c>
      <c r="C28" s="20">
        <v>731.0</v>
      </c>
      <c r="D28" s="3" t="s">
        <v>500</v>
      </c>
      <c r="E28" s="3" t="s">
        <v>500</v>
      </c>
      <c r="F28" s="3" t="s">
        <v>500</v>
      </c>
      <c r="G28" s="3" t="s">
        <v>500</v>
      </c>
      <c r="H28" s="3" t="s">
        <v>500</v>
      </c>
      <c r="K28" s="3" t="s">
        <v>500</v>
      </c>
      <c r="L28" s="3" t="s">
        <v>500</v>
      </c>
      <c r="M28" s="3" t="s">
        <v>500</v>
      </c>
      <c r="R28">
        <f t="shared" si="1"/>
        <v>8</v>
      </c>
      <c r="S28" t="s">
        <v>787</v>
      </c>
    </row>
    <row r="29">
      <c r="A29" s="18" t="s">
        <v>750</v>
      </c>
      <c r="B29" s="18" t="s">
        <v>751</v>
      </c>
      <c r="C29" s="20">
        <v>731.0</v>
      </c>
      <c r="D29" s="3" t="s">
        <v>500</v>
      </c>
      <c r="E29" s="3" t="s">
        <v>500</v>
      </c>
      <c r="F29" s="3" t="s">
        <v>500</v>
      </c>
      <c r="H29" s="3" t="s">
        <v>500</v>
      </c>
      <c r="I29" s="3" t="s">
        <v>500</v>
      </c>
      <c r="R29">
        <f t="shared" si="1"/>
        <v>5</v>
      </c>
      <c r="S29" t="s">
        <v>787</v>
      </c>
    </row>
    <row r="30">
      <c r="A30" s="18" t="s">
        <v>752</v>
      </c>
      <c r="B30" s="18" t="s">
        <v>753</v>
      </c>
      <c r="C30" s="20">
        <v>731.0</v>
      </c>
      <c r="D30" s="3" t="s">
        <v>500</v>
      </c>
      <c r="E30" s="3" t="s">
        <v>500</v>
      </c>
      <c r="F30" s="3" t="s">
        <v>500</v>
      </c>
      <c r="G30" s="3" t="s">
        <v>500</v>
      </c>
      <c r="H30" s="3" t="s">
        <v>500</v>
      </c>
      <c r="I30" s="3" t="s">
        <v>500</v>
      </c>
      <c r="J30" s="3" t="s">
        <v>500</v>
      </c>
      <c r="K30" s="3" t="s">
        <v>500</v>
      </c>
      <c r="L30" s="3" t="s">
        <v>500</v>
      </c>
      <c r="M30" s="3" t="s">
        <v>500</v>
      </c>
      <c r="R30">
        <f t="shared" si="1"/>
        <v>10</v>
      </c>
      <c r="S30" t="s">
        <v>806</v>
      </c>
    </row>
    <row r="31">
      <c r="A31" s="18" t="s">
        <v>754</v>
      </c>
      <c r="B31" s="18" t="s">
        <v>755</v>
      </c>
      <c r="C31" s="20">
        <v>731.0</v>
      </c>
      <c r="D31" s="3" t="s">
        <v>500</v>
      </c>
      <c r="E31" s="3" t="s">
        <v>500</v>
      </c>
      <c r="F31" s="3" t="s">
        <v>500</v>
      </c>
      <c r="G31" s="3" t="s">
        <v>500</v>
      </c>
      <c r="H31" s="3" t="s">
        <v>500</v>
      </c>
      <c r="I31" s="3" t="s">
        <v>500</v>
      </c>
      <c r="J31" s="3" t="s">
        <v>500</v>
      </c>
      <c r="K31" s="3" t="s">
        <v>500</v>
      </c>
      <c r="L31" s="3" t="s">
        <v>500</v>
      </c>
      <c r="M31" s="3" t="s">
        <v>500</v>
      </c>
      <c r="R31">
        <f t="shared" si="1"/>
        <v>10</v>
      </c>
      <c r="S31" t="s">
        <v>788</v>
      </c>
    </row>
    <row r="32">
      <c r="A32" s="18" t="s">
        <v>756</v>
      </c>
      <c r="B32" s="18" t="s">
        <v>754</v>
      </c>
      <c r="C32" s="20">
        <v>731.0</v>
      </c>
      <c r="D32" s="3" t="s">
        <v>500</v>
      </c>
      <c r="E32" s="3" t="s">
        <v>500</v>
      </c>
      <c r="F32" s="3" t="s">
        <v>500</v>
      </c>
      <c r="H32" s="3" t="s">
        <v>500</v>
      </c>
      <c r="R32">
        <f t="shared" si="1"/>
        <v>4</v>
      </c>
      <c r="S32" t="s">
        <v>799</v>
      </c>
    </row>
    <row r="33">
      <c r="A33" s="18" t="s">
        <v>757</v>
      </c>
      <c r="B33" s="18" t="s">
        <v>758</v>
      </c>
      <c r="C33" s="20">
        <v>731.0</v>
      </c>
      <c r="E33" s="3" t="s">
        <v>500</v>
      </c>
      <c r="F33" s="3" t="s">
        <v>500</v>
      </c>
      <c r="G33" s="3" t="s">
        <v>500</v>
      </c>
      <c r="H33" s="3" t="s">
        <v>500</v>
      </c>
      <c r="I33" s="3" t="s">
        <v>500</v>
      </c>
      <c r="J33" s="3" t="s">
        <v>500</v>
      </c>
      <c r="K33" s="3" t="s">
        <v>500</v>
      </c>
      <c r="L33" s="3" t="s">
        <v>500</v>
      </c>
      <c r="R33">
        <f t="shared" si="1"/>
        <v>8</v>
      </c>
      <c r="S33" t="s">
        <v>784</v>
      </c>
    </row>
    <row r="34">
      <c r="A34" s="18" t="s">
        <v>759</v>
      </c>
      <c r="B34" s="18" t="s">
        <v>760</v>
      </c>
      <c r="C34" s="20">
        <v>731.0</v>
      </c>
      <c r="D34" s="3" t="s">
        <v>500</v>
      </c>
      <c r="E34" s="3" t="s">
        <v>500</v>
      </c>
      <c r="F34" s="3" t="s">
        <v>500</v>
      </c>
      <c r="G34" s="3" t="s">
        <v>500</v>
      </c>
      <c r="H34" s="3" t="s">
        <v>500</v>
      </c>
      <c r="I34" s="3" t="s">
        <v>500</v>
      </c>
      <c r="J34" s="3" t="s">
        <v>500</v>
      </c>
      <c r="L34" s="3" t="s">
        <v>500</v>
      </c>
      <c r="M34" s="3" t="s">
        <v>500</v>
      </c>
      <c r="R34">
        <f t="shared" si="1"/>
        <v>9</v>
      </c>
      <c r="S34" t="s">
        <v>807</v>
      </c>
    </row>
    <row r="35">
      <c r="A35" s="18" t="s">
        <v>761</v>
      </c>
      <c r="B35" s="18" t="s">
        <v>762</v>
      </c>
      <c r="C35" s="20">
        <v>732.0</v>
      </c>
      <c r="D35" s="3" t="s">
        <v>500</v>
      </c>
      <c r="E35" s="3" t="s">
        <v>500</v>
      </c>
      <c r="G35" s="3" t="s">
        <v>500</v>
      </c>
      <c r="H35" s="3" t="s">
        <v>500</v>
      </c>
      <c r="I35" s="3" t="s">
        <v>500</v>
      </c>
      <c r="K35" s="3" t="s">
        <v>500</v>
      </c>
      <c r="L35" s="3" t="s">
        <v>500</v>
      </c>
      <c r="R35">
        <f t="shared" si="1"/>
        <v>7</v>
      </c>
      <c r="S35" s="27" t="s">
        <v>807</v>
      </c>
    </row>
    <row r="36">
      <c r="A36" s="18" t="s">
        <v>763</v>
      </c>
      <c r="B36" s="18" t="s">
        <v>764</v>
      </c>
      <c r="C36" s="20">
        <v>732.0</v>
      </c>
      <c r="D36" s="3" t="s">
        <v>500</v>
      </c>
      <c r="E36" s="3" t="s">
        <v>500</v>
      </c>
      <c r="F36" s="3" t="s">
        <v>500</v>
      </c>
      <c r="G36" s="3" t="s">
        <v>500</v>
      </c>
      <c r="H36" s="3" t="s">
        <v>500</v>
      </c>
      <c r="I36" s="3" t="s">
        <v>500</v>
      </c>
      <c r="J36" s="3" t="s">
        <v>500</v>
      </c>
      <c r="K36" s="3" t="s">
        <v>500</v>
      </c>
      <c r="L36" s="3" t="s">
        <v>500</v>
      </c>
      <c r="M36" s="3" t="s">
        <v>500</v>
      </c>
      <c r="R36">
        <f t="shared" si="1"/>
        <v>10</v>
      </c>
      <c r="S36" s="27" t="s">
        <v>784</v>
      </c>
    </row>
    <row r="37">
      <c r="A37" s="18" t="s">
        <v>765</v>
      </c>
      <c r="B37" s="18" t="s">
        <v>766</v>
      </c>
      <c r="C37" s="20">
        <v>732.0</v>
      </c>
      <c r="D37" s="3" t="s">
        <v>500</v>
      </c>
      <c r="E37" s="3" t="s">
        <v>500</v>
      </c>
      <c r="F37" s="3" t="s">
        <v>500</v>
      </c>
      <c r="G37" s="3" t="s">
        <v>500</v>
      </c>
      <c r="H37" t="s">
        <v>500</v>
      </c>
      <c r="I37" s="3" t="s">
        <v>500</v>
      </c>
      <c r="J37" s="3" t="s">
        <v>500</v>
      </c>
      <c r="K37" s="3" t="s">
        <v>500</v>
      </c>
      <c r="L37" s="3" t="s">
        <v>500</v>
      </c>
      <c r="R37">
        <f t="shared" si="1"/>
        <v>9</v>
      </c>
      <c r="S37" s="27" t="s">
        <v>799</v>
      </c>
    </row>
    <row r="38">
      <c r="A38" s="18" t="s">
        <v>188</v>
      </c>
      <c r="B38" s="18" t="s">
        <v>767</v>
      </c>
      <c r="C38" s="20">
        <v>732.0</v>
      </c>
      <c r="D38" s="3" t="s">
        <v>500</v>
      </c>
      <c r="E38" s="3" t="s">
        <v>500</v>
      </c>
      <c r="F38" s="3" t="s">
        <v>500</v>
      </c>
      <c r="G38" s="3" t="s">
        <v>500</v>
      </c>
      <c r="H38" s="3" t="s">
        <v>500</v>
      </c>
      <c r="I38" s="3" t="s">
        <v>500</v>
      </c>
      <c r="J38" s="3" t="s">
        <v>500</v>
      </c>
      <c r="K38" s="3" t="s">
        <v>500</v>
      </c>
      <c r="L38" s="3" t="s">
        <v>500</v>
      </c>
      <c r="M38" s="3" t="s">
        <v>500</v>
      </c>
      <c r="R38">
        <f t="shared" si="1"/>
        <v>10</v>
      </c>
      <c r="S38" s="27" t="s">
        <v>791</v>
      </c>
    </row>
    <row r="39">
      <c r="A39" s="18" t="s">
        <v>768</v>
      </c>
      <c r="B39" s="18" t="s">
        <v>769</v>
      </c>
      <c r="C39" s="20">
        <v>732.0</v>
      </c>
      <c r="D39" s="3" t="s">
        <v>500</v>
      </c>
      <c r="E39" s="3" t="s">
        <v>500</v>
      </c>
      <c r="G39" s="3" t="s">
        <v>500</v>
      </c>
      <c r="H39" t="s">
        <v>500</v>
      </c>
      <c r="I39" s="3" t="s">
        <v>500</v>
      </c>
      <c r="J39" s="3" t="s">
        <v>500</v>
      </c>
      <c r="K39" s="3" t="s">
        <v>500</v>
      </c>
      <c r="L39" s="3" t="s">
        <v>500</v>
      </c>
      <c r="M39" s="3" t="s">
        <v>500</v>
      </c>
      <c r="R39">
        <f t="shared" si="1"/>
        <v>9</v>
      </c>
      <c r="S39" s="27" t="s">
        <v>806</v>
      </c>
    </row>
    <row r="40">
      <c r="A40" s="18" t="s">
        <v>770</v>
      </c>
      <c r="B40" s="18" t="s">
        <v>771</v>
      </c>
      <c r="C40" s="20">
        <v>732.0</v>
      </c>
      <c r="D40" s="3" t="s">
        <v>500</v>
      </c>
      <c r="E40" s="3" t="s">
        <v>500</v>
      </c>
      <c r="F40" s="3" t="s">
        <v>500</v>
      </c>
      <c r="G40" s="3" t="s">
        <v>500</v>
      </c>
      <c r="H40" s="28" t="s">
        <v>500</v>
      </c>
      <c r="I40" s="3" t="s">
        <v>500</v>
      </c>
      <c r="J40" s="3" t="s">
        <v>500</v>
      </c>
      <c r="K40" s="3" t="s">
        <v>500</v>
      </c>
      <c r="L40" s="3" t="s">
        <v>500</v>
      </c>
      <c r="M40" s="3" t="s">
        <v>500</v>
      </c>
      <c r="R40">
        <f t="shared" si="1"/>
        <v>10</v>
      </c>
      <c r="S40" s="27" t="s">
        <v>787</v>
      </c>
    </row>
    <row r="41">
      <c r="A41" s="18" t="s">
        <v>772</v>
      </c>
      <c r="B41" s="18" t="s">
        <v>773</v>
      </c>
      <c r="C41" s="20">
        <v>732.0</v>
      </c>
      <c r="D41" s="3" t="s">
        <v>500</v>
      </c>
      <c r="E41" s="3" t="s">
        <v>500</v>
      </c>
      <c r="F41" s="3" t="s">
        <v>500</v>
      </c>
      <c r="G41" s="3" t="s">
        <v>500</v>
      </c>
      <c r="H41" t="s">
        <v>500</v>
      </c>
      <c r="I41" s="3" t="s">
        <v>500</v>
      </c>
      <c r="J41" s="3" t="s">
        <v>500</v>
      </c>
      <c r="K41" s="3" t="s">
        <v>500</v>
      </c>
      <c r="L41" s="3" t="s">
        <v>500</v>
      </c>
      <c r="M41" s="3" t="s">
        <v>500</v>
      </c>
      <c r="R41">
        <f t="shared" si="1"/>
        <v>10</v>
      </c>
      <c r="S41" s="27" t="s">
        <v>781</v>
      </c>
    </row>
    <row r="42">
      <c r="A42" s="18" t="s">
        <v>774</v>
      </c>
      <c r="B42" s="18" t="s">
        <v>775</v>
      </c>
      <c r="C42" s="20">
        <v>732.0</v>
      </c>
      <c r="D42" s="3" t="s">
        <v>500</v>
      </c>
      <c r="E42" s="3" t="s">
        <v>500</v>
      </c>
      <c r="F42" s="3" t="s">
        <v>500</v>
      </c>
      <c r="G42" s="3" t="s">
        <v>500</v>
      </c>
      <c r="H42" t="s">
        <v>500</v>
      </c>
      <c r="I42" s="3" t="s">
        <v>500</v>
      </c>
      <c r="J42" s="3" t="s">
        <v>500</v>
      </c>
      <c r="K42" s="3" t="s">
        <v>500</v>
      </c>
      <c r="L42" s="3" t="s">
        <v>500</v>
      </c>
      <c r="M42" s="3" t="s">
        <v>500</v>
      </c>
      <c r="R42">
        <f t="shared" si="1"/>
        <v>10</v>
      </c>
      <c r="S42" s="27" t="s">
        <v>781</v>
      </c>
    </row>
    <row r="43">
      <c r="A43" s="18" t="s">
        <v>777</v>
      </c>
      <c r="B43" s="18" t="s">
        <v>778</v>
      </c>
      <c r="C43" s="20">
        <v>732.0</v>
      </c>
      <c r="D43" s="3" t="s">
        <v>500</v>
      </c>
      <c r="E43" s="3" t="s">
        <v>500</v>
      </c>
      <c r="F43" s="3" t="s">
        <v>500</v>
      </c>
      <c r="G43" s="3" t="s">
        <v>500</v>
      </c>
      <c r="H43" t="s">
        <v>500</v>
      </c>
      <c r="I43" s="3" t="s">
        <v>500</v>
      </c>
      <c r="J43" s="3" t="s">
        <v>500</v>
      </c>
      <c r="K43" s="3" t="s">
        <v>500</v>
      </c>
      <c r="L43" s="3" t="s">
        <v>500</v>
      </c>
      <c r="M43" s="3" t="s">
        <v>500</v>
      </c>
      <c r="R43">
        <f t="shared" si="1"/>
        <v>10</v>
      </c>
      <c r="S43" s="27" t="s">
        <v>788</v>
      </c>
    </row>
    <row r="44">
      <c r="A44" s="18" t="s">
        <v>779</v>
      </c>
      <c r="B44" s="18" t="s">
        <v>780</v>
      </c>
      <c r="C44" s="20">
        <v>732.0</v>
      </c>
      <c r="E44" s="3" t="s">
        <v>500</v>
      </c>
      <c r="F44" s="3" t="s">
        <v>500</v>
      </c>
      <c r="G44" s="3" t="s">
        <v>500</v>
      </c>
      <c r="H44" t="s">
        <v>500</v>
      </c>
      <c r="I44" s="3" t="s">
        <v>500</v>
      </c>
      <c r="K44" s="3" t="s">
        <v>500</v>
      </c>
      <c r="L44" s="3" t="s">
        <v>500</v>
      </c>
      <c r="M44" s="3" t="s">
        <v>500</v>
      </c>
      <c r="R44">
        <f t="shared" si="1"/>
        <v>8</v>
      </c>
      <c r="S44" s="27" t="s">
        <v>787</v>
      </c>
    </row>
    <row r="45">
      <c r="A45" s="18" t="s">
        <v>782</v>
      </c>
      <c r="B45" s="18" t="s">
        <v>783</v>
      </c>
      <c r="C45" s="20">
        <v>732.0</v>
      </c>
      <c r="D45" s="3" t="s">
        <v>500</v>
      </c>
      <c r="E45" s="3" t="s">
        <v>500</v>
      </c>
      <c r="G45" s="3" t="s">
        <v>500</v>
      </c>
      <c r="H45" s="28" t="s">
        <v>500</v>
      </c>
      <c r="I45" s="3" t="s">
        <v>500</v>
      </c>
      <c r="K45" s="3" t="s">
        <v>500</v>
      </c>
      <c r="L45" s="3" t="s">
        <v>500</v>
      </c>
      <c r="M45" s="3" t="s">
        <v>500</v>
      </c>
      <c r="R45">
        <f t="shared" si="1"/>
        <v>8</v>
      </c>
      <c r="S45" s="27" t="s">
        <v>808</v>
      </c>
    </row>
    <row r="46">
      <c r="A46" s="18" t="s">
        <v>785</v>
      </c>
      <c r="B46" s="18" t="s">
        <v>786</v>
      </c>
      <c r="C46" s="20">
        <v>732.0</v>
      </c>
      <c r="R46">
        <f t="shared" si="1"/>
        <v>0</v>
      </c>
      <c r="S46" s="27"/>
    </row>
    <row r="47">
      <c r="A47" s="18" t="s">
        <v>789</v>
      </c>
      <c r="B47" s="18" t="s">
        <v>790</v>
      </c>
      <c r="C47" s="20">
        <v>732.0</v>
      </c>
      <c r="D47" s="3" t="s">
        <v>500</v>
      </c>
      <c r="E47" s="3" t="s">
        <v>500</v>
      </c>
      <c r="F47" s="3" t="s">
        <v>500</v>
      </c>
      <c r="G47" s="3" t="s">
        <v>500</v>
      </c>
      <c r="H47" t="s">
        <v>500</v>
      </c>
      <c r="I47" s="3" t="s">
        <v>500</v>
      </c>
      <c r="K47" s="3" t="s">
        <v>500</v>
      </c>
      <c r="L47" s="3" t="s">
        <v>500</v>
      </c>
      <c r="M47" s="3" t="s">
        <v>500</v>
      </c>
      <c r="R47">
        <f t="shared" si="1"/>
        <v>9</v>
      </c>
      <c r="S47" s="27" t="s">
        <v>807</v>
      </c>
    </row>
    <row r="48">
      <c r="A48" s="18" t="s">
        <v>793</v>
      </c>
      <c r="B48" s="18" t="s">
        <v>794</v>
      </c>
      <c r="C48" s="20">
        <v>732.0</v>
      </c>
      <c r="D48" s="3" t="s">
        <v>500</v>
      </c>
      <c r="E48" s="3" t="s">
        <v>500</v>
      </c>
      <c r="F48" s="3"/>
      <c r="G48" s="3" t="s">
        <v>500</v>
      </c>
      <c r="H48" t="s">
        <v>500</v>
      </c>
      <c r="I48" s="3" t="s">
        <v>500</v>
      </c>
      <c r="J48" s="3" t="s">
        <v>500</v>
      </c>
      <c r="K48" s="3" t="s">
        <v>500</v>
      </c>
      <c r="L48" s="3" t="s">
        <v>500</v>
      </c>
      <c r="M48" s="3" t="s">
        <v>500</v>
      </c>
      <c r="R48">
        <f t="shared" si="1"/>
        <v>9</v>
      </c>
      <c r="S48" s="27" t="s">
        <v>792</v>
      </c>
    </row>
    <row r="49">
      <c r="A49" s="18" t="s">
        <v>795</v>
      </c>
      <c r="B49" s="18" t="s">
        <v>796</v>
      </c>
      <c r="C49" s="20">
        <v>732.0</v>
      </c>
      <c r="D49" s="3" t="s">
        <v>500</v>
      </c>
      <c r="E49" s="3" t="s">
        <v>500</v>
      </c>
      <c r="F49" s="3" t="s">
        <v>500</v>
      </c>
      <c r="G49" s="3" t="s">
        <v>500</v>
      </c>
      <c r="H49" s="3" t="s">
        <v>500</v>
      </c>
      <c r="I49" s="3" t="s">
        <v>500</v>
      </c>
      <c r="J49" s="3" t="s">
        <v>500</v>
      </c>
      <c r="K49" s="3" t="s">
        <v>500</v>
      </c>
      <c r="L49" s="3" t="s">
        <v>500</v>
      </c>
      <c r="R49">
        <f t="shared" si="1"/>
        <v>9</v>
      </c>
      <c r="S49" s="27" t="s">
        <v>806</v>
      </c>
    </row>
    <row r="50">
      <c r="A50" s="18" t="s">
        <v>797</v>
      </c>
      <c r="B50" s="18" t="s">
        <v>798</v>
      </c>
      <c r="C50" s="20">
        <v>732.0</v>
      </c>
      <c r="D50" s="3" t="s">
        <v>500</v>
      </c>
      <c r="E50" s="3" t="s">
        <v>500</v>
      </c>
      <c r="H50" t="s">
        <v>500</v>
      </c>
      <c r="I50" s="3" t="s">
        <v>500</v>
      </c>
      <c r="J50" s="3" t="s">
        <v>500</v>
      </c>
      <c r="K50" s="3" t="s">
        <v>500</v>
      </c>
      <c r="L50" s="3" t="s">
        <v>500</v>
      </c>
      <c r="M50" s="3" t="s">
        <v>500</v>
      </c>
      <c r="R50">
        <f t="shared" si="1"/>
        <v>8</v>
      </c>
      <c r="S50" s="27" t="s">
        <v>781</v>
      </c>
    </row>
    <row r="51">
      <c r="A51" s="18" t="s">
        <v>800</v>
      </c>
      <c r="B51" s="18" t="s">
        <v>801</v>
      </c>
      <c r="C51" s="20">
        <v>732.0</v>
      </c>
      <c r="D51" s="3" t="s">
        <v>500</v>
      </c>
      <c r="E51" s="3" t="s">
        <v>500</v>
      </c>
      <c r="F51" s="3" t="s">
        <v>500</v>
      </c>
      <c r="G51" s="3" t="s">
        <v>500</v>
      </c>
      <c r="H51" t="s">
        <v>500</v>
      </c>
      <c r="I51" s="3" t="s">
        <v>500</v>
      </c>
      <c r="J51" s="3" t="s">
        <v>500</v>
      </c>
      <c r="K51" s="3" t="s">
        <v>500</v>
      </c>
      <c r="L51" s="3" t="s">
        <v>500</v>
      </c>
      <c r="M51" s="3" t="s">
        <v>500</v>
      </c>
      <c r="R51">
        <f t="shared" si="1"/>
        <v>10</v>
      </c>
      <c r="S51" s="27" t="s">
        <v>791</v>
      </c>
    </row>
    <row r="52">
      <c r="B52" s="3" t="s">
        <v>809</v>
      </c>
      <c r="C52" s="3" t="s">
        <v>640</v>
      </c>
      <c r="G52" s="3" t="s">
        <v>500</v>
      </c>
      <c r="H52" s="3" t="s">
        <v>500</v>
      </c>
      <c r="I52" s="3" t="s">
        <v>500</v>
      </c>
      <c r="J52" s="3" t="s">
        <v>500</v>
      </c>
      <c r="K52" s="3" t="s">
        <v>500</v>
      </c>
      <c r="L52" s="3" t="s">
        <v>500</v>
      </c>
    </row>
  </sheetData>
  <conditionalFormatting sqref="R5:R51">
    <cfRule type="cellIs" dxfId="0" priority="1" operator="lessThan">
      <formula>10</formula>
    </cfRule>
  </conditionalFormatting>
  <conditionalFormatting sqref="R4">
    <cfRule type="cellIs" dxfId="0" priority="2" operator="lessThan">
      <formula>12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8.29"/>
    <col customWidth="1" min="4" max="4" width="5.86"/>
    <col customWidth="1" min="5" max="5" width="6.29"/>
    <col customWidth="1" min="6" max="6" width="5.57"/>
    <col customWidth="1" min="7" max="7" width="5.86"/>
    <col customWidth="1" min="8" max="8" width="5.57"/>
    <col customWidth="1" min="9" max="9" width="5.86"/>
    <col customWidth="1" min="10" max="10" width="6.0"/>
    <col customWidth="1" min="11" max="11" width="6.29"/>
    <col customWidth="1" min="12" max="12" width="6.0"/>
    <col customWidth="1" min="13" max="13" width="7.0"/>
    <col customWidth="1" min="14" max="15" width="6.71"/>
    <col customWidth="1" min="16" max="16" width="6.0"/>
    <col customWidth="1" min="17" max="17" width="6.86"/>
  </cols>
  <sheetData>
    <row r="3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5" t="s">
        <v>1</v>
      </c>
      <c r="B4" s="6" t="s">
        <v>3</v>
      </c>
      <c r="C4" s="6" t="s">
        <v>4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59</v>
      </c>
      <c r="J4" s="6" t="s">
        <v>60</v>
      </c>
      <c r="K4" s="6" t="s">
        <v>61</v>
      </c>
      <c r="L4" s="6" t="s">
        <v>62</v>
      </c>
      <c r="M4" s="6" t="s">
        <v>63</v>
      </c>
      <c r="N4" s="6" t="s">
        <v>64</v>
      </c>
      <c r="O4" s="6" t="s">
        <v>65</v>
      </c>
      <c r="P4" s="6" t="s">
        <v>66</v>
      </c>
      <c r="Q4" s="6" t="s">
        <v>67</v>
      </c>
      <c r="R4" s="9" t="s">
        <v>25</v>
      </c>
      <c r="S4" s="19"/>
    </row>
    <row r="5">
      <c r="A5" s="18" t="s">
        <v>710</v>
      </c>
      <c r="B5" s="18" t="s">
        <v>711</v>
      </c>
      <c r="C5" s="20">
        <v>731.0</v>
      </c>
      <c r="R5">
        <f t="shared" ref="R5:R50" si="1">COUNTA(D5:Q5)</f>
        <v>0</v>
      </c>
    </row>
    <row r="6">
      <c r="A6" s="18" t="s">
        <v>712</v>
      </c>
      <c r="B6" s="18" t="s">
        <v>244</v>
      </c>
      <c r="C6" s="20">
        <v>731.0</v>
      </c>
      <c r="R6">
        <f t="shared" si="1"/>
        <v>0</v>
      </c>
    </row>
    <row r="7">
      <c r="A7" s="18" t="s">
        <v>713</v>
      </c>
      <c r="B7" s="18" t="s">
        <v>565</v>
      </c>
      <c r="C7" s="20">
        <v>731.0</v>
      </c>
      <c r="R7">
        <f t="shared" si="1"/>
        <v>0</v>
      </c>
    </row>
    <row r="8">
      <c r="A8" s="18" t="s">
        <v>714</v>
      </c>
      <c r="B8" s="18" t="s">
        <v>715</v>
      </c>
      <c r="C8" s="20">
        <v>731.0</v>
      </c>
      <c r="R8">
        <f t="shared" si="1"/>
        <v>0</v>
      </c>
    </row>
    <row r="9">
      <c r="A9" s="18" t="s">
        <v>716</v>
      </c>
      <c r="B9" s="18" t="s">
        <v>717</v>
      </c>
      <c r="C9" s="20">
        <v>731.0</v>
      </c>
      <c r="R9">
        <f t="shared" si="1"/>
        <v>0</v>
      </c>
    </row>
    <row r="10">
      <c r="A10" s="18" t="s">
        <v>237</v>
      </c>
      <c r="B10" s="18" t="s">
        <v>718</v>
      </c>
      <c r="C10" s="20">
        <v>731.0</v>
      </c>
      <c r="R10">
        <f t="shared" si="1"/>
        <v>0</v>
      </c>
    </row>
    <row r="11">
      <c r="A11" s="18" t="s">
        <v>719</v>
      </c>
      <c r="B11" s="18" t="s">
        <v>720</v>
      </c>
      <c r="C11" s="20">
        <v>731.0</v>
      </c>
      <c r="R11">
        <f t="shared" si="1"/>
        <v>0</v>
      </c>
    </row>
    <row r="12">
      <c r="A12" s="18" t="s">
        <v>721</v>
      </c>
      <c r="B12" s="18" t="s">
        <v>722</v>
      </c>
      <c r="C12" s="20">
        <v>731.0</v>
      </c>
      <c r="R12">
        <f t="shared" si="1"/>
        <v>0</v>
      </c>
    </row>
    <row r="13">
      <c r="A13" s="18" t="s">
        <v>723</v>
      </c>
      <c r="B13" s="18" t="s">
        <v>724</v>
      </c>
      <c r="C13" s="20">
        <v>731.0</v>
      </c>
      <c r="R13">
        <f t="shared" si="1"/>
        <v>0</v>
      </c>
    </row>
    <row r="14">
      <c r="A14" s="18" t="s">
        <v>725</v>
      </c>
      <c r="B14" s="18" t="s">
        <v>726</v>
      </c>
      <c r="C14" s="20">
        <v>731.0</v>
      </c>
      <c r="R14">
        <f t="shared" si="1"/>
        <v>0</v>
      </c>
    </row>
    <row r="15">
      <c r="A15" s="18" t="s">
        <v>727</v>
      </c>
      <c r="B15" s="18" t="s">
        <v>728</v>
      </c>
      <c r="C15" s="20">
        <v>731.0</v>
      </c>
      <c r="R15">
        <f t="shared" si="1"/>
        <v>0</v>
      </c>
    </row>
    <row r="16">
      <c r="A16" s="18" t="s">
        <v>729</v>
      </c>
      <c r="B16" s="18" t="s">
        <v>128</v>
      </c>
      <c r="C16" s="20">
        <v>731.0</v>
      </c>
      <c r="R16">
        <f t="shared" si="1"/>
        <v>0</v>
      </c>
    </row>
    <row r="17">
      <c r="A17" s="18" t="s">
        <v>730</v>
      </c>
      <c r="B17" s="18" t="s">
        <v>731</v>
      </c>
      <c r="C17" s="20">
        <v>731.0</v>
      </c>
      <c r="R17">
        <f t="shared" si="1"/>
        <v>0</v>
      </c>
    </row>
    <row r="18">
      <c r="A18" s="18" t="s">
        <v>732</v>
      </c>
      <c r="B18" s="18" t="s">
        <v>733</v>
      </c>
      <c r="C18" s="20">
        <v>731.0</v>
      </c>
      <c r="R18">
        <f t="shared" si="1"/>
        <v>0</v>
      </c>
    </row>
    <row r="19">
      <c r="A19" s="18" t="s">
        <v>734</v>
      </c>
      <c r="B19" s="18" t="s">
        <v>241</v>
      </c>
      <c r="C19" s="20">
        <v>731.0</v>
      </c>
      <c r="R19">
        <f t="shared" si="1"/>
        <v>0</v>
      </c>
    </row>
    <row r="20">
      <c r="A20" s="18" t="s">
        <v>735</v>
      </c>
      <c r="B20" s="18" t="s">
        <v>205</v>
      </c>
      <c r="C20" s="20">
        <v>731.0</v>
      </c>
      <c r="R20">
        <f t="shared" si="1"/>
        <v>0</v>
      </c>
    </row>
    <row r="21">
      <c r="A21" s="18" t="s">
        <v>736</v>
      </c>
      <c r="B21" s="18" t="s">
        <v>737</v>
      </c>
      <c r="C21" s="20">
        <v>731.0</v>
      </c>
      <c r="R21">
        <f t="shared" si="1"/>
        <v>0</v>
      </c>
    </row>
    <row r="22">
      <c r="A22" s="18" t="s">
        <v>738</v>
      </c>
      <c r="B22" s="18" t="s">
        <v>739</v>
      </c>
      <c r="C22" s="20">
        <v>731.0</v>
      </c>
      <c r="R22">
        <f t="shared" si="1"/>
        <v>0</v>
      </c>
    </row>
    <row r="23">
      <c r="A23" s="18" t="s">
        <v>741</v>
      </c>
      <c r="B23" s="18" t="s">
        <v>742</v>
      </c>
      <c r="C23" s="20">
        <v>731.0</v>
      </c>
      <c r="R23">
        <f t="shared" si="1"/>
        <v>0</v>
      </c>
    </row>
    <row r="24">
      <c r="A24" s="18" t="s">
        <v>743</v>
      </c>
      <c r="B24" s="18" t="s">
        <v>744</v>
      </c>
      <c r="C24" s="20">
        <v>731.0</v>
      </c>
      <c r="R24">
        <f t="shared" si="1"/>
        <v>0</v>
      </c>
    </row>
    <row r="25">
      <c r="A25" s="18" t="s">
        <v>745</v>
      </c>
      <c r="B25" s="18" t="s">
        <v>746</v>
      </c>
      <c r="C25" s="20">
        <v>731.0</v>
      </c>
      <c r="R25">
        <f t="shared" si="1"/>
        <v>0</v>
      </c>
    </row>
    <row r="26">
      <c r="A26" s="18" t="s">
        <v>747</v>
      </c>
      <c r="B26" s="18" t="s">
        <v>409</v>
      </c>
      <c r="C26" s="20">
        <v>731.0</v>
      </c>
      <c r="R26">
        <f t="shared" si="1"/>
        <v>0</v>
      </c>
    </row>
    <row r="27">
      <c r="A27" s="18" t="s">
        <v>748</v>
      </c>
      <c r="B27" s="18" t="s">
        <v>749</v>
      </c>
      <c r="C27" s="20">
        <v>731.0</v>
      </c>
      <c r="R27">
        <f t="shared" si="1"/>
        <v>0</v>
      </c>
    </row>
    <row r="28">
      <c r="A28" s="18" t="s">
        <v>750</v>
      </c>
      <c r="B28" s="18" t="s">
        <v>751</v>
      </c>
      <c r="C28" s="20">
        <v>731.0</v>
      </c>
      <c r="R28">
        <f t="shared" si="1"/>
        <v>0</v>
      </c>
    </row>
    <row r="29">
      <c r="A29" s="18" t="s">
        <v>752</v>
      </c>
      <c r="B29" s="18" t="s">
        <v>753</v>
      </c>
      <c r="C29" s="20">
        <v>731.0</v>
      </c>
      <c r="R29">
        <f t="shared" si="1"/>
        <v>0</v>
      </c>
    </row>
    <row r="30">
      <c r="A30" s="18" t="s">
        <v>754</v>
      </c>
      <c r="B30" s="18" t="s">
        <v>755</v>
      </c>
      <c r="C30" s="20">
        <v>731.0</v>
      </c>
      <c r="R30">
        <f t="shared" si="1"/>
        <v>0</v>
      </c>
    </row>
    <row r="31">
      <c r="A31" s="18" t="s">
        <v>756</v>
      </c>
      <c r="B31" s="18" t="s">
        <v>754</v>
      </c>
      <c r="C31" s="20">
        <v>731.0</v>
      </c>
      <c r="R31">
        <f t="shared" si="1"/>
        <v>0</v>
      </c>
    </row>
    <row r="32">
      <c r="A32" s="18" t="s">
        <v>757</v>
      </c>
      <c r="B32" s="18" t="s">
        <v>758</v>
      </c>
      <c r="C32" s="20">
        <v>731.0</v>
      </c>
      <c r="R32">
        <f t="shared" si="1"/>
        <v>0</v>
      </c>
    </row>
    <row r="33">
      <c r="A33" s="18" t="s">
        <v>759</v>
      </c>
      <c r="B33" s="18" t="s">
        <v>760</v>
      </c>
      <c r="C33" s="20">
        <v>731.0</v>
      </c>
      <c r="R33">
        <f t="shared" si="1"/>
        <v>0</v>
      </c>
    </row>
    <row r="34">
      <c r="A34" s="18" t="s">
        <v>761</v>
      </c>
      <c r="B34" s="18" t="s">
        <v>762</v>
      </c>
      <c r="C34" s="20">
        <v>732.0</v>
      </c>
      <c r="R34">
        <f t="shared" si="1"/>
        <v>0</v>
      </c>
    </row>
    <row r="35">
      <c r="A35" s="18" t="s">
        <v>763</v>
      </c>
      <c r="B35" s="18" t="s">
        <v>764</v>
      </c>
      <c r="C35" s="20">
        <v>732.0</v>
      </c>
      <c r="R35">
        <f t="shared" si="1"/>
        <v>0</v>
      </c>
    </row>
    <row r="36">
      <c r="A36" s="18" t="s">
        <v>765</v>
      </c>
      <c r="B36" s="18" t="s">
        <v>766</v>
      </c>
      <c r="C36" s="20">
        <v>732.0</v>
      </c>
      <c r="R36">
        <f t="shared" si="1"/>
        <v>0</v>
      </c>
    </row>
    <row r="37">
      <c r="A37" s="18" t="s">
        <v>188</v>
      </c>
      <c r="B37" s="18" t="s">
        <v>767</v>
      </c>
      <c r="C37" s="20">
        <v>732.0</v>
      </c>
      <c r="R37">
        <f t="shared" si="1"/>
        <v>0</v>
      </c>
    </row>
    <row r="38">
      <c r="A38" s="18" t="s">
        <v>768</v>
      </c>
      <c r="B38" s="18" t="s">
        <v>769</v>
      </c>
      <c r="C38" s="20">
        <v>732.0</v>
      </c>
      <c r="R38">
        <f t="shared" si="1"/>
        <v>0</v>
      </c>
    </row>
    <row r="39">
      <c r="A39" s="18" t="s">
        <v>770</v>
      </c>
      <c r="B39" s="18" t="s">
        <v>771</v>
      </c>
      <c r="C39" s="20">
        <v>732.0</v>
      </c>
      <c r="R39">
        <f t="shared" si="1"/>
        <v>0</v>
      </c>
    </row>
    <row r="40">
      <c r="A40" s="18" t="s">
        <v>772</v>
      </c>
      <c r="B40" s="18" t="s">
        <v>773</v>
      </c>
      <c r="C40" s="20">
        <v>732.0</v>
      </c>
      <c r="R40">
        <f t="shared" si="1"/>
        <v>0</v>
      </c>
    </row>
    <row r="41">
      <c r="A41" s="18" t="s">
        <v>774</v>
      </c>
      <c r="B41" s="18" t="s">
        <v>775</v>
      </c>
      <c r="C41" s="20">
        <v>732.0</v>
      </c>
      <c r="R41">
        <f t="shared" si="1"/>
        <v>0</v>
      </c>
    </row>
    <row r="42">
      <c r="A42" s="18" t="s">
        <v>777</v>
      </c>
      <c r="B42" s="18" t="s">
        <v>778</v>
      </c>
      <c r="C42" s="20">
        <v>732.0</v>
      </c>
      <c r="R42">
        <f t="shared" si="1"/>
        <v>0</v>
      </c>
    </row>
    <row r="43">
      <c r="A43" s="18" t="s">
        <v>779</v>
      </c>
      <c r="B43" s="18" t="s">
        <v>780</v>
      </c>
      <c r="C43" s="20">
        <v>732.0</v>
      </c>
      <c r="R43">
        <f t="shared" si="1"/>
        <v>0</v>
      </c>
    </row>
    <row r="44">
      <c r="A44" s="18" t="s">
        <v>782</v>
      </c>
      <c r="B44" s="18" t="s">
        <v>783</v>
      </c>
      <c r="C44" s="20">
        <v>732.0</v>
      </c>
      <c r="R44">
        <f t="shared" si="1"/>
        <v>0</v>
      </c>
    </row>
    <row r="45">
      <c r="A45" s="18" t="s">
        <v>785</v>
      </c>
      <c r="B45" s="18" t="s">
        <v>786</v>
      </c>
      <c r="C45" s="20">
        <v>732.0</v>
      </c>
      <c r="R45">
        <f t="shared" si="1"/>
        <v>0</v>
      </c>
    </row>
    <row r="46">
      <c r="A46" s="18" t="s">
        <v>789</v>
      </c>
      <c r="B46" s="18" t="s">
        <v>790</v>
      </c>
      <c r="C46" s="20">
        <v>732.0</v>
      </c>
      <c r="R46">
        <f t="shared" si="1"/>
        <v>0</v>
      </c>
    </row>
    <row r="47">
      <c r="A47" s="18" t="s">
        <v>793</v>
      </c>
      <c r="B47" s="18" t="s">
        <v>794</v>
      </c>
      <c r="C47" s="20">
        <v>732.0</v>
      </c>
      <c r="R47">
        <f t="shared" si="1"/>
        <v>0</v>
      </c>
    </row>
    <row r="48">
      <c r="A48" s="18" t="s">
        <v>795</v>
      </c>
      <c r="B48" s="18" t="s">
        <v>796</v>
      </c>
      <c r="C48" s="20">
        <v>732.0</v>
      </c>
      <c r="R48">
        <f t="shared" si="1"/>
        <v>0</v>
      </c>
    </row>
    <row r="49">
      <c r="A49" s="18" t="s">
        <v>797</v>
      </c>
      <c r="B49" s="18" t="s">
        <v>798</v>
      </c>
      <c r="C49" s="20">
        <v>732.0</v>
      </c>
      <c r="R49">
        <f t="shared" si="1"/>
        <v>0</v>
      </c>
    </row>
    <row r="50">
      <c r="A50" s="18" t="s">
        <v>800</v>
      </c>
      <c r="B50" s="18" t="s">
        <v>801</v>
      </c>
      <c r="C50" s="20">
        <v>732.0</v>
      </c>
      <c r="R50">
        <f t="shared" si="1"/>
        <v>0</v>
      </c>
    </row>
  </sheetData>
  <conditionalFormatting sqref="R5:R50">
    <cfRule type="cellIs" dxfId="0" priority="1" operator="lessThan">
      <formula>10</formula>
    </cfRule>
  </conditionalFormatting>
  <conditionalFormatting sqref="R4">
    <cfRule type="cellIs" dxfId="0" priority="2" operator="lessThan">
      <formula>12</formula>
    </cfRule>
  </conditionalFormatting>
  <drawing r:id="rId1"/>
</worksheet>
</file>