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HookData" sheetId="1" r:id="rId4"/>
    <sheet state="visible" name="Categories" sheetId="2" r:id="rId5"/>
    <sheet state="visible" name="2024May+" sheetId="3" r:id="rId6"/>
  </sheets>
  <definedNames/>
  <calcPr/>
</workbook>
</file>

<file path=xl/sharedStrings.xml><?xml version="1.0" encoding="utf-8"?>
<sst xmlns="http://schemas.openxmlformats.org/spreadsheetml/2006/main" count="256" uniqueCount="34">
  <si>
    <t>Date Time</t>
  </si>
  <si>
    <t>User</t>
  </si>
  <si>
    <t>Price</t>
  </si>
  <si>
    <t>Category</t>
  </si>
  <si>
    <t>Comment</t>
  </si>
  <si>
    <t>Income true false</t>
  </si>
  <si>
    <t>Enter categories of expense (16MAX)</t>
  </si>
  <si>
    <t>Enter categories of income (10MAX)</t>
  </si>
  <si>
    <t>Year</t>
  </si>
  <si>
    <t>January</t>
  </si>
  <si>
    <t>February</t>
  </si>
  <si>
    <t>March</t>
  </si>
  <si>
    <t>April</t>
  </si>
  <si>
    <t>May</t>
  </si>
  <si>
    <t>Month</t>
  </si>
  <si>
    <t>Income</t>
  </si>
  <si>
    <t>Expenses</t>
  </si>
  <si>
    <t>Delta</t>
  </si>
  <si>
    <t>Date</t>
  </si>
  <si>
    <t>Entered by</t>
  </si>
  <si>
    <t>Amount</t>
  </si>
  <si>
    <t>June</t>
  </si>
  <si>
    <t>July</t>
  </si>
  <si>
    <t>August</t>
  </si>
  <si>
    <t>September</t>
  </si>
  <si>
    <t>October</t>
  </si>
  <si>
    <t>November</t>
  </si>
  <si>
    <t>December</t>
  </si>
  <si>
    <t>SUM</t>
  </si>
  <si>
    <t>Averageper month</t>
  </si>
  <si>
    <t>Expenses by Category - Enter in Category sheet</t>
  </si>
  <si>
    <t>Other</t>
  </si>
  <si>
    <t>Sum</t>
  </si>
  <si>
    <t>Income by category - Enter in Category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</si>
</sst>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 h:mm:ss"/>
    <numFmt numFmtId="165" formatCode="dd/mm/yyyy"/>
    <numFmt numFmtId="166" formatCode="[$€]#,##0.00"/>
    <numFmt numFmtId="167" formatCode="dd/MM/yyyy HH:mm:ss"/>
    <numFmt numFmtId="168" formatCode="dd/MM/yyyy"/>
    <numFmt numFmtId="169" formatCode="&quot;€&quot;#,##0.00"/>
    <numFmt numFmtId="170" formatCode="#,##0&quot;€&quot;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4" xfId="0" applyAlignment="1" applyFont="1" applyNumberFormat="1">
      <alignment vertical="bottom"/>
    </xf>
    <xf borderId="0" fillId="0" fontId="2" numFmtId="14" xfId="0" applyAlignment="1" applyFont="1" applyNumberFormat="1">
      <alignment readingOrder="0" vertical="bottom"/>
    </xf>
    <xf borderId="0" fillId="0" fontId="2" numFmtId="4" xfId="0" applyAlignment="1" applyFont="1" applyNumberFormat="1">
      <alignment vertical="bottom"/>
    </xf>
    <xf borderId="0" fillId="2" fontId="3" numFmtId="0" xfId="0" applyAlignment="1" applyFill="1" applyFont="1">
      <alignment horizontal="left"/>
    </xf>
    <xf borderId="0" fillId="0" fontId="1" numFmtId="0" xfId="0" applyFont="1"/>
    <xf borderId="0" fillId="0" fontId="1" numFmtId="165" xfId="0" applyFont="1" applyNumberFormat="1"/>
    <xf borderId="0" fillId="0" fontId="1" numFmtId="4" xfId="0" applyFont="1" applyNumberForma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 vertical="bottom"/>
    </xf>
    <xf borderId="0" fillId="2" fontId="3" numFmtId="164" xfId="0" applyAlignment="1" applyFont="1" applyNumberFormat="1">
      <alignment horizontal="left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center" vertical="bottom"/>
    </xf>
    <xf borderId="7" fillId="0" fontId="4" numFmtId="0" xfId="0" applyBorder="1" applyFont="1"/>
    <xf borderId="5" fillId="0" fontId="4" numFmtId="0" xfId="0" applyBorder="1" applyFont="1"/>
    <xf borderId="4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3" fontId="2" numFmtId="0" xfId="0" applyAlignment="1" applyBorder="1" applyFill="1" applyFont="1">
      <alignment vertical="bottom"/>
    </xf>
    <xf borderId="5" fillId="4" fontId="2" numFmtId="0" xfId="0" applyAlignment="1" applyBorder="1" applyFill="1" applyFont="1">
      <alignment vertical="bottom"/>
    </xf>
    <xf borderId="0" fillId="4" fontId="2" numFmtId="0" xfId="0" applyAlignment="1" applyFont="1">
      <alignment vertical="bottom"/>
    </xf>
    <xf borderId="4" fillId="0" fontId="4" numFmtId="0" xfId="0" applyBorder="1" applyFont="1"/>
    <xf borderId="4" fillId="4" fontId="2" numFmtId="0" xfId="0" applyAlignment="1" applyBorder="1" applyFont="1">
      <alignment vertical="bottom"/>
    </xf>
    <xf borderId="5" fillId="0" fontId="2" numFmtId="166" xfId="0" applyAlignment="1" applyBorder="1" applyFont="1" applyNumberFormat="1">
      <alignment horizontal="right" vertical="bottom"/>
    </xf>
    <xf borderId="5" fillId="5" fontId="2" numFmtId="0" xfId="0" applyAlignment="1" applyBorder="1" applyFill="1" applyFont="1">
      <alignment vertical="bottom"/>
    </xf>
    <xf borderId="5" fillId="0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4" fillId="0" fontId="2" numFmtId="167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  <xf borderId="0" fillId="0" fontId="2" numFmtId="167" xfId="0" applyAlignment="1" applyFont="1" applyNumberFormat="1">
      <alignment horizontal="right" vertical="bottom"/>
    </xf>
    <xf borderId="0" fillId="0" fontId="2" numFmtId="167" xfId="0" applyAlignment="1" applyFont="1" applyNumberFormat="1">
      <alignment vertical="bottom"/>
    </xf>
    <xf borderId="4" fillId="0" fontId="2" numFmtId="168" xfId="0" applyAlignment="1" applyBorder="1" applyFont="1" applyNumberFormat="1">
      <alignment vertical="bottom"/>
    </xf>
    <xf borderId="0" fillId="0" fontId="2" numFmtId="168" xfId="0" applyAlignment="1" applyFont="1" applyNumberFormat="1">
      <alignment vertical="bottom"/>
    </xf>
    <xf borderId="8" fillId="0" fontId="2" numFmtId="0" xfId="0" applyAlignment="1" applyBorder="1" applyFont="1">
      <alignment vertical="bottom"/>
    </xf>
    <xf borderId="8" fillId="0" fontId="2" numFmtId="166" xfId="0" applyAlignment="1" applyBorder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7" fillId="0" fontId="2" numFmtId="0" xfId="0" applyAlignment="1" applyBorder="1" applyFont="1">
      <alignment vertical="bottom"/>
    </xf>
    <xf borderId="4" fillId="0" fontId="2" numFmtId="166" xfId="0" applyAlignment="1" applyBorder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4" fillId="0" fontId="2" numFmtId="166" xfId="0" applyAlignment="1" applyBorder="1" applyFont="1" applyNumberFormat="1">
      <alignment vertical="bottom"/>
    </xf>
    <xf borderId="9" fillId="0" fontId="2" numFmtId="0" xfId="0" applyAlignment="1" applyBorder="1" applyFont="1">
      <alignment vertical="bottom"/>
    </xf>
    <xf borderId="10" fillId="0" fontId="2" numFmtId="166" xfId="0" applyAlignment="1" applyBorder="1" applyFont="1" applyNumberFormat="1">
      <alignment horizontal="right" vertical="bottom"/>
    </xf>
    <xf borderId="0" fillId="0" fontId="2" numFmtId="169" xfId="0" applyAlignment="1" applyFont="1" applyNumberFormat="1">
      <alignment vertical="bottom"/>
    </xf>
    <xf borderId="0" fillId="0" fontId="2" numFmtId="170" xfId="0" applyAlignment="1" applyFont="1" applyNumberFormat="1">
      <alignment vertical="bottom"/>
    </xf>
    <xf borderId="0" fillId="3" fontId="2" numFmtId="0" xfId="0" applyAlignment="1" applyFont="1">
      <alignment vertical="bottom"/>
    </xf>
    <xf borderId="4" fillId="3" fontId="2" numFmtId="0" xfId="0" applyAlignment="1" applyBorder="1" applyFont="1">
      <alignment vertical="bottom"/>
    </xf>
    <xf borderId="4" fillId="0" fontId="2" numFmtId="167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Income and Expenses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'2024May+'!$D$2:$D$3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'2024May+'!$C$4:$C$15</c:f>
            </c:strRef>
          </c:cat>
          <c:val>
            <c:numRef>
              <c:f>'2024May+'!$D$4:$D$15</c:f>
              <c:numCache/>
            </c:numRef>
          </c:val>
        </c:ser>
        <c:ser>
          <c:idx val="1"/>
          <c:order val="1"/>
          <c:tx>
            <c:strRef>
              <c:f>'2024May+'!$E$2:$E$3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'2024May+'!$C$4:$C$15</c:f>
            </c:strRef>
          </c:cat>
          <c:val>
            <c:numRef>
              <c:f>'2024May+'!$E$4:$E$15</c:f>
              <c:numCache/>
            </c:numRef>
          </c:val>
        </c:ser>
        <c:axId val="1283942421"/>
        <c:axId val="1943818770"/>
      </c:barChart>
      <c:catAx>
        <c:axId val="1283942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818770"/>
      </c:catAx>
      <c:valAx>
        <c:axId val="1943818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39424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371475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8" max="8" width="20.63"/>
    <col customWidth="1" min="9" max="9" width="18.88"/>
    <col customWidth="1" min="53" max="53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3"/>
      <c r="B2" s="4"/>
      <c r="C2" s="5"/>
      <c r="D2" s="4"/>
      <c r="E2" s="4"/>
      <c r="F2" s="6"/>
      <c r="G2" s="3"/>
      <c r="H2" s="4"/>
      <c r="I2" s="7">
        <f>TODAY()</f>
        <v>45441</v>
      </c>
      <c r="J2" s="7">
        <f>TODAY()-7</f>
        <v>45434</v>
      </c>
      <c r="K2" s="7">
        <f>TODAY()-14</f>
        <v>45427</v>
      </c>
      <c r="L2" s="8">
        <f>TODAY()-21</f>
        <v>45420</v>
      </c>
      <c r="M2" s="3">
        <f>TODAY()-28</f>
        <v>45413</v>
      </c>
      <c r="N2" s="4"/>
      <c r="O2" s="7" t="str">
        <f>IFERROR(__xludf.DUMMYFUNCTION("FILTER(A2:F57, (A2:A57 &gt;= I3) * (A2:A57 &lt;= I2))"),"#N/A")</f>
        <v>#N/A</v>
      </c>
      <c r="P2" s="4"/>
      <c r="Q2" s="9"/>
      <c r="R2" s="6"/>
      <c r="S2" s="3"/>
      <c r="U2" s="5"/>
      <c r="V2" s="7" t="str">
        <f>IFERROR(__xludf.DUMMYFUNCTION("FILTER(A2:F57, (A2:A57 &lt;= J2)*(A2:A57 &gt;= J3))"),"#N/A")</f>
        <v>#N/A</v>
      </c>
      <c r="W2" s="4"/>
      <c r="X2" s="9"/>
      <c r="AC2" s="10" t="str">
        <f>IFERROR(__xludf.DUMMYFUNCTION("FILTER(A2:F57, (A2:A57 &lt;= K2)*(A2:A57 &gt;= K3))"),"#N/A")</f>
        <v>#N/A</v>
      </c>
      <c r="AD2" s="9"/>
      <c r="AK2" s="7" t="str">
        <f>IFERROR(__xludf.DUMMYFUNCTION("FILTER(A2:F57, (A2:A57 &lt;= L2)*(A2:A57 &gt;= L3))"),"#N/A")</f>
        <v>#N/A</v>
      </c>
      <c r="AT2" s="11" t="str">
        <f>IFERROR(__xludf.DUMMYFUNCTION("FILTER(A2:F57, (A2:A57 &lt;= M2)*(A2:A57 &gt;= M3))"),"#N/A")</f>
        <v>#N/A</v>
      </c>
      <c r="BA2" s="12" t="str">
        <f>IFERROR(__xludf.DUMMYFUNCTION("FILTER(A2:F57, (A2:A57 &gt; I2))"),"#N/A")</f>
        <v>#N/A</v>
      </c>
      <c r="BC2" s="13"/>
    </row>
    <row r="3">
      <c r="A3" s="3"/>
      <c r="B3" s="4"/>
      <c r="C3" s="5"/>
      <c r="D3" s="4"/>
      <c r="E3" s="4"/>
      <c r="F3" s="6"/>
      <c r="G3" s="14"/>
      <c r="H3" s="4"/>
      <c r="I3" s="7">
        <f>TODAY()-6</f>
        <v>45435</v>
      </c>
      <c r="J3" s="7">
        <f>TODAY()-13</f>
        <v>45428</v>
      </c>
      <c r="K3" s="7">
        <f>TODAY()-20</f>
        <v>45421</v>
      </c>
      <c r="L3" s="8">
        <f>TODAY()-27</f>
        <v>45414</v>
      </c>
      <c r="M3" s="7">
        <f>TODAY()-31</f>
        <v>45410</v>
      </c>
      <c r="N3" s="4"/>
      <c r="O3" s="7"/>
      <c r="P3" s="4"/>
      <c r="Q3" s="9"/>
      <c r="R3" s="6"/>
      <c r="S3" s="14"/>
      <c r="T3" s="4"/>
      <c r="U3" s="5"/>
      <c r="V3" s="7"/>
      <c r="W3" s="4"/>
      <c r="X3" s="9"/>
      <c r="AD3" s="9"/>
      <c r="AK3" s="7"/>
      <c r="BA3" s="12"/>
      <c r="BC3" s="13"/>
    </row>
    <row r="4">
      <c r="A4" s="14"/>
      <c r="B4" s="4"/>
      <c r="C4" s="5"/>
      <c r="D4" s="4"/>
      <c r="E4" s="4"/>
      <c r="F4" s="6"/>
      <c r="H4" s="2"/>
      <c r="O4" s="7"/>
      <c r="Q4" s="9"/>
      <c r="V4" s="7"/>
      <c r="X4" s="9"/>
      <c r="AD4" s="9"/>
      <c r="AK4" s="7"/>
      <c r="BA4" s="12"/>
      <c r="BC4" s="13"/>
    </row>
    <row r="5">
      <c r="A5" s="14"/>
      <c r="B5" s="15"/>
      <c r="C5" s="5"/>
      <c r="D5" s="15"/>
      <c r="E5" s="15"/>
      <c r="F5" s="6"/>
      <c r="H5" s="2"/>
      <c r="O5" s="7"/>
      <c r="Q5" s="9"/>
      <c r="V5" s="7"/>
      <c r="X5" s="9"/>
      <c r="AD5" s="9"/>
      <c r="AK5" s="7"/>
      <c r="BA5" s="12"/>
      <c r="BC5" s="13"/>
    </row>
    <row r="6">
      <c r="A6" s="14"/>
      <c r="B6" s="15"/>
      <c r="C6" s="5"/>
      <c r="D6" s="15"/>
      <c r="E6" s="4"/>
      <c r="F6" s="6"/>
      <c r="H6" s="2"/>
      <c r="I6" s="2"/>
      <c r="O6" s="7"/>
      <c r="Q6" s="9"/>
      <c r="R6" s="16"/>
      <c r="S6" s="16"/>
      <c r="T6" s="16"/>
      <c r="V6" s="7"/>
      <c r="X6" s="9"/>
      <c r="AD6" s="9"/>
      <c r="AK6" s="7"/>
      <c r="BA6" s="12"/>
      <c r="BC6" s="13"/>
    </row>
    <row r="7">
      <c r="A7" s="2"/>
      <c r="C7" s="5"/>
      <c r="H7" s="2"/>
      <c r="O7" s="7"/>
      <c r="Q7" s="9"/>
      <c r="R7" s="16"/>
      <c r="S7" s="16"/>
      <c r="T7" s="16"/>
      <c r="U7" s="13"/>
      <c r="V7" s="7"/>
      <c r="X7" s="9"/>
      <c r="AD7" s="9"/>
      <c r="AK7" s="7"/>
      <c r="BA7" s="12"/>
      <c r="BC7" s="13"/>
    </row>
    <row r="8">
      <c r="A8" s="2"/>
      <c r="C8" s="5"/>
      <c r="O8" s="7"/>
      <c r="Q8" s="9"/>
      <c r="R8" s="16"/>
      <c r="S8" s="16"/>
      <c r="T8" s="16"/>
      <c r="U8" s="13"/>
      <c r="V8" s="7"/>
      <c r="X8" s="9"/>
      <c r="AD8" s="9"/>
      <c r="AK8" s="7"/>
      <c r="BA8" s="12"/>
      <c r="BC8" s="13"/>
    </row>
    <row r="9">
      <c r="A9" s="2"/>
      <c r="C9" s="5"/>
      <c r="J9" s="17"/>
      <c r="K9" s="17"/>
      <c r="L9" s="17"/>
      <c r="M9" s="17"/>
      <c r="O9" s="7"/>
      <c r="P9" s="16"/>
      <c r="Q9" s="9"/>
      <c r="R9" s="16"/>
      <c r="S9" s="16"/>
      <c r="T9" s="16"/>
      <c r="V9" s="7"/>
      <c r="X9" s="9"/>
      <c r="AD9" s="9"/>
      <c r="AK9" s="7"/>
      <c r="BA9" s="12"/>
      <c r="BC9" s="13"/>
    </row>
    <row r="10">
      <c r="A10" s="2"/>
      <c r="C10" s="5"/>
      <c r="J10" s="2"/>
      <c r="O10" s="7"/>
      <c r="P10" s="16"/>
      <c r="Q10" s="9"/>
      <c r="R10" s="16"/>
      <c r="S10" s="16"/>
      <c r="T10" s="16"/>
      <c r="V10" s="7"/>
      <c r="X10" s="9"/>
      <c r="AD10" s="9"/>
      <c r="AK10" s="7"/>
      <c r="BA10" s="12"/>
      <c r="BC10" s="13"/>
    </row>
    <row r="11">
      <c r="A11" s="2"/>
      <c r="C11" s="5"/>
      <c r="J11" s="2"/>
      <c r="O11" s="7"/>
      <c r="P11" s="16"/>
      <c r="Q11" s="9"/>
      <c r="R11" s="16"/>
      <c r="S11" s="16"/>
      <c r="T11" s="16"/>
      <c r="V11" s="7"/>
      <c r="X11" s="9"/>
      <c r="AD11" s="9"/>
      <c r="AK11" s="7"/>
      <c r="BA11" s="12"/>
      <c r="BC11" s="13"/>
    </row>
    <row r="12">
      <c r="A12" s="2"/>
      <c r="C12" s="5"/>
      <c r="J12" s="2"/>
      <c r="O12" s="7"/>
      <c r="P12" s="16"/>
      <c r="Q12" s="9"/>
      <c r="R12" s="16"/>
      <c r="S12" s="16"/>
      <c r="T12" s="16"/>
      <c r="V12" s="7"/>
      <c r="X12" s="9"/>
      <c r="AD12" s="9"/>
      <c r="AK12" s="7"/>
      <c r="BA12" s="12"/>
      <c r="BC12" s="13"/>
    </row>
    <row r="13">
      <c r="A13" s="2"/>
      <c r="C13" s="5"/>
      <c r="J13" s="2"/>
      <c r="O13" s="7"/>
      <c r="Q13" s="9"/>
      <c r="V13" s="7"/>
      <c r="X13" s="9"/>
      <c r="AD13" s="9"/>
      <c r="AK13" s="7"/>
      <c r="BA13" s="12"/>
      <c r="BC13" s="13"/>
    </row>
    <row r="14">
      <c r="A14" s="2"/>
      <c r="C14" s="5"/>
      <c r="J14" s="2"/>
      <c r="O14" s="7"/>
      <c r="Q14" s="9"/>
      <c r="V14" s="7"/>
      <c r="X14" s="9"/>
      <c r="AD14" s="9"/>
      <c r="AK14" s="7"/>
      <c r="BA14" s="12"/>
      <c r="BC14" s="13"/>
    </row>
    <row r="15">
      <c r="A15" s="2"/>
      <c r="C15" s="5"/>
      <c r="J15" s="2"/>
      <c r="O15" s="7"/>
      <c r="Q15" s="9"/>
      <c r="V15" s="7"/>
      <c r="X15" s="9"/>
      <c r="AD15" s="9"/>
      <c r="AK15" s="7"/>
      <c r="BA15" s="12"/>
      <c r="BC15" s="13"/>
    </row>
    <row r="16">
      <c r="A16" s="2"/>
      <c r="C16" s="5"/>
      <c r="J16" s="2"/>
      <c r="O16" s="7"/>
      <c r="Q16" s="9"/>
      <c r="V16" s="7"/>
      <c r="X16" s="9"/>
      <c r="AD16" s="9"/>
      <c r="AK16" s="7"/>
      <c r="BA16" s="12"/>
      <c r="BC16" s="13"/>
    </row>
    <row r="17">
      <c r="A17" s="2"/>
      <c r="C17" s="5"/>
      <c r="J17" s="2"/>
      <c r="O17" s="7"/>
      <c r="Q17" s="9"/>
      <c r="V17" s="7"/>
      <c r="X17" s="9"/>
      <c r="AD17" s="9"/>
      <c r="AK17" s="7"/>
      <c r="BA17" s="12"/>
      <c r="BC17" s="13"/>
    </row>
    <row r="18">
      <c r="A18" s="2"/>
      <c r="C18" s="5"/>
      <c r="J18" s="2"/>
      <c r="O18" s="7"/>
      <c r="Q18" s="9"/>
      <c r="V18" s="7"/>
      <c r="X18" s="9"/>
      <c r="AD18" s="9"/>
      <c r="AK18" s="7"/>
      <c r="BA18" s="12"/>
      <c r="BC18" s="13"/>
    </row>
    <row r="19">
      <c r="A19" s="2"/>
      <c r="C19" s="5"/>
      <c r="J19" s="2"/>
      <c r="O19" s="7"/>
      <c r="Q19" s="9"/>
      <c r="V19" s="7"/>
      <c r="X19" s="9"/>
      <c r="AD19" s="9"/>
      <c r="AK19" s="7"/>
      <c r="BA19" s="12"/>
      <c r="BC19" s="13"/>
    </row>
    <row r="20">
      <c r="A20" s="2"/>
      <c r="C20" s="5"/>
      <c r="J20" s="2"/>
      <c r="O20" s="7"/>
      <c r="Q20" s="9"/>
      <c r="V20" s="7"/>
      <c r="X20" s="9"/>
      <c r="AD20" s="9"/>
      <c r="AK20" s="7"/>
      <c r="BA20" s="12"/>
      <c r="BC20" s="13"/>
    </row>
    <row r="21">
      <c r="A21" s="2"/>
      <c r="C21" s="5"/>
      <c r="J21" s="2"/>
      <c r="O21" s="7"/>
      <c r="Q21" s="9"/>
      <c r="V21" s="7"/>
      <c r="X21" s="9"/>
      <c r="AD21" s="9"/>
      <c r="AK21" s="7"/>
      <c r="BA21" s="12"/>
      <c r="BC21" s="13"/>
    </row>
    <row r="22">
      <c r="A22" s="2"/>
      <c r="C22" s="5"/>
      <c r="J22" s="2"/>
      <c r="O22" s="7"/>
      <c r="Q22" s="9"/>
      <c r="V22" s="7"/>
      <c r="X22" s="9"/>
      <c r="AD22" s="9"/>
      <c r="AK22" s="7"/>
      <c r="BA22" s="12"/>
      <c r="BC22" s="13"/>
    </row>
    <row r="23">
      <c r="A23" s="2"/>
      <c r="C23" s="5"/>
      <c r="J23" s="2"/>
      <c r="O23" s="7"/>
      <c r="Q23" s="9"/>
      <c r="V23" s="7"/>
      <c r="X23" s="9"/>
      <c r="AD23" s="9"/>
      <c r="AK23" s="7"/>
      <c r="BA23" s="12"/>
      <c r="BC23" s="13"/>
    </row>
    <row r="24">
      <c r="A24" s="2"/>
      <c r="C24" s="5"/>
      <c r="J24" s="14"/>
      <c r="O24" s="7"/>
      <c r="Q24" s="9"/>
      <c r="V24" s="7"/>
      <c r="X24" s="9"/>
      <c r="AD24" s="9"/>
      <c r="AK24" s="7"/>
      <c r="BA24" s="12"/>
      <c r="BC24" s="13"/>
    </row>
    <row r="25">
      <c r="A25" s="2"/>
      <c r="C25" s="5"/>
      <c r="J25" s="2"/>
      <c r="O25" s="7"/>
      <c r="Q25" s="9"/>
      <c r="V25" s="7"/>
      <c r="X25" s="9"/>
      <c r="AD25" s="9"/>
      <c r="AK25" s="7"/>
      <c r="BA25" s="12"/>
      <c r="BC25" s="13"/>
    </row>
    <row r="26">
      <c r="A26" s="2"/>
      <c r="C26" s="5"/>
      <c r="J26" s="2"/>
      <c r="O26" s="7"/>
      <c r="Q26" s="9"/>
      <c r="V26" s="7"/>
      <c r="X26" s="9"/>
      <c r="AD26" s="9"/>
      <c r="AK26" s="7"/>
      <c r="BA26" s="12"/>
      <c r="BC26" s="13"/>
    </row>
    <row r="27">
      <c r="A27" s="2"/>
      <c r="C27" s="5"/>
      <c r="O27" s="7"/>
      <c r="Q27" s="9"/>
      <c r="V27" s="7"/>
      <c r="X27" s="9"/>
      <c r="AD27" s="9"/>
      <c r="AK27" s="7"/>
      <c r="BA27" s="12"/>
      <c r="BC27" s="13"/>
    </row>
    <row r="28">
      <c r="A28" s="14"/>
      <c r="B28" s="4"/>
      <c r="C28" s="5"/>
      <c r="D28" s="4"/>
      <c r="E28" s="4"/>
      <c r="F28" s="18"/>
      <c r="O28" s="7"/>
      <c r="Q28" s="9"/>
      <c r="V28" s="7"/>
      <c r="X28" s="9"/>
      <c r="AD28" s="9"/>
      <c r="AK28" s="7"/>
      <c r="BA28" s="12"/>
      <c r="BC28" s="13"/>
    </row>
    <row r="29">
      <c r="A29" s="2"/>
      <c r="C29" s="5"/>
      <c r="O29" s="7"/>
      <c r="Q29" s="9"/>
      <c r="V29" s="7"/>
      <c r="X29" s="9"/>
      <c r="AD29" s="9"/>
      <c r="AK29" s="7"/>
      <c r="BA29" s="12"/>
      <c r="BC29" s="13"/>
    </row>
    <row r="30">
      <c r="A30" s="2"/>
      <c r="C30" s="5"/>
      <c r="O30" s="7"/>
      <c r="Q30" s="9"/>
      <c r="V30" s="7"/>
      <c r="X30" s="9"/>
      <c r="AD30" s="9"/>
      <c r="AK30" s="7"/>
      <c r="BA30" s="12"/>
      <c r="BC30" s="13"/>
    </row>
    <row r="31">
      <c r="A31" s="2"/>
      <c r="C31" s="5"/>
      <c r="O31" s="7"/>
      <c r="Q31" s="9"/>
      <c r="V31" s="7"/>
      <c r="X31" s="9"/>
      <c r="AD31" s="9"/>
      <c r="AK31" s="7"/>
      <c r="BA31" s="12"/>
      <c r="BC31" s="13"/>
    </row>
    <row r="32">
      <c r="A32" s="2"/>
      <c r="C32" s="5"/>
      <c r="O32" s="7"/>
      <c r="Q32" s="9"/>
      <c r="V32" s="7"/>
      <c r="X32" s="9"/>
      <c r="AD32" s="9"/>
      <c r="AK32" s="7"/>
      <c r="BA32" s="12"/>
      <c r="BC32" s="13"/>
    </row>
    <row r="33">
      <c r="A33" s="2"/>
      <c r="C33" s="19"/>
      <c r="O33" s="7"/>
      <c r="Q33" s="9"/>
      <c r="V33" s="7"/>
      <c r="X33" s="9"/>
      <c r="AD33" s="9"/>
      <c r="AK33" s="7"/>
      <c r="BA33" s="12"/>
      <c r="BC33" s="13"/>
    </row>
    <row r="34">
      <c r="A34" s="2"/>
      <c r="C34" s="20"/>
      <c r="O34" s="7"/>
      <c r="Q34" s="9"/>
      <c r="V34" s="7"/>
      <c r="X34" s="9"/>
      <c r="AD34" s="9"/>
      <c r="AK34" s="7"/>
      <c r="BA34" s="12"/>
      <c r="BC34" s="13"/>
    </row>
    <row r="35">
      <c r="A35" s="2"/>
      <c r="C35" s="20"/>
      <c r="O35" s="7"/>
      <c r="Q35" s="9"/>
      <c r="V35" s="7"/>
      <c r="X35" s="9"/>
      <c r="AD35" s="9"/>
      <c r="AK35" s="7"/>
      <c r="BA35" s="12"/>
      <c r="BC35" s="13"/>
    </row>
    <row r="36">
      <c r="A36" s="2"/>
      <c r="C36" s="20"/>
      <c r="O36" s="7"/>
      <c r="Q36" s="9"/>
      <c r="V36" s="7"/>
      <c r="X36" s="9"/>
      <c r="AD36" s="9"/>
      <c r="AK36" s="7"/>
      <c r="BA36" s="12"/>
      <c r="BC36" s="13"/>
    </row>
    <row r="37">
      <c r="C37" s="5"/>
      <c r="O37" s="7"/>
      <c r="Q37" s="9"/>
      <c r="V37" s="7"/>
      <c r="X37" s="9"/>
      <c r="AD37" s="9"/>
      <c r="AK37" s="7"/>
      <c r="BA37" s="12"/>
      <c r="BC37" s="13"/>
    </row>
    <row r="38">
      <c r="C38" s="5"/>
      <c r="O38" s="7"/>
      <c r="Q38" s="9"/>
      <c r="V38" s="7"/>
      <c r="X38" s="9"/>
      <c r="AD38" s="9"/>
      <c r="AK38" s="7"/>
      <c r="BA38" s="12"/>
      <c r="BC38" s="13"/>
    </row>
    <row r="39">
      <c r="C39" s="5"/>
      <c r="O39" s="7"/>
      <c r="Q39" s="9"/>
      <c r="V39" s="7"/>
      <c r="X39" s="9"/>
      <c r="AD39" s="9"/>
      <c r="AK39" s="7"/>
      <c r="BA39" s="12"/>
      <c r="BC39" s="13"/>
    </row>
    <row r="40">
      <c r="C40" s="5"/>
      <c r="O40" s="7"/>
      <c r="Q40" s="9"/>
      <c r="V40" s="7"/>
      <c r="X40" s="9"/>
      <c r="AD40" s="9"/>
      <c r="AK40" s="7"/>
      <c r="BA40" s="12"/>
      <c r="BC40" s="13"/>
    </row>
    <row r="41">
      <c r="C41" s="5"/>
      <c r="O41" s="7"/>
      <c r="Q41" s="9"/>
      <c r="V41" s="7"/>
      <c r="X41" s="9"/>
      <c r="AD41" s="9"/>
      <c r="AK41" s="7"/>
      <c r="BA41" s="12"/>
      <c r="BC41" s="13"/>
    </row>
    <row r="42">
      <c r="C42" s="5"/>
      <c r="O42" s="7"/>
      <c r="Q42" s="9"/>
      <c r="V42" s="7"/>
      <c r="X42" s="9"/>
      <c r="AD42" s="9"/>
      <c r="AK42" s="7"/>
      <c r="BA42" s="12"/>
      <c r="BC42" s="13"/>
    </row>
    <row r="43">
      <c r="C43" s="5"/>
      <c r="O43" s="7"/>
      <c r="Q43" s="9"/>
      <c r="V43" s="7"/>
      <c r="X43" s="9"/>
      <c r="AD43" s="9"/>
      <c r="AK43" s="7"/>
      <c r="BA43" s="12"/>
      <c r="BC43" s="13"/>
    </row>
    <row r="44">
      <c r="C44" s="5"/>
      <c r="O44" s="7"/>
      <c r="Q44" s="9"/>
      <c r="V44" s="7"/>
      <c r="X44" s="9"/>
      <c r="AD44" s="9"/>
      <c r="AK44" s="7"/>
      <c r="BA44" s="12"/>
      <c r="BC44" s="13"/>
    </row>
    <row r="45">
      <c r="C45" s="5"/>
      <c r="H45" s="2"/>
      <c r="O45" s="7"/>
      <c r="Q45" s="9"/>
      <c r="V45" s="7"/>
      <c r="X45" s="9"/>
      <c r="AD45" s="9"/>
      <c r="AK45" s="7"/>
      <c r="BA45" s="12"/>
      <c r="BC45" s="13"/>
    </row>
    <row r="46">
      <c r="C46" s="5"/>
      <c r="H46" s="2"/>
      <c r="O46" s="7"/>
      <c r="Q46" s="9"/>
      <c r="V46" s="7"/>
      <c r="X46" s="9"/>
      <c r="AD46" s="9"/>
      <c r="AK46" s="7"/>
      <c r="BA46" s="12"/>
      <c r="BC46" s="13"/>
    </row>
    <row r="47">
      <c r="C47" s="5"/>
      <c r="H47" s="2"/>
      <c r="O47" s="7"/>
      <c r="Q47" s="9"/>
      <c r="V47" s="7"/>
      <c r="X47" s="9"/>
      <c r="AD47" s="9"/>
      <c r="AK47" s="7"/>
      <c r="BA47" s="12"/>
      <c r="BC47" s="13"/>
    </row>
    <row r="48">
      <c r="C48" s="5"/>
      <c r="H48" s="2"/>
      <c r="O48" s="7"/>
      <c r="Q48" s="9"/>
      <c r="V48" s="7"/>
      <c r="X48" s="9"/>
      <c r="AD48" s="9"/>
      <c r="AK48" s="7"/>
      <c r="BA48" s="12"/>
      <c r="BC48" s="13"/>
    </row>
    <row r="49">
      <c r="C49" s="5"/>
      <c r="H49" s="2"/>
      <c r="O49" s="7"/>
      <c r="Q49" s="9"/>
      <c r="V49" s="7"/>
      <c r="X49" s="9"/>
      <c r="AD49" s="9"/>
      <c r="AK49" s="7"/>
      <c r="BA49" s="12"/>
      <c r="BC49" s="13"/>
    </row>
    <row r="50">
      <c r="C50" s="5"/>
      <c r="Q50" s="9"/>
      <c r="V50" s="7"/>
      <c r="X50" s="9"/>
      <c r="AD50" s="9"/>
      <c r="AK50" s="7"/>
      <c r="BA50" s="12"/>
      <c r="BC50" s="13"/>
    </row>
    <row r="51">
      <c r="C51" s="5"/>
      <c r="Q51" s="9"/>
      <c r="V51" s="7"/>
      <c r="X51" s="9"/>
      <c r="AD51" s="9"/>
      <c r="AK51" s="7"/>
      <c r="BA51" s="12"/>
      <c r="BC51" s="13"/>
    </row>
    <row r="52">
      <c r="C52" s="5"/>
      <c r="Q52" s="9"/>
      <c r="V52" s="7"/>
      <c r="X52" s="9"/>
      <c r="AD52" s="9"/>
      <c r="AK52" s="7"/>
      <c r="BA52" s="12"/>
      <c r="BC52" s="13"/>
    </row>
    <row r="53">
      <c r="C53" s="5"/>
      <c r="Q53" s="9"/>
      <c r="V53" s="7"/>
      <c r="X53" s="9"/>
      <c r="AD53" s="9"/>
      <c r="AK53" s="7"/>
      <c r="BA53" s="12"/>
      <c r="BC53" s="13"/>
    </row>
    <row r="54">
      <c r="C54" s="5"/>
      <c r="Q54" s="9"/>
      <c r="V54" s="7"/>
      <c r="X54" s="9"/>
      <c r="AD54" s="9"/>
      <c r="AK54" s="7"/>
      <c r="BA54" s="12"/>
      <c r="BC54" s="13"/>
    </row>
    <row r="55">
      <c r="C55" s="5"/>
      <c r="Q55" s="9"/>
      <c r="X55" s="9"/>
      <c r="AD55" s="9"/>
      <c r="AK55" s="7"/>
      <c r="BA55" s="12"/>
      <c r="BC55" s="13"/>
    </row>
    <row r="56">
      <c r="C56" s="5"/>
      <c r="Q56" s="9"/>
      <c r="X56" s="9"/>
      <c r="AD56" s="9"/>
      <c r="AK56" s="7"/>
      <c r="BA56" s="12"/>
      <c r="BC56" s="13"/>
    </row>
    <row r="57">
      <c r="C57" s="5"/>
      <c r="Q57" s="9"/>
      <c r="X57" s="9"/>
      <c r="AD57" s="9"/>
      <c r="AK57" s="7"/>
      <c r="BA57" s="12"/>
      <c r="BC57" s="13"/>
    </row>
    <row r="58">
      <c r="C58" s="5"/>
      <c r="Q58" s="9"/>
      <c r="X58" s="9"/>
      <c r="AD58" s="9"/>
      <c r="AK58" s="7"/>
      <c r="BA58" s="12"/>
      <c r="BC58" s="13"/>
    </row>
    <row r="59">
      <c r="C59" s="5"/>
      <c r="Q59" s="9"/>
      <c r="X59" s="9"/>
      <c r="AD59" s="9"/>
      <c r="AK59" s="7"/>
      <c r="BA59" s="12"/>
      <c r="BC59" s="13"/>
    </row>
    <row r="60">
      <c r="C60" s="5"/>
      <c r="Q60" s="9"/>
      <c r="X60" s="9"/>
      <c r="AD60" s="9"/>
      <c r="AK60" s="7"/>
      <c r="BA60" s="12"/>
      <c r="BC60" s="13"/>
    </row>
    <row r="61">
      <c r="C61" s="5"/>
      <c r="Q61" s="9"/>
      <c r="X61" s="9"/>
      <c r="AD61" s="9"/>
      <c r="AK61" s="7"/>
      <c r="BA61" s="12"/>
      <c r="BC61" s="13"/>
    </row>
    <row r="62">
      <c r="C62" s="5"/>
      <c r="Q62" s="9"/>
      <c r="X62" s="9"/>
      <c r="AD62" s="9"/>
      <c r="AK62" s="7"/>
      <c r="BA62" s="12"/>
      <c r="BC62" s="13"/>
    </row>
    <row r="63">
      <c r="C63" s="5"/>
      <c r="Q63" s="9"/>
      <c r="X63" s="9"/>
      <c r="AD63" s="9"/>
      <c r="AK63" s="7"/>
      <c r="BA63" s="12"/>
      <c r="BC63" s="13"/>
    </row>
    <row r="64">
      <c r="C64" s="5"/>
      <c r="Q64" s="9"/>
      <c r="X64" s="9"/>
      <c r="AD64" s="9"/>
      <c r="AK64" s="7"/>
      <c r="BA64" s="12"/>
      <c r="BC64" s="13"/>
    </row>
    <row r="65">
      <c r="C65" s="5"/>
      <c r="Q65" s="9"/>
      <c r="X65" s="9"/>
      <c r="AD65" s="9"/>
      <c r="AK65" s="7"/>
      <c r="BA65" s="12"/>
      <c r="BC65" s="13"/>
    </row>
    <row r="66">
      <c r="C66" s="5"/>
      <c r="Q66" s="9"/>
      <c r="X66" s="9"/>
      <c r="AD66" s="9"/>
      <c r="AK66" s="7"/>
      <c r="BA66" s="12"/>
      <c r="BC66" s="13"/>
    </row>
    <row r="67">
      <c r="C67" s="5"/>
      <c r="Q67" s="9"/>
      <c r="X67" s="9"/>
      <c r="AD67" s="9"/>
      <c r="AK67" s="7"/>
      <c r="BA67" s="12"/>
      <c r="BC67" s="13"/>
    </row>
    <row r="68">
      <c r="C68" s="5"/>
      <c r="Q68" s="9"/>
      <c r="X68" s="9"/>
      <c r="AD68" s="9"/>
      <c r="AK68" s="7"/>
      <c r="BA68" s="12"/>
      <c r="BC68" s="13"/>
    </row>
    <row r="69">
      <c r="C69" s="5"/>
      <c r="Q69" s="9"/>
      <c r="X69" s="9"/>
      <c r="AD69" s="9"/>
      <c r="AK69" s="7"/>
      <c r="BA69" s="12"/>
      <c r="BC69" s="13"/>
    </row>
    <row r="70">
      <c r="C70" s="5"/>
      <c r="Q70" s="9"/>
      <c r="X70" s="9"/>
      <c r="AD70" s="9"/>
      <c r="AK70" s="7"/>
      <c r="BA70" s="12"/>
      <c r="BC70" s="13"/>
    </row>
    <row r="71">
      <c r="C71" s="5"/>
      <c r="Q71" s="9"/>
      <c r="X71" s="9"/>
      <c r="AD71" s="9"/>
      <c r="AK71" s="7"/>
      <c r="BA71" s="12"/>
      <c r="BC71" s="13"/>
    </row>
    <row r="72">
      <c r="C72" s="5"/>
      <c r="Q72" s="9"/>
      <c r="X72" s="9"/>
      <c r="AD72" s="9"/>
      <c r="AK72" s="7"/>
      <c r="BA72" s="12"/>
      <c r="BC72" s="13"/>
    </row>
    <row r="73">
      <c r="C73" s="5"/>
      <c r="Q73" s="9"/>
      <c r="X73" s="9"/>
      <c r="AD73" s="9"/>
      <c r="AK73" s="7"/>
      <c r="BA73" s="12"/>
      <c r="BC73" s="13"/>
    </row>
    <row r="74">
      <c r="C74" s="5"/>
      <c r="Q74" s="9"/>
      <c r="X74" s="9"/>
      <c r="AD74" s="9"/>
      <c r="AK74" s="7"/>
      <c r="BA74" s="12"/>
      <c r="BC74" s="13"/>
    </row>
    <row r="75">
      <c r="C75" s="5"/>
      <c r="Q75" s="9"/>
      <c r="X75" s="9"/>
      <c r="AD75" s="9"/>
      <c r="AK75" s="7"/>
      <c r="BA75" s="12"/>
      <c r="BC75" s="13"/>
    </row>
    <row r="76">
      <c r="C76" s="5"/>
      <c r="Q76" s="9"/>
      <c r="X76" s="9"/>
      <c r="AD76" s="9"/>
      <c r="AK76" s="7"/>
      <c r="BA76" s="12"/>
      <c r="BC76" s="13"/>
    </row>
    <row r="77">
      <c r="C77" s="5"/>
      <c r="Q77" s="9"/>
      <c r="X77" s="9"/>
      <c r="AD77" s="9"/>
      <c r="AK77" s="7"/>
      <c r="BA77" s="12"/>
      <c r="BC77" s="13"/>
    </row>
    <row r="78">
      <c r="C78" s="5"/>
      <c r="Q78" s="9"/>
      <c r="X78" s="9"/>
      <c r="AD78" s="9"/>
      <c r="AK78" s="7"/>
      <c r="BA78" s="12"/>
      <c r="BC78" s="13"/>
    </row>
    <row r="79">
      <c r="C79" s="5"/>
      <c r="Q79" s="9"/>
      <c r="X79" s="9"/>
      <c r="AD79" s="9"/>
      <c r="BA79" s="12"/>
      <c r="BC79" s="13"/>
    </row>
    <row r="80">
      <c r="C80" s="5"/>
      <c r="X80" s="9"/>
      <c r="AD80" s="9"/>
      <c r="BA80" s="12"/>
      <c r="BC80" s="13"/>
    </row>
    <row r="81">
      <c r="C81" s="5"/>
      <c r="X81" s="9"/>
      <c r="AD81" s="9"/>
      <c r="BA81" s="12"/>
      <c r="BC81" s="13"/>
    </row>
    <row r="82">
      <c r="C82" s="5"/>
      <c r="X82" s="9"/>
      <c r="AD82" s="9"/>
      <c r="BA82" s="12"/>
      <c r="BC82" s="13"/>
    </row>
    <row r="83">
      <c r="C83" s="5"/>
      <c r="X83" s="9"/>
      <c r="AD83" s="9"/>
      <c r="BA83" s="12"/>
      <c r="BC83" s="13"/>
    </row>
    <row r="84">
      <c r="C84" s="5"/>
      <c r="X84" s="9"/>
      <c r="AD84" s="9"/>
      <c r="BA84" s="12"/>
      <c r="BC84" s="13"/>
    </row>
    <row r="85">
      <c r="C85" s="5"/>
      <c r="X85" s="9"/>
      <c r="AD85" s="9"/>
      <c r="BA85" s="12"/>
      <c r="BC85" s="13"/>
    </row>
    <row r="86">
      <c r="C86" s="5"/>
      <c r="X86" s="9"/>
      <c r="AD86" s="9"/>
      <c r="BA86" s="12"/>
      <c r="BC86" s="13"/>
    </row>
    <row r="87">
      <c r="C87" s="5"/>
      <c r="X87" s="9"/>
      <c r="AD87" s="9"/>
      <c r="BA87" s="12"/>
      <c r="BC87" s="13"/>
    </row>
    <row r="88">
      <c r="C88" s="5"/>
      <c r="X88" s="9"/>
      <c r="AD88" s="9"/>
      <c r="BA88" s="12"/>
      <c r="BC88" s="13"/>
    </row>
    <row r="89">
      <c r="C89" s="5"/>
      <c r="AD89" s="9"/>
      <c r="BA89" s="12"/>
      <c r="BC89" s="13"/>
    </row>
    <row r="90">
      <c r="C90" s="5"/>
      <c r="AD90" s="9"/>
      <c r="BA90" s="12"/>
      <c r="BC90" s="13"/>
    </row>
    <row r="91">
      <c r="C91" s="5"/>
      <c r="Z91" s="21"/>
      <c r="AA91" s="21"/>
      <c r="AB91" s="21"/>
      <c r="AD91" s="9"/>
      <c r="AF91" s="21"/>
      <c r="AG91" s="21"/>
      <c r="AH91" s="22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12"/>
      <c r="BB91" s="21"/>
      <c r="BC91" s="13"/>
      <c r="BD91" s="21"/>
      <c r="BE91" s="21"/>
      <c r="BF91" s="21"/>
      <c r="BG91" s="21"/>
      <c r="BH91" s="21"/>
      <c r="BI91" s="21"/>
    </row>
    <row r="92">
      <c r="C92" s="5"/>
      <c r="AD92" s="9"/>
      <c r="BA92" s="12"/>
      <c r="BC92" s="13"/>
    </row>
    <row r="93">
      <c r="C93" s="5"/>
      <c r="AD93" s="9"/>
      <c r="BA93" s="12"/>
      <c r="BC93" s="13"/>
    </row>
    <row r="94">
      <c r="C94" s="5"/>
      <c r="AD94" s="9"/>
      <c r="BA94" s="12"/>
      <c r="BC94" s="13"/>
    </row>
    <row r="95">
      <c r="C95" s="5"/>
      <c r="AD95" s="9"/>
      <c r="BA95" s="12"/>
      <c r="BC95" s="13"/>
    </row>
    <row r="96">
      <c r="C96" s="5"/>
      <c r="AD96" s="9"/>
      <c r="BA96" s="12"/>
      <c r="BC96" s="13"/>
    </row>
    <row r="97">
      <c r="C97" s="5"/>
      <c r="AD97" s="9"/>
      <c r="BA97" s="12"/>
      <c r="BC97" s="13"/>
    </row>
    <row r="98">
      <c r="C98" s="5"/>
      <c r="AD98" s="9"/>
      <c r="BA98" s="12"/>
      <c r="BC98" s="13"/>
    </row>
    <row r="99">
      <c r="C99" s="5"/>
      <c r="AD99" s="9"/>
      <c r="BA99" s="12"/>
      <c r="BC99" s="13"/>
    </row>
    <row r="100">
      <c r="C100" s="5"/>
      <c r="AD100" s="9"/>
      <c r="BA100" s="12"/>
      <c r="BC100" s="13"/>
    </row>
    <row r="101">
      <c r="C101" s="5"/>
      <c r="AD101" s="9"/>
      <c r="BA101" s="12"/>
      <c r="BC101" s="13"/>
    </row>
    <row r="102">
      <c r="C102" s="5"/>
      <c r="AD102" s="9"/>
      <c r="BA102" s="12"/>
      <c r="BC102" s="13"/>
    </row>
    <row r="103">
      <c r="C103" s="5"/>
      <c r="AD103" s="9"/>
      <c r="BA103" s="12"/>
      <c r="BC103" s="13"/>
    </row>
    <row r="104">
      <c r="C104" s="5"/>
      <c r="AD104" s="9"/>
      <c r="BA104" s="12"/>
      <c r="BC104" s="13"/>
    </row>
    <row r="105">
      <c r="C105" s="5"/>
      <c r="AD105" s="9"/>
      <c r="BA105" s="12"/>
      <c r="BC105" s="13"/>
    </row>
    <row r="106">
      <c r="C106" s="5"/>
      <c r="AD106" s="9"/>
      <c r="BA106" s="12"/>
      <c r="BC106" s="13"/>
    </row>
    <row r="107">
      <c r="C107" s="5"/>
      <c r="AD107" s="9"/>
      <c r="BA107" s="12"/>
      <c r="BC107" s="13"/>
    </row>
    <row r="108">
      <c r="C108" s="5"/>
      <c r="AD108" s="9"/>
      <c r="BA108" s="12"/>
      <c r="BC108" s="13"/>
    </row>
    <row r="109">
      <c r="A109" s="2"/>
      <c r="C109" s="5"/>
      <c r="AD109" s="9"/>
      <c r="BA109" s="12"/>
      <c r="BC109" s="13"/>
    </row>
    <row r="110">
      <c r="C110" s="5"/>
      <c r="AD110" s="9"/>
      <c r="BA110" s="12"/>
      <c r="BC110" s="13"/>
    </row>
    <row r="111">
      <c r="A111" s="2"/>
      <c r="C111" s="5"/>
      <c r="L111" s="21"/>
      <c r="M111" s="21"/>
      <c r="N111" s="21"/>
      <c r="S111" s="21"/>
      <c r="AD111" s="9"/>
      <c r="BA111" s="12"/>
      <c r="BC111" s="13"/>
    </row>
    <row r="112">
      <c r="C112" s="5"/>
      <c r="AD112" s="9"/>
      <c r="BA112" s="12"/>
      <c r="BC112" s="13"/>
    </row>
    <row r="113">
      <c r="C113" s="5"/>
      <c r="AD113" s="9"/>
      <c r="BA113" s="12"/>
    </row>
    <row r="114">
      <c r="C114" s="5"/>
      <c r="BA114" s="12"/>
    </row>
    <row r="115">
      <c r="C115" s="5"/>
      <c r="BA115" s="12"/>
    </row>
    <row r="116">
      <c r="C116" s="5"/>
      <c r="BA116" s="12"/>
    </row>
    <row r="117">
      <c r="C117" s="5"/>
      <c r="BA117" s="12"/>
    </row>
    <row r="118">
      <c r="C118" s="5"/>
      <c r="BA118" s="12"/>
    </row>
    <row r="119">
      <c r="C119" s="5"/>
      <c r="BA119" s="12"/>
    </row>
    <row r="120">
      <c r="C120" s="5"/>
      <c r="BA120" s="12"/>
    </row>
    <row r="121">
      <c r="C121" s="5"/>
      <c r="BA121" s="12"/>
    </row>
    <row r="122">
      <c r="C122" s="5"/>
      <c r="BA122" s="12"/>
    </row>
    <row r="123">
      <c r="C123" s="5"/>
      <c r="BA123" s="12"/>
    </row>
    <row r="124">
      <c r="C124" s="5"/>
      <c r="BA124" s="12"/>
    </row>
    <row r="125">
      <c r="C125" s="5"/>
      <c r="BA125" s="12"/>
    </row>
    <row r="126">
      <c r="C126" s="5"/>
      <c r="BA126" s="12"/>
    </row>
    <row r="127">
      <c r="C127" s="5"/>
      <c r="BA127" s="12"/>
    </row>
    <row r="128">
      <c r="C128" s="5"/>
      <c r="BA128" s="12"/>
    </row>
    <row r="129">
      <c r="C129" s="5"/>
      <c r="BA129" s="12"/>
    </row>
    <row r="130">
      <c r="C130" s="5"/>
      <c r="BA130" s="12"/>
    </row>
    <row r="131">
      <c r="C131" s="5"/>
      <c r="BA131" s="12"/>
    </row>
    <row r="132">
      <c r="C132" s="5"/>
      <c r="BA132" s="12"/>
    </row>
    <row r="133">
      <c r="C133" s="5"/>
      <c r="BA133" s="12"/>
    </row>
    <row r="134">
      <c r="C134" s="5"/>
      <c r="BA134" s="12"/>
    </row>
    <row r="135">
      <c r="C135" s="5"/>
      <c r="BA135" s="12"/>
    </row>
    <row r="136">
      <c r="C136" s="5"/>
      <c r="BA136" s="12"/>
    </row>
    <row r="137">
      <c r="C137" s="5"/>
      <c r="BA137" s="12"/>
    </row>
    <row r="138">
      <c r="C138" s="5"/>
      <c r="BA138" s="12"/>
    </row>
    <row r="139">
      <c r="C139" s="5"/>
      <c r="BA139" s="12"/>
    </row>
    <row r="140">
      <c r="C140" s="5"/>
      <c r="BA140" s="12"/>
    </row>
    <row r="141">
      <c r="C141" s="5"/>
      <c r="BA141" s="12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1.88"/>
  </cols>
  <sheetData>
    <row r="1">
      <c r="A1" s="23" t="s">
        <v>6</v>
      </c>
      <c r="B1" s="24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5"/>
      <c r="B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5"/>
      <c r="B3" s="2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/>
      <c r="B4" s="2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/>
      <c r="B5" s="2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/>
      <c r="B6" s="2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/>
      <c r="B7" s="2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/>
      <c r="B8" s="2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/>
      <c r="B9" s="2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/>
      <c r="B10" s="2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8"/>
      <c r="B11" s="2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22" width="11.25"/>
    <col customWidth="1" min="47" max="47" width="20.38"/>
  </cols>
  <sheetData>
    <row r="1">
      <c r="A1" s="4"/>
      <c r="B1" s="4"/>
      <c r="C1" s="31"/>
      <c r="D1" s="31"/>
      <c r="E1" s="31"/>
      <c r="F1" s="3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32">
        <v>2024.0</v>
      </c>
      <c r="X1" s="31"/>
      <c r="Y1" s="31"/>
      <c r="Z1" s="31"/>
      <c r="AA1" s="31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</row>
    <row r="2">
      <c r="A2" s="4"/>
      <c r="B2" s="26"/>
      <c r="C2" s="33" t="s">
        <v>8</v>
      </c>
      <c r="D2" s="34"/>
      <c r="E2" s="34"/>
      <c r="F2" s="3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6"/>
      <c r="W2" s="36">
        <v>1.0</v>
      </c>
      <c r="X2" s="36" t="s">
        <v>9</v>
      </c>
      <c r="Y2" s="26"/>
      <c r="Z2" s="26"/>
      <c r="AA2" s="26"/>
      <c r="AB2" s="4"/>
      <c r="AC2" s="37">
        <v>2.0</v>
      </c>
      <c r="AD2" s="37" t="s">
        <v>10</v>
      </c>
      <c r="AE2" s="4"/>
      <c r="AF2" s="4"/>
      <c r="AG2" s="4"/>
      <c r="AH2" s="4"/>
      <c r="AI2" s="37">
        <v>3.0</v>
      </c>
      <c r="AJ2" s="37" t="s">
        <v>11</v>
      </c>
      <c r="AK2" s="4"/>
      <c r="AL2" s="4"/>
      <c r="AM2" s="4"/>
      <c r="AN2" s="4"/>
      <c r="AO2" s="37">
        <v>4.0</v>
      </c>
      <c r="AP2" s="15"/>
      <c r="AQ2" s="37" t="s">
        <v>12</v>
      </c>
      <c r="AR2" s="15"/>
      <c r="AS2" s="15"/>
      <c r="AT2" s="4"/>
      <c r="AU2" s="37">
        <v>5.0</v>
      </c>
      <c r="AV2" s="37" t="s">
        <v>13</v>
      </c>
      <c r="AW2" s="15"/>
      <c r="AX2" s="15"/>
      <c r="AY2" s="4"/>
      <c r="AZ2" s="4"/>
      <c r="BA2" s="37">
        <v>6.0</v>
      </c>
      <c r="BB2" s="4"/>
      <c r="BC2" s="4"/>
      <c r="BD2" s="4"/>
      <c r="BE2" s="4"/>
      <c r="BF2" s="4"/>
      <c r="BG2" s="37">
        <v>7.0</v>
      </c>
      <c r="BH2" s="4"/>
      <c r="BI2" s="4"/>
      <c r="BJ2" s="4"/>
      <c r="BK2" s="4"/>
      <c r="BL2" s="4"/>
      <c r="BM2" s="37">
        <v>8.0</v>
      </c>
      <c r="BN2" s="4"/>
      <c r="BO2" s="4"/>
      <c r="BP2" s="4"/>
      <c r="BQ2" s="4"/>
      <c r="BR2" s="4"/>
      <c r="BS2" s="37">
        <v>9.0</v>
      </c>
      <c r="BT2" s="4"/>
      <c r="BU2" s="4"/>
      <c r="BV2" s="4"/>
      <c r="BW2" s="4"/>
      <c r="BX2" s="4"/>
      <c r="BY2" s="37">
        <v>10.0</v>
      </c>
      <c r="BZ2" s="4"/>
      <c r="CA2" s="4"/>
      <c r="CB2" s="4"/>
      <c r="CC2" s="4"/>
      <c r="CD2" s="4"/>
      <c r="CE2" s="37">
        <v>11.0</v>
      </c>
      <c r="CF2" s="4"/>
      <c r="CG2" s="4"/>
      <c r="CH2" s="4"/>
      <c r="CI2" s="4"/>
      <c r="CJ2" s="4"/>
      <c r="CK2" s="37">
        <v>12.0</v>
      </c>
      <c r="CL2" s="4"/>
      <c r="CM2" s="4"/>
      <c r="CN2" s="4"/>
      <c r="CO2" s="4"/>
    </row>
    <row r="3">
      <c r="A3" s="4"/>
      <c r="B3" s="26"/>
      <c r="C3" s="29" t="s">
        <v>14</v>
      </c>
      <c r="D3" s="38" t="s">
        <v>15</v>
      </c>
      <c r="E3" s="39" t="s">
        <v>16</v>
      </c>
      <c r="F3" s="29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6"/>
      <c r="W3" s="26" t="s">
        <v>18</v>
      </c>
      <c r="X3" s="40" t="s">
        <v>16</v>
      </c>
      <c r="Y3" s="41"/>
      <c r="Z3" s="42"/>
      <c r="AA3" s="42"/>
      <c r="AB3" s="4"/>
      <c r="AC3" s="4" t="s">
        <v>18</v>
      </c>
      <c r="AD3" s="40"/>
      <c r="AE3" s="40" t="s">
        <v>16</v>
      </c>
      <c r="AG3" s="40"/>
      <c r="AH3" s="4"/>
      <c r="AI3" s="4" t="s">
        <v>18</v>
      </c>
      <c r="AJ3" s="40"/>
      <c r="AK3" s="40" t="s">
        <v>16</v>
      </c>
      <c r="AM3" s="40"/>
      <c r="AN3" s="4"/>
      <c r="AO3" s="4" t="s">
        <v>18</v>
      </c>
      <c r="AP3" s="40"/>
      <c r="AQ3" s="40" t="s">
        <v>16</v>
      </c>
      <c r="AS3" s="40"/>
      <c r="AT3" s="4"/>
      <c r="AU3" s="4" t="s">
        <v>18</v>
      </c>
      <c r="AV3" s="40"/>
      <c r="AW3" s="40" t="s">
        <v>16</v>
      </c>
      <c r="AY3" s="40"/>
      <c r="AZ3" s="4"/>
      <c r="BA3" s="4" t="s">
        <v>18</v>
      </c>
      <c r="BB3" s="40"/>
      <c r="BC3" s="40" t="s">
        <v>16</v>
      </c>
      <c r="BE3" s="4"/>
      <c r="BF3" s="4"/>
      <c r="BG3" s="4" t="s">
        <v>18</v>
      </c>
      <c r="BH3" s="40"/>
      <c r="BI3" s="40" t="s">
        <v>16</v>
      </c>
      <c r="BK3" s="40"/>
      <c r="BL3" s="4"/>
      <c r="BM3" s="4" t="s">
        <v>18</v>
      </c>
      <c r="BN3" s="40"/>
      <c r="BO3" s="40" t="s">
        <v>16</v>
      </c>
      <c r="BQ3" s="40"/>
      <c r="BR3" s="4"/>
      <c r="BS3" s="4" t="s">
        <v>18</v>
      </c>
      <c r="BT3" s="40"/>
      <c r="BU3" s="40" t="s">
        <v>16</v>
      </c>
      <c r="BW3" s="40"/>
      <c r="BX3" s="4"/>
      <c r="BY3" s="4" t="s">
        <v>18</v>
      </c>
      <c r="BZ3" s="40"/>
      <c r="CA3" s="40" t="s">
        <v>16</v>
      </c>
      <c r="CC3" s="40"/>
      <c r="CD3" s="4"/>
      <c r="CE3" s="4" t="s">
        <v>18</v>
      </c>
      <c r="CF3" s="40"/>
      <c r="CG3" s="40" t="s">
        <v>16</v>
      </c>
      <c r="CI3" s="40"/>
      <c r="CJ3" s="4"/>
      <c r="CK3" s="4" t="s">
        <v>18</v>
      </c>
      <c r="CL3" s="40"/>
      <c r="CM3" s="40" t="s">
        <v>16</v>
      </c>
      <c r="CO3" s="40"/>
    </row>
    <row r="4">
      <c r="A4" s="4"/>
      <c r="B4" s="26"/>
      <c r="C4" s="29" t="s">
        <v>9</v>
      </c>
      <c r="D4" s="43">
        <f>SUM($Y$134:$Y$200)</f>
        <v>0</v>
      </c>
      <c r="E4" s="43">
        <f>SUM($Y$5:$Y$128)</f>
        <v>0</v>
      </c>
      <c r="F4" s="43">
        <f t="shared" ref="F4:F15" si="1">D4-E4</f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6"/>
      <c r="W4" s="44" t="s">
        <v>18</v>
      </c>
      <c r="X4" s="45" t="s">
        <v>19</v>
      </c>
      <c r="Y4" s="29" t="s">
        <v>20</v>
      </c>
      <c r="Z4" s="29" t="s">
        <v>3</v>
      </c>
      <c r="AA4" s="45" t="s">
        <v>4</v>
      </c>
      <c r="AB4" s="4"/>
      <c r="AC4" s="46" t="s">
        <v>18</v>
      </c>
      <c r="AD4" s="15" t="s">
        <v>19</v>
      </c>
      <c r="AE4" s="4" t="s">
        <v>20</v>
      </c>
      <c r="AF4" s="4" t="s">
        <v>3</v>
      </c>
      <c r="AG4" s="15" t="s">
        <v>4</v>
      </c>
      <c r="AH4" s="4"/>
      <c r="AI4" s="46" t="s">
        <v>18</v>
      </c>
      <c r="AJ4" s="15" t="s">
        <v>19</v>
      </c>
      <c r="AK4" s="4" t="s">
        <v>20</v>
      </c>
      <c r="AL4" s="4" t="s">
        <v>3</v>
      </c>
      <c r="AM4" s="15" t="s">
        <v>4</v>
      </c>
      <c r="AN4" s="4"/>
      <c r="AO4" s="46" t="s">
        <v>18</v>
      </c>
      <c r="AP4" s="15" t="s">
        <v>19</v>
      </c>
      <c r="AQ4" s="4" t="s">
        <v>20</v>
      </c>
      <c r="AR4" s="4" t="s">
        <v>3</v>
      </c>
      <c r="AS4" s="15" t="s">
        <v>4</v>
      </c>
      <c r="AT4" s="4"/>
      <c r="AU4" s="46" t="s">
        <v>18</v>
      </c>
      <c r="AV4" s="15" t="s">
        <v>19</v>
      </c>
      <c r="AW4" s="4" t="s">
        <v>20</v>
      </c>
      <c r="AX4" s="4" t="s">
        <v>3</v>
      </c>
      <c r="AY4" s="15" t="s">
        <v>4</v>
      </c>
      <c r="AZ4" s="4"/>
      <c r="BA4" s="46" t="s">
        <v>18</v>
      </c>
      <c r="BB4" s="15" t="s">
        <v>19</v>
      </c>
      <c r="BC4" s="4" t="s">
        <v>20</v>
      </c>
      <c r="BD4" s="4" t="s">
        <v>3</v>
      </c>
      <c r="BE4" s="15" t="s">
        <v>4</v>
      </c>
      <c r="BF4" s="4"/>
      <c r="BG4" s="46" t="s">
        <v>18</v>
      </c>
      <c r="BH4" s="15" t="s">
        <v>19</v>
      </c>
      <c r="BI4" s="4" t="s">
        <v>20</v>
      </c>
      <c r="BJ4" s="4" t="s">
        <v>3</v>
      </c>
      <c r="BK4" s="15" t="s">
        <v>4</v>
      </c>
      <c r="BL4" s="4"/>
      <c r="BM4" s="46" t="s">
        <v>18</v>
      </c>
      <c r="BN4" s="15" t="s">
        <v>19</v>
      </c>
      <c r="BO4" s="4" t="s">
        <v>20</v>
      </c>
      <c r="BP4" s="4" t="s">
        <v>3</v>
      </c>
      <c r="BQ4" s="15" t="s">
        <v>4</v>
      </c>
      <c r="BR4" s="4"/>
      <c r="BS4" s="46" t="s">
        <v>18</v>
      </c>
      <c r="BT4" s="15" t="s">
        <v>19</v>
      </c>
      <c r="BU4" s="4" t="s">
        <v>20</v>
      </c>
      <c r="BV4" s="4" t="s">
        <v>3</v>
      </c>
      <c r="BW4" s="15" t="s">
        <v>4</v>
      </c>
      <c r="BX4" s="4"/>
      <c r="BY4" s="46" t="s">
        <v>18</v>
      </c>
      <c r="BZ4" s="15" t="s">
        <v>19</v>
      </c>
      <c r="CA4" s="4" t="s">
        <v>20</v>
      </c>
      <c r="CB4" s="4" t="s">
        <v>3</v>
      </c>
      <c r="CC4" s="15" t="s">
        <v>4</v>
      </c>
      <c r="CD4" s="4"/>
      <c r="CE4" s="46" t="s">
        <v>18</v>
      </c>
      <c r="CF4" s="15" t="s">
        <v>19</v>
      </c>
      <c r="CG4" s="4" t="s">
        <v>20</v>
      </c>
      <c r="CH4" s="4" t="s">
        <v>3</v>
      </c>
      <c r="CI4" s="15" t="s">
        <v>4</v>
      </c>
      <c r="CJ4" s="4"/>
      <c r="CK4" s="46" t="s">
        <v>18</v>
      </c>
      <c r="CL4" s="15" t="s">
        <v>19</v>
      </c>
      <c r="CM4" s="4" t="s">
        <v>20</v>
      </c>
      <c r="CN4" s="4" t="s">
        <v>3</v>
      </c>
      <c r="CO4" s="15" t="s">
        <v>4</v>
      </c>
    </row>
    <row r="5">
      <c r="A5" s="4"/>
      <c r="B5" s="26"/>
      <c r="C5" s="29" t="s">
        <v>10</v>
      </c>
      <c r="D5" s="43">
        <f>SUM($AE$134:AE$200)</f>
        <v>0</v>
      </c>
      <c r="E5" s="43">
        <f>SUM($AE$5:$AE$128)</f>
        <v>0</v>
      </c>
      <c r="F5" s="43">
        <f t="shared" si="1"/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7" t="str">
        <f>IFERROR(__xludf.DUMMYFUNCTION("FILTER(WebHookData!$A$4:$E1000, (MONTH(WebHookData!$A$4:$A1000) = W2) * (YEAR(WebHookData!$A$4:$A1000) = $W$1) * (WebHookData!$F$4:$F1000 = FALSE))"),"#N/A")</f>
        <v>#N/A</v>
      </c>
      <c r="X5" s="48"/>
      <c r="Y5" s="48"/>
      <c r="Z5" s="48"/>
      <c r="AA5" s="26"/>
      <c r="AB5" s="4"/>
      <c r="AC5" s="49" t="str">
        <f>IFERROR(__xludf.DUMMYFUNCTION("FILTER(WebHookData!$A$4:$E1000, (MONTH(WebHookData!$A$4:$A1000) = AC2) * (YEAR(WebHookData!$A$4:$A1000) = $W$1) * (WebHookData!$F$4:$F1000 = FALSE))"),"#N/A")</f>
        <v>#N/A</v>
      </c>
      <c r="AD5" s="4"/>
      <c r="AE5" s="4"/>
      <c r="AF5" s="4"/>
      <c r="AG5" s="4"/>
      <c r="AH5" s="4"/>
      <c r="AI5" s="49" t="str">
        <f>IFERROR(__xludf.DUMMYFUNCTION("FILTER(WebHookData!$A$4:$E1000, (MONTH(WebHookData!$A$4:$A1000) = AI2) * (YEAR(WebHookData!$A$4:$A1000) = $W$1) * (WebHookData!$F$4:$F1000 = FALSE))"),"#N/A")</f>
        <v>#N/A</v>
      </c>
      <c r="AJ5" s="4"/>
      <c r="AK5" s="4"/>
      <c r="AL5" s="4"/>
      <c r="AM5" s="4"/>
      <c r="AN5" s="4"/>
      <c r="AO5" s="49" t="str">
        <f>IFERROR(__xludf.DUMMYFUNCTION("FILTER(WebHookData!$A$4:$E1000, (MONTH(WebHookData!$A$4:$A1000) = AO2) * (YEAR(WebHookData!$A$4:$A1000) = $W$1) * (WebHookData!$F$4:$F1000 = FALSE))"),"#N/A")</f>
        <v>#N/A</v>
      </c>
      <c r="AP5" s="4"/>
      <c r="AQ5" s="4"/>
      <c r="AR5" s="4"/>
      <c r="AS5" s="4"/>
      <c r="AT5" s="4"/>
      <c r="AU5" s="49" t="str">
        <f>IFERROR(__xludf.DUMMYFUNCTION("FILTER(WebHookData!$A$4:$E1000, (MONTH(WebHookData!$A$4:$A1000) = AU2) * (YEAR(WebHookData!$A$4:$A1000) = $W$1) * (WebHookData!$F$4:$F1000 = FALSE))"),"#N/A")</f>
        <v>#N/A</v>
      </c>
      <c r="AV5" s="4"/>
      <c r="AW5" s="4"/>
      <c r="AX5" s="4"/>
      <c r="AY5" s="4"/>
      <c r="AZ5" s="4"/>
      <c r="BA5" s="49" t="str">
        <f>IFERROR(__xludf.DUMMYFUNCTION("FILTER(WebHookData!$A$4:$E1000, (MONTH(WebHookData!$A$4:$A1000) = BA2) * (YEAR(WebHookData!$A$4:$A1000) = $W$1) * (WebHookData!$F$4:$F1000 = FALSE))"),"#N/A")</f>
        <v>#N/A</v>
      </c>
      <c r="BB5" s="4"/>
      <c r="BC5" s="4"/>
      <c r="BD5" s="4"/>
      <c r="BE5" s="4"/>
      <c r="BF5" s="4"/>
      <c r="BG5" s="49" t="str">
        <f>IFERROR(__xludf.DUMMYFUNCTION("FILTER(WebHookData!$A$4:$E1000, (MONTH(WebHookData!$A$4:$A1000) = BG2) * (YEAR(WebHookData!$A$4:$A1000) = $W$1) * (WebHookData!$F$4:$F1000 = FALSE))"),"#N/A")</f>
        <v>#N/A</v>
      </c>
      <c r="BH5" s="4"/>
      <c r="BI5" s="4"/>
      <c r="BJ5" s="4"/>
      <c r="BK5" s="4"/>
      <c r="BL5" s="4"/>
      <c r="BM5" s="49" t="str">
        <f>IFERROR(__xludf.DUMMYFUNCTION("FILTER(WebHookData!$A$4:$E1000, (MONTH(WebHookData!$A$4:$A1000) = BM2) * (YEAR(WebHookData!$A$4:$A1000) = $W$1) * (WebHookData!$F$4:$F1000 = FALSE))"),"#N/A")</f>
        <v>#N/A</v>
      </c>
      <c r="BN5" s="4"/>
      <c r="BO5" s="4"/>
      <c r="BP5" s="4"/>
      <c r="BQ5" s="4"/>
      <c r="BR5" s="4"/>
      <c r="BS5" s="49" t="str">
        <f>IFERROR(__xludf.DUMMYFUNCTION("FILTER(WebHookData!$A$4:$E1000, (MONTH(WebHookData!$A$4:$A1000) = BS2) * (YEAR(WebHookData!$A$4:$A1000) = $W$1) * (WebHookData!$F$4:$F1000 = FALSE))"),"#N/A")</f>
        <v>#N/A</v>
      </c>
      <c r="BT5" s="4"/>
      <c r="BU5" s="4"/>
      <c r="BV5" s="4"/>
      <c r="BW5" s="4"/>
      <c r="BX5" s="4"/>
      <c r="BY5" s="49" t="str">
        <f>IFERROR(__xludf.DUMMYFUNCTION("FILTER(WebHookData!$A$4:$E1000, (MONTH(WebHookData!$A$4:$A1000) = BY2) * (YEAR(WebHookData!$A$4:$A1000) = $W$1) * (WebHookData!$F$4:$F1000 = FALSE))"),"#N/A")</f>
        <v>#N/A</v>
      </c>
      <c r="BZ5" s="4"/>
      <c r="CA5" s="4"/>
      <c r="CB5" s="4"/>
      <c r="CC5" s="4"/>
      <c r="CD5" s="4"/>
      <c r="CE5" s="49" t="str">
        <f>IFERROR(__xludf.DUMMYFUNCTION("FILTER(WebHookData!$A$4:$E1000, (MONTH(WebHookData!$A$4:$A1000) = CE2) * (YEAR(WebHookData!$A$4:$A1000) = $W$1) * (WebHookData!$F$4:$F1000 = FALSE))"),"#N/A")</f>
        <v>#N/A</v>
      </c>
      <c r="CF5" s="4"/>
      <c r="CG5" s="4"/>
      <c r="CH5" s="4"/>
      <c r="CI5" s="4"/>
      <c r="CJ5" s="4"/>
      <c r="CK5" s="49" t="str">
        <f>IFERROR(__xludf.DUMMYFUNCTION("FILTER(WebHookData!$A$4:$E1000, (MONTH(WebHookData!$A$4:$A1000) = CK2) * (YEAR(WebHookData!$A$4:$A1000) = $W$1) * (WebHookData!$F$4:$F1000 = FALSE))"),"#N/A")</f>
        <v>#N/A</v>
      </c>
      <c r="CL5" s="4"/>
      <c r="CM5" s="4"/>
      <c r="CN5" s="4"/>
      <c r="CO5" s="4"/>
    </row>
    <row r="6">
      <c r="A6" s="4"/>
      <c r="B6" s="26"/>
      <c r="C6" s="29" t="s">
        <v>11</v>
      </c>
      <c r="D6" s="43">
        <f>SUM($AK$134:$AK$200)</f>
        <v>0</v>
      </c>
      <c r="E6" s="43">
        <f>SUM($AK$5:$AK$128)</f>
        <v>0</v>
      </c>
      <c r="F6" s="43">
        <f t="shared" si="1"/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6"/>
      <c r="W6" s="26"/>
      <c r="X6" s="26"/>
      <c r="Y6" s="26"/>
      <c r="Z6" s="26"/>
      <c r="AA6" s="26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50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</row>
    <row r="7">
      <c r="A7" s="4"/>
      <c r="B7" s="26"/>
      <c r="C7" s="29" t="s">
        <v>12</v>
      </c>
      <c r="D7" s="43">
        <f>SUM($AQ$134:$AQ$200)</f>
        <v>0</v>
      </c>
      <c r="E7" s="43">
        <f>SUM($AQ$5:$AQ$128)</f>
        <v>0</v>
      </c>
      <c r="F7" s="43">
        <f t="shared" si="1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6"/>
      <c r="W7" s="26"/>
      <c r="X7" s="26"/>
      <c r="Y7" s="26"/>
      <c r="Z7" s="26"/>
      <c r="AA7" s="26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50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</row>
    <row r="8">
      <c r="A8" s="4"/>
      <c r="B8" s="26"/>
      <c r="C8" s="29" t="s">
        <v>13</v>
      </c>
      <c r="D8" s="43">
        <f>SUM($AW$134:$AW$200)</f>
        <v>0</v>
      </c>
      <c r="E8" s="43">
        <f>SUM($AW$5:$AW$128)</f>
        <v>0</v>
      </c>
      <c r="F8" s="43">
        <f t="shared" si="1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6"/>
      <c r="W8" s="26"/>
      <c r="X8" s="26"/>
      <c r="Y8" s="26"/>
      <c r="Z8" s="26"/>
      <c r="AA8" s="26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50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>
      <c r="A9" s="4"/>
      <c r="B9" s="26"/>
      <c r="C9" s="29" t="s">
        <v>21</v>
      </c>
      <c r="D9" s="43">
        <f>SUM($BC$134:$BC$200)</f>
        <v>0</v>
      </c>
      <c r="E9" s="43">
        <f>SUM($BC$5:$BC$128)</f>
        <v>0</v>
      </c>
      <c r="F9" s="43">
        <f t="shared" si="1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6"/>
      <c r="W9" s="51"/>
      <c r="X9" s="26"/>
      <c r="Y9" s="26"/>
      <c r="Z9" s="26"/>
      <c r="AA9" s="26"/>
      <c r="AB9" s="4"/>
      <c r="AC9" s="52"/>
      <c r="AD9" s="4"/>
      <c r="AE9" s="4"/>
      <c r="AF9" s="4"/>
      <c r="AG9" s="4"/>
      <c r="AH9" s="4"/>
      <c r="AI9" s="52"/>
      <c r="AJ9" s="4"/>
      <c r="AK9" s="4"/>
      <c r="AL9" s="4"/>
      <c r="AM9" s="4"/>
      <c r="AN9" s="4"/>
      <c r="AO9" s="52"/>
      <c r="AP9" s="4"/>
      <c r="AQ9" s="4"/>
      <c r="AR9" s="4"/>
      <c r="AS9" s="4"/>
      <c r="AT9" s="4"/>
      <c r="AU9" s="50"/>
      <c r="AV9" s="4"/>
      <c r="AW9" s="4"/>
      <c r="AX9" s="4"/>
      <c r="AY9" s="4"/>
      <c r="AZ9" s="4"/>
      <c r="BA9" s="52"/>
      <c r="BB9" s="4"/>
      <c r="BC9" s="4"/>
      <c r="BD9" s="4"/>
      <c r="BE9" s="4"/>
      <c r="BF9" s="4"/>
      <c r="BG9" s="52"/>
      <c r="BH9" s="4"/>
      <c r="BI9" s="4"/>
      <c r="BJ9" s="4"/>
      <c r="BK9" s="4"/>
      <c r="BL9" s="4"/>
      <c r="BM9" s="52"/>
      <c r="BN9" s="4"/>
      <c r="BO9" s="4"/>
      <c r="BP9" s="4"/>
      <c r="BQ9" s="4"/>
      <c r="BR9" s="4"/>
      <c r="BS9" s="52"/>
      <c r="BT9" s="4"/>
      <c r="BU9" s="4"/>
      <c r="BV9" s="4"/>
      <c r="BW9" s="4"/>
      <c r="BX9" s="4"/>
      <c r="BY9" s="52"/>
      <c r="BZ9" s="4"/>
      <c r="CA9" s="4"/>
      <c r="CB9" s="4"/>
      <c r="CC9" s="4"/>
      <c r="CD9" s="4"/>
      <c r="CE9" s="52"/>
      <c r="CF9" s="4"/>
      <c r="CG9" s="4"/>
      <c r="CH9" s="4"/>
      <c r="CI9" s="4"/>
      <c r="CJ9" s="4"/>
      <c r="CK9" s="52"/>
      <c r="CL9" s="4"/>
      <c r="CM9" s="4"/>
      <c r="CN9" s="4"/>
      <c r="CO9" s="4"/>
    </row>
    <row r="10">
      <c r="A10" s="4"/>
      <c r="B10" s="26"/>
      <c r="C10" s="29" t="s">
        <v>22</v>
      </c>
      <c r="D10" s="43">
        <f>SUM($BI$134:$BI$200)</f>
        <v>0</v>
      </c>
      <c r="E10" s="43">
        <f>SUM($BI$5:$BI$128)</f>
        <v>0</v>
      </c>
      <c r="F10" s="43">
        <f t="shared" si="1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6"/>
      <c r="W10" s="26"/>
      <c r="X10" s="26"/>
      <c r="Y10" s="26"/>
      <c r="Z10" s="26"/>
      <c r="AA10" s="26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50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>
      <c r="A11" s="4"/>
      <c r="B11" s="26"/>
      <c r="C11" s="29" t="s">
        <v>23</v>
      </c>
      <c r="D11" s="43">
        <f>SUM($BO$134:$BO$200)</f>
        <v>0</v>
      </c>
      <c r="E11" s="43">
        <f>SUM($BO$5:$BO$128)</f>
        <v>0</v>
      </c>
      <c r="F11" s="43">
        <f t="shared" si="1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6"/>
      <c r="W11" s="26"/>
      <c r="X11" s="26"/>
      <c r="Y11" s="26"/>
      <c r="Z11" s="26"/>
      <c r="AA11" s="26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50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>
      <c r="A12" s="4"/>
      <c r="B12" s="26"/>
      <c r="C12" s="29" t="s">
        <v>24</v>
      </c>
      <c r="D12" s="43">
        <f>SUM($BU$134:$BU$200)</f>
        <v>0</v>
      </c>
      <c r="E12" s="43">
        <f>SUM($BU$5:$BU$128)</f>
        <v>0</v>
      </c>
      <c r="F12" s="43">
        <f t="shared" si="1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6"/>
      <c r="W12" s="26"/>
      <c r="X12" s="26"/>
      <c r="Y12" s="26"/>
      <c r="Z12" s="26"/>
      <c r="AA12" s="26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50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>
      <c r="A13" s="4"/>
      <c r="B13" s="26"/>
      <c r="C13" s="29" t="s">
        <v>25</v>
      </c>
      <c r="D13" s="43">
        <f>SUM($CA$134:$CA$200)</f>
        <v>0</v>
      </c>
      <c r="E13" s="43">
        <f>SUM($CA$5:$CA$128)</f>
        <v>0</v>
      </c>
      <c r="F13" s="43">
        <f t="shared" si="1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6"/>
      <c r="W13" s="51"/>
      <c r="X13" s="26"/>
      <c r="Y13" s="26"/>
      <c r="Z13" s="26"/>
      <c r="AA13" s="26"/>
      <c r="AB13" s="4"/>
      <c r="AC13" s="52"/>
      <c r="AD13" s="4"/>
      <c r="AE13" s="4"/>
      <c r="AF13" s="4"/>
      <c r="AG13" s="4"/>
      <c r="AH13" s="4"/>
      <c r="AI13" s="52"/>
      <c r="AJ13" s="4"/>
      <c r="AK13" s="4"/>
      <c r="AL13" s="4"/>
      <c r="AM13" s="4"/>
      <c r="AN13" s="4"/>
      <c r="AO13" s="52"/>
      <c r="AP13" s="4"/>
      <c r="AQ13" s="4"/>
      <c r="AR13" s="4"/>
      <c r="AS13" s="4"/>
      <c r="AT13" s="4"/>
      <c r="AU13" s="50"/>
      <c r="AV13" s="4"/>
      <c r="AW13" s="4"/>
      <c r="AX13" s="4"/>
      <c r="AY13" s="4"/>
      <c r="AZ13" s="4"/>
      <c r="BA13" s="52"/>
      <c r="BB13" s="4"/>
      <c r="BC13" s="4"/>
      <c r="BD13" s="4"/>
      <c r="BE13" s="4"/>
      <c r="BF13" s="4"/>
      <c r="BG13" s="52"/>
      <c r="BH13" s="4"/>
      <c r="BI13" s="4"/>
      <c r="BJ13" s="4"/>
      <c r="BK13" s="4"/>
      <c r="BL13" s="4"/>
      <c r="BM13" s="52"/>
      <c r="BN13" s="4"/>
      <c r="BO13" s="4"/>
      <c r="BP13" s="4"/>
      <c r="BQ13" s="4"/>
      <c r="BR13" s="4"/>
      <c r="BS13" s="52"/>
      <c r="BT13" s="4"/>
      <c r="BU13" s="4"/>
      <c r="BV13" s="4"/>
      <c r="BW13" s="4"/>
      <c r="BX13" s="4"/>
      <c r="BY13" s="52"/>
      <c r="BZ13" s="4"/>
      <c r="CA13" s="4"/>
      <c r="CB13" s="4"/>
      <c r="CC13" s="4"/>
      <c r="CD13" s="4"/>
      <c r="CE13" s="52"/>
      <c r="CF13" s="4"/>
      <c r="CG13" s="4"/>
      <c r="CH13" s="4"/>
      <c r="CI13" s="4"/>
      <c r="CJ13" s="4"/>
      <c r="CK13" s="52"/>
      <c r="CL13" s="4"/>
      <c r="CM13" s="4"/>
      <c r="CN13" s="4"/>
      <c r="CO13" s="4"/>
    </row>
    <row r="14">
      <c r="A14" s="4"/>
      <c r="B14" s="26"/>
      <c r="C14" s="29" t="s">
        <v>26</v>
      </c>
      <c r="D14" s="43">
        <f>SUM($CG$134:$CG$200)</f>
        <v>0</v>
      </c>
      <c r="E14" s="43">
        <f>SUM($CG$5:$CG$128)</f>
        <v>0</v>
      </c>
      <c r="F14" s="43">
        <f t="shared" si="1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6"/>
      <c r="W14" s="26"/>
      <c r="X14" s="26"/>
      <c r="Y14" s="26"/>
      <c r="Z14" s="26"/>
      <c r="AA14" s="26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50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>
      <c r="A15" s="4"/>
      <c r="B15" s="26"/>
      <c r="C15" s="53" t="s">
        <v>27</v>
      </c>
      <c r="D15" s="43">
        <f>SUM($CM$134:$CM$200)</f>
        <v>0</v>
      </c>
      <c r="E15" s="54">
        <f>SUM($CM$5:$CM$128)</f>
        <v>0</v>
      </c>
      <c r="F15" s="54">
        <f t="shared" si="1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6"/>
      <c r="W15" s="26"/>
      <c r="X15" s="26"/>
      <c r="Y15" s="26"/>
      <c r="Z15" s="26"/>
      <c r="AA15" s="26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50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</row>
    <row r="16">
      <c r="A16" s="4"/>
      <c r="B16" s="26"/>
      <c r="C16" s="29" t="s">
        <v>28</v>
      </c>
      <c r="D16" s="43">
        <f t="shared" ref="D16:F16" si="2">SUM(D4:D15)</f>
        <v>0</v>
      </c>
      <c r="E16" s="43">
        <f t="shared" si="2"/>
        <v>0</v>
      </c>
      <c r="F16" s="43">
        <f t="shared" si="2"/>
        <v>0</v>
      </c>
      <c r="G16" s="4"/>
      <c r="H16" s="4"/>
      <c r="I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6"/>
      <c r="W16" s="26"/>
      <c r="X16" s="26"/>
      <c r="Y16" s="26"/>
      <c r="Z16" s="26"/>
      <c r="AA16" s="26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50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</row>
    <row r="17">
      <c r="A17" s="4"/>
      <c r="B17" s="4"/>
      <c r="C17" s="4" t="s">
        <v>29</v>
      </c>
      <c r="D17" s="55">
        <f t="shared" ref="D17:F17" si="3">AVERAGE(D4:D15)</f>
        <v>0</v>
      </c>
      <c r="E17" s="55">
        <f t="shared" si="3"/>
        <v>0</v>
      </c>
      <c r="F17" s="55">
        <f t="shared" si="3"/>
        <v>0</v>
      </c>
      <c r="G17" s="4"/>
      <c r="H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6"/>
      <c r="W17" s="51"/>
      <c r="X17" s="26"/>
      <c r="Y17" s="26"/>
      <c r="Z17" s="26"/>
      <c r="AA17" s="26"/>
      <c r="AB17" s="4"/>
      <c r="AC17" s="52"/>
      <c r="AD17" s="4"/>
      <c r="AE17" s="4"/>
      <c r="AF17" s="4"/>
      <c r="AG17" s="4"/>
      <c r="AH17" s="4"/>
      <c r="AI17" s="52"/>
      <c r="AJ17" s="4"/>
      <c r="AK17" s="4"/>
      <c r="AL17" s="4"/>
      <c r="AM17" s="4"/>
      <c r="AN17" s="4"/>
      <c r="AO17" s="52"/>
      <c r="AP17" s="4"/>
      <c r="AQ17" s="4"/>
      <c r="AR17" s="4"/>
      <c r="AS17" s="4"/>
      <c r="AT17" s="4"/>
      <c r="AU17" s="50"/>
      <c r="AV17" s="4"/>
      <c r="AW17" s="4"/>
      <c r="AX17" s="4"/>
      <c r="AY17" s="4"/>
      <c r="AZ17" s="4"/>
      <c r="BA17" s="52"/>
      <c r="BB17" s="4"/>
      <c r="BC17" s="4"/>
      <c r="BD17" s="4"/>
      <c r="BE17" s="4"/>
      <c r="BF17" s="4"/>
      <c r="BG17" s="52"/>
      <c r="BH17" s="4"/>
      <c r="BI17" s="4"/>
      <c r="BJ17" s="4"/>
      <c r="BK17" s="4"/>
      <c r="BL17" s="4"/>
      <c r="BM17" s="52"/>
      <c r="BN17" s="4"/>
      <c r="BO17" s="4"/>
      <c r="BP17" s="4"/>
      <c r="BQ17" s="4"/>
      <c r="BR17" s="4"/>
      <c r="BS17" s="52"/>
      <c r="BT17" s="4"/>
      <c r="BU17" s="4"/>
      <c r="BV17" s="4"/>
      <c r="BW17" s="4"/>
      <c r="BX17" s="4"/>
      <c r="BY17" s="52"/>
      <c r="BZ17" s="4"/>
      <c r="CA17" s="4"/>
      <c r="CB17" s="4"/>
      <c r="CC17" s="4"/>
      <c r="CD17" s="4"/>
      <c r="CE17" s="52"/>
      <c r="CF17" s="4"/>
      <c r="CG17" s="4"/>
      <c r="CH17" s="4"/>
      <c r="CI17" s="4"/>
      <c r="CJ17" s="4"/>
      <c r="CK17" s="52"/>
      <c r="CL17" s="4"/>
      <c r="CM17" s="4"/>
      <c r="CN17" s="4"/>
      <c r="CO17" s="4"/>
    </row>
    <row r="18">
      <c r="A18" s="4"/>
      <c r="B18" s="31"/>
      <c r="C18" s="31"/>
      <c r="D18" s="31"/>
      <c r="E18" s="31"/>
      <c r="F18" s="31"/>
      <c r="G18" s="31"/>
      <c r="H18" s="31"/>
      <c r="I18" s="34"/>
      <c r="J18" s="34"/>
      <c r="K18" s="34"/>
      <c r="L18" s="31"/>
      <c r="M18" s="31"/>
      <c r="N18" s="31"/>
      <c r="O18" s="31"/>
      <c r="P18" s="31"/>
      <c r="Q18" s="31"/>
      <c r="R18" s="31"/>
      <c r="S18" s="4"/>
      <c r="T18" s="4"/>
      <c r="U18" s="4"/>
      <c r="V18" s="26"/>
      <c r="W18" s="26"/>
      <c r="X18" s="26"/>
      <c r="Y18" s="26"/>
      <c r="Z18" s="26"/>
      <c r="AA18" s="26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50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</row>
    <row r="19">
      <c r="A19" s="29"/>
      <c r="B19" s="33" t="s">
        <v>30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/>
      <c r="S19" s="4"/>
      <c r="T19" s="4"/>
      <c r="U19" s="4"/>
      <c r="V19" s="26"/>
      <c r="W19" s="26"/>
      <c r="X19" s="26"/>
      <c r="Y19" s="26"/>
      <c r="Z19" s="26"/>
      <c r="AA19" s="26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50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</row>
    <row r="20">
      <c r="A20" s="30" t="s">
        <v>14</v>
      </c>
      <c r="B20" s="29" t="str">
        <f t="array" ref="B20:Q20">TRANSPOSE(Categories!$A$2:$A$17)</f>
        <v/>
      </c>
      <c r="C20" s="29"/>
      <c r="D20" s="45"/>
      <c r="E20" s="45"/>
      <c r="F20" s="45"/>
      <c r="G20" s="45"/>
      <c r="H20" s="45"/>
      <c r="I20" s="29"/>
      <c r="J20" s="29"/>
      <c r="K20" s="29"/>
      <c r="L20" s="29"/>
      <c r="M20" s="56"/>
      <c r="N20" s="56"/>
      <c r="O20" s="56"/>
      <c r="P20" s="56"/>
      <c r="Q20" s="56"/>
      <c r="R20" s="29" t="s">
        <v>31</v>
      </c>
      <c r="S20" s="4"/>
      <c r="T20" s="4"/>
      <c r="U20" s="4"/>
      <c r="V20" s="26"/>
      <c r="W20" s="26"/>
      <c r="X20" s="26"/>
      <c r="Y20" s="26"/>
      <c r="Z20" s="26"/>
      <c r="AA20" s="26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50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</row>
    <row r="21">
      <c r="A21" s="30" t="s">
        <v>9</v>
      </c>
      <c r="B21" s="55">
        <f t="shared" ref="B21:I21" si="4">SUMPRODUCT(--($Z$5:$Z$128=B$20),$Y$5:$Y$128)</f>
        <v>0</v>
      </c>
      <c r="C21" s="55">
        <f t="shared" si="4"/>
        <v>0</v>
      </c>
      <c r="D21" s="55">
        <f t="shared" si="4"/>
        <v>0</v>
      </c>
      <c r="E21" s="55">
        <f t="shared" si="4"/>
        <v>0</v>
      </c>
      <c r="F21" s="55">
        <f t="shared" si="4"/>
        <v>0</v>
      </c>
      <c r="G21" s="55">
        <f t="shared" si="4"/>
        <v>0</v>
      </c>
      <c r="H21" s="55">
        <f t="shared" si="4"/>
        <v>0</v>
      </c>
      <c r="I21" s="55">
        <f t="shared" si="4"/>
        <v>0</v>
      </c>
      <c r="J21" s="55">
        <f t="shared" ref="J21:Q21" si="5">SUMPRODUCT(--($Z$5:$Z$128=J20),$Y$5:$Y$128)</f>
        <v>0</v>
      </c>
      <c r="K21" s="55">
        <f t="shared" si="5"/>
        <v>0</v>
      </c>
      <c r="L21" s="55">
        <f t="shared" si="5"/>
        <v>0</v>
      </c>
      <c r="M21" s="55">
        <f t="shared" si="5"/>
        <v>0</v>
      </c>
      <c r="N21" s="55">
        <f t="shared" si="5"/>
        <v>0</v>
      </c>
      <c r="O21" s="55">
        <f t="shared" si="5"/>
        <v>0</v>
      </c>
      <c r="P21" s="55">
        <f t="shared" si="5"/>
        <v>0</v>
      </c>
      <c r="Q21" s="55">
        <f t="shared" si="5"/>
        <v>0</v>
      </c>
      <c r="R21" s="57">
        <f>SUM($Z$5:$Z$128)-SUM(B21:L21)</f>
        <v>0</v>
      </c>
      <c r="S21" s="58"/>
      <c r="T21" s="58"/>
      <c r="U21" s="58"/>
      <c r="V21" s="59"/>
      <c r="W21" s="51"/>
      <c r="X21" s="26"/>
      <c r="Y21" s="26"/>
      <c r="Z21" s="26"/>
      <c r="AA21" s="26"/>
      <c r="AB21" s="4"/>
      <c r="AC21" s="52"/>
      <c r="AD21" s="4"/>
      <c r="AE21" s="4"/>
      <c r="AF21" s="4"/>
      <c r="AG21" s="4"/>
      <c r="AH21" s="4"/>
      <c r="AI21" s="52"/>
      <c r="AJ21" s="4"/>
      <c r="AK21" s="4"/>
      <c r="AL21" s="4"/>
      <c r="AM21" s="4"/>
      <c r="AN21" s="4"/>
      <c r="AO21" s="52"/>
      <c r="AP21" s="4"/>
      <c r="AQ21" s="4"/>
      <c r="AR21" s="4"/>
      <c r="AS21" s="4"/>
      <c r="AT21" s="4"/>
      <c r="AU21" s="50"/>
      <c r="AV21" s="4"/>
      <c r="AW21" s="4"/>
      <c r="AX21" s="4"/>
      <c r="AY21" s="4"/>
      <c r="AZ21" s="4"/>
      <c r="BA21" s="52"/>
      <c r="BB21" s="4"/>
      <c r="BC21" s="4"/>
      <c r="BD21" s="4"/>
      <c r="BE21" s="4"/>
      <c r="BF21" s="4"/>
      <c r="BG21" s="52"/>
      <c r="BH21" s="4"/>
      <c r="BI21" s="4"/>
      <c r="BJ21" s="4"/>
      <c r="BK21" s="4"/>
      <c r="BL21" s="4"/>
      <c r="BM21" s="52"/>
      <c r="BN21" s="4"/>
      <c r="BO21" s="4"/>
      <c r="BP21" s="4"/>
      <c r="BQ21" s="4"/>
      <c r="BR21" s="4"/>
      <c r="BS21" s="52"/>
      <c r="BT21" s="4"/>
      <c r="BU21" s="4"/>
      <c r="BV21" s="4"/>
      <c r="BW21" s="4"/>
      <c r="BX21" s="4"/>
      <c r="BY21" s="52"/>
      <c r="BZ21" s="4"/>
      <c r="CA21" s="4"/>
      <c r="CB21" s="4"/>
      <c r="CC21" s="4"/>
      <c r="CD21" s="4"/>
      <c r="CE21" s="52"/>
      <c r="CF21" s="4"/>
      <c r="CG21" s="4"/>
      <c r="CH21" s="4"/>
      <c r="CI21" s="4"/>
      <c r="CJ21" s="4"/>
      <c r="CK21" s="52"/>
      <c r="CL21" s="4"/>
      <c r="CM21" s="4"/>
      <c r="CN21" s="4"/>
      <c r="CO21" s="4"/>
    </row>
    <row r="22">
      <c r="A22" s="30" t="s">
        <v>10</v>
      </c>
      <c r="B22" s="55">
        <f t="shared" ref="B22:Q22" si="6">SUMPRODUCT(--($AF$5:$AF$128=B$20),$AE$5:$AE$128)</f>
        <v>0</v>
      </c>
      <c r="C22" s="55">
        <f t="shared" si="6"/>
        <v>0</v>
      </c>
      <c r="D22" s="55">
        <f t="shared" si="6"/>
        <v>0</v>
      </c>
      <c r="E22" s="55">
        <f t="shared" si="6"/>
        <v>0</v>
      </c>
      <c r="F22" s="55">
        <f t="shared" si="6"/>
        <v>0</v>
      </c>
      <c r="G22" s="55">
        <f t="shared" si="6"/>
        <v>0</v>
      </c>
      <c r="H22" s="55">
        <f t="shared" si="6"/>
        <v>0</v>
      </c>
      <c r="I22" s="55">
        <f t="shared" si="6"/>
        <v>0</v>
      </c>
      <c r="J22" s="55">
        <f t="shared" si="6"/>
        <v>0</v>
      </c>
      <c r="K22" s="55">
        <f t="shared" si="6"/>
        <v>0</v>
      </c>
      <c r="L22" s="55">
        <f t="shared" si="6"/>
        <v>0</v>
      </c>
      <c r="M22" s="55">
        <f t="shared" si="6"/>
        <v>0</v>
      </c>
      <c r="N22" s="55">
        <f t="shared" si="6"/>
        <v>0</v>
      </c>
      <c r="O22" s="55">
        <f t="shared" si="6"/>
        <v>0</v>
      </c>
      <c r="P22" s="55">
        <f t="shared" si="6"/>
        <v>0</v>
      </c>
      <c r="Q22" s="55">
        <f t="shared" si="6"/>
        <v>0</v>
      </c>
      <c r="R22" s="57">
        <f>SUM($AF$5:$AF$128)-SUM(B22:L22)</f>
        <v>0</v>
      </c>
      <c r="S22" s="58"/>
      <c r="T22" s="58"/>
      <c r="U22" s="58"/>
      <c r="V22" s="59"/>
      <c r="W22" s="26"/>
      <c r="X22" s="26"/>
      <c r="Y22" s="26"/>
      <c r="Z22" s="26"/>
      <c r="AA22" s="26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50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</row>
    <row r="23">
      <c r="A23" s="30" t="s">
        <v>11</v>
      </c>
      <c r="B23" s="55">
        <f t="shared" ref="B23:Q23" si="7">SUMPRODUCT(--($AL$5:$AL$128=B$20),$AK$5:$AK$128)</f>
        <v>0</v>
      </c>
      <c r="C23" s="55">
        <f t="shared" si="7"/>
        <v>0</v>
      </c>
      <c r="D23" s="55">
        <f t="shared" si="7"/>
        <v>0</v>
      </c>
      <c r="E23" s="55">
        <f t="shared" si="7"/>
        <v>0</v>
      </c>
      <c r="F23" s="55">
        <f t="shared" si="7"/>
        <v>0</v>
      </c>
      <c r="G23" s="55">
        <f t="shared" si="7"/>
        <v>0</v>
      </c>
      <c r="H23" s="55">
        <f t="shared" si="7"/>
        <v>0</v>
      </c>
      <c r="I23" s="55">
        <f t="shared" si="7"/>
        <v>0</v>
      </c>
      <c r="J23" s="55">
        <f t="shared" si="7"/>
        <v>0</v>
      </c>
      <c r="K23" s="55">
        <f t="shared" si="7"/>
        <v>0</v>
      </c>
      <c r="L23" s="55">
        <f t="shared" si="7"/>
        <v>0</v>
      </c>
      <c r="M23" s="55">
        <f t="shared" si="7"/>
        <v>0</v>
      </c>
      <c r="N23" s="55">
        <f t="shared" si="7"/>
        <v>0</v>
      </c>
      <c r="O23" s="55">
        <f t="shared" si="7"/>
        <v>0</v>
      </c>
      <c r="P23" s="55">
        <f t="shared" si="7"/>
        <v>0</v>
      </c>
      <c r="Q23" s="55">
        <f t="shared" si="7"/>
        <v>0</v>
      </c>
      <c r="R23" s="57">
        <f>SUM($AL$5:$AL$128)-SUM(B23:L23)</f>
        <v>0</v>
      </c>
      <c r="S23" s="58"/>
      <c r="T23" s="58"/>
      <c r="U23" s="58"/>
      <c r="V23" s="59"/>
      <c r="W23" s="26"/>
      <c r="X23" s="26"/>
      <c r="Y23" s="26"/>
      <c r="Z23" s="26"/>
      <c r="AA23" s="26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50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</row>
    <row r="24">
      <c r="A24" s="30" t="s">
        <v>12</v>
      </c>
      <c r="B24" s="55">
        <f t="shared" ref="B24:Q24" si="8">SUMPRODUCT(--($AR$5:$AR$128=B$20),$AQ$5:$AQ$128)</f>
        <v>0</v>
      </c>
      <c r="C24" s="55">
        <f t="shared" si="8"/>
        <v>0</v>
      </c>
      <c r="D24" s="55">
        <f t="shared" si="8"/>
        <v>0</v>
      </c>
      <c r="E24" s="55">
        <f t="shared" si="8"/>
        <v>0</v>
      </c>
      <c r="F24" s="55">
        <f t="shared" si="8"/>
        <v>0</v>
      </c>
      <c r="G24" s="55">
        <f t="shared" si="8"/>
        <v>0</v>
      </c>
      <c r="H24" s="55">
        <f t="shared" si="8"/>
        <v>0</v>
      </c>
      <c r="I24" s="55">
        <f t="shared" si="8"/>
        <v>0</v>
      </c>
      <c r="J24" s="55">
        <f t="shared" si="8"/>
        <v>0</v>
      </c>
      <c r="K24" s="55">
        <f t="shared" si="8"/>
        <v>0</v>
      </c>
      <c r="L24" s="55">
        <f t="shared" si="8"/>
        <v>0</v>
      </c>
      <c r="M24" s="55">
        <f t="shared" si="8"/>
        <v>0</v>
      </c>
      <c r="N24" s="55">
        <f t="shared" si="8"/>
        <v>0</v>
      </c>
      <c r="O24" s="55">
        <f t="shared" si="8"/>
        <v>0</v>
      </c>
      <c r="P24" s="55">
        <f t="shared" si="8"/>
        <v>0</v>
      </c>
      <c r="Q24" s="55">
        <f t="shared" si="8"/>
        <v>0</v>
      </c>
      <c r="R24" s="57">
        <f>SUM($AR$5:$AR$128)-SUM(B24:L24)</f>
        <v>0</v>
      </c>
      <c r="S24" s="58"/>
      <c r="T24" s="58"/>
      <c r="U24" s="58"/>
      <c r="V24" s="59"/>
      <c r="W24" s="26"/>
      <c r="X24" s="26"/>
      <c r="Y24" s="26"/>
      <c r="Z24" s="26"/>
      <c r="AA24" s="26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50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</row>
    <row r="25">
      <c r="A25" s="30" t="s">
        <v>13</v>
      </c>
      <c r="B25" s="55">
        <f t="shared" ref="B25:Q25" si="9">SUMPRODUCT(--($AX$5:$AX$128=B$20),$AW$5:$AW$128)</f>
        <v>0</v>
      </c>
      <c r="C25" s="55">
        <f t="shared" si="9"/>
        <v>0</v>
      </c>
      <c r="D25" s="55">
        <f t="shared" si="9"/>
        <v>0</v>
      </c>
      <c r="E25" s="55">
        <f t="shared" si="9"/>
        <v>0</v>
      </c>
      <c r="F25" s="55">
        <f t="shared" si="9"/>
        <v>0</v>
      </c>
      <c r="G25" s="55">
        <f t="shared" si="9"/>
        <v>0</v>
      </c>
      <c r="H25" s="55">
        <f t="shared" si="9"/>
        <v>0</v>
      </c>
      <c r="I25" s="55">
        <f t="shared" si="9"/>
        <v>0</v>
      </c>
      <c r="J25" s="55">
        <f t="shared" si="9"/>
        <v>0</v>
      </c>
      <c r="K25" s="55">
        <f t="shared" si="9"/>
        <v>0</v>
      </c>
      <c r="L25" s="55">
        <f t="shared" si="9"/>
        <v>0</v>
      </c>
      <c r="M25" s="55">
        <f t="shared" si="9"/>
        <v>0</v>
      </c>
      <c r="N25" s="55">
        <f t="shared" si="9"/>
        <v>0</v>
      </c>
      <c r="O25" s="55">
        <f t="shared" si="9"/>
        <v>0</v>
      </c>
      <c r="P25" s="55">
        <f t="shared" si="9"/>
        <v>0</v>
      </c>
      <c r="Q25" s="55">
        <f t="shared" si="9"/>
        <v>0</v>
      </c>
      <c r="R25" s="57">
        <f>SUM($AW$5:$AW$128)-SUM(B25:L25)</f>
        <v>0</v>
      </c>
      <c r="S25" s="58"/>
      <c r="T25" s="58"/>
      <c r="U25" s="58"/>
      <c r="V25" s="59"/>
      <c r="W25" s="51"/>
      <c r="X25" s="26"/>
      <c r="Y25" s="26"/>
      <c r="Z25" s="26"/>
      <c r="AA25" s="26"/>
      <c r="AB25" s="4"/>
      <c r="AC25" s="52"/>
      <c r="AD25" s="4"/>
      <c r="AE25" s="4"/>
      <c r="AF25" s="4"/>
      <c r="AG25" s="4"/>
      <c r="AH25" s="4"/>
      <c r="AI25" s="52"/>
      <c r="AJ25" s="4"/>
      <c r="AK25" s="4"/>
      <c r="AL25" s="4"/>
      <c r="AM25" s="4"/>
      <c r="AN25" s="4"/>
      <c r="AO25" s="52"/>
      <c r="AP25" s="4"/>
      <c r="AQ25" s="4"/>
      <c r="AR25" s="4"/>
      <c r="AS25" s="4"/>
      <c r="AT25" s="4"/>
      <c r="AU25" s="50"/>
      <c r="AV25" s="4"/>
      <c r="AW25" s="4"/>
      <c r="AX25" s="4"/>
      <c r="AY25" s="4"/>
      <c r="AZ25" s="4"/>
      <c r="BA25" s="52"/>
      <c r="BB25" s="4"/>
      <c r="BC25" s="4"/>
      <c r="BD25" s="4"/>
      <c r="BE25" s="4"/>
      <c r="BF25" s="4"/>
      <c r="BG25" s="52"/>
      <c r="BH25" s="4"/>
      <c r="BI25" s="4"/>
      <c r="BJ25" s="4"/>
      <c r="BK25" s="4"/>
      <c r="BL25" s="4"/>
      <c r="BM25" s="52"/>
      <c r="BN25" s="4"/>
      <c r="BO25" s="4"/>
      <c r="BP25" s="4"/>
      <c r="BQ25" s="4"/>
      <c r="BR25" s="4"/>
      <c r="BS25" s="52"/>
      <c r="BT25" s="4"/>
      <c r="BU25" s="4"/>
      <c r="BV25" s="4"/>
      <c r="BW25" s="4"/>
      <c r="BX25" s="4"/>
      <c r="BY25" s="52"/>
      <c r="BZ25" s="4"/>
      <c r="CA25" s="4"/>
      <c r="CB25" s="4"/>
      <c r="CC25" s="4"/>
      <c r="CD25" s="4"/>
      <c r="CE25" s="52"/>
      <c r="CF25" s="4"/>
      <c r="CG25" s="4"/>
      <c r="CH25" s="4"/>
      <c r="CI25" s="4"/>
      <c r="CJ25" s="4"/>
      <c r="CK25" s="52"/>
      <c r="CL25" s="4"/>
      <c r="CM25" s="4"/>
      <c r="CN25" s="4"/>
      <c r="CO25" s="4"/>
    </row>
    <row r="26">
      <c r="A26" s="30" t="s">
        <v>21</v>
      </c>
      <c r="B26" s="55">
        <f t="shared" ref="B26:Q26" si="10">SUMPRODUCT(--($BD$5:$BD$128=B$20),$BC$5:$BC$128)</f>
        <v>0</v>
      </c>
      <c r="C26" s="55">
        <f t="shared" si="10"/>
        <v>0</v>
      </c>
      <c r="D26" s="55">
        <f t="shared" si="10"/>
        <v>0</v>
      </c>
      <c r="E26" s="55">
        <f t="shared" si="10"/>
        <v>0</v>
      </c>
      <c r="F26" s="55">
        <f t="shared" si="10"/>
        <v>0</v>
      </c>
      <c r="G26" s="55">
        <f t="shared" si="10"/>
        <v>0</v>
      </c>
      <c r="H26" s="55">
        <f t="shared" si="10"/>
        <v>0</v>
      </c>
      <c r="I26" s="55">
        <f t="shared" si="10"/>
        <v>0</v>
      </c>
      <c r="J26" s="55">
        <f t="shared" si="10"/>
        <v>0</v>
      </c>
      <c r="K26" s="55">
        <f t="shared" si="10"/>
        <v>0</v>
      </c>
      <c r="L26" s="55">
        <f t="shared" si="10"/>
        <v>0</v>
      </c>
      <c r="M26" s="55">
        <f t="shared" si="10"/>
        <v>0</v>
      </c>
      <c r="N26" s="55">
        <f t="shared" si="10"/>
        <v>0</v>
      </c>
      <c r="O26" s="55">
        <f t="shared" si="10"/>
        <v>0</v>
      </c>
      <c r="P26" s="55">
        <f t="shared" si="10"/>
        <v>0</v>
      </c>
      <c r="Q26" s="55">
        <f t="shared" si="10"/>
        <v>0</v>
      </c>
      <c r="R26" s="57">
        <f>SUM($BD$5:$BD$128)-SUM(B26:L26)</f>
        <v>0</v>
      </c>
      <c r="S26" s="58"/>
      <c r="T26" s="58"/>
      <c r="U26" s="58"/>
      <c r="V26" s="59"/>
      <c r="W26" s="26"/>
      <c r="X26" s="26"/>
      <c r="Y26" s="26"/>
      <c r="Z26" s="26"/>
      <c r="AA26" s="26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50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>
      <c r="A27" s="30" t="s">
        <v>22</v>
      </c>
      <c r="B27" s="55">
        <f t="shared" ref="B27:Q27" si="11">SUMPRODUCT(--($BJ$5:$BJ$128=B$20),$BI$5:$BI$128)</f>
        <v>0</v>
      </c>
      <c r="C27" s="55">
        <f t="shared" si="11"/>
        <v>0</v>
      </c>
      <c r="D27" s="55">
        <f t="shared" si="11"/>
        <v>0</v>
      </c>
      <c r="E27" s="55">
        <f t="shared" si="11"/>
        <v>0</v>
      </c>
      <c r="F27" s="55">
        <f t="shared" si="11"/>
        <v>0</v>
      </c>
      <c r="G27" s="55">
        <f t="shared" si="11"/>
        <v>0</v>
      </c>
      <c r="H27" s="55">
        <f t="shared" si="11"/>
        <v>0</v>
      </c>
      <c r="I27" s="55">
        <f t="shared" si="11"/>
        <v>0</v>
      </c>
      <c r="J27" s="55">
        <f t="shared" si="11"/>
        <v>0</v>
      </c>
      <c r="K27" s="55">
        <f t="shared" si="11"/>
        <v>0</v>
      </c>
      <c r="L27" s="55">
        <f t="shared" si="11"/>
        <v>0</v>
      </c>
      <c r="M27" s="55">
        <f t="shared" si="11"/>
        <v>0</v>
      </c>
      <c r="N27" s="55">
        <f t="shared" si="11"/>
        <v>0</v>
      </c>
      <c r="O27" s="55">
        <f t="shared" si="11"/>
        <v>0</v>
      </c>
      <c r="P27" s="55">
        <f t="shared" si="11"/>
        <v>0</v>
      </c>
      <c r="Q27" s="55">
        <f t="shared" si="11"/>
        <v>0</v>
      </c>
      <c r="R27" s="57">
        <f>SUM($BJ$5:$BJ$128)-SUM(B27:L27)</f>
        <v>0</v>
      </c>
      <c r="S27" s="58"/>
      <c r="T27" s="58"/>
      <c r="U27" s="58"/>
      <c r="V27" s="59"/>
      <c r="W27" s="26"/>
      <c r="X27" s="26"/>
      <c r="Y27" s="26"/>
      <c r="Z27" s="26"/>
      <c r="AA27" s="26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50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>
      <c r="A28" s="30" t="s">
        <v>23</v>
      </c>
      <c r="B28" s="55">
        <f t="shared" ref="B28:Q28" si="12">SUMPRODUCT(--($BP$5:$BP$128=B$20),$BO$5:$BO$128)</f>
        <v>0</v>
      </c>
      <c r="C28" s="55">
        <f t="shared" si="12"/>
        <v>0</v>
      </c>
      <c r="D28" s="55">
        <f t="shared" si="12"/>
        <v>0</v>
      </c>
      <c r="E28" s="55">
        <f t="shared" si="12"/>
        <v>0</v>
      </c>
      <c r="F28" s="55">
        <f t="shared" si="12"/>
        <v>0</v>
      </c>
      <c r="G28" s="55">
        <f t="shared" si="12"/>
        <v>0</v>
      </c>
      <c r="H28" s="55">
        <f t="shared" si="12"/>
        <v>0</v>
      </c>
      <c r="I28" s="55">
        <f t="shared" si="12"/>
        <v>0</v>
      </c>
      <c r="J28" s="55">
        <f t="shared" si="12"/>
        <v>0</v>
      </c>
      <c r="K28" s="55">
        <f t="shared" si="12"/>
        <v>0</v>
      </c>
      <c r="L28" s="55">
        <f t="shared" si="12"/>
        <v>0</v>
      </c>
      <c r="M28" s="55">
        <f t="shared" si="12"/>
        <v>0</v>
      </c>
      <c r="N28" s="55">
        <f t="shared" si="12"/>
        <v>0</v>
      </c>
      <c r="O28" s="55">
        <f t="shared" si="12"/>
        <v>0</v>
      </c>
      <c r="P28" s="55">
        <f t="shared" si="12"/>
        <v>0</v>
      </c>
      <c r="Q28" s="55">
        <f t="shared" si="12"/>
        <v>0</v>
      </c>
      <c r="R28" s="57">
        <f>SUM($BP$5:$BP$128)-SUM(B28:L28)</f>
        <v>0</v>
      </c>
      <c r="S28" s="58"/>
      <c r="T28" s="58"/>
      <c r="U28" s="58"/>
      <c r="V28" s="59"/>
      <c r="W28" s="26"/>
      <c r="X28" s="26"/>
      <c r="Y28" s="26"/>
      <c r="Z28" s="26"/>
      <c r="AA28" s="26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50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>
      <c r="A29" s="30" t="s">
        <v>24</v>
      </c>
      <c r="B29" s="55">
        <f t="shared" ref="B29:Q29" si="13">SUMPRODUCT(--($BV$5:$BV$128=B$20),$BU$5:$BU$128)</f>
        <v>0</v>
      </c>
      <c r="C29" s="55">
        <f t="shared" si="13"/>
        <v>0</v>
      </c>
      <c r="D29" s="55">
        <f t="shared" si="13"/>
        <v>0</v>
      </c>
      <c r="E29" s="55">
        <f t="shared" si="13"/>
        <v>0</v>
      </c>
      <c r="F29" s="55">
        <f t="shared" si="13"/>
        <v>0</v>
      </c>
      <c r="G29" s="55">
        <f t="shared" si="13"/>
        <v>0</v>
      </c>
      <c r="H29" s="55">
        <f t="shared" si="13"/>
        <v>0</v>
      </c>
      <c r="I29" s="55">
        <f t="shared" si="13"/>
        <v>0</v>
      </c>
      <c r="J29" s="55">
        <f t="shared" si="13"/>
        <v>0</v>
      </c>
      <c r="K29" s="55">
        <f t="shared" si="13"/>
        <v>0</v>
      </c>
      <c r="L29" s="55">
        <f t="shared" si="13"/>
        <v>0</v>
      </c>
      <c r="M29" s="55">
        <f t="shared" si="13"/>
        <v>0</v>
      </c>
      <c r="N29" s="55">
        <f t="shared" si="13"/>
        <v>0</v>
      </c>
      <c r="O29" s="55">
        <f t="shared" si="13"/>
        <v>0</v>
      </c>
      <c r="P29" s="55">
        <f t="shared" si="13"/>
        <v>0</v>
      </c>
      <c r="Q29" s="55">
        <f t="shared" si="13"/>
        <v>0</v>
      </c>
      <c r="R29" s="57">
        <f>SUM($BV$5:$BV$128)-SUM(B29:L29)</f>
        <v>0</v>
      </c>
      <c r="S29" s="58"/>
      <c r="T29" s="58"/>
      <c r="U29" s="58"/>
      <c r="V29" s="59"/>
      <c r="W29" s="51"/>
      <c r="X29" s="26"/>
      <c r="Y29" s="26"/>
      <c r="Z29" s="26"/>
      <c r="AA29" s="26"/>
      <c r="AB29" s="4"/>
      <c r="AC29" s="52"/>
      <c r="AD29" s="4"/>
      <c r="AE29" s="4"/>
      <c r="AF29" s="4"/>
      <c r="AG29" s="4"/>
      <c r="AH29" s="4"/>
      <c r="AI29" s="52"/>
      <c r="AJ29" s="4"/>
      <c r="AK29" s="4"/>
      <c r="AL29" s="4"/>
      <c r="AM29" s="4"/>
      <c r="AN29" s="4"/>
      <c r="AO29" s="52"/>
      <c r="AP29" s="4"/>
      <c r="AQ29" s="4"/>
      <c r="AR29" s="4"/>
      <c r="AS29" s="4"/>
      <c r="AT29" s="4"/>
      <c r="AU29" s="50"/>
      <c r="AV29" s="4"/>
      <c r="AW29" s="4"/>
      <c r="AX29" s="4"/>
      <c r="AY29" s="4"/>
      <c r="AZ29" s="4"/>
      <c r="BA29" s="52"/>
      <c r="BB29" s="4"/>
      <c r="BC29" s="4"/>
      <c r="BD29" s="4"/>
      <c r="BE29" s="4"/>
      <c r="BF29" s="4"/>
      <c r="BG29" s="52"/>
      <c r="BH29" s="4"/>
      <c r="BI29" s="4"/>
      <c r="BJ29" s="4"/>
      <c r="BK29" s="4"/>
      <c r="BL29" s="4"/>
      <c r="BM29" s="52"/>
      <c r="BN29" s="4"/>
      <c r="BO29" s="4"/>
      <c r="BP29" s="4"/>
      <c r="BQ29" s="4"/>
      <c r="BR29" s="4"/>
      <c r="BS29" s="52"/>
      <c r="BT29" s="4"/>
      <c r="BU29" s="4"/>
      <c r="BV29" s="4"/>
      <c r="BW29" s="4"/>
      <c r="BX29" s="4"/>
      <c r="BY29" s="52"/>
      <c r="BZ29" s="4"/>
      <c r="CA29" s="4"/>
      <c r="CB29" s="4"/>
      <c r="CC29" s="4"/>
      <c r="CD29" s="4"/>
      <c r="CE29" s="52"/>
      <c r="CF29" s="4"/>
      <c r="CG29" s="4"/>
      <c r="CH29" s="4"/>
      <c r="CI29" s="4"/>
      <c r="CJ29" s="4"/>
      <c r="CK29" s="52"/>
      <c r="CL29" s="4"/>
      <c r="CM29" s="4"/>
      <c r="CN29" s="4"/>
      <c r="CO29" s="4"/>
    </row>
    <row r="30">
      <c r="A30" s="30" t="s">
        <v>25</v>
      </c>
      <c r="B30" s="55">
        <f t="shared" ref="B30:Q30" si="14">SUMPRODUCT(--($CB$5:$CB$128=B$20),$CA$5:$CA$128)</f>
        <v>0</v>
      </c>
      <c r="C30" s="55">
        <f t="shared" si="14"/>
        <v>0</v>
      </c>
      <c r="D30" s="55">
        <f t="shared" si="14"/>
        <v>0</v>
      </c>
      <c r="E30" s="55">
        <f t="shared" si="14"/>
        <v>0</v>
      </c>
      <c r="F30" s="55">
        <f t="shared" si="14"/>
        <v>0</v>
      </c>
      <c r="G30" s="55">
        <f t="shared" si="14"/>
        <v>0</v>
      </c>
      <c r="H30" s="55">
        <f t="shared" si="14"/>
        <v>0</v>
      </c>
      <c r="I30" s="55">
        <f t="shared" si="14"/>
        <v>0</v>
      </c>
      <c r="J30" s="55">
        <f t="shared" si="14"/>
        <v>0</v>
      </c>
      <c r="K30" s="55">
        <f t="shared" si="14"/>
        <v>0</v>
      </c>
      <c r="L30" s="55">
        <f t="shared" si="14"/>
        <v>0</v>
      </c>
      <c r="M30" s="55">
        <f t="shared" si="14"/>
        <v>0</v>
      </c>
      <c r="N30" s="55">
        <f t="shared" si="14"/>
        <v>0</v>
      </c>
      <c r="O30" s="55">
        <f t="shared" si="14"/>
        <v>0</v>
      </c>
      <c r="P30" s="55">
        <f t="shared" si="14"/>
        <v>0</v>
      </c>
      <c r="Q30" s="55">
        <f t="shared" si="14"/>
        <v>0</v>
      </c>
      <c r="R30" s="57">
        <f>SUM($CB$5:$CB$128)-SUM(B30:L30)</f>
        <v>0</v>
      </c>
      <c r="S30" s="58"/>
      <c r="T30" s="58"/>
      <c r="U30" s="58"/>
      <c r="V30" s="59"/>
      <c r="W30" s="26"/>
      <c r="X30" s="26"/>
      <c r="Y30" s="26"/>
      <c r="Z30" s="26"/>
      <c r="AA30" s="26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50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>
      <c r="A31" s="30" t="s">
        <v>26</v>
      </c>
      <c r="B31" s="55">
        <f t="shared" ref="B31:Q31" si="15">SUMPRODUCT(--($CH$5:$CH$128=B$20),$CG$5:$CG$128)</f>
        <v>0</v>
      </c>
      <c r="C31" s="55">
        <f t="shared" si="15"/>
        <v>0</v>
      </c>
      <c r="D31" s="55">
        <f t="shared" si="15"/>
        <v>0</v>
      </c>
      <c r="E31" s="55">
        <f t="shared" si="15"/>
        <v>0</v>
      </c>
      <c r="F31" s="55">
        <f t="shared" si="15"/>
        <v>0</v>
      </c>
      <c r="G31" s="55">
        <f t="shared" si="15"/>
        <v>0</v>
      </c>
      <c r="H31" s="55">
        <f t="shared" si="15"/>
        <v>0</v>
      </c>
      <c r="I31" s="55">
        <f t="shared" si="15"/>
        <v>0</v>
      </c>
      <c r="J31" s="55">
        <f t="shared" si="15"/>
        <v>0</v>
      </c>
      <c r="K31" s="55">
        <f t="shared" si="15"/>
        <v>0</v>
      </c>
      <c r="L31" s="55">
        <f t="shared" si="15"/>
        <v>0</v>
      </c>
      <c r="M31" s="55">
        <f t="shared" si="15"/>
        <v>0</v>
      </c>
      <c r="N31" s="55">
        <f t="shared" si="15"/>
        <v>0</v>
      </c>
      <c r="O31" s="55">
        <f t="shared" si="15"/>
        <v>0</v>
      </c>
      <c r="P31" s="55">
        <f t="shared" si="15"/>
        <v>0</v>
      </c>
      <c r="Q31" s="55">
        <f t="shared" si="15"/>
        <v>0</v>
      </c>
      <c r="R31" s="57">
        <f>SUM($CH$5:$CH$128)-SUM(B31:L31)</f>
        <v>0</v>
      </c>
      <c r="S31" s="58"/>
      <c r="T31" s="58"/>
      <c r="U31" s="58"/>
      <c r="V31" s="59"/>
      <c r="W31" s="26"/>
      <c r="X31" s="26"/>
      <c r="Y31" s="26"/>
      <c r="Z31" s="26"/>
      <c r="AA31" s="26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50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>
      <c r="A32" s="60" t="s">
        <v>27</v>
      </c>
      <c r="B32" s="61">
        <f t="shared" ref="B32:Q32" si="16">SUMPRODUCT(--($CN$5:$CN$128=B$20),$CM$5:$CM$128)</f>
        <v>0</v>
      </c>
      <c r="C32" s="61">
        <f t="shared" si="16"/>
        <v>0</v>
      </c>
      <c r="D32" s="61">
        <f t="shared" si="16"/>
        <v>0</v>
      </c>
      <c r="E32" s="61">
        <f t="shared" si="16"/>
        <v>0</v>
      </c>
      <c r="F32" s="61">
        <f t="shared" si="16"/>
        <v>0</v>
      </c>
      <c r="G32" s="61">
        <f t="shared" si="16"/>
        <v>0</v>
      </c>
      <c r="H32" s="61">
        <f t="shared" si="16"/>
        <v>0</v>
      </c>
      <c r="I32" s="61">
        <f t="shared" si="16"/>
        <v>0</v>
      </c>
      <c r="J32" s="61">
        <f t="shared" si="16"/>
        <v>0</v>
      </c>
      <c r="K32" s="61">
        <f t="shared" si="16"/>
        <v>0</v>
      </c>
      <c r="L32" s="61">
        <f t="shared" si="16"/>
        <v>0</v>
      </c>
      <c r="M32" s="61">
        <f t="shared" si="16"/>
        <v>0</v>
      </c>
      <c r="N32" s="61">
        <f t="shared" si="16"/>
        <v>0</v>
      </c>
      <c r="O32" s="61">
        <f t="shared" si="16"/>
        <v>0</v>
      </c>
      <c r="P32" s="61">
        <f t="shared" si="16"/>
        <v>0</v>
      </c>
      <c r="Q32" s="61">
        <f t="shared" si="16"/>
        <v>0</v>
      </c>
      <c r="R32" s="54">
        <f>SUM($CN$5:$CN$128)-SUM(B32:L32)</f>
        <v>0</v>
      </c>
      <c r="S32" s="58"/>
      <c r="T32" s="58"/>
      <c r="U32" s="58"/>
      <c r="V32" s="59"/>
      <c r="W32" s="26"/>
      <c r="X32" s="26"/>
      <c r="Y32" s="26"/>
      <c r="Z32" s="26"/>
      <c r="AA32" s="26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50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>
      <c r="A33" s="26" t="s">
        <v>32</v>
      </c>
      <c r="B33" s="43">
        <f t="shared" ref="B33:R33" si="17">SUM(B21:B32)</f>
        <v>0</v>
      </c>
      <c r="C33" s="43">
        <f t="shared" si="17"/>
        <v>0</v>
      </c>
      <c r="D33" s="43">
        <f t="shared" si="17"/>
        <v>0</v>
      </c>
      <c r="E33" s="43">
        <f t="shared" si="17"/>
        <v>0</v>
      </c>
      <c r="F33" s="43">
        <f t="shared" si="17"/>
        <v>0</v>
      </c>
      <c r="G33" s="43">
        <f t="shared" si="17"/>
        <v>0</v>
      </c>
      <c r="H33" s="43">
        <f t="shared" si="17"/>
        <v>0</v>
      </c>
      <c r="I33" s="43">
        <f t="shared" si="17"/>
        <v>0</v>
      </c>
      <c r="J33" s="43">
        <f t="shared" si="17"/>
        <v>0</v>
      </c>
      <c r="K33" s="43">
        <f t="shared" si="17"/>
        <v>0</v>
      </c>
      <c r="L33" s="43">
        <f t="shared" si="17"/>
        <v>0</v>
      </c>
      <c r="M33" s="43">
        <f t="shared" si="17"/>
        <v>0</v>
      </c>
      <c r="N33" s="43">
        <f t="shared" si="17"/>
        <v>0</v>
      </c>
      <c r="O33" s="43">
        <f t="shared" si="17"/>
        <v>0</v>
      </c>
      <c r="P33" s="43">
        <f t="shared" si="17"/>
        <v>0</v>
      </c>
      <c r="Q33" s="43">
        <f t="shared" si="17"/>
        <v>0</v>
      </c>
      <c r="R33" s="43">
        <f t="shared" si="17"/>
        <v>0</v>
      </c>
      <c r="S33" s="58"/>
      <c r="T33" s="58"/>
      <c r="U33" s="58"/>
      <c r="V33" s="59"/>
      <c r="W33" s="51"/>
      <c r="X33" s="26"/>
      <c r="Y33" s="26"/>
      <c r="Z33" s="26"/>
      <c r="AA33" s="26"/>
      <c r="AB33" s="4"/>
      <c r="AC33" s="52"/>
      <c r="AD33" s="4"/>
      <c r="AE33" s="4"/>
      <c r="AF33" s="4"/>
      <c r="AG33" s="4"/>
      <c r="AH33" s="4"/>
      <c r="AI33" s="52"/>
      <c r="AJ33" s="4"/>
      <c r="AK33" s="4"/>
      <c r="AL33" s="4"/>
      <c r="AM33" s="4"/>
      <c r="AN33" s="4"/>
      <c r="AO33" s="52"/>
      <c r="AP33" s="4"/>
      <c r="AQ33" s="4"/>
      <c r="AR33" s="4"/>
      <c r="AS33" s="4"/>
      <c r="AT33" s="4"/>
      <c r="AU33" s="50"/>
      <c r="AV33" s="4"/>
      <c r="AW33" s="4"/>
      <c r="AX33" s="4"/>
      <c r="AY33" s="4"/>
      <c r="AZ33" s="4"/>
      <c r="BA33" s="52"/>
      <c r="BB33" s="4"/>
      <c r="BC33" s="4"/>
      <c r="BD33" s="4"/>
      <c r="BE33" s="4"/>
      <c r="BF33" s="4"/>
      <c r="BG33" s="52"/>
      <c r="BH33" s="4"/>
      <c r="BI33" s="4"/>
      <c r="BJ33" s="4"/>
      <c r="BK33" s="4"/>
      <c r="BL33" s="4"/>
      <c r="BM33" s="52"/>
      <c r="BN33" s="4"/>
      <c r="BO33" s="4"/>
      <c r="BP33" s="4"/>
      <c r="BQ33" s="4"/>
      <c r="BR33" s="4"/>
      <c r="BS33" s="52"/>
      <c r="BT33" s="4"/>
      <c r="BU33" s="4"/>
      <c r="BV33" s="4"/>
      <c r="BW33" s="4"/>
      <c r="BX33" s="4"/>
      <c r="BY33" s="52"/>
      <c r="BZ33" s="4"/>
      <c r="CA33" s="4"/>
      <c r="CB33" s="4"/>
      <c r="CC33" s="4"/>
      <c r="CD33" s="4"/>
      <c r="CE33" s="52"/>
      <c r="CF33" s="4"/>
      <c r="CG33" s="4"/>
      <c r="CH33" s="4"/>
      <c r="CI33" s="4"/>
      <c r="CJ33" s="4"/>
      <c r="CK33" s="52"/>
      <c r="CL33" s="4"/>
      <c r="CM33" s="4"/>
      <c r="CN33" s="4"/>
      <c r="CO33" s="4"/>
    </row>
    <row r="34">
      <c r="A34" s="4"/>
      <c r="B34" s="4"/>
      <c r="C34" s="55">
        <f>AVERAGE(C21:C30)</f>
        <v>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6"/>
      <c r="W34" s="26"/>
      <c r="X34" s="26"/>
      <c r="Y34" s="26"/>
      <c r="Z34" s="26"/>
      <c r="AA34" s="26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50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>
      <c r="A35" s="4"/>
      <c r="B35" s="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4"/>
      <c r="O35" s="4"/>
      <c r="P35" s="4"/>
      <c r="Q35" s="4"/>
      <c r="R35" s="4"/>
      <c r="S35" s="4"/>
      <c r="T35" s="4"/>
      <c r="U35" s="4"/>
      <c r="V35" s="26"/>
      <c r="W35" s="26"/>
      <c r="X35" s="26"/>
      <c r="Y35" s="26"/>
      <c r="Z35" s="26"/>
      <c r="AA35" s="26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50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>
      <c r="A36" s="4"/>
      <c r="B36" s="29"/>
      <c r="C36" s="33" t="s">
        <v>33</v>
      </c>
      <c r="D36" s="34"/>
      <c r="E36" s="34"/>
      <c r="F36" s="34"/>
      <c r="G36" s="34"/>
      <c r="H36" s="34"/>
      <c r="I36" s="34"/>
      <c r="J36" s="34"/>
      <c r="K36" s="34"/>
      <c r="L36" s="34"/>
      <c r="M36" s="35"/>
      <c r="N36" s="4"/>
      <c r="O36" s="4"/>
      <c r="P36" s="4"/>
      <c r="Q36" s="4"/>
      <c r="R36" s="4"/>
      <c r="S36" s="4"/>
      <c r="T36" s="4"/>
      <c r="U36" s="4"/>
      <c r="V36" s="26"/>
      <c r="W36" s="26"/>
      <c r="X36" s="26"/>
      <c r="Y36" s="26"/>
      <c r="Z36" s="26"/>
      <c r="AA36" s="26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50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>
      <c r="A37" s="26"/>
      <c r="B37" s="29" t="s">
        <v>14</v>
      </c>
      <c r="C37" s="29" t="str">
        <f t="array" ref="C37:L37">TRANSPOSE(Categories!$B$2:$B$11)</f>
        <v/>
      </c>
      <c r="D37" s="29"/>
      <c r="E37" s="29"/>
      <c r="F37" s="29"/>
      <c r="G37" s="29"/>
      <c r="H37" s="29"/>
      <c r="I37" s="29"/>
      <c r="J37" s="29"/>
      <c r="K37" s="29"/>
      <c r="L37" s="29"/>
      <c r="M37" s="29" t="s">
        <v>31</v>
      </c>
      <c r="N37" s="4"/>
      <c r="O37" s="4"/>
      <c r="P37" s="4"/>
      <c r="Q37" s="4"/>
      <c r="R37" s="4"/>
      <c r="S37" s="4"/>
      <c r="T37" s="4"/>
      <c r="U37" s="4"/>
      <c r="V37" s="26"/>
      <c r="W37" s="51"/>
      <c r="X37" s="26"/>
      <c r="Y37" s="26"/>
      <c r="Z37" s="26"/>
      <c r="AA37" s="26"/>
      <c r="AB37" s="4"/>
      <c r="AC37" s="52"/>
      <c r="AD37" s="4"/>
      <c r="AE37" s="4"/>
      <c r="AF37" s="4"/>
      <c r="AG37" s="4"/>
      <c r="AH37" s="4"/>
      <c r="AI37" s="52"/>
      <c r="AJ37" s="4"/>
      <c r="AK37" s="4"/>
      <c r="AL37" s="4"/>
      <c r="AM37" s="4"/>
      <c r="AN37" s="4"/>
      <c r="AO37" s="52"/>
      <c r="AP37" s="4"/>
      <c r="AQ37" s="4"/>
      <c r="AR37" s="4"/>
      <c r="AS37" s="4"/>
      <c r="AT37" s="4"/>
      <c r="AU37" s="50"/>
      <c r="AV37" s="4"/>
      <c r="AW37" s="4"/>
      <c r="AX37" s="4"/>
      <c r="AY37" s="4"/>
      <c r="AZ37" s="4"/>
      <c r="BA37" s="52"/>
      <c r="BB37" s="4"/>
      <c r="BC37" s="4"/>
      <c r="BD37" s="4"/>
      <c r="BE37" s="4"/>
      <c r="BF37" s="4"/>
      <c r="BG37" s="52"/>
      <c r="BH37" s="4"/>
      <c r="BI37" s="4"/>
      <c r="BJ37" s="4"/>
      <c r="BK37" s="4"/>
      <c r="BL37" s="4"/>
      <c r="BM37" s="52"/>
      <c r="BN37" s="4"/>
      <c r="BO37" s="4"/>
      <c r="BP37" s="4"/>
      <c r="BQ37" s="4"/>
      <c r="BR37" s="4"/>
      <c r="BS37" s="52"/>
      <c r="BT37" s="4"/>
      <c r="BU37" s="4"/>
      <c r="BV37" s="4"/>
      <c r="BW37" s="4"/>
      <c r="BX37" s="4"/>
      <c r="BY37" s="52"/>
      <c r="BZ37" s="4"/>
      <c r="CA37" s="4"/>
      <c r="CB37" s="4"/>
      <c r="CC37" s="4"/>
      <c r="CD37" s="4"/>
      <c r="CE37" s="52"/>
      <c r="CF37" s="4"/>
      <c r="CG37" s="4"/>
      <c r="CH37" s="4"/>
      <c r="CI37" s="4"/>
      <c r="CJ37" s="4"/>
      <c r="CK37" s="52"/>
      <c r="CL37" s="4"/>
      <c r="CM37" s="4"/>
      <c r="CN37" s="4"/>
      <c r="CO37" s="4"/>
    </row>
    <row r="38">
      <c r="A38" s="26"/>
      <c r="B38" s="29" t="s">
        <v>9</v>
      </c>
      <c r="C38" s="55">
        <f t="shared" ref="C38:L38" si="18">SUMPRODUCT(--($Z$134:$Z$200=C$37),$Y$134:$Y$200)</f>
        <v>0</v>
      </c>
      <c r="D38" s="55">
        <f t="shared" si="18"/>
        <v>0</v>
      </c>
      <c r="E38" s="55">
        <f t="shared" si="18"/>
        <v>0</v>
      </c>
      <c r="F38" s="55">
        <f t="shared" si="18"/>
        <v>0</v>
      </c>
      <c r="G38" s="55">
        <f t="shared" si="18"/>
        <v>0</v>
      </c>
      <c r="H38" s="55">
        <f t="shared" si="18"/>
        <v>0</v>
      </c>
      <c r="I38" s="55">
        <f t="shared" si="18"/>
        <v>0</v>
      </c>
      <c r="J38" s="55">
        <f t="shared" si="18"/>
        <v>0</v>
      </c>
      <c r="K38" s="55">
        <f t="shared" si="18"/>
        <v>0</v>
      </c>
      <c r="L38" s="55">
        <f t="shared" si="18"/>
        <v>0</v>
      </c>
      <c r="M38" s="57">
        <f>SUM($Z$134:$Z$200)-SUM(C38:L38)</f>
        <v>0</v>
      </c>
      <c r="N38" s="4"/>
      <c r="O38" s="4"/>
      <c r="P38" s="4"/>
      <c r="Q38" s="4"/>
      <c r="R38" s="4"/>
      <c r="S38" s="4"/>
      <c r="T38" s="4"/>
      <c r="U38" s="4"/>
      <c r="V38" s="26"/>
      <c r="W38" s="26"/>
      <c r="X38" s="26"/>
      <c r="Y38" s="26"/>
      <c r="Z38" s="26"/>
      <c r="AA38" s="26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50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>
      <c r="A39" s="26"/>
      <c r="B39" s="29" t="s">
        <v>10</v>
      </c>
      <c r="C39" s="55">
        <f t="shared" ref="C39:L39" si="19">SUMPRODUCT(--($AF$134:$AF$200=C$37),$AE$134:$AE$200)</f>
        <v>0</v>
      </c>
      <c r="D39" s="55">
        <f t="shared" si="19"/>
        <v>0</v>
      </c>
      <c r="E39" s="55">
        <f t="shared" si="19"/>
        <v>0</v>
      </c>
      <c r="F39" s="55">
        <f t="shared" si="19"/>
        <v>0</v>
      </c>
      <c r="G39" s="55">
        <f t="shared" si="19"/>
        <v>0</v>
      </c>
      <c r="H39" s="55">
        <f t="shared" si="19"/>
        <v>0</v>
      </c>
      <c r="I39" s="55">
        <f t="shared" si="19"/>
        <v>0</v>
      </c>
      <c r="J39" s="55">
        <f t="shared" si="19"/>
        <v>0</v>
      </c>
      <c r="K39" s="55">
        <f t="shared" si="19"/>
        <v>0</v>
      </c>
      <c r="L39" s="55">
        <f t="shared" si="19"/>
        <v>0</v>
      </c>
      <c r="M39" s="57">
        <f>SUM($AF$134:$AF$200)-SUM(C39:L39)</f>
        <v>0</v>
      </c>
      <c r="N39" s="4"/>
      <c r="O39" s="4"/>
      <c r="P39" s="4"/>
      <c r="Q39" s="4"/>
      <c r="R39" s="4"/>
      <c r="S39" s="4"/>
      <c r="T39" s="4"/>
      <c r="U39" s="4"/>
      <c r="V39" s="26"/>
      <c r="W39" s="26"/>
      <c r="X39" s="26"/>
      <c r="Y39" s="26"/>
      <c r="Z39" s="26"/>
      <c r="AA39" s="26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50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>
      <c r="A40" s="26"/>
      <c r="B40" s="29" t="s">
        <v>11</v>
      </c>
      <c r="C40" s="55">
        <f t="shared" ref="C40:L40" si="20">SUMPRODUCT(--($AL$134:$AL$200=C$20),$AK$134:$AK$200)</f>
        <v>0</v>
      </c>
      <c r="D40" s="55">
        <f t="shared" si="20"/>
        <v>0</v>
      </c>
      <c r="E40" s="55">
        <f t="shared" si="20"/>
        <v>0</v>
      </c>
      <c r="F40" s="55">
        <f t="shared" si="20"/>
        <v>0</v>
      </c>
      <c r="G40" s="55">
        <f t="shared" si="20"/>
        <v>0</v>
      </c>
      <c r="H40" s="55">
        <f t="shared" si="20"/>
        <v>0</v>
      </c>
      <c r="I40" s="55">
        <f t="shared" si="20"/>
        <v>0</v>
      </c>
      <c r="J40" s="55">
        <f t="shared" si="20"/>
        <v>0</v>
      </c>
      <c r="K40" s="55">
        <f t="shared" si="20"/>
        <v>0</v>
      </c>
      <c r="L40" s="55">
        <f t="shared" si="20"/>
        <v>0</v>
      </c>
      <c r="M40" s="57">
        <f>SUM($AL$134:$AL$200)-SUM(C40:L40)</f>
        <v>0</v>
      </c>
      <c r="N40" s="4"/>
      <c r="O40" s="4"/>
      <c r="P40" s="4"/>
      <c r="Q40" s="4"/>
      <c r="R40" s="4"/>
      <c r="S40" s="4"/>
      <c r="T40" s="4"/>
      <c r="U40" s="4"/>
      <c r="V40" s="26"/>
      <c r="W40" s="26"/>
      <c r="X40" s="26"/>
      <c r="Y40" s="26"/>
      <c r="Z40" s="26"/>
      <c r="AA40" s="26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50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>
      <c r="A41" s="26"/>
      <c r="B41" s="29" t="s">
        <v>12</v>
      </c>
      <c r="C41" s="55">
        <f t="shared" ref="C41:L41" si="21">SUMPRODUCT(--($AR$134:$AR$200=C$20),$AQ$134:$AQ$200)</f>
        <v>0</v>
      </c>
      <c r="D41" s="55">
        <f t="shared" si="21"/>
        <v>0</v>
      </c>
      <c r="E41" s="55">
        <f t="shared" si="21"/>
        <v>0</v>
      </c>
      <c r="F41" s="55">
        <f t="shared" si="21"/>
        <v>0</v>
      </c>
      <c r="G41" s="55">
        <f t="shared" si="21"/>
        <v>0</v>
      </c>
      <c r="H41" s="55">
        <f t="shared" si="21"/>
        <v>0</v>
      </c>
      <c r="I41" s="55">
        <f t="shared" si="21"/>
        <v>0</v>
      </c>
      <c r="J41" s="55">
        <f t="shared" si="21"/>
        <v>0</v>
      </c>
      <c r="K41" s="55">
        <f t="shared" si="21"/>
        <v>0</v>
      </c>
      <c r="L41" s="55">
        <f t="shared" si="21"/>
        <v>0</v>
      </c>
      <c r="M41" s="57">
        <f>SUM($AQ$134:$AQ$200)-SUM(C41:L41)</f>
        <v>0</v>
      </c>
      <c r="N41" s="4"/>
      <c r="O41" s="4"/>
      <c r="P41" s="4"/>
      <c r="Q41" s="4"/>
      <c r="R41" s="4"/>
      <c r="S41" s="4"/>
      <c r="T41" s="4"/>
      <c r="U41" s="4"/>
      <c r="V41" s="26"/>
      <c r="W41" s="51"/>
      <c r="X41" s="26"/>
      <c r="Y41" s="26"/>
      <c r="Z41" s="26"/>
      <c r="AA41" s="26"/>
      <c r="AB41" s="4"/>
      <c r="AC41" s="52"/>
      <c r="AD41" s="4"/>
      <c r="AE41" s="4"/>
      <c r="AF41" s="4"/>
      <c r="AG41" s="4"/>
      <c r="AH41" s="4"/>
      <c r="AI41" s="52"/>
      <c r="AJ41" s="4"/>
      <c r="AK41" s="4"/>
      <c r="AL41" s="4"/>
      <c r="AM41" s="4"/>
      <c r="AN41" s="4"/>
      <c r="AO41" s="52"/>
      <c r="AP41" s="4"/>
      <c r="AQ41" s="4"/>
      <c r="AR41" s="4"/>
      <c r="AS41" s="4"/>
      <c r="AT41" s="4"/>
      <c r="AU41" s="50"/>
      <c r="AV41" s="4"/>
      <c r="AW41" s="4"/>
      <c r="AX41" s="4"/>
      <c r="AY41" s="4"/>
      <c r="AZ41" s="4"/>
      <c r="BA41" s="52"/>
      <c r="BB41" s="4"/>
      <c r="BC41" s="4"/>
      <c r="BD41" s="4"/>
      <c r="BE41" s="4"/>
      <c r="BF41" s="4"/>
      <c r="BG41" s="52"/>
      <c r="BH41" s="4"/>
      <c r="BI41" s="4"/>
      <c r="BJ41" s="4"/>
      <c r="BK41" s="4"/>
      <c r="BL41" s="4"/>
      <c r="BM41" s="52"/>
      <c r="BN41" s="4"/>
      <c r="BO41" s="4"/>
      <c r="BP41" s="4"/>
      <c r="BQ41" s="4"/>
      <c r="BR41" s="4"/>
      <c r="BS41" s="52"/>
      <c r="BT41" s="4"/>
      <c r="BU41" s="4"/>
      <c r="BV41" s="4"/>
      <c r="BW41" s="4"/>
      <c r="BX41" s="4"/>
      <c r="BY41" s="52"/>
      <c r="BZ41" s="4"/>
      <c r="CA41" s="4"/>
      <c r="CB41" s="4"/>
      <c r="CC41" s="4"/>
      <c r="CD41" s="4"/>
      <c r="CE41" s="52"/>
      <c r="CF41" s="4"/>
      <c r="CG41" s="4"/>
      <c r="CH41" s="4"/>
      <c r="CI41" s="4"/>
      <c r="CJ41" s="4"/>
      <c r="CK41" s="52"/>
      <c r="CL41" s="4"/>
      <c r="CM41" s="4"/>
      <c r="CN41" s="4"/>
      <c r="CO41" s="4"/>
    </row>
    <row r="42">
      <c r="A42" s="26"/>
      <c r="B42" s="29" t="s">
        <v>13</v>
      </c>
      <c r="C42" s="55">
        <f t="shared" ref="C42:L42" si="22">SUMPRODUCT(--($AX$134:$AX$200=C$37),$AW$134:$AW$200)</f>
        <v>0</v>
      </c>
      <c r="D42" s="55">
        <f t="shared" si="22"/>
        <v>0</v>
      </c>
      <c r="E42" s="55">
        <f t="shared" si="22"/>
        <v>0</v>
      </c>
      <c r="F42" s="55">
        <f t="shared" si="22"/>
        <v>0</v>
      </c>
      <c r="G42" s="55">
        <f t="shared" si="22"/>
        <v>0</v>
      </c>
      <c r="H42" s="55">
        <f t="shared" si="22"/>
        <v>0</v>
      </c>
      <c r="I42" s="55">
        <f t="shared" si="22"/>
        <v>0</v>
      </c>
      <c r="J42" s="55">
        <f t="shared" si="22"/>
        <v>0</v>
      </c>
      <c r="K42" s="55">
        <f t="shared" si="22"/>
        <v>0</v>
      </c>
      <c r="L42" s="55">
        <f t="shared" si="22"/>
        <v>0</v>
      </c>
      <c r="M42" s="57">
        <f>SUM($AW$134:$AW$200)-SUM(C42:L42)</f>
        <v>0</v>
      </c>
      <c r="N42" s="4"/>
      <c r="O42" s="4"/>
      <c r="P42" s="4"/>
      <c r="Q42" s="4"/>
      <c r="R42" s="4"/>
      <c r="S42" s="4"/>
      <c r="T42" s="4"/>
      <c r="U42" s="4"/>
      <c r="V42" s="26"/>
      <c r="W42" s="26"/>
      <c r="X42" s="26"/>
      <c r="Y42" s="26"/>
      <c r="Z42" s="26"/>
      <c r="AA42" s="26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50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>
      <c r="A43" s="26"/>
      <c r="B43" s="29" t="s">
        <v>21</v>
      </c>
      <c r="C43" s="55">
        <f t="shared" ref="C43:L43" si="23">SUMPRODUCT(--($BD$134:$BD$200=C$20),$BC$134:$BC$200)</f>
        <v>0</v>
      </c>
      <c r="D43" s="55">
        <f t="shared" si="23"/>
        <v>0</v>
      </c>
      <c r="E43" s="55">
        <f t="shared" si="23"/>
        <v>0</v>
      </c>
      <c r="F43" s="55">
        <f t="shared" si="23"/>
        <v>0</v>
      </c>
      <c r="G43" s="55">
        <f t="shared" si="23"/>
        <v>0</v>
      </c>
      <c r="H43" s="55">
        <f t="shared" si="23"/>
        <v>0</v>
      </c>
      <c r="I43" s="55">
        <f t="shared" si="23"/>
        <v>0</v>
      </c>
      <c r="J43" s="55">
        <f t="shared" si="23"/>
        <v>0</v>
      </c>
      <c r="K43" s="55">
        <f t="shared" si="23"/>
        <v>0</v>
      </c>
      <c r="L43" s="55">
        <f t="shared" si="23"/>
        <v>0</v>
      </c>
      <c r="M43" s="57">
        <f t="shared" ref="M43:M49" si="25">SUM($Z$134:$Z$200)-SUM(C43:L43)</f>
        <v>0</v>
      </c>
      <c r="N43" s="4"/>
      <c r="O43" s="4"/>
      <c r="P43" s="4"/>
      <c r="Q43" s="4"/>
      <c r="R43" s="4"/>
      <c r="S43" s="4"/>
      <c r="T43" s="4"/>
      <c r="U43" s="4"/>
      <c r="V43" s="26"/>
      <c r="W43" s="26"/>
      <c r="X43" s="26"/>
      <c r="Y43" s="26"/>
      <c r="Z43" s="26"/>
      <c r="AA43" s="26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50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>
      <c r="A44" s="26"/>
      <c r="B44" s="29" t="s">
        <v>22</v>
      </c>
      <c r="C44" s="55">
        <f t="shared" ref="C44:L44" si="24">SUMPRODUCT(--($BJ$134:$BJ$200=C$20),$BI$134:$BI$200)</f>
        <v>0</v>
      </c>
      <c r="D44" s="55">
        <f t="shared" si="24"/>
        <v>0</v>
      </c>
      <c r="E44" s="55">
        <f t="shared" si="24"/>
        <v>0</v>
      </c>
      <c r="F44" s="55">
        <f t="shared" si="24"/>
        <v>0</v>
      </c>
      <c r="G44" s="55">
        <f t="shared" si="24"/>
        <v>0</v>
      </c>
      <c r="H44" s="55">
        <f t="shared" si="24"/>
        <v>0</v>
      </c>
      <c r="I44" s="55">
        <f t="shared" si="24"/>
        <v>0</v>
      </c>
      <c r="J44" s="55">
        <f t="shared" si="24"/>
        <v>0</v>
      </c>
      <c r="K44" s="55">
        <f t="shared" si="24"/>
        <v>0</v>
      </c>
      <c r="L44" s="55">
        <f t="shared" si="24"/>
        <v>0</v>
      </c>
      <c r="M44" s="57">
        <f t="shared" si="25"/>
        <v>0</v>
      </c>
      <c r="N44" s="4"/>
      <c r="O44" s="4"/>
      <c r="P44" s="4"/>
      <c r="Q44" s="4"/>
      <c r="R44" s="4"/>
      <c r="S44" s="4"/>
      <c r="T44" s="4"/>
      <c r="U44" s="4"/>
      <c r="V44" s="26"/>
      <c r="W44" s="26"/>
      <c r="X44" s="26"/>
      <c r="Y44" s="26"/>
      <c r="Z44" s="26"/>
      <c r="AA44" s="26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50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>
      <c r="A45" s="26"/>
      <c r="B45" s="29" t="s">
        <v>23</v>
      </c>
      <c r="C45" s="55">
        <f t="shared" ref="C45:L45" si="26">SUMPRODUCT(--($BP$134:$BP$200=C$20),$BO$134:$BO$200)</f>
        <v>0</v>
      </c>
      <c r="D45" s="55">
        <f t="shared" si="26"/>
        <v>0</v>
      </c>
      <c r="E45" s="55">
        <f t="shared" si="26"/>
        <v>0</v>
      </c>
      <c r="F45" s="55">
        <f t="shared" si="26"/>
        <v>0</v>
      </c>
      <c r="G45" s="55">
        <f t="shared" si="26"/>
        <v>0</v>
      </c>
      <c r="H45" s="55">
        <f t="shared" si="26"/>
        <v>0</v>
      </c>
      <c r="I45" s="55">
        <f t="shared" si="26"/>
        <v>0</v>
      </c>
      <c r="J45" s="55">
        <f t="shared" si="26"/>
        <v>0</v>
      </c>
      <c r="K45" s="55">
        <f t="shared" si="26"/>
        <v>0</v>
      </c>
      <c r="L45" s="55">
        <f t="shared" si="26"/>
        <v>0</v>
      </c>
      <c r="M45" s="57">
        <f t="shared" si="25"/>
        <v>0</v>
      </c>
      <c r="N45" s="4"/>
      <c r="O45" s="4"/>
      <c r="P45" s="4"/>
      <c r="Q45" s="4"/>
      <c r="R45" s="4"/>
      <c r="S45" s="4"/>
      <c r="T45" s="4"/>
      <c r="U45" s="4"/>
      <c r="V45" s="26"/>
      <c r="W45" s="51"/>
      <c r="X45" s="26"/>
      <c r="Y45" s="26"/>
      <c r="Z45" s="26"/>
      <c r="AA45" s="26"/>
      <c r="AB45" s="4"/>
      <c r="AC45" s="52"/>
      <c r="AD45" s="4"/>
      <c r="AE45" s="4"/>
      <c r="AF45" s="4"/>
      <c r="AG45" s="4"/>
      <c r="AH45" s="4"/>
      <c r="AI45" s="52"/>
      <c r="AJ45" s="4"/>
      <c r="AK45" s="4"/>
      <c r="AL45" s="4"/>
      <c r="AM45" s="4"/>
      <c r="AN45" s="4"/>
      <c r="AO45" s="52"/>
      <c r="AP45" s="4"/>
      <c r="AQ45" s="4"/>
      <c r="AR45" s="4"/>
      <c r="AS45" s="4"/>
      <c r="AT45" s="4"/>
      <c r="AU45" s="50"/>
      <c r="AV45" s="4"/>
      <c r="AW45" s="4"/>
      <c r="AX45" s="4"/>
      <c r="AY45" s="4"/>
      <c r="AZ45" s="4"/>
      <c r="BA45" s="52"/>
      <c r="BB45" s="4"/>
      <c r="BC45" s="4"/>
      <c r="BD45" s="4"/>
      <c r="BE45" s="4"/>
      <c r="BF45" s="4"/>
      <c r="BG45" s="52"/>
      <c r="BH45" s="4"/>
      <c r="BI45" s="4"/>
      <c r="BJ45" s="4"/>
      <c r="BK45" s="4"/>
      <c r="BL45" s="4"/>
      <c r="BM45" s="52"/>
      <c r="BN45" s="4"/>
      <c r="BO45" s="4"/>
      <c r="BP45" s="4"/>
      <c r="BQ45" s="4"/>
      <c r="BR45" s="4"/>
      <c r="BS45" s="52"/>
      <c r="BT45" s="4"/>
      <c r="BU45" s="4"/>
      <c r="BV45" s="4"/>
      <c r="BW45" s="4"/>
      <c r="BX45" s="4"/>
      <c r="BY45" s="52"/>
      <c r="BZ45" s="4"/>
      <c r="CA45" s="4"/>
      <c r="CB45" s="4"/>
      <c r="CC45" s="4"/>
      <c r="CD45" s="4"/>
      <c r="CE45" s="52"/>
      <c r="CF45" s="4"/>
      <c r="CG45" s="4"/>
      <c r="CH45" s="4"/>
      <c r="CI45" s="4"/>
      <c r="CJ45" s="4"/>
      <c r="CK45" s="52"/>
      <c r="CL45" s="4"/>
      <c r="CM45" s="4"/>
      <c r="CN45" s="4"/>
      <c r="CO45" s="4"/>
    </row>
    <row r="46">
      <c r="A46" s="26"/>
      <c r="B46" s="29" t="s">
        <v>24</v>
      </c>
      <c r="C46" s="55">
        <f t="shared" ref="C46:L46" si="27">SUMPRODUCT(--($BV$134:$BV$200=C$20),$BU$134:$BU$200)</f>
        <v>0</v>
      </c>
      <c r="D46" s="55">
        <f t="shared" si="27"/>
        <v>0</v>
      </c>
      <c r="E46" s="55">
        <f t="shared" si="27"/>
        <v>0</v>
      </c>
      <c r="F46" s="55">
        <f t="shared" si="27"/>
        <v>0</v>
      </c>
      <c r="G46" s="55">
        <f t="shared" si="27"/>
        <v>0</v>
      </c>
      <c r="H46" s="55">
        <f t="shared" si="27"/>
        <v>0</v>
      </c>
      <c r="I46" s="55">
        <f t="shared" si="27"/>
        <v>0</v>
      </c>
      <c r="J46" s="55">
        <f t="shared" si="27"/>
        <v>0</v>
      </c>
      <c r="K46" s="55">
        <f t="shared" si="27"/>
        <v>0</v>
      </c>
      <c r="L46" s="55">
        <f t="shared" si="27"/>
        <v>0</v>
      </c>
      <c r="M46" s="57">
        <f t="shared" si="25"/>
        <v>0</v>
      </c>
      <c r="N46" s="4"/>
      <c r="O46" s="4"/>
      <c r="P46" s="4"/>
      <c r="Q46" s="4"/>
      <c r="R46" s="4"/>
      <c r="S46" s="4"/>
      <c r="T46" s="4"/>
      <c r="U46" s="4"/>
      <c r="V46" s="26"/>
      <c r="W46" s="26"/>
      <c r="X46" s="26"/>
      <c r="Y46" s="26"/>
      <c r="Z46" s="26"/>
      <c r="AA46" s="26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50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>
      <c r="A47" s="26"/>
      <c r="B47" s="29" t="s">
        <v>25</v>
      </c>
      <c r="C47" s="55">
        <f t="shared" ref="C47:L47" si="28">SUMPRODUCT(--($CB$134:$CB$200=C$20),$CA$134:$CA$200)</f>
        <v>0</v>
      </c>
      <c r="D47" s="55">
        <f t="shared" si="28"/>
        <v>0</v>
      </c>
      <c r="E47" s="55">
        <f t="shared" si="28"/>
        <v>0</v>
      </c>
      <c r="F47" s="55">
        <f t="shared" si="28"/>
        <v>0</v>
      </c>
      <c r="G47" s="55">
        <f t="shared" si="28"/>
        <v>0</v>
      </c>
      <c r="H47" s="55">
        <f t="shared" si="28"/>
        <v>0</v>
      </c>
      <c r="I47" s="55">
        <f t="shared" si="28"/>
        <v>0</v>
      </c>
      <c r="J47" s="55">
        <f t="shared" si="28"/>
        <v>0</v>
      </c>
      <c r="K47" s="55">
        <f t="shared" si="28"/>
        <v>0</v>
      </c>
      <c r="L47" s="55">
        <f t="shared" si="28"/>
        <v>0</v>
      </c>
      <c r="M47" s="57">
        <f t="shared" si="25"/>
        <v>0</v>
      </c>
      <c r="N47" s="4"/>
      <c r="O47" s="4"/>
      <c r="P47" s="4"/>
      <c r="Q47" s="4"/>
      <c r="R47" s="4"/>
      <c r="S47" s="4"/>
      <c r="T47" s="4"/>
      <c r="U47" s="4"/>
      <c r="V47" s="26"/>
      <c r="W47" s="26"/>
      <c r="X47" s="26"/>
      <c r="Y47" s="26"/>
      <c r="Z47" s="26"/>
      <c r="AA47" s="26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50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>
      <c r="A48" s="26"/>
      <c r="B48" s="29" t="s">
        <v>26</v>
      </c>
      <c r="C48" s="55">
        <f t="shared" ref="C48:L48" si="29">SUMPRODUCT(--($CH$134:$CH$200=C$20),$CG$134:$CG$200)</f>
        <v>0</v>
      </c>
      <c r="D48" s="55">
        <f t="shared" si="29"/>
        <v>0</v>
      </c>
      <c r="E48" s="55">
        <f t="shared" si="29"/>
        <v>0</v>
      </c>
      <c r="F48" s="55">
        <f t="shared" si="29"/>
        <v>0</v>
      </c>
      <c r="G48" s="55">
        <f t="shared" si="29"/>
        <v>0</v>
      </c>
      <c r="H48" s="55">
        <f t="shared" si="29"/>
        <v>0</v>
      </c>
      <c r="I48" s="55">
        <f t="shared" si="29"/>
        <v>0</v>
      </c>
      <c r="J48" s="55">
        <f t="shared" si="29"/>
        <v>0</v>
      </c>
      <c r="K48" s="55">
        <f t="shared" si="29"/>
        <v>0</v>
      </c>
      <c r="L48" s="55">
        <f t="shared" si="29"/>
        <v>0</v>
      </c>
      <c r="M48" s="57">
        <f t="shared" si="25"/>
        <v>0</v>
      </c>
      <c r="N48" s="4"/>
      <c r="O48" s="4"/>
      <c r="P48" s="4"/>
      <c r="Q48" s="4"/>
      <c r="R48" s="4"/>
      <c r="S48" s="4"/>
      <c r="T48" s="4"/>
      <c r="U48" s="4"/>
      <c r="V48" s="26"/>
      <c r="W48" s="26"/>
      <c r="X48" s="26"/>
      <c r="Y48" s="26"/>
      <c r="Z48" s="26"/>
      <c r="AA48" s="26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50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>
      <c r="A49" s="26"/>
      <c r="B49" s="53" t="s">
        <v>27</v>
      </c>
      <c r="C49" s="61">
        <f t="shared" ref="C49:L49" si="30">SUMPRODUCT(--($CN$134:$CN$200=C$20),$CM$134:$CM$200)</f>
        <v>0</v>
      </c>
      <c r="D49" s="61">
        <f t="shared" si="30"/>
        <v>0</v>
      </c>
      <c r="E49" s="61">
        <f t="shared" si="30"/>
        <v>0</v>
      </c>
      <c r="F49" s="61">
        <f t="shared" si="30"/>
        <v>0</v>
      </c>
      <c r="G49" s="61">
        <f t="shared" si="30"/>
        <v>0</v>
      </c>
      <c r="H49" s="61">
        <f t="shared" si="30"/>
        <v>0</v>
      </c>
      <c r="I49" s="61">
        <f t="shared" si="30"/>
        <v>0</v>
      </c>
      <c r="J49" s="61">
        <f t="shared" si="30"/>
        <v>0</v>
      </c>
      <c r="K49" s="61">
        <f t="shared" si="30"/>
        <v>0</v>
      </c>
      <c r="L49" s="61">
        <f t="shared" si="30"/>
        <v>0</v>
      </c>
      <c r="M49" s="54">
        <f t="shared" si="25"/>
        <v>0</v>
      </c>
      <c r="N49" s="4"/>
      <c r="O49" s="4"/>
      <c r="P49" s="4"/>
      <c r="Q49" s="4"/>
      <c r="R49" s="4"/>
      <c r="S49" s="4"/>
      <c r="T49" s="4"/>
      <c r="U49" s="4"/>
      <c r="V49" s="26"/>
      <c r="W49" s="51"/>
      <c r="X49" s="26"/>
      <c r="Y49" s="26"/>
      <c r="Z49" s="26"/>
      <c r="AA49" s="26"/>
      <c r="AB49" s="4"/>
      <c r="AC49" s="52"/>
      <c r="AD49" s="4"/>
      <c r="AE49" s="4"/>
      <c r="AF49" s="4"/>
      <c r="AG49" s="4"/>
      <c r="AH49" s="4"/>
      <c r="AI49" s="52"/>
      <c r="AJ49" s="4"/>
      <c r="AK49" s="4"/>
      <c r="AL49" s="4"/>
      <c r="AM49" s="4"/>
      <c r="AN49" s="4"/>
      <c r="AO49" s="52"/>
      <c r="AP49" s="4"/>
      <c r="AQ49" s="4"/>
      <c r="AR49" s="4"/>
      <c r="AS49" s="4"/>
      <c r="AT49" s="4"/>
      <c r="AU49" s="50"/>
      <c r="AV49" s="4"/>
      <c r="AW49" s="4"/>
      <c r="AX49" s="4"/>
      <c r="AY49" s="4"/>
      <c r="AZ49" s="4"/>
      <c r="BA49" s="52"/>
      <c r="BB49" s="4"/>
      <c r="BC49" s="4"/>
      <c r="BD49" s="4"/>
      <c r="BE49" s="4"/>
      <c r="BF49" s="4"/>
      <c r="BG49" s="52"/>
      <c r="BH49" s="4"/>
      <c r="BI49" s="4"/>
      <c r="BJ49" s="4"/>
      <c r="BK49" s="4"/>
      <c r="BL49" s="4"/>
      <c r="BM49" s="52"/>
      <c r="BN49" s="4"/>
      <c r="BO49" s="4"/>
      <c r="BP49" s="4"/>
      <c r="BQ49" s="4"/>
      <c r="BR49" s="4"/>
      <c r="BS49" s="52"/>
      <c r="BT49" s="4"/>
      <c r="BU49" s="4"/>
      <c r="BV49" s="4"/>
      <c r="BW49" s="4"/>
      <c r="BX49" s="4"/>
      <c r="BY49" s="52"/>
      <c r="BZ49" s="4"/>
      <c r="CA49" s="4"/>
      <c r="CB49" s="4"/>
      <c r="CC49" s="4"/>
      <c r="CD49" s="4"/>
      <c r="CE49" s="52"/>
      <c r="CF49" s="4"/>
      <c r="CG49" s="4"/>
      <c r="CH49" s="4"/>
      <c r="CI49" s="4"/>
      <c r="CJ49" s="4"/>
      <c r="CK49" s="52"/>
      <c r="CL49" s="4"/>
      <c r="CM49" s="4"/>
      <c r="CN49" s="4"/>
      <c r="CO49" s="4"/>
    </row>
    <row r="50">
      <c r="A50" s="4"/>
      <c r="B50" s="26" t="s">
        <v>32</v>
      </c>
      <c r="C50" s="43">
        <f t="shared" ref="C50:M50" si="31">SUM(C38:C49)</f>
        <v>0</v>
      </c>
      <c r="D50" s="43">
        <f t="shared" si="31"/>
        <v>0</v>
      </c>
      <c r="E50" s="43">
        <f t="shared" si="31"/>
        <v>0</v>
      </c>
      <c r="F50" s="43">
        <f t="shared" si="31"/>
        <v>0</v>
      </c>
      <c r="G50" s="43">
        <f t="shared" si="31"/>
        <v>0</v>
      </c>
      <c r="H50" s="43">
        <f t="shared" si="31"/>
        <v>0</v>
      </c>
      <c r="I50" s="43">
        <f t="shared" si="31"/>
        <v>0</v>
      </c>
      <c r="J50" s="43">
        <f t="shared" si="31"/>
        <v>0</v>
      </c>
      <c r="K50" s="43">
        <f t="shared" si="31"/>
        <v>0</v>
      </c>
      <c r="L50" s="43">
        <f t="shared" si="31"/>
        <v>0</v>
      </c>
      <c r="M50" s="43">
        <f t="shared" si="31"/>
        <v>0</v>
      </c>
      <c r="N50" s="4"/>
      <c r="O50" s="4"/>
      <c r="P50" s="4"/>
      <c r="Q50" s="4"/>
      <c r="R50" s="4"/>
      <c r="S50" s="4"/>
      <c r="T50" s="4"/>
      <c r="U50" s="4"/>
      <c r="V50" s="26"/>
      <c r="W50" s="26"/>
      <c r="X50" s="26"/>
      <c r="Y50" s="26"/>
      <c r="Z50" s="26"/>
      <c r="AA50" s="26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50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26"/>
      <c r="W51" s="26"/>
      <c r="X51" s="26"/>
      <c r="Y51" s="26"/>
      <c r="Z51" s="26"/>
      <c r="AA51" s="26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50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26"/>
      <c r="W52" s="26"/>
      <c r="X52" s="26"/>
      <c r="Y52" s="26"/>
      <c r="Z52" s="26"/>
      <c r="AA52" s="26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50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6"/>
      <c r="W53" s="51"/>
      <c r="X53" s="26"/>
      <c r="Y53" s="26"/>
      <c r="Z53" s="26"/>
      <c r="AA53" s="26"/>
      <c r="AB53" s="4"/>
      <c r="AC53" s="52"/>
      <c r="AD53" s="4"/>
      <c r="AE53" s="4"/>
      <c r="AF53" s="4"/>
      <c r="AG53" s="4"/>
      <c r="AH53" s="4"/>
      <c r="AI53" s="52"/>
      <c r="AJ53" s="4"/>
      <c r="AK53" s="4"/>
      <c r="AL53" s="4"/>
      <c r="AM53" s="4"/>
      <c r="AN53" s="4"/>
      <c r="AO53" s="52"/>
      <c r="AP53" s="4"/>
      <c r="AQ53" s="4"/>
      <c r="AR53" s="4"/>
      <c r="AS53" s="4"/>
      <c r="AT53" s="4"/>
      <c r="AU53" s="50"/>
      <c r="AV53" s="4"/>
      <c r="AW53" s="4"/>
      <c r="AX53" s="4"/>
      <c r="AY53" s="4"/>
      <c r="AZ53" s="4"/>
      <c r="BA53" s="52"/>
      <c r="BB53" s="4"/>
      <c r="BC53" s="4"/>
      <c r="BD53" s="4"/>
      <c r="BE53" s="4"/>
      <c r="BF53" s="4"/>
      <c r="BG53" s="52"/>
      <c r="BH53" s="4"/>
      <c r="BI53" s="4"/>
      <c r="BJ53" s="4"/>
      <c r="BK53" s="4"/>
      <c r="BL53" s="4"/>
      <c r="BM53" s="52"/>
      <c r="BN53" s="4"/>
      <c r="BO53" s="4"/>
      <c r="BP53" s="4"/>
      <c r="BQ53" s="4"/>
      <c r="BR53" s="4"/>
      <c r="BS53" s="52"/>
      <c r="BT53" s="4"/>
      <c r="BU53" s="4"/>
      <c r="BV53" s="4"/>
      <c r="BW53" s="4"/>
      <c r="BX53" s="4"/>
      <c r="BY53" s="52"/>
      <c r="BZ53" s="4"/>
      <c r="CA53" s="4"/>
      <c r="CB53" s="4"/>
      <c r="CC53" s="4"/>
      <c r="CD53" s="4"/>
      <c r="CE53" s="52"/>
      <c r="CF53" s="4"/>
      <c r="CG53" s="4"/>
      <c r="CH53" s="4"/>
      <c r="CI53" s="4"/>
      <c r="CJ53" s="4"/>
      <c r="CK53" s="52"/>
      <c r="CL53" s="4"/>
      <c r="CM53" s="4"/>
      <c r="CN53" s="4"/>
      <c r="C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26"/>
      <c r="W54" s="26"/>
      <c r="X54" s="26"/>
      <c r="Y54" s="26"/>
      <c r="Z54" s="26"/>
      <c r="AA54" s="26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50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26"/>
      <c r="W55" s="26"/>
      <c r="X55" s="26"/>
      <c r="Y55" s="26"/>
      <c r="Z55" s="26"/>
      <c r="AA55" s="26"/>
      <c r="AB55" s="4"/>
      <c r="AC55" s="4"/>
      <c r="AD55" s="62"/>
      <c r="AE55" s="62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50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26"/>
      <c r="W56" s="26"/>
      <c r="X56" s="26"/>
      <c r="Y56" s="26"/>
      <c r="Z56" s="26"/>
      <c r="AA56" s="26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50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26"/>
      <c r="W57" s="51"/>
      <c r="X57" s="26"/>
      <c r="Y57" s="26"/>
      <c r="Z57" s="26"/>
      <c r="AA57" s="26"/>
      <c r="AB57" s="4"/>
      <c r="AC57" s="52"/>
      <c r="AD57" s="4"/>
      <c r="AE57" s="4"/>
      <c r="AF57" s="4"/>
      <c r="AG57" s="4"/>
      <c r="AH57" s="4"/>
      <c r="AI57" s="52"/>
      <c r="AJ57" s="4"/>
      <c r="AK57" s="4"/>
      <c r="AL57" s="4"/>
      <c r="AM57" s="4"/>
      <c r="AN57" s="4"/>
      <c r="AO57" s="52"/>
      <c r="AP57" s="4"/>
      <c r="AQ57" s="4"/>
      <c r="AR57" s="4"/>
      <c r="AS57" s="4"/>
      <c r="AT57" s="4"/>
      <c r="AU57" s="50"/>
      <c r="AV57" s="4"/>
      <c r="AW57" s="4"/>
      <c r="AX57" s="4"/>
      <c r="AY57" s="4"/>
      <c r="AZ57" s="4"/>
      <c r="BA57" s="52"/>
      <c r="BB57" s="4"/>
      <c r="BC57" s="4"/>
      <c r="BD57" s="4"/>
      <c r="BE57" s="4"/>
      <c r="BF57" s="4"/>
      <c r="BG57" s="52"/>
      <c r="BH57" s="4"/>
      <c r="BI57" s="4"/>
      <c r="BJ57" s="4"/>
      <c r="BK57" s="4"/>
      <c r="BL57" s="4"/>
      <c r="BM57" s="52"/>
      <c r="BN57" s="4"/>
      <c r="BO57" s="4"/>
      <c r="BP57" s="4"/>
      <c r="BQ57" s="4"/>
      <c r="BR57" s="4"/>
      <c r="BS57" s="52"/>
      <c r="BT57" s="4"/>
      <c r="BU57" s="4"/>
      <c r="BV57" s="4"/>
      <c r="BW57" s="4"/>
      <c r="BX57" s="4"/>
      <c r="BY57" s="52"/>
      <c r="BZ57" s="4"/>
      <c r="CA57" s="4"/>
      <c r="CB57" s="4"/>
      <c r="CC57" s="4"/>
      <c r="CD57" s="4"/>
      <c r="CE57" s="52"/>
      <c r="CF57" s="4"/>
      <c r="CG57" s="4"/>
      <c r="CH57" s="4"/>
      <c r="CI57" s="4"/>
      <c r="CJ57" s="4"/>
      <c r="CK57" s="52"/>
      <c r="CL57" s="4"/>
      <c r="CM57" s="4"/>
      <c r="CN57" s="4"/>
      <c r="C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26"/>
      <c r="W58" s="26"/>
      <c r="X58" s="26"/>
      <c r="Y58" s="26"/>
      <c r="Z58" s="26"/>
      <c r="AA58" s="26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50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26"/>
      <c r="W59" s="26"/>
      <c r="X59" s="26"/>
      <c r="Y59" s="26"/>
      <c r="Z59" s="26"/>
      <c r="AA59" s="26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50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26"/>
      <c r="W60" s="26"/>
      <c r="X60" s="26"/>
      <c r="Y60" s="26"/>
      <c r="Z60" s="26"/>
      <c r="AA60" s="26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50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26"/>
      <c r="W61" s="51"/>
      <c r="X61" s="26"/>
      <c r="Y61" s="26"/>
      <c r="Z61" s="26"/>
      <c r="AA61" s="26"/>
      <c r="AB61" s="4"/>
      <c r="AC61" s="52"/>
      <c r="AD61" s="4"/>
      <c r="AE61" s="4"/>
      <c r="AF61" s="4"/>
      <c r="AG61" s="4"/>
      <c r="AH61" s="4"/>
      <c r="AI61" s="52"/>
      <c r="AJ61" s="4"/>
      <c r="AK61" s="4"/>
      <c r="AL61" s="4"/>
      <c r="AM61" s="4"/>
      <c r="AN61" s="4"/>
      <c r="AO61" s="52"/>
      <c r="AP61" s="4"/>
      <c r="AQ61" s="4"/>
      <c r="AR61" s="4"/>
      <c r="AS61" s="4"/>
      <c r="AT61" s="4"/>
      <c r="AU61" s="50"/>
      <c r="AV61" s="4"/>
      <c r="AW61" s="4"/>
      <c r="AX61" s="4"/>
      <c r="AY61" s="4"/>
      <c r="AZ61" s="4"/>
      <c r="BA61" s="52"/>
      <c r="BB61" s="4"/>
      <c r="BC61" s="4"/>
      <c r="BD61" s="4"/>
      <c r="BE61" s="4"/>
      <c r="BF61" s="4"/>
      <c r="BG61" s="52"/>
      <c r="BH61" s="4"/>
      <c r="BI61" s="4"/>
      <c r="BJ61" s="4"/>
      <c r="BK61" s="4"/>
      <c r="BL61" s="4"/>
      <c r="BM61" s="52"/>
      <c r="BN61" s="4"/>
      <c r="BO61" s="4"/>
      <c r="BP61" s="4"/>
      <c r="BQ61" s="4"/>
      <c r="BR61" s="4"/>
      <c r="BS61" s="52"/>
      <c r="BT61" s="4"/>
      <c r="BU61" s="4"/>
      <c r="BV61" s="4"/>
      <c r="BW61" s="4"/>
      <c r="BX61" s="4"/>
      <c r="BY61" s="52"/>
      <c r="BZ61" s="4"/>
      <c r="CA61" s="4"/>
      <c r="CB61" s="4"/>
      <c r="CC61" s="4"/>
      <c r="CD61" s="4"/>
      <c r="CE61" s="52"/>
      <c r="CF61" s="4"/>
      <c r="CG61" s="4"/>
      <c r="CH61" s="4"/>
      <c r="CI61" s="4"/>
      <c r="CJ61" s="4"/>
      <c r="CK61" s="52"/>
      <c r="CL61" s="4"/>
      <c r="CM61" s="4"/>
      <c r="CN61" s="4"/>
      <c r="C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26"/>
      <c r="W62" s="26"/>
      <c r="X62" s="26"/>
      <c r="Y62" s="26"/>
      <c r="Z62" s="26"/>
      <c r="AA62" s="26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50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26"/>
      <c r="W63" s="26"/>
      <c r="X63" s="26"/>
      <c r="Y63" s="26"/>
      <c r="Z63" s="26"/>
      <c r="AA63" s="26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50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26"/>
      <c r="W64" s="26"/>
      <c r="X64" s="26"/>
      <c r="Y64" s="26"/>
      <c r="Z64" s="26"/>
      <c r="AA64" s="26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50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26"/>
      <c r="W65" s="51"/>
      <c r="X65" s="26"/>
      <c r="Y65" s="26"/>
      <c r="Z65" s="26"/>
      <c r="AA65" s="26"/>
      <c r="AB65" s="4"/>
      <c r="AC65" s="52"/>
      <c r="AD65" s="4"/>
      <c r="AE65" s="4"/>
      <c r="AF65" s="4"/>
      <c r="AG65" s="4"/>
      <c r="AH65" s="4"/>
      <c r="AI65" s="52"/>
      <c r="AJ65" s="4"/>
      <c r="AK65" s="4"/>
      <c r="AL65" s="4"/>
      <c r="AM65" s="4"/>
      <c r="AN65" s="4"/>
      <c r="AO65" s="52"/>
      <c r="AP65" s="4"/>
      <c r="AQ65" s="4"/>
      <c r="AR65" s="4"/>
      <c r="AS65" s="4"/>
      <c r="AT65" s="4"/>
      <c r="AU65" s="50"/>
      <c r="AV65" s="4"/>
      <c r="AW65" s="4"/>
      <c r="AX65" s="4"/>
      <c r="AY65" s="4"/>
      <c r="AZ65" s="4"/>
      <c r="BA65" s="52"/>
      <c r="BB65" s="4"/>
      <c r="BC65" s="4"/>
      <c r="BD65" s="4"/>
      <c r="BE65" s="4"/>
      <c r="BF65" s="4"/>
      <c r="BG65" s="52"/>
      <c r="BH65" s="4"/>
      <c r="BI65" s="4"/>
      <c r="BJ65" s="4"/>
      <c r="BK65" s="4"/>
      <c r="BL65" s="4"/>
      <c r="BM65" s="52"/>
      <c r="BN65" s="4"/>
      <c r="BO65" s="4"/>
      <c r="BP65" s="4"/>
      <c r="BQ65" s="4"/>
      <c r="BR65" s="4"/>
      <c r="BS65" s="52"/>
      <c r="BT65" s="4"/>
      <c r="BU65" s="4"/>
      <c r="BV65" s="4"/>
      <c r="BW65" s="4"/>
      <c r="BX65" s="4"/>
      <c r="BY65" s="52"/>
      <c r="BZ65" s="4"/>
      <c r="CA65" s="4"/>
      <c r="CB65" s="4"/>
      <c r="CC65" s="4"/>
      <c r="CD65" s="4"/>
      <c r="CE65" s="52"/>
      <c r="CF65" s="4"/>
      <c r="CG65" s="4"/>
      <c r="CH65" s="4"/>
      <c r="CI65" s="4"/>
      <c r="CJ65" s="4"/>
      <c r="CK65" s="52"/>
      <c r="CL65" s="4"/>
      <c r="CM65" s="4"/>
      <c r="CN65" s="4"/>
      <c r="C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26"/>
      <c r="W66" s="26"/>
      <c r="X66" s="26"/>
      <c r="Y66" s="26"/>
      <c r="Z66" s="26"/>
      <c r="AA66" s="26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50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26"/>
      <c r="W67" s="26"/>
      <c r="X67" s="26"/>
      <c r="Y67" s="26"/>
      <c r="Z67" s="26"/>
      <c r="AA67" s="26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50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26"/>
      <c r="W68" s="26"/>
      <c r="X68" s="26"/>
      <c r="Y68" s="26"/>
      <c r="Z68" s="26"/>
      <c r="AA68" s="26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50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26"/>
      <c r="W69" s="51"/>
      <c r="X69" s="26"/>
      <c r="Y69" s="26"/>
      <c r="Z69" s="26"/>
      <c r="AA69" s="26"/>
      <c r="AB69" s="4"/>
      <c r="AC69" s="52"/>
      <c r="AD69" s="4"/>
      <c r="AE69" s="4"/>
      <c r="AF69" s="4"/>
      <c r="AG69" s="4"/>
      <c r="AH69" s="4"/>
      <c r="AI69" s="52"/>
      <c r="AJ69" s="4"/>
      <c r="AK69" s="4"/>
      <c r="AL69" s="4"/>
      <c r="AM69" s="4"/>
      <c r="AN69" s="4"/>
      <c r="AO69" s="52"/>
      <c r="AP69" s="4"/>
      <c r="AQ69" s="4"/>
      <c r="AR69" s="4"/>
      <c r="AS69" s="4"/>
      <c r="AT69" s="4"/>
      <c r="AU69" s="50"/>
      <c r="AV69" s="4"/>
      <c r="AW69" s="4"/>
      <c r="AX69" s="4"/>
      <c r="AY69" s="4"/>
      <c r="AZ69" s="4"/>
      <c r="BA69" s="52"/>
      <c r="BB69" s="4"/>
      <c r="BC69" s="4"/>
      <c r="BD69" s="4"/>
      <c r="BE69" s="4"/>
      <c r="BF69" s="4"/>
      <c r="BG69" s="52"/>
      <c r="BH69" s="4"/>
      <c r="BI69" s="4"/>
      <c r="BJ69" s="4"/>
      <c r="BK69" s="4"/>
      <c r="BL69" s="4"/>
      <c r="BM69" s="52"/>
      <c r="BN69" s="4"/>
      <c r="BO69" s="4"/>
      <c r="BP69" s="4"/>
      <c r="BQ69" s="4"/>
      <c r="BR69" s="4"/>
      <c r="BS69" s="52"/>
      <c r="BT69" s="4"/>
      <c r="BU69" s="4"/>
      <c r="BV69" s="4"/>
      <c r="BW69" s="4"/>
      <c r="BX69" s="4"/>
      <c r="BY69" s="52"/>
      <c r="BZ69" s="4"/>
      <c r="CA69" s="4"/>
      <c r="CB69" s="4"/>
      <c r="CC69" s="4"/>
      <c r="CD69" s="4"/>
      <c r="CE69" s="52"/>
      <c r="CF69" s="4"/>
      <c r="CG69" s="4"/>
      <c r="CH69" s="4"/>
      <c r="CI69" s="4"/>
      <c r="CJ69" s="4"/>
      <c r="CK69" s="52"/>
      <c r="CL69" s="4"/>
      <c r="CM69" s="4"/>
      <c r="CN69" s="4"/>
      <c r="C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26"/>
      <c r="W70" s="26"/>
      <c r="X70" s="26"/>
      <c r="Y70" s="26"/>
      <c r="Z70" s="26"/>
      <c r="AA70" s="26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50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26"/>
      <c r="W71" s="26"/>
      <c r="X71" s="26"/>
      <c r="Y71" s="26"/>
      <c r="Z71" s="26"/>
      <c r="AA71" s="26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50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6"/>
      <c r="W72" s="26"/>
      <c r="X72" s="26"/>
      <c r="Y72" s="26"/>
      <c r="Z72" s="26"/>
      <c r="AA72" s="26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50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6"/>
      <c r="W73" s="51"/>
      <c r="X73" s="26"/>
      <c r="Y73" s="26"/>
      <c r="Z73" s="26"/>
      <c r="AA73" s="26"/>
      <c r="AB73" s="4"/>
      <c r="AC73" s="52"/>
      <c r="AD73" s="4"/>
      <c r="AE73" s="4"/>
      <c r="AF73" s="4"/>
      <c r="AG73" s="4"/>
      <c r="AH73" s="4"/>
      <c r="AI73" s="52"/>
      <c r="AJ73" s="4"/>
      <c r="AK73" s="4"/>
      <c r="AL73" s="4"/>
      <c r="AM73" s="4"/>
      <c r="AN73" s="4"/>
      <c r="AO73" s="52"/>
      <c r="AP73" s="4"/>
      <c r="AQ73" s="4"/>
      <c r="AR73" s="4"/>
      <c r="AS73" s="4"/>
      <c r="AT73" s="4"/>
      <c r="AU73" s="50"/>
      <c r="AV73" s="4"/>
      <c r="AW73" s="4"/>
      <c r="AX73" s="4"/>
      <c r="AY73" s="4"/>
      <c r="AZ73" s="4"/>
      <c r="BA73" s="52"/>
      <c r="BB73" s="4"/>
      <c r="BC73" s="4"/>
      <c r="BD73" s="4"/>
      <c r="BE73" s="4"/>
      <c r="BF73" s="4"/>
      <c r="BG73" s="52"/>
      <c r="BH73" s="4"/>
      <c r="BI73" s="4"/>
      <c r="BJ73" s="4"/>
      <c r="BK73" s="4"/>
      <c r="BL73" s="4"/>
      <c r="BM73" s="52"/>
      <c r="BN73" s="4"/>
      <c r="BO73" s="4"/>
      <c r="BP73" s="4"/>
      <c r="BQ73" s="4"/>
      <c r="BR73" s="4"/>
      <c r="BS73" s="52"/>
      <c r="BT73" s="4"/>
      <c r="BU73" s="4"/>
      <c r="BV73" s="4"/>
      <c r="BW73" s="4"/>
      <c r="BX73" s="4"/>
      <c r="BY73" s="52"/>
      <c r="BZ73" s="4"/>
      <c r="CA73" s="4"/>
      <c r="CB73" s="4"/>
      <c r="CC73" s="4"/>
      <c r="CD73" s="4"/>
      <c r="CE73" s="52"/>
      <c r="CF73" s="4"/>
      <c r="CG73" s="4"/>
      <c r="CH73" s="4"/>
      <c r="CI73" s="4"/>
      <c r="CJ73" s="4"/>
      <c r="CK73" s="52"/>
      <c r="CL73" s="4"/>
      <c r="CM73" s="4"/>
      <c r="CN73" s="4"/>
      <c r="C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6"/>
      <c r="W74" s="26"/>
      <c r="X74" s="26"/>
      <c r="Y74" s="26"/>
      <c r="Z74" s="26"/>
      <c r="AA74" s="26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50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6"/>
      <c r="W75" s="26"/>
      <c r="X75" s="26"/>
      <c r="Y75" s="26"/>
      <c r="Z75" s="26"/>
      <c r="AA75" s="26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50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6"/>
      <c r="W76" s="26"/>
      <c r="X76" s="26"/>
      <c r="Y76" s="26"/>
      <c r="Z76" s="26"/>
      <c r="AA76" s="26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50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6"/>
      <c r="W77" s="51"/>
      <c r="X77" s="26"/>
      <c r="Y77" s="26"/>
      <c r="Z77" s="26"/>
      <c r="AA77" s="26"/>
      <c r="AB77" s="4"/>
      <c r="AC77" s="52"/>
      <c r="AD77" s="4"/>
      <c r="AE77" s="4"/>
      <c r="AF77" s="4"/>
      <c r="AG77" s="4"/>
      <c r="AH77" s="4"/>
      <c r="AI77" s="52"/>
      <c r="AJ77" s="4"/>
      <c r="AK77" s="4"/>
      <c r="AL77" s="4"/>
      <c r="AM77" s="4"/>
      <c r="AN77" s="4"/>
      <c r="AO77" s="52"/>
      <c r="AP77" s="4"/>
      <c r="AQ77" s="4"/>
      <c r="AR77" s="4"/>
      <c r="AS77" s="4"/>
      <c r="AT77" s="4"/>
      <c r="AU77" s="50"/>
      <c r="AV77" s="4"/>
      <c r="AW77" s="4"/>
      <c r="AX77" s="4"/>
      <c r="AY77" s="4"/>
      <c r="AZ77" s="4"/>
      <c r="BA77" s="52"/>
      <c r="BB77" s="4"/>
      <c r="BC77" s="4"/>
      <c r="BD77" s="4"/>
      <c r="BE77" s="4"/>
      <c r="BF77" s="4"/>
      <c r="BG77" s="52"/>
      <c r="BH77" s="4"/>
      <c r="BI77" s="4"/>
      <c r="BJ77" s="4"/>
      <c r="BK77" s="4"/>
      <c r="BL77" s="4"/>
      <c r="BM77" s="52"/>
      <c r="BN77" s="4"/>
      <c r="BO77" s="4"/>
      <c r="BP77" s="4"/>
      <c r="BQ77" s="4"/>
      <c r="BR77" s="4"/>
      <c r="BS77" s="52"/>
      <c r="BT77" s="4"/>
      <c r="BU77" s="4"/>
      <c r="BV77" s="4"/>
      <c r="BW77" s="4"/>
      <c r="BX77" s="4"/>
      <c r="BY77" s="52"/>
      <c r="BZ77" s="4"/>
      <c r="CA77" s="4"/>
      <c r="CB77" s="4"/>
      <c r="CC77" s="4"/>
      <c r="CD77" s="4"/>
      <c r="CE77" s="52"/>
      <c r="CF77" s="4"/>
      <c r="CG77" s="4"/>
      <c r="CH77" s="4"/>
      <c r="CI77" s="4"/>
      <c r="CJ77" s="4"/>
      <c r="CK77" s="52"/>
      <c r="CL77" s="4"/>
      <c r="CM77" s="4"/>
      <c r="CN77" s="4"/>
      <c r="C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6"/>
      <c r="W78" s="26"/>
      <c r="X78" s="26"/>
      <c r="Y78" s="26"/>
      <c r="Z78" s="26"/>
      <c r="AA78" s="26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50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6"/>
      <c r="W79" s="26"/>
      <c r="X79" s="26"/>
      <c r="Y79" s="26"/>
      <c r="Z79" s="26"/>
      <c r="AA79" s="26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50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6"/>
      <c r="W80" s="26"/>
      <c r="X80" s="26"/>
      <c r="Y80" s="26"/>
      <c r="Z80" s="26"/>
      <c r="AA80" s="26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50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6"/>
      <c r="W81" s="51"/>
      <c r="X81" s="26"/>
      <c r="Y81" s="26"/>
      <c r="Z81" s="26"/>
      <c r="AA81" s="26"/>
      <c r="AB81" s="4"/>
      <c r="AC81" s="52"/>
      <c r="AD81" s="4"/>
      <c r="AE81" s="4"/>
      <c r="AF81" s="4"/>
      <c r="AG81" s="4"/>
      <c r="AH81" s="4"/>
      <c r="AI81" s="52"/>
      <c r="AJ81" s="4"/>
      <c r="AK81" s="4"/>
      <c r="AL81" s="4"/>
      <c r="AM81" s="4"/>
      <c r="AN81" s="4"/>
      <c r="AO81" s="52"/>
      <c r="AP81" s="4"/>
      <c r="AQ81" s="4"/>
      <c r="AR81" s="4"/>
      <c r="AS81" s="4"/>
      <c r="AT81" s="4"/>
      <c r="AU81" s="50"/>
      <c r="AV81" s="4"/>
      <c r="AW81" s="4"/>
      <c r="AX81" s="4"/>
      <c r="AY81" s="4"/>
      <c r="AZ81" s="4"/>
      <c r="BA81" s="52"/>
      <c r="BB81" s="4"/>
      <c r="BC81" s="4"/>
      <c r="BD81" s="4"/>
      <c r="BE81" s="4"/>
      <c r="BF81" s="4"/>
      <c r="BG81" s="52"/>
      <c r="BH81" s="4"/>
      <c r="BI81" s="4"/>
      <c r="BJ81" s="4"/>
      <c r="BK81" s="4"/>
      <c r="BL81" s="4"/>
      <c r="BM81" s="52"/>
      <c r="BN81" s="4"/>
      <c r="BO81" s="4"/>
      <c r="BP81" s="4"/>
      <c r="BQ81" s="4"/>
      <c r="BR81" s="4"/>
      <c r="BS81" s="52"/>
      <c r="BT81" s="4"/>
      <c r="BU81" s="4"/>
      <c r="BV81" s="4"/>
      <c r="BW81" s="4"/>
      <c r="BX81" s="4"/>
      <c r="BY81" s="52"/>
      <c r="BZ81" s="4"/>
      <c r="CA81" s="4"/>
      <c r="CB81" s="4"/>
      <c r="CC81" s="4"/>
      <c r="CD81" s="4"/>
      <c r="CE81" s="52"/>
      <c r="CF81" s="4"/>
      <c r="CG81" s="4"/>
      <c r="CH81" s="4"/>
      <c r="CI81" s="4"/>
      <c r="CJ81" s="4"/>
      <c r="CK81" s="52"/>
      <c r="CL81" s="4"/>
      <c r="CM81" s="4"/>
      <c r="CN81" s="4"/>
      <c r="C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6"/>
      <c r="W82" s="26"/>
      <c r="X82" s="26"/>
      <c r="Y82" s="26"/>
      <c r="Z82" s="26"/>
      <c r="AA82" s="26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50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6"/>
      <c r="W83" s="26"/>
      <c r="X83" s="26"/>
      <c r="Y83" s="26"/>
      <c r="Z83" s="26"/>
      <c r="AA83" s="26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50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6"/>
      <c r="W84" s="26"/>
      <c r="X84" s="26"/>
      <c r="Y84" s="26"/>
      <c r="Z84" s="26"/>
      <c r="AA84" s="26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50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6"/>
      <c r="W85" s="51"/>
      <c r="X85" s="26"/>
      <c r="Y85" s="26"/>
      <c r="Z85" s="26"/>
      <c r="AA85" s="26"/>
      <c r="AB85" s="4"/>
      <c r="AC85" s="52"/>
      <c r="AD85" s="4"/>
      <c r="AE85" s="4"/>
      <c r="AF85" s="4"/>
      <c r="AG85" s="4"/>
      <c r="AH85" s="4"/>
      <c r="AI85" s="52"/>
      <c r="AJ85" s="4"/>
      <c r="AK85" s="4"/>
      <c r="AL85" s="4"/>
      <c r="AM85" s="4"/>
      <c r="AN85" s="4"/>
      <c r="AO85" s="52"/>
      <c r="AP85" s="4"/>
      <c r="AQ85" s="4"/>
      <c r="AR85" s="4"/>
      <c r="AS85" s="4"/>
      <c r="AT85" s="4"/>
      <c r="AU85" s="50"/>
      <c r="AV85" s="4"/>
      <c r="AW85" s="4"/>
      <c r="AX85" s="4"/>
      <c r="AY85" s="4"/>
      <c r="AZ85" s="4"/>
      <c r="BA85" s="52"/>
      <c r="BB85" s="4"/>
      <c r="BC85" s="4"/>
      <c r="BD85" s="4"/>
      <c r="BE85" s="4"/>
      <c r="BF85" s="4"/>
      <c r="BG85" s="52"/>
      <c r="BH85" s="4"/>
      <c r="BI85" s="4"/>
      <c r="BJ85" s="4"/>
      <c r="BK85" s="4"/>
      <c r="BL85" s="4"/>
      <c r="BM85" s="52"/>
      <c r="BN85" s="4"/>
      <c r="BO85" s="4"/>
      <c r="BP85" s="4"/>
      <c r="BQ85" s="4"/>
      <c r="BR85" s="4"/>
      <c r="BS85" s="52"/>
      <c r="BT85" s="4"/>
      <c r="BU85" s="4"/>
      <c r="BV85" s="4"/>
      <c r="BW85" s="4"/>
      <c r="BX85" s="4"/>
      <c r="BY85" s="52"/>
      <c r="BZ85" s="63"/>
      <c r="CA85" s="63"/>
      <c r="CB85" s="4"/>
      <c r="CC85" s="4"/>
      <c r="CD85" s="4"/>
      <c r="CE85" s="52"/>
      <c r="CF85" s="4"/>
      <c r="CG85" s="4"/>
      <c r="CH85" s="4"/>
      <c r="CI85" s="4"/>
      <c r="CJ85" s="4"/>
      <c r="CK85" s="52"/>
      <c r="CL85" s="4"/>
      <c r="CM85" s="4"/>
      <c r="CN85" s="4"/>
      <c r="C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6"/>
      <c r="W86" s="26"/>
      <c r="X86" s="26"/>
      <c r="Y86" s="26"/>
      <c r="Z86" s="26"/>
      <c r="AA86" s="26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50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6"/>
      <c r="W87" s="26"/>
      <c r="X87" s="26"/>
      <c r="Y87" s="26"/>
      <c r="Z87" s="26"/>
      <c r="AA87" s="26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50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6"/>
      <c r="W88" s="26"/>
      <c r="X88" s="26"/>
      <c r="Y88" s="26"/>
      <c r="Z88" s="26"/>
      <c r="AA88" s="26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50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6"/>
      <c r="W89" s="51"/>
      <c r="X89" s="26"/>
      <c r="Y89" s="26"/>
      <c r="Z89" s="26"/>
      <c r="AA89" s="26"/>
      <c r="AB89" s="4"/>
      <c r="AC89" s="52"/>
      <c r="AD89" s="4"/>
      <c r="AE89" s="4"/>
      <c r="AF89" s="4"/>
      <c r="AG89" s="4"/>
      <c r="AH89" s="4"/>
      <c r="AI89" s="52"/>
      <c r="AJ89" s="4"/>
      <c r="AK89" s="4"/>
      <c r="AL89" s="4"/>
      <c r="AM89" s="4"/>
      <c r="AN89" s="4"/>
      <c r="AO89" s="52"/>
      <c r="AP89" s="4"/>
      <c r="AQ89" s="4"/>
      <c r="AR89" s="4"/>
      <c r="AS89" s="4"/>
      <c r="AT89" s="4"/>
      <c r="AU89" s="50"/>
      <c r="AV89" s="4"/>
      <c r="AW89" s="4"/>
      <c r="AX89" s="4"/>
      <c r="AY89" s="4"/>
      <c r="AZ89" s="4"/>
      <c r="BA89" s="52"/>
      <c r="BB89" s="4"/>
      <c r="BC89" s="4"/>
      <c r="BD89" s="4"/>
      <c r="BE89" s="4"/>
      <c r="BF89" s="4"/>
      <c r="BG89" s="52"/>
      <c r="BH89" s="4"/>
      <c r="BI89" s="4"/>
      <c r="BJ89" s="4"/>
      <c r="BK89" s="4"/>
      <c r="BL89" s="4"/>
      <c r="BM89" s="52"/>
      <c r="BN89" s="4"/>
      <c r="BO89" s="4"/>
      <c r="BP89" s="4"/>
      <c r="BQ89" s="4"/>
      <c r="BR89" s="4"/>
      <c r="BS89" s="52"/>
      <c r="BT89" s="4"/>
      <c r="BU89" s="4"/>
      <c r="BV89" s="4"/>
      <c r="BW89" s="4"/>
      <c r="BX89" s="4"/>
      <c r="BY89" s="52"/>
      <c r="BZ89" s="4"/>
      <c r="CA89" s="4"/>
      <c r="CB89" s="4"/>
      <c r="CC89" s="4"/>
      <c r="CD89" s="4"/>
      <c r="CE89" s="52"/>
      <c r="CF89" s="4"/>
      <c r="CG89" s="4"/>
      <c r="CH89" s="4"/>
      <c r="CI89" s="4"/>
      <c r="CJ89" s="4"/>
      <c r="CK89" s="52"/>
      <c r="CL89" s="4"/>
      <c r="CM89" s="4"/>
      <c r="CN89" s="4"/>
      <c r="C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6"/>
      <c r="W90" s="26"/>
      <c r="X90" s="26"/>
      <c r="Y90" s="26"/>
      <c r="Z90" s="26"/>
      <c r="AA90" s="26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50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6"/>
      <c r="W91" s="26"/>
      <c r="X91" s="26"/>
      <c r="Y91" s="26"/>
      <c r="Z91" s="26"/>
      <c r="AA91" s="26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50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6"/>
      <c r="W92" s="26"/>
      <c r="X92" s="26"/>
      <c r="Y92" s="26"/>
      <c r="Z92" s="26"/>
      <c r="AA92" s="26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50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6"/>
      <c r="W93" s="51"/>
      <c r="X93" s="26"/>
      <c r="Y93" s="26"/>
      <c r="Z93" s="26"/>
      <c r="AA93" s="26"/>
      <c r="AB93" s="4"/>
      <c r="AC93" s="52"/>
      <c r="AD93" s="4"/>
      <c r="AE93" s="4"/>
      <c r="AF93" s="4"/>
      <c r="AG93" s="4"/>
      <c r="AH93" s="4"/>
      <c r="AI93" s="52"/>
      <c r="AJ93" s="4"/>
      <c r="AK93" s="4"/>
      <c r="AL93" s="4"/>
      <c r="AM93" s="4"/>
      <c r="AN93" s="4"/>
      <c r="AO93" s="52"/>
      <c r="AP93" s="4"/>
      <c r="AQ93" s="4"/>
      <c r="AR93" s="4"/>
      <c r="AS93" s="4"/>
      <c r="AT93" s="4"/>
      <c r="AU93" s="50"/>
      <c r="AV93" s="4"/>
      <c r="AW93" s="4"/>
      <c r="AX93" s="4"/>
      <c r="AY93" s="4"/>
      <c r="AZ93" s="4"/>
      <c r="BA93" s="52"/>
      <c r="BB93" s="4"/>
      <c r="BC93" s="4"/>
      <c r="BD93" s="4"/>
      <c r="BE93" s="4"/>
      <c r="BF93" s="4"/>
      <c r="BG93" s="52"/>
      <c r="BH93" s="4"/>
      <c r="BI93" s="4"/>
      <c r="BJ93" s="4"/>
      <c r="BK93" s="4"/>
      <c r="BL93" s="4"/>
      <c r="BM93" s="52"/>
      <c r="BN93" s="4"/>
      <c r="BO93" s="4"/>
      <c r="BP93" s="4"/>
      <c r="BQ93" s="4"/>
      <c r="BR93" s="4"/>
      <c r="BS93" s="52"/>
      <c r="BT93" s="4"/>
      <c r="BU93" s="4"/>
      <c r="BV93" s="4"/>
      <c r="BW93" s="4"/>
      <c r="BX93" s="4"/>
      <c r="BY93" s="52"/>
      <c r="BZ93" s="4"/>
      <c r="CA93" s="4"/>
      <c r="CB93" s="4"/>
      <c r="CC93" s="4"/>
      <c r="CD93" s="4"/>
      <c r="CE93" s="52"/>
      <c r="CF93" s="4"/>
      <c r="CG93" s="4"/>
      <c r="CH93" s="4"/>
      <c r="CI93" s="4"/>
      <c r="CJ93" s="4"/>
      <c r="CK93" s="52"/>
      <c r="CL93" s="4"/>
      <c r="CM93" s="4"/>
      <c r="CN93" s="4"/>
      <c r="C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6"/>
      <c r="W94" s="26"/>
      <c r="X94" s="26"/>
      <c r="Y94" s="26"/>
      <c r="Z94" s="26"/>
      <c r="AA94" s="26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50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6"/>
      <c r="W95" s="26"/>
      <c r="X95" s="26"/>
      <c r="Y95" s="26"/>
      <c r="Z95" s="26"/>
      <c r="AA95" s="26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50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6"/>
      <c r="W96" s="26"/>
      <c r="X96" s="26"/>
      <c r="Y96" s="26"/>
      <c r="Z96" s="26"/>
      <c r="AA96" s="26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50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6"/>
      <c r="W97" s="51"/>
      <c r="X97" s="26"/>
      <c r="Y97" s="26"/>
      <c r="Z97" s="26"/>
      <c r="AA97" s="26"/>
      <c r="AB97" s="4"/>
      <c r="AC97" s="52"/>
      <c r="AD97" s="4"/>
      <c r="AE97" s="4"/>
      <c r="AF97" s="4"/>
      <c r="AG97" s="4"/>
      <c r="AH97" s="4"/>
      <c r="AI97" s="52"/>
      <c r="AJ97" s="4"/>
      <c r="AK97" s="4"/>
      <c r="AL97" s="4"/>
      <c r="AM97" s="4"/>
      <c r="AN97" s="4"/>
      <c r="AO97" s="52"/>
      <c r="AP97" s="4"/>
      <c r="AQ97" s="4"/>
      <c r="AR97" s="4"/>
      <c r="AS97" s="4"/>
      <c r="AT97" s="4"/>
      <c r="AU97" s="50"/>
      <c r="AV97" s="4"/>
      <c r="AW97" s="4"/>
      <c r="AX97" s="4"/>
      <c r="AY97" s="4"/>
      <c r="AZ97" s="4"/>
      <c r="BA97" s="52"/>
      <c r="BB97" s="4"/>
      <c r="BC97" s="4"/>
      <c r="BD97" s="4"/>
      <c r="BE97" s="4"/>
      <c r="BF97" s="4"/>
      <c r="BG97" s="52"/>
      <c r="BH97" s="4"/>
      <c r="BI97" s="4"/>
      <c r="BJ97" s="4"/>
      <c r="BK97" s="4"/>
      <c r="BL97" s="4"/>
      <c r="BM97" s="52"/>
      <c r="BN97" s="4"/>
      <c r="BO97" s="4"/>
      <c r="BP97" s="4"/>
      <c r="BQ97" s="4"/>
      <c r="BR97" s="4"/>
      <c r="BS97" s="52"/>
      <c r="BT97" s="4"/>
      <c r="BU97" s="4"/>
      <c r="BV97" s="4"/>
      <c r="BW97" s="4"/>
      <c r="BX97" s="4"/>
      <c r="BY97" s="52"/>
      <c r="BZ97" s="4"/>
      <c r="CA97" s="4"/>
      <c r="CB97" s="4"/>
      <c r="CC97" s="4"/>
      <c r="CD97" s="4"/>
      <c r="CE97" s="52"/>
      <c r="CF97" s="4"/>
      <c r="CG97" s="4"/>
      <c r="CH97" s="4"/>
      <c r="CI97" s="4"/>
      <c r="CJ97" s="4"/>
      <c r="CK97" s="52"/>
      <c r="CL97" s="4"/>
      <c r="CM97" s="4"/>
      <c r="CN97" s="4"/>
      <c r="C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6"/>
      <c r="W98" s="26"/>
      <c r="X98" s="26"/>
      <c r="Y98" s="26"/>
      <c r="Z98" s="26"/>
      <c r="AA98" s="26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50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6"/>
      <c r="W99" s="26"/>
      <c r="X99" s="26"/>
      <c r="Y99" s="26"/>
      <c r="Z99" s="26"/>
      <c r="AA99" s="26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50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6"/>
      <c r="W100" s="26"/>
      <c r="X100" s="26"/>
      <c r="Y100" s="26"/>
      <c r="Z100" s="26"/>
      <c r="AA100" s="26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50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6"/>
      <c r="W101" s="51"/>
      <c r="X101" s="26"/>
      <c r="Y101" s="26"/>
      <c r="Z101" s="26"/>
      <c r="AA101" s="26"/>
      <c r="AB101" s="4"/>
      <c r="AC101" s="52"/>
      <c r="AD101" s="4"/>
      <c r="AE101" s="4"/>
      <c r="AF101" s="4"/>
      <c r="AG101" s="4"/>
      <c r="AH101" s="4"/>
      <c r="AI101" s="52"/>
      <c r="AJ101" s="4"/>
      <c r="AK101" s="4"/>
      <c r="AL101" s="4"/>
      <c r="AM101" s="4"/>
      <c r="AN101" s="4"/>
      <c r="AO101" s="52"/>
      <c r="AP101" s="4"/>
      <c r="AQ101" s="4"/>
      <c r="AR101" s="4"/>
      <c r="AS101" s="4"/>
      <c r="AT101" s="4"/>
      <c r="AU101" s="50"/>
      <c r="AV101" s="4"/>
      <c r="AW101" s="4"/>
      <c r="AX101" s="4"/>
      <c r="AY101" s="4"/>
      <c r="AZ101" s="4"/>
      <c r="BA101" s="52"/>
      <c r="BB101" s="4"/>
      <c r="BC101" s="4"/>
      <c r="BD101" s="4"/>
      <c r="BE101" s="4"/>
      <c r="BF101" s="4"/>
      <c r="BG101" s="52"/>
      <c r="BH101" s="4"/>
      <c r="BI101" s="4"/>
      <c r="BJ101" s="4"/>
      <c r="BK101" s="4"/>
      <c r="BL101" s="4"/>
      <c r="BM101" s="52"/>
      <c r="BN101" s="4"/>
      <c r="BO101" s="4"/>
      <c r="BP101" s="4"/>
      <c r="BQ101" s="4"/>
      <c r="BR101" s="4"/>
      <c r="BS101" s="52"/>
      <c r="BT101" s="4"/>
      <c r="BU101" s="4"/>
      <c r="BV101" s="4"/>
      <c r="BW101" s="4"/>
      <c r="BX101" s="4"/>
      <c r="BY101" s="52"/>
      <c r="BZ101" s="4"/>
      <c r="CA101" s="4"/>
      <c r="CB101" s="4"/>
      <c r="CC101" s="4"/>
      <c r="CD101" s="4"/>
      <c r="CE101" s="52"/>
      <c r="CF101" s="4"/>
      <c r="CG101" s="4"/>
      <c r="CH101" s="4"/>
      <c r="CI101" s="4"/>
      <c r="CJ101" s="4"/>
      <c r="CK101" s="52"/>
      <c r="CL101" s="4"/>
      <c r="CM101" s="4"/>
      <c r="CN101" s="4"/>
      <c r="C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6"/>
      <c r="W102" s="26"/>
      <c r="X102" s="26"/>
      <c r="Y102" s="26"/>
      <c r="Z102" s="26"/>
      <c r="AA102" s="26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50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6"/>
      <c r="W103" s="26"/>
      <c r="X103" s="26"/>
      <c r="Y103" s="26"/>
      <c r="Z103" s="26"/>
      <c r="AA103" s="26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50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6"/>
      <c r="W104" s="26"/>
      <c r="X104" s="26"/>
      <c r="Y104" s="26"/>
      <c r="Z104" s="26"/>
      <c r="AA104" s="26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50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6"/>
      <c r="W105" s="51"/>
      <c r="X105" s="26"/>
      <c r="Y105" s="26"/>
      <c r="Z105" s="26"/>
      <c r="AA105" s="26"/>
      <c r="AB105" s="4"/>
      <c r="AC105" s="52"/>
      <c r="AD105" s="4"/>
      <c r="AE105" s="4"/>
      <c r="AF105" s="4"/>
      <c r="AG105" s="4"/>
      <c r="AH105" s="4"/>
      <c r="AI105" s="52"/>
      <c r="AJ105" s="4"/>
      <c r="AK105" s="4"/>
      <c r="AL105" s="4"/>
      <c r="AM105" s="4"/>
      <c r="AN105" s="4"/>
      <c r="AO105" s="52"/>
      <c r="AP105" s="4"/>
      <c r="AQ105" s="4"/>
      <c r="AR105" s="4"/>
      <c r="AS105" s="4"/>
      <c r="AT105" s="4"/>
      <c r="AU105" s="50"/>
      <c r="AV105" s="4"/>
      <c r="AW105" s="4"/>
      <c r="AX105" s="4"/>
      <c r="AY105" s="4"/>
      <c r="AZ105" s="4"/>
      <c r="BA105" s="52"/>
      <c r="BB105" s="4"/>
      <c r="BC105" s="4"/>
      <c r="BD105" s="4"/>
      <c r="BE105" s="4"/>
      <c r="BF105" s="4"/>
      <c r="BG105" s="52"/>
      <c r="BH105" s="4"/>
      <c r="BI105" s="4"/>
      <c r="BJ105" s="4"/>
      <c r="BK105" s="4"/>
      <c r="BL105" s="4"/>
      <c r="BM105" s="52"/>
      <c r="BN105" s="4"/>
      <c r="BO105" s="4"/>
      <c r="BP105" s="4"/>
      <c r="BQ105" s="4"/>
      <c r="BR105" s="4"/>
      <c r="BS105" s="52"/>
      <c r="BT105" s="4"/>
      <c r="BU105" s="4"/>
      <c r="BV105" s="4"/>
      <c r="BW105" s="4"/>
      <c r="BX105" s="4"/>
      <c r="BY105" s="52"/>
      <c r="BZ105" s="4"/>
      <c r="CA105" s="4"/>
      <c r="CB105" s="4"/>
      <c r="CC105" s="4"/>
      <c r="CD105" s="4"/>
      <c r="CE105" s="52"/>
      <c r="CF105" s="4"/>
      <c r="CG105" s="4"/>
      <c r="CH105" s="4"/>
      <c r="CI105" s="4"/>
      <c r="CJ105" s="4"/>
      <c r="CK105" s="52"/>
      <c r="CL105" s="4"/>
      <c r="CM105" s="4"/>
      <c r="CN105" s="4"/>
      <c r="C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6"/>
      <c r="W106" s="26"/>
      <c r="X106" s="26"/>
      <c r="Y106" s="26"/>
      <c r="Z106" s="26"/>
      <c r="AA106" s="26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50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6"/>
      <c r="W107" s="26"/>
      <c r="X107" s="26"/>
      <c r="Y107" s="26"/>
      <c r="Z107" s="26"/>
      <c r="AA107" s="26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50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6"/>
      <c r="W108" s="26"/>
      <c r="X108" s="26"/>
      <c r="Y108" s="26"/>
      <c r="Z108" s="26"/>
      <c r="AA108" s="26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50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26"/>
      <c r="W109" s="51"/>
      <c r="X109" s="26"/>
      <c r="Y109" s="26"/>
      <c r="Z109" s="26"/>
      <c r="AA109" s="26"/>
      <c r="AB109" s="4"/>
      <c r="AC109" s="52"/>
      <c r="AD109" s="4"/>
      <c r="AE109" s="4"/>
      <c r="AF109" s="4"/>
      <c r="AG109" s="4"/>
      <c r="AH109" s="4"/>
      <c r="AI109" s="52"/>
      <c r="AJ109" s="4"/>
      <c r="AK109" s="4"/>
      <c r="AL109" s="4"/>
      <c r="AM109" s="4"/>
      <c r="AN109" s="4"/>
      <c r="AO109" s="52"/>
      <c r="AP109" s="4"/>
      <c r="AQ109" s="4"/>
      <c r="AR109" s="4"/>
      <c r="AS109" s="4"/>
      <c r="AT109" s="4"/>
      <c r="AU109" s="50"/>
      <c r="AV109" s="4"/>
      <c r="AW109" s="4"/>
      <c r="AX109" s="4"/>
      <c r="AY109" s="4"/>
      <c r="AZ109" s="4"/>
      <c r="BA109" s="52"/>
      <c r="BB109" s="4"/>
      <c r="BC109" s="4"/>
      <c r="BD109" s="4"/>
      <c r="BE109" s="4"/>
      <c r="BF109" s="4"/>
      <c r="BG109" s="52"/>
      <c r="BH109" s="4"/>
      <c r="BI109" s="4"/>
      <c r="BJ109" s="4"/>
      <c r="BK109" s="4"/>
      <c r="BL109" s="4"/>
      <c r="BM109" s="52"/>
      <c r="BN109" s="4"/>
      <c r="BO109" s="4"/>
      <c r="BP109" s="4"/>
      <c r="BQ109" s="4"/>
      <c r="BR109" s="4"/>
      <c r="BS109" s="52"/>
      <c r="BT109" s="4"/>
      <c r="BU109" s="4"/>
      <c r="BV109" s="4"/>
      <c r="BW109" s="4"/>
      <c r="BX109" s="4"/>
      <c r="BY109" s="52"/>
      <c r="BZ109" s="4"/>
      <c r="CA109" s="4"/>
      <c r="CB109" s="4"/>
      <c r="CC109" s="4"/>
      <c r="CD109" s="4"/>
      <c r="CE109" s="52"/>
      <c r="CF109" s="4"/>
      <c r="CG109" s="4"/>
      <c r="CH109" s="4"/>
      <c r="CI109" s="4"/>
      <c r="CJ109" s="4"/>
      <c r="CK109" s="52"/>
      <c r="CL109" s="4"/>
      <c r="CM109" s="4"/>
      <c r="CN109" s="4"/>
      <c r="C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6"/>
      <c r="W110" s="26"/>
      <c r="X110" s="26"/>
      <c r="Y110" s="26"/>
      <c r="Z110" s="26"/>
      <c r="AA110" s="26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50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6"/>
      <c r="W111" s="26"/>
      <c r="X111" s="26"/>
      <c r="Y111" s="26"/>
      <c r="Z111" s="26"/>
      <c r="AA111" s="26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50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6"/>
      <c r="W112" s="26"/>
      <c r="X112" s="26"/>
      <c r="Y112" s="26"/>
      <c r="Z112" s="26"/>
      <c r="AA112" s="26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50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6"/>
      <c r="W113" s="51"/>
      <c r="X113" s="26"/>
      <c r="Y113" s="26"/>
      <c r="Z113" s="26"/>
      <c r="AA113" s="26"/>
      <c r="AB113" s="4"/>
      <c r="AC113" s="52"/>
      <c r="AD113" s="4"/>
      <c r="AE113" s="4"/>
      <c r="AF113" s="4"/>
      <c r="AG113" s="4"/>
      <c r="AH113" s="4"/>
      <c r="AI113" s="52"/>
      <c r="AJ113" s="4"/>
      <c r="AK113" s="4"/>
      <c r="AL113" s="4"/>
      <c r="AM113" s="4"/>
      <c r="AN113" s="4"/>
      <c r="AO113" s="52"/>
      <c r="AP113" s="4"/>
      <c r="AQ113" s="4"/>
      <c r="AR113" s="4"/>
      <c r="AS113" s="4"/>
      <c r="AT113" s="4"/>
      <c r="AU113" s="50"/>
      <c r="AV113" s="4"/>
      <c r="AW113" s="4"/>
      <c r="AX113" s="4"/>
      <c r="AY113" s="4"/>
      <c r="AZ113" s="4"/>
      <c r="BA113" s="52"/>
      <c r="BB113" s="4"/>
      <c r="BC113" s="4"/>
      <c r="BD113" s="4"/>
      <c r="BE113" s="4"/>
      <c r="BF113" s="4"/>
      <c r="BG113" s="52"/>
      <c r="BH113" s="4"/>
      <c r="BI113" s="4"/>
      <c r="BJ113" s="4"/>
      <c r="BK113" s="4"/>
      <c r="BL113" s="4"/>
      <c r="BM113" s="52"/>
      <c r="BN113" s="4"/>
      <c r="BO113" s="4"/>
      <c r="BP113" s="4"/>
      <c r="BQ113" s="4"/>
      <c r="BR113" s="4"/>
      <c r="BS113" s="52"/>
      <c r="BT113" s="4"/>
      <c r="BU113" s="4"/>
      <c r="BV113" s="4"/>
      <c r="BW113" s="4"/>
      <c r="BX113" s="4"/>
      <c r="BY113" s="52"/>
      <c r="BZ113" s="4"/>
      <c r="CA113" s="4"/>
      <c r="CB113" s="4"/>
      <c r="CC113" s="4"/>
      <c r="CD113" s="4"/>
      <c r="CE113" s="52"/>
      <c r="CF113" s="4"/>
      <c r="CG113" s="4"/>
      <c r="CH113" s="4"/>
      <c r="CI113" s="4"/>
      <c r="CJ113" s="4"/>
      <c r="CK113" s="52"/>
      <c r="CL113" s="4"/>
      <c r="CM113" s="4"/>
      <c r="CN113" s="4"/>
      <c r="C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6"/>
      <c r="W114" s="26"/>
      <c r="X114" s="26"/>
      <c r="Y114" s="26"/>
      <c r="Z114" s="26"/>
      <c r="AA114" s="26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50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6"/>
      <c r="W115" s="26"/>
      <c r="X115" s="26"/>
      <c r="Y115" s="26"/>
      <c r="Z115" s="26"/>
      <c r="AA115" s="26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50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6"/>
      <c r="W116" s="26"/>
      <c r="X116" s="26"/>
      <c r="Y116" s="26"/>
      <c r="Z116" s="26"/>
      <c r="AA116" s="26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50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6"/>
      <c r="W117" s="51"/>
      <c r="X117" s="26"/>
      <c r="Y117" s="26"/>
      <c r="Z117" s="26"/>
      <c r="AA117" s="26"/>
      <c r="AB117" s="4"/>
      <c r="AC117" s="52"/>
      <c r="AD117" s="4"/>
      <c r="AE117" s="4"/>
      <c r="AF117" s="4"/>
      <c r="AG117" s="4"/>
      <c r="AH117" s="4"/>
      <c r="AI117" s="52"/>
      <c r="AJ117" s="4"/>
      <c r="AK117" s="4"/>
      <c r="AL117" s="4"/>
      <c r="AM117" s="4"/>
      <c r="AN117" s="4"/>
      <c r="AO117" s="52"/>
      <c r="AP117" s="4"/>
      <c r="AQ117" s="4"/>
      <c r="AR117" s="4"/>
      <c r="AS117" s="4"/>
      <c r="AT117" s="4"/>
      <c r="AU117" s="50"/>
      <c r="AV117" s="4"/>
      <c r="AW117" s="4"/>
      <c r="AX117" s="4"/>
      <c r="AY117" s="4"/>
      <c r="AZ117" s="4"/>
      <c r="BA117" s="52"/>
      <c r="BB117" s="4"/>
      <c r="BC117" s="4"/>
      <c r="BD117" s="4"/>
      <c r="BE117" s="4"/>
      <c r="BF117" s="4"/>
      <c r="BG117" s="52"/>
      <c r="BH117" s="4"/>
      <c r="BI117" s="4"/>
      <c r="BJ117" s="4"/>
      <c r="BK117" s="4"/>
      <c r="BL117" s="4"/>
      <c r="BM117" s="52"/>
      <c r="BN117" s="4"/>
      <c r="BO117" s="4"/>
      <c r="BP117" s="4"/>
      <c r="BQ117" s="4"/>
      <c r="BR117" s="4"/>
      <c r="BS117" s="52"/>
      <c r="BT117" s="4"/>
      <c r="BU117" s="4"/>
      <c r="BV117" s="4"/>
      <c r="BW117" s="4"/>
      <c r="BX117" s="4"/>
      <c r="BY117" s="52"/>
      <c r="BZ117" s="4"/>
      <c r="CA117" s="4"/>
      <c r="CB117" s="4"/>
      <c r="CC117" s="4"/>
      <c r="CD117" s="4"/>
      <c r="CE117" s="52"/>
      <c r="CF117" s="4"/>
      <c r="CG117" s="4"/>
      <c r="CH117" s="4"/>
      <c r="CI117" s="4"/>
      <c r="CJ117" s="4"/>
      <c r="CK117" s="52"/>
      <c r="CL117" s="4"/>
      <c r="CM117" s="4"/>
      <c r="CN117" s="4"/>
      <c r="C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6"/>
      <c r="W118" s="26"/>
      <c r="X118" s="26"/>
      <c r="Y118" s="26"/>
      <c r="Z118" s="26"/>
      <c r="AA118" s="26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50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6"/>
      <c r="W119" s="26"/>
      <c r="X119" s="26"/>
      <c r="Y119" s="26"/>
      <c r="Z119" s="26"/>
      <c r="AA119" s="26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50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6"/>
      <c r="W120" s="26"/>
      <c r="X120" s="26"/>
      <c r="Y120" s="26"/>
      <c r="Z120" s="26"/>
      <c r="AA120" s="26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50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6"/>
      <c r="W121" s="51"/>
      <c r="X121" s="26"/>
      <c r="Y121" s="26"/>
      <c r="Z121" s="26"/>
      <c r="AA121" s="26"/>
      <c r="AB121" s="4"/>
      <c r="AC121" s="52"/>
      <c r="AD121" s="4"/>
      <c r="AE121" s="4"/>
      <c r="AF121" s="4"/>
      <c r="AG121" s="4"/>
      <c r="AH121" s="4"/>
      <c r="AI121" s="52"/>
      <c r="AJ121" s="4"/>
      <c r="AK121" s="4"/>
      <c r="AL121" s="4"/>
      <c r="AM121" s="4"/>
      <c r="AN121" s="4"/>
      <c r="AO121" s="52"/>
      <c r="AP121" s="4"/>
      <c r="AQ121" s="4"/>
      <c r="AR121" s="4"/>
      <c r="AS121" s="4"/>
      <c r="AT121" s="4"/>
      <c r="AU121" s="50"/>
      <c r="AV121" s="4"/>
      <c r="AW121" s="4"/>
      <c r="AX121" s="4"/>
      <c r="AY121" s="4"/>
      <c r="AZ121" s="4"/>
      <c r="BA121" s="52"/>
      <c r="BB121" s="4"/>
      <c r="BC121" s="4"/>
      <c r="BD121" s="4"/>
      <c r="BE121" s="4"/>
      <c r="BF121" s="4"/>
      <c r="BG121" s="52"/>
      <c r="BH121" s="4"/>
      <c r="BI121" s="4"/>
      <c r="BJ121" s="4"/>
      <c r="BK121" s="4"/>
      <c r="BL121" s="4"/>
      <c r="BM121" s="52"/>
      <c r="BN121" s="4"/>
      <c r="BO121" s="4"/>
      <c r="BP121" s="4"/>
      <c r="BQ121" s="4"/>
      <c r="BR121" s="4"/>
      <c r="BS121" s="52"/>
      <c r="BT121" s="4"/>
      <c r="BU121" s="4"/>
      <c r="BV121" s="4"/>
      <c r="BW121" s="4"/>
      <c r="BX121" s="4"/>
      <c r="BY121" s="52"/>
      <c r="BZ121" s="4"/>
      <c r="CA121" s="4"/>
      <c r="CB121" s="4"/>
      <c r="CC121" s="4"/>
      <c r="CD121" s="4"/>
      <c r="CE121" s="52"/>
      <c r="CF121" s="4"/>
      <c r="CG121" s="4"/>
      <c r="CH121" s="4"/>
      <c r="CI121" s="4"/>
      <c r="CJ121" s="4"/>
      <c r="CK121" s="52"/>
      <c r="CL121" s="4"/>
      <c r="CM121" s="4"/>
      <c r="CN121" s="4"/>
      <c r="C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6"/>
      <c r="W122" s="26"/>
      <c r="X122" s="26"/>
      <c r="Y122" s="26"/>
      <c r="Z122" s="26"/>
      <c r="AA122" s="26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50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6"/>
      <c r="W123" s="26"/>
      <c r="X123" s="26"/>
      <c r="Y123" s="26"/>
      <c r="Z123" s="26"/>
      <c r="AA123" s="26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50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6"/>
      <c r="W124" s="26"/>
      <c r="X124" s="26"/>
      <c r="Y124" s="26"/>
      <c r="Z124" s="26"/>
      <c r="AA124" s="26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50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6"/>
      <c r="W125" s="51"/>
      <c r="X125" s="26"/>
      <c r="Y125" s="26"/>
      <c r="Z125" s="26"/>
      <c r="AA125" s="26"/>
      <c r="AB125" s="4"/>
      <c r="AC125" s="52"/>
      <c r="AD125" s="4"/>
      <c r="AE125" s="4"/>
      <c r="AF125" s="4"/>
      <c r="AG125" s="4"/>
      <c r="AH125" s="4"/>
      <c r="AI125" s="52"/>
      <c r="AJ125" s="4"/>
      <c r="AK125" s="4"/>
      <c r="AL125" s="4"/>
      <c r="AM125" s="4"/>
      <c r="AN125" s="4"/>
      <c r="AO125" s="52"/>
      <c r="AP125" s="4"/>
      <c r="AQ125" s="4"/>
      <c r="AR125" s="4"/>
      <c r="AS125" s="4"/>
      <c r="AT125" s="4"/>
      <c r="AU125" s="50"/>
      <c r="AV125" s="4"/>
      <c r="AW125" s="4"/>
      <c r="AX125" s="4"/>
      <c r="AY125" s="4"/>
      <c r="AZ125" s="4"/>
      <c r="BA125" s="52"/>
      <c r="BB125" s="4"/>
      <c r="BC125" s="4"/>
      <c r="BD125" s="4"/>
      <c r="BE125" s="4"/>
      <c r="BF125" s="4"/>
      <c r="BG125" s="52"/>
      <c r="BH125" s="4"/>
      <c r="BI125" s="4"/>
      <c r="BJ125" s="4"/>
      <c r="BK125" s="4"/>
      <c r="BL125" s="4"/>
      <c r="BM125" s="52"/>
      <c r="BN125" s="4"/>
      <c r="BO125" s="4"/>
      <c r="BP125" s="4"/>
      <c r="BQ125" s="4"/>
      <c r="BR125" s="4"/>
      <c r="BS125" s="52"/>
      <c r="BT125" s="4"/>
      <c r="BU125" s="4"/>
      <c r="BV125" s="4"/>
      <c r="BW125" s="4"/>
      <c r="BX125" s="4"/>
      <c r="BY125" s="52"/>
      <c r="BZ125" s="4"/>
      <c r="CA125" s="4"/>
      <c r="CB125" s="4"/>
      <c r="CC125" s="4"/>
      <c r="CD125" s="4"/>
      <c r="CE125" s="52"/>
      <c r="CF125" s="4"/>
      <c r="CG125" s="4"/>
      <c r="CH125" s="4"/>
      <c r="CI125" s="4"/>
      <c r="CJ125" s="4"/>
      <c r="CK125" s="52"/>
      <c r="CL125" s="4"/>
      <c r="CM125" s="4"/>
      <c r="CN125" s="4"/>
      <c r="C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26"/>
      <c r="W126" s="26"/>
      <c r="X126" s="26"/>
      <c r="Y126" s="26"/>
      <c r="Z126" s="26"/>
      <c r="AA126" s="26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50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26"/>
      <c r="W127" s="26"/>
      <c r="X127" s="26"/>
      <c r="Y127" s="26"/>
      <c r="Z127" s="26"/>
      <c r="AA127" s="26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50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26"/>
      <c r="W128" s="26"/>
      <c r="X128" s="26"/>
      <c r="Y128" s="26"/>
      <c r="Z128" s="26"/>
      <c r="AA128" s="26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50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52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50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56" t="s">
        <v>15</v>
      </c>
      <c r="X130" s="31"/>
      <c r="Y130" s="31"/>
      <c r="Z130" s="31"/>
      <c r="AA130" s="31"/>
      <c r="AB130" s="4"/>
      <c r="AC130" s="56" t="s">
        <v>15</v>
      </c>
      <c r="AD130" s="31"/>
      <c r="AE130" s="31"/>
      <c r="AF130" s="31"/>
      <c r="AG130" s="31"/>
      <c r="AH130" s="4"/>
      <c r="AI130" s="56" t="s">
        <v>15</v>
      </c>
      <c r="AJ130" s="31"/>
      <c r="AK130" s="31"/>
      <c r="AL130" s="31"/>
      <c r="AM130" s="31"/>
      <c r="AN130" s="4"/>
      <c r="AO130" s="56" t="s">
        <v>15</v>
      </c>
      <c r="AP130" s="31"/>
      <c r="AQ130" s="31"/>
      <c r="AR130" s="31"/>
      <c r="AS130" s="31"/>
      <c r="AT130" s="4"/>
      <c r="AU130" s="56" t="s">
        <v>15</v>
      </c>
      <c r="AV130" s="31"/>
      <c r="AW130" s="31"/>
      <c r="AX130" s="31"/>
      <c r="AY130" s="31"/>
      <c r="AZ130" s="4"/>
      <c r="BA130" s="56" t="s">
        <v>15</v>
      </c>
      <c r="BB130" s="31"/>
      <c r="BC130" s="31"/>
      <c r="BD130" s="31"/>
      <c r="BE130" s="31"/>
      <c r="BF130" s="4"/>
      <c r="BG130" s="56" t="s">
        <v>15</v>
      </c>
      <c r="BH130" s="31"/>
      <c r="BI130" s="31"/>
      <c r="BJ130" s="31"/>
      <c r="BK130" s="31"/>
      <c r="BL130" s="4"/>
      <c r="BM130" s="56" t="s">
        <v>15</v>
      </c>
      <c r="BN130" s="31"/>
      <c r="BO130" s="31"/>
      <c r="BP130" s="31"/>
      <c r="BQ130" s="31"/>
      <c r="BR130" s="4"/>
      <c r="BS130" s="56" t="s">
        <v>15</v>
      </c>
      <c r="BT130" s="31"/>
      <c r="BU130" s="31"/>
      <c r="BV130" s="31"/>
      <c r="BW130" s="31"/>
      <c r="BX130" s="4"/>
      <c r="BY130" s="56" t="s">
        <v>15</v>
      </c>
      <c r="BZ130" s="31"/>
      <c r="CA130" s="31"/>
      <c r="CB130" s="31"/>
      <c r="CC130" s="31"/>
      <c r="CD130" s="4"/>
      <c r="CE130" s="56" t="s">
        <v>15</v>
      </c>
      <c r="CF130" s="31"/>
      <c r="CG130" s="31"/>
      <c r="CH130" s="31"/>
      <c r="CI130" s="31"/>
      <c r="CJ130" s="4"/>
      <c r="CK130" s="56" t="s">
        <v>15</v>
      </c>
      <c r="CL130" s="31"/>
      <c r="CM130" s="31"/>
      <c r="CN130" s="31"/>
      <c r="CO130" s="31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26"/>
      <c r="W131" s="36">
        <v>1.0</v>
      </c>
      <c r="X131" s="36" t="s">
        <v>9</v>
      </c>
      <c r="Y131" s="26"/>
      <c r="Z131" s="26"/>
      <c r="AA131" s="26"/>
      <c r="AB131" s="26"/>
      <c r="AC131" s="36">
        <v>2.0</v>
      </c>
      <c r="AD131" s="36" t="s">
        <v>10</v>
      </c>
      <c r="AE131" s="26"/>
      <c r="AF131" s="26"/>
      <c r="AG131" s="26"/>
      <c r="AH131" s="26"/>
      <c r="AI131" s="36">
        <v>3.0</v>
      </c>
      <c r="AJ131" s="36" t="s">
        <v>9</v>
      </c>
      <c r="AK131" s="26"/>
      <c r="AL131" s="26"/>
      <c r="AM131" s="26"/>
      <c r="AN131" s="26"/>
      <c r="AO131" s="36">
        <v>4.0</v>
      </c>
      <c r="AP131" s="36" t="s">
        <v>9</v>
      </c>
      <c r="AQ131" s="26"/>
      <c r="AR131" s="26"/>
      <c r="AS131" s="26"/>
      <c r="AT131" s="26"/>
      <c r="AU131" s="36">
        <v>5.0</v>
      </c>
      <c r="AV131" s="36" t="s">
        <v>9</v>
      </c>
      <c r="AW131" s="26"/>
      <c r="AX131" s="26"/>
      <c r="AY131" s="26"/>
      <c r="AZ131" s="26"/>
      <c r="BA131" s="36">
        <v>6.0</v>
      </c>
      <c r="BB131" s="36" t="s">
        <v>9</v>
      </c>
      <c r="BC131" s="26"/>
      <c r="BD131" s="26"/>
      <c r="BE131" s="26"/>
      <c r="BF131" s="26"/>
      <c r="BG131" s="36">
        <v>7.0</v>
      </c>
      <c r="BH131" s="36" t="s">
        <v>9</v>
      </c>
      <c r="BI131" s="26"/>
      <c r="BJ131" s="26"/>
      <c r="BK131" s="26"/>
      <c r="BL131" s="26"/>
      <c r="BM131" s="36">
        <v>8.0</v>
      </c>
      <c r="BN131" s="36" t="s">
        <v>9</v>
      </c>
      <c r="BO131" s="26"/>
      <c r="BP131" s="26"/>
      <c r="BQ131" s="26"/>
      <c r="BR131" s="26"/>
      <c r="BS131" s="36">
        <v>9.0</v>
      </c>
      <c r="BT131" s="36" t="s">
        <v>9</v>
      </c>
      <c r="BU131" s="26"/>
      <c r="BV131" s="26"/>
      <c r="BW131" s="26"/>
      <c r="BX131" s="26"/>
      <c r="BY131" s="36">
        <v>10.0</v>
      </c>
      <c r="BZ131" s="36" t="s">
        <v>9</v>
      </c>
      <c r="CA131" s="26"/>
      <c r="CB131" s="26"/>
      <c r="CC131" s="26"/>
      <c r="CD131" s="26"/>
      <c r="CE131" s="36">
        <v>11.0</v>
      </c>
      <c r="CF131" s="36" t="s">
        <v>9</v>
      </c>
      <c r="CG131" s="26"/>
      <c r="CH131" s="26"/>
      <c r="CI131" s="26"/>
      <c r="CJ131" s="26"/>
      <c r="CK131" s="36">
        <v>12.0</v>
      </c>
      <c r="CL131" s="36" t="s">
        <v>9</v>
      </c>
      <c r="CM131" s="26"/>
      <c r="CN131" s="26"/>
      <c r="CO131" s="26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26"/>
      <c r="W132" s="26" t="s">
        <v>18</v>
      </c>
      <c r="X132" s="64" t="s">
        <v>15</v>
      </c>
      <c r="Y132" s="41"/>
      <c r="Z132" s="65"/>
      <c r="AA132" s="65"/>
      <c r="AB132" s="26"/>
      <c r="AC132" s="26" t="s">
        <v>18</v>
      </c>
      <c r="AD132" s="64" t="s">
        <v>15</v>
      </c>
      <c r="AE132" s="41"/>
      <c r="AF132" s="65"/>
      <c r="AG132" s="65"/>
      <c r="AH132" s="26"/>
      <c r="AI132" s="26" t="s">
        <v>18</v>
      </c>
      <c r="AJ132" s="64" t="s">
        <v>15</v>
      </c>
      <c r="AK132" s="41"/>
      <c r="AL132" s="65"/>
      <c r="AM132" s="65"/>
      <c r="AN132" s="26"/>
      <c r="AO132" s="26" t="s">
        <v>18</v>
      </c>
      <c r="AP132" s="64" t="s">
        <v>15</v>
      </c>
      <c r="AQ132" s="41"/>
      <c r="AR132" s="65"/>
      <c r="AS132" s="65"/>
      <c r="AT132" s="26"/>
      <c r="AU132" s="26" t="s">
        <v>18</v>
      </c>
      <c r="AV132" s="64" t="s">
        <v>15</v>
      </c>
      <c r="AW132" s="41"/>
      <c r="AX132" s="65"/>
      <c r="AY132" s="65"/>
      <c r="AZ132" s="26"/>
      <c r="BA132" s="26" t="s">
        <v>18</v>
      </c>
      <c r="BB132" s="64" t="s">
        <v>15</v>
      </c>
      <c r="BC132" s="41"/>
      <c r="BD132" s="65"/>
      <c r="BE132" s="65"/>
      <c r="BF132" s="26"/>
      <c r="BG132" s="26" t="s">
        <v>18</v>
      </c>
      <c r="BH132" s="64" t="s">
        <v>15</v>
      </c>
      <c r="BI132" s="41"/>
      <c r="BJ132" s="65"/>
      <c r="BK132" s="65"/>
      <c r="BL132" s="26"/>
      <c r="BM132" s="26" t="s">
        <v>18</v>
      </c>
      <c r="BN132" s="64" t="s">
        <v>15</v>
      </c>
      <c r="BO132" s="41"/>
      <c r="BP132" s="65"/>
      <c r="BQ132" s="65"/>
      <c r="BR132" s="26"/>
      <c r="BS132" s="26" t="s">
        <v>18</v>
      </c>
      <c r="BT132" s="64" t="s">
        <v>15</v>
      </c>
      <c r="BU132" s="41"/>
      <c r="BV132" s="65"/>
      <c r="BW132" s="65"/>
      <c r="BX132" s="26"/>
      <c r="BY132" s="26" t="s">
        <v>18</v>
      </c>
      <c r="BZ132" s="64" t="s">
        <v>15</v>
      </c>
      <c r="CA132" s="41"/>
      <c r="CB132" s="65"/>
      <c r="CC132" s="65"/>
      <c r="CD132" s="26"/>
      <c r="CE132" s="26" t="s">
        <v>18</v>
      </c>
      <c r="CF132" s="64" t="s">
        <v>15</v>
      </c>
      <c r="CG132" s="41"/>
      <c r="CH132" s="65"/>
      <c r="CI132" s="65"/>
      <c r="CJ132" s="26"/>
      <c r="CK132" s="26" t="s">
        <v>18</v>
      </c>
      <c r="CL132" s="64" t="s">
        <v>15</v>
      </c>
      <c r="CM132" s="41"/>
      <c r="CN132" s="65"/>
      <c r="CO132" s="6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26"/>
      <c r="W133" s="44" t="s">
        <v>18</v>
      </c>
      <c r="X133" s="45" t="s">
        <v>19</v>
      </c>
      <c r="Y133" s="29" t="s">
        <v>20</v>
      </c>
      <c r="Z133" s="29" t="s">
        <v>3</v>
      </c>
      <c r="AA133" s="45" t="s">
        <v>4</v>
      </c>
      <c r="AB133" s="26"/>
      <c r="AC133" s="44" t="s">
        <v>18</v>
      </c>
      <c r="AD133" s="45" t="s">
        <v>19</v>
      </c>
      <c r="AE133" s="29" t="s">
        <v>20</v>
      </c>
      <c r="AF133" s="29" t="s">
        <v>3</v>
      </c>
      <c r="AG133" s="45" t="s">
        <v>4</v>
      </c>
      <c r="AH133" s="26"/>
      <c r="AI133" s="44" t="s">
        <v>18</v>
      </c>
      <c r="AJ133" s="45" t="s">
        <v>19</v>
      </c>
      <c r="AK133" s="29" t="s">
        <v>20</v>
      </c>
      <c r="AL133" s="29" t="s">
        <v>3</v>
      </c>
      <c r="AM133" s="45" t="s">
        <v>4</v>
      </c>
      <c r="AN133" s="26"/>
      <c r="AO133" s="44" t="s">
        <v>18</v>
      </c>
      <c r="AP133" s="45" t="s">
        <v>19</v>
      </c>
      <c r="AQ133" s="29" t="s">
        <v>20</v>
      </c>
      <c r="AR133" s="29" t="s">
        <v>3</v>
      </c>
      <c r="AS133" s="45" t="s">
        <v>4</v>
      </c>
      <c r="AT133" s="26"/>
      <c r="AU133" s="44" t="s">
        <v>18</v>
      </c>
      <c r="AV133" s="45" t="s">
        <v>19</v>
      </c>
      <c r="AW133" s="29" t="s">
        <v>20</v>
      </c>
      <c r="AX133" s="29" t="s">
        <v>3</v>
      </c>
      <c r="AY133" s="45" t="s">
        <v>4</v>
      </c>
      <c r="AZ133" s="26"/>
      <c r="BA133" s="44" t="s">
        <v>18</v>
      </c>
      <c r="BB133" s="45" t="s">
        <v>19</v>
      </c>
      <c r="BC133" s="29" t="s">
        <v>20</v>
      </c>
      <c r="BD133" s="29" t="s">
        <v>3</v>
      </c>
      <c r="BE133" s="45" t="s">
        <v>4</v>
      </c>
      <c r="BF133" s="26"/>
      <c r="BG133" s="44" t="s">
        <v>18</v>
      </c>
      <c r="BH133" s="45" t="s">
        <v>19</v>
      </c>
      <c r="BI133" s="29" t="s">
        <v>20</v>
      </c>
      <c r="BJ133" s="29" t="s">
        <v>3</v>
      </c>
      <c r="BK133" s="45" t="s">
        <v>4</v>
      </c>
      <c r="BL133" s="26"/>
      <c r="BM133" s="44" t="s">
        <v>18</v>
      </c>
      <c r="BN133" s="45" t="s">
        <v>19</v>
      </c>
      <c r="BO133" s="29" t="s">
        <v>20</v>
      </c>
      <c r="BP133" s="29" t="s">
        <v>3</v>
      </c>
      <c r="BQ133" s="45" t="s">
        <v>4</v>
      </c>
      <c r="BR133" s="26"/>
      <c r="BS133" s="44" t="s">
        <v>18</v>
      </c>
      <c r="BT133" s="45" t="s">
        <v>19</v>
      </c>
      <c r="BU133" s="29" t="s">
        <v>20</v>
      </c>
      <c r="BV133" s="29" t="s">
        <v>3</v>
      </c>
      <c r="BW133" s="45" t="s">
        <v>4</v>
      </c>
      <c r="BX133" s="26"/>
      <c r="BY133" s="44" t="s">
        <v>18</v>
      </c>
      <c r="BZ133" s="45" t="s">
        <v>19</v>
      </c>
      <c r="CA133" s="29" t="s">
        <v>20</v>
      </c>
      <c r="CB133" s="29" t="s">
        <v>3</v>
      </c>
      <c r="CC133" s="45" t="s">
        <v>4</v>
      </c>
      <c r="CD133" s="26"/>
      <c r="CE133" s="44" t="s">
        <v>18</v>
      </c>
      <c r="CF133" s="45" t="s">
        <v>19</v>
      </c>
      <c r="CG133" s="29" t="s">
        <v>20</v>
      </c>
      <c r="CH133" s="29" t="s">
        <v>3</v>
      </c>
      <c r="CI133" s="45" t="s">
        <v>4</v>
      </c>
      <c r="CJ133" s="26"/>
      <c r="CK133" s="44" t="s">
        <v>18</v>
      </c>
      <c r="CL133" s="45" t="s">
        <v>19</v>
      </c>
      <c r="CM133" s="29" t="s">
        <v>20</v>
      </c>
      <c r="CN133" s="29" t="s">
        <v>3</v>
      </c>
      <c r="CO133" s="45" t="s">
        <v>4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26"/>
      <c r="W134" s="48"/>
      <c r="X134" s="26"/>
      <c r="Y134" s="26"/>
      <c r="Z134" s="26"/>
      <c r="AA134" s="26"/>
      <c r="AB134" s="26"/>
      <c r="AC134" s="48"/>
      <c r="AD134" s="26"/>
      <c r="AE134" s="26"/>
      <c r="AF134" s="26"/>
      <c r="AG134" s="26"/>
      <c r="AH134" s="26"/>
      <c r="AI134" s="48"/>
      <c r="AJ134" s="26"/>
      <c r="AK134" s="26"/>
      <c r="AL134" s="26"/>
      <c r="AM134" s="26"/>
      <c r="AN134" s="26"/>
      <c r="AO134" s="47" t="str">
        <f>IFERROR(__xludf.DUMMYFUNCTION("FILTER(WebHookData!$A$4:$E1000, (MONTH(#REF!) = AO2) * (YEAR(#REF!) = $W$1) * (#REF! = TRUE))"),"#N/A")</f>
        <v>#N/A</v>
      </c>
      <c r="AP134" s="26"/>
      <c r="AQ134" s="26"/>
      <c r="AR134" s="26"/>
      <c r="AS134" s="26"/>
      <c r="AT134" s="26"/>
      <c r="AU134" s="47" t="str">
        <f>IFERROR(__xludf.DUMMYFUNCTION("FILTER(WebHookData!$A$4:$E1000, (MONTH(WebHookData!$A$4:$A1000) = AU2) * (YEAR(WebHookData!$A$4:$A1000) = $W$1) * (WebHookData!$F$4:$F1000 = TRUE))"),"#N/A")</f>
        <v>#N/A</v>
      </c>
      <c r="AV134" s="26"/>
      <c r="AW134" s="26"/>
      <c r="AX134" s="26"/>
      <c r="AY134" s="26"/>
      <c r="AZ134" s="26"/>
      <c r="BA134" s="47" t="str">
        <f>IFERROR(__xludf.DUMMYFUNCTION("FILTER(WebHookData!$A$4:$E1000, (MONTH(WebHookData!$A$4:$A1000) = BA2) * (YEAR(WebHookData!$A$4:$A1000) = $W$1) * (WebHookData!$F$4:$F1000 = TRUE))"),"#N/A")</f>
        <v>#N/A</v>
      </c>
      <c r="BB134" s="26"/>
      <c r="BC134" s="26"/>
      <c r="BD134" s="26"/>
      <c r="BE134" s="26"/>
      <c r="BF134" s="26"/>
      <c r="BG134" s="47" t="str">
        <f>IFERROR(__xludf.DUMMYFUNCTION("FILTER(WebHookData!$A$4:$E1000, (MONTH(WebHookData!$A$4:$A1000) = BG2) * (YEAR(WebHookData!$A$4:$A1000) = $W$1) * (WebHookData!$F$4:$F1000 = TRUE))"),"#N/A")</f>
        <v>#N/A</v>
      </c>
      <c r="BH134" s="26"/>
      <c r="BI134" s="26"/>
      <c r="BJ134" s="26"/>
      <c r="BK134" s="26"/>
      <c r="BL134" s="26"/>
      <c r="BM134" s="47" t="str">
        <f>IFERROR(__xludf.DUMMYFUNCTION("FILTER(WebHookData!$A$4:$E1000, (MONTH(WebHookData!$A$4:$A1000) = BM2) * (YEAR(WebHookData!$A$4:$A1000) = $W$1) * (WebHookData!$F$4:$F1000 = TRUE))"),"#N/A")</f>
        <v>#N/A</v>
      </c>
      <c r="BN134" s="26"/>
      <c r="BO134" s="26"/>
      <c r="BP134" s="26"/>
      <c r="BQ134" s="26"/>
      <c r="BR134" s="26"/>
      <c r="BS134" s="47" t="str">
        <f>IFERROR(__xludf.DUMMYFUNCTION("FILTER(WebHookData!$A$4:$E1000, (MONTH(WebHookData!$A$4:$A1000) = BS2) * (YEAR(WebHookData!$A$4:$A1000) = $W$1) * (WebHookData!$F$4:$F1000 = TRUE))"),"#N/A")</f>
        <v>#N/A</v>
      </c>
      <c r="BT134" s="26"/>
      <c r="BU134" s="26"/>
      <c r="BV134" s="26"/>
      <c r="BW134" s="26"/>
      <c r="BX134" s="26"/>
      <c r="BY134" s="47" t="str">
        <f>IFERROR(__xludf.DUMMYFUNCTION("FILTER(WebHookData!$A$4:$E1000, (MONTH(WebHookData!$A$4:$A1000) = BY2) * (YEAR(WebHookData!$A$4:$A1000) = $W$1) * (WebHookData!$F$4:$F1000 = TRUE))"),"#N/A")</f>
        <v>#N/A</v>
      </c>
      <c r="BZ134" s="26"/>
      <c r="CA134" s="26"/>
      <c r="CB134" s="26"/>
      <c r="CC134" s="26"/>
      <c r="CD134" s="26"/>
      <c r="CE134" s="47" t="str">
        <f>IFERROR(__xludf.DUMMYFUNCTION("FILTER(WebHookData!$A$4:$E1000, (MONTH(WebHookData!$A$4:$A1000) = CE2) * (YEAR(WebHookData!$A$4:$A1000) = $W$1) * (WebHookData!$F$4:$F1000 = TRUE))"),"#N/A")</f>
        <v>#N/A</v>
      </c>
      <c r="CF134" s="26"/>
      <c r="CG134" s="26"/>
      <c r="CH134" s="26"/>
      <c r="CI134" s="26"/>
      <c r="CJ134" s="26"/>
      <c r="CK134" s="47" t="str">
        <f>IFERROR(__xludf.DUMMYFUNCTION("FILTER(WebHookData!$A$4:$E1000, (MONTH(WebHookData!$A$4:$A1000) = CK2) * (YEAR(WebHookData!$A$4:$A1000) = $W$1) * (WebHookData!$F$4:$F1000 = TRUE))"),"#N/A")</f>
        <v>#N/A</v>
      </c>
      <c r="CL134" s="26"/>
      <c r="CM134" s="26"/>
      <c r="CN134" s="26"/>
      <c r="CO134" s="26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6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6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6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26"/>
      <c r="W138" s="51"/>
      <c r="X138" s="26"/>
      <c r="Y138" s="26"/>
      <c r="Z138" s="26"/>
      <c r="AA138" s="26"/>
      <c r="AB138" s="26"/>
      <c r="AC138" s="51"/>
      <c r="AD138" s="26"/>
      <c r="AE138" s="26"/>
      <c r="AF138" s="26"/>
      <c r="AG138" s="26"/>
      <c r="AH138" s="26"/>
      <c r="AI138" s="51"/>
      <c r="AJ138" s="26"/>
      <c r="AK138" s="26"/>
      <c r="AL138" s="26"/>
      <c r="AM138" s="26"/>
      <c r="AN138" s="26"/>
      <c r="AO138" s="51"/>
      <c r="AP138" s="26"/>
      <c r="AQ138" s="26"/>
      <c r="AR138" s="26"/>
      <c r="AS138" s="26"/>
      <c r="AT138" s="26"/>
      <c r="AU138" s="66"/>
      <c r="AV138" s="26"/>
      <c r="AW138" s="26"/>
      <c r="AX138" s="26"/>
      <c r="AY138" s="26"/>
      <c r="AZ138" s="26"/>
      <c r="BA138" s="51"/>
      <c r="BB138" s="26"/>
      <c r="BC138" s="26"/>
      <c r="BD138" s="26"/>
      <c r="BE138" s="26"/>
      <c r="BF138" s="26"/>
      <c r="BG138" s="51"/>
      <c r="BH138" s="26"/>
      <c r="BI138" s="26"/>
      <c r="BJ138" s="26"/>
      <c r="BK138" s="26"/>
      <c r="BL138" s="26"/>
      <c r="BM138" s="51"/>
      <c r="BN138" s="26"/>
      <c r="BO138" s="26"/>
      <c r="BP138" s="26"/>
      <c r="BQ138" s="26"/>
      <c r="BR138" s="26"/>
      <c r="BS138" s="51"/>
      <c r="BT138" s="26"/>
      <c r="BU138" s="26"/>
      <c r="BV138" s="26"/>
      <c r="BW138" s="26"/>
      <c r="BX138" s="26"/>
      <c r="BY138" s="51"/>
      <c r="BZ138" s="26"/>
      <c r="CA138" s="26"/>
      <c r="CB138" s="26"/>
      <c r="CC138" s="26"/>
      <c r="CD138" s="26"/>
      <c r="CE138" s="51"/>
      <c r="CF138" s="26"/>
      <c r="CG138" s="26"/>
      <c r="CH138" s="26"/>
      <c r="CI138" s="26"/>
      <c r="CJ138" s="26"/>
      <c r="CK138" s="51"/>
      <c r="CL138" s="26"/>
      <c r="CM138" s="26"/>
      <c r="CN138" s="26"/>
      <c r="CO138" s="26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6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6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6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26"/>
      <c r="W142" s="51"/>
      <c r="X142" s="26"/>
      <c r="Y142" s="26"/>
      <c r="Z142" s="26"/>
      <c r="AA142" s="26"/>
      <c r="AB142" s="26"/>
      <c r="AC142" s="51"/>
      <c r="AD142" s="26"/>
      <c r="AE142" s="26"/>
      <c r="AF142" s="26"/>
      <c r="AG142" s="26"/>
      <c r="AH142" s="26"/>
      <c r="AI142" s="51"/>
      <c r="AJ142" s="26"/>
      <c r="AK142" s="26"/>
      <c r="AL142" s="26"/>
      <c r="AM142" s="26"/>
      <c r="AN142" s="26"/>
      <c r="AO142" s="51"/>
      <c r="AP142" s="26"/>
      <c r="AQ142" s="26"/>
      <c r="AR142" s="26"/>
      <c r="AS142" s="26"/>
      <c r="AT142" s="26"/>
      <c r="AU142" s="66"/>
      <c r="AV142" s="26"/>
      <c r="AW142" s="26"/>
      <c r="AX142" s="26"/>
      <c r="AY142" s="26"/>
      <c r="AZ142" s="26"/>
      <c r="BA142" s="51"/>
      <c r="BB142" s="26"/>
      <c r="BC142" s="26"/>
      <c r="BD142" s="26"/>
      <c r="BE142" s="26"/>
      <c r="BF142" s="26"/>
      <c r="BG142" s="51"/>
      <c r="BH142" s="26"/>
      <c r="BI142" s="26"/>
      <c r="BJ142" s="26"/>
      <c r="BK142" s="26"/>
      <c r="BL142" s="26"/>
      <c r="BM142" s="51"/>
      <c r="BN142" s="26"/>
      <c r="BO142" s="26"/>
      <c r="BP142" s="26"/>
      <c r="BQ142" s="26"/>
      <c r="BR142" s="26"/>
      <c r="BS142" s="51"/>
      <c r="BT142" s="26"/>
      <c r="BU142" s="26"/>
      <c r="BV142" s="26"/>
      <c r="BW142" s="26"/>
      <c r="BX142" s="26"/>
      <c r="BY142" s="51"/>
      <c r="BZ142" s="26"/>
      <c r="CA142" s="26"/>
      <c r="CB142" s="26"/>
      <c r="CC142" s="26"/>
      <c r="CD142" s="26"/>
      <c r="CE142" s="51"/>
      <c r="CF142" s="26"/>
      <c r="CG142" s="26"/>
      <c r="CH142" s="26"/>
      <c r="CI142" s="26"/>
      <c r="CJ142" s="26"/>
      <c r="CK142" s="51"/>
      <c r="CL142" s="26"/>
      <c r="CM142" s="26"/>
      <c r="CN142" s="26"/>
      <c r="CO142" s="26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6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6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6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26"/>
      <c r="W146" s="51"/>
      <c r="X146" s="26"/>
      <c r="Y146" s="26"/>
      <c r="Z146" s="26"/>
      <c r="AA146" s="26"/>
      <c r="AB146" s="26"/>
      <c r="AC146" s="51"/>
      <c r="AD146" s="26"/>
      <c r="AE146" s="26"/>
      <c r="AF146" s="26"/>
      <c r="AG146" s="26"/>
      <c r="AH146" s="26"/>
      <c r="AI146" s="51"/>
      <c r="AJ146" s="26"/>
      <c r="AK146" s="26"/>
      <c r="AL146" s="26"/>
      <c r="AM146" s="26"/>
      <c r="AN146" s="26"/>
      <c r="AO146" s="51"/>
      <c r="AP146" s="26"/>
      <c r="AQ146" s="26"/>
      <c r="AR146" s="26"/>
      <c r="AS146" s="26"/>
      <c r="AT146" s="26"/>
      <c r="AU146" s="66"/>
      <c r="AV146" s="26"/>
      <c r="AW146" s="26"/>
      <c r="AX146" s="26"/>
      <c r="AY146" s="26"/>
      <c r="AZ146" s="26"/>
      <c r="BA146" s="51"/>
      <c r="BB146" s="26"/>
      <c r="BC146" s="26"/>
      <c r="BD146" s="26"/>
      <c r="BE146" s="26"/>
      <c r="BF146" s="26"/>
      <c r="BG146" s="51"/>
      <c r="BH146" s="26"/>
      <c r="BI146" s="26"/>
      <c r="BJ146" s="26"/>
      <c r="BK146" s="26"/>
      <c r="BL146" s="26"/>
      <c r="BM146" s="51"/>
      <c r="BN146" s="26"/>
      <c r="BO146" s="26"/>
      <c r="BP146" s="26"/>
      <c r="BQ146" s="26"/>
      <c r="BR146" s="26"/>
      <c r="BS146" s="51"/>
      <c r="BT146" s="26"/>
      <c r="BU146" s="26"/>
      <c r="BV146" s="26"/>
      <c r="BW146" s="26"/>
      <c r="BX146" s="26"/>
      <c r="BY146" s="51"/>
      <c r="BZ146" s="26"/>
      <c r="CA146" s="26"/>
      <c r="CB146" s="26"/>
      <c r="CC146" s="26"/>
      <c r="CD146" s="26"/>
      <c r="CE146" s="51"/>
      <c r="CF146" s="26"/>
      <c r="CG146" s="26"/>
      <c r="CH146" s="26"/>
      <c r="CI146" s="26"/>
      <c r="CJ146" s="26"/>
      <c r="CK146" s="51"/>
      <c r="CL146" s="26"/>
      <c r="CM146" s="26"/>
      <c r="CN146" s="26"/>
      <c r="CO146" s="26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50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50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52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50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50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50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50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52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50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50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50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50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52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50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50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50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50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2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50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50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50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50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52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50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50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50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50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50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50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50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50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50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50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50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50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50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50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50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50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50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50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50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50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50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50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50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50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50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50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50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50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50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50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50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50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50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50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50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50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50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50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50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50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50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50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50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50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50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50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50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50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50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50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50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50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50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50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50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50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50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50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50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50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50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50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50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50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50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50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50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50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50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50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50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50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50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50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50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50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50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50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50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50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50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50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50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50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50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50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50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50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50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50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50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50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50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50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50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50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50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50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50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50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50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50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50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50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50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50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50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50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50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50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50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50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50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50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50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50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50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50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50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50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50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50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50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50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50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50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50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50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50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50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50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50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50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50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50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50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50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50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50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50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50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50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50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50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50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50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50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50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50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50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50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50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50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50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50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50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50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50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50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50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50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50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50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50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50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50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50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50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50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50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50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50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50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50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50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50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50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50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50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50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50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50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50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50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50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50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50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50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50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50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50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50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50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50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50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50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50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50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50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50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50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50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50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50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50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50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50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50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50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50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50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50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50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50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50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50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50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50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50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50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50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50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50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50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50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50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50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50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50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50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50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50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50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50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50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50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50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50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50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50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50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50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50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50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50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50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50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50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50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50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50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50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50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50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50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50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50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50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50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50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50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50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50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50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50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50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50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50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50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50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50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50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50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50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50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50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50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50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50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50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50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50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50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50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50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50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50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50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50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50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50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50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50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50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50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50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50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50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50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50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50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50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50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50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50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50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50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50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50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50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50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50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50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50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50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50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50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50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50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50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50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50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50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50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50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50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50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50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50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50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50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50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50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50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50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50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50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50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50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50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50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50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50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50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50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50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50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50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50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50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50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50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50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50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50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50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50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50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50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50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50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50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50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50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50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50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50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50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50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50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50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50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50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50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50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50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50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50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50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50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50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50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50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50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50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50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50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50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50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50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50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50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50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50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50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50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50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50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50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50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50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50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50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50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50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50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50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50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50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50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50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50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50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50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50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50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50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50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50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50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50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50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50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50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50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50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50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50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50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50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50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50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50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50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50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50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50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50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50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50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50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50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50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50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50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50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50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50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50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50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50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50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50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50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50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50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50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50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50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50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50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50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50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50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50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50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50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50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50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50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50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50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50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50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50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50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50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50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50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50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50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50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50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50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50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50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50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50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50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50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50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50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50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50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50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50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50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50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50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50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50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50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50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50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50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50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50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50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50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50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50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50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50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50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50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50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50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50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50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50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50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50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50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50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50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50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50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50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50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50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50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50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50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50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50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50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50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50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50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50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50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50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50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50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50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50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50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50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50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50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50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50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50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50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50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50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50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50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50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50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50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50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50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50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50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50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50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50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50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50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50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50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50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50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50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50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50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50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50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50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50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50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50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50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50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50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50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50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50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50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50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50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50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50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50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50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50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50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50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50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50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50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50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50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50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50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50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50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50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50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50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50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50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50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50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50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50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50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50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50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50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50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50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50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50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50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50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50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50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50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50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50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50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50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50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50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50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50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50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50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50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50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50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50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50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50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50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50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50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50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50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50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50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50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50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50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50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50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50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50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50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50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50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50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50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50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50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50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50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50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50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50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50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50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50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50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50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50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50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50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50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50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50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50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50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50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50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50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50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50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50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50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50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50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50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50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50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50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50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50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50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50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50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50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50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50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50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50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50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50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50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50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50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50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50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50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50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50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50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50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50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50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50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50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50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50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50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50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50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50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50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50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50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50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50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50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50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50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50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50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50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50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50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50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50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50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50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50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50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50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50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50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50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50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50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50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50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50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50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50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50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50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50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50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50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50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50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50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50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50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50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50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50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50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50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50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50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50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50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50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50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50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50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50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50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50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50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50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50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50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50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50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50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50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50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50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50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50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50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50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50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50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50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50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50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50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50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50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50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50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50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50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50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50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50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50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50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50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50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50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50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50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50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50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50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50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50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50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50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50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50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50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50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50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50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50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</row>
  </sheetData>
  <mergeCells count="28">
    <mergeCell ref="BI3:BJ3"/>
    <mergeCell ref="BO3:BP3"/>
    <mergeCell ref="BU3:BV3"/>
    <mergeCell ref="CA3:CB3"/>
    <mergeCell ref="CG3:CH3"/>
    <mergeCell ref="CM3:CN3"/>
    <mergeCell ref="C2:F2"/>
    <mergeCell ref="X3:Y3"/>
    <mergeCell ref="AE3:AF3"/>
    <mergeCell ref="AK3:AL3"/>
    <mergeCell ref="AQ3:AR3"/>
    <mergeCell ref="AW3:AX3"/>
    <mergeCell ref="BC3:BD3"/>
    <mergeCell ref="AV132:AW132"/>
    <mergeCell ref="BB132:BC132"/>
    <mergeCell ref="BH132:BI132"/>
    <mergeCell ref="BN132:BO132"/>
    <mergeCell ref="BT132:BU132"/>
    <mergeCell ref="BZ132:CA132"/>
    <mergeCell ref="CF132:CG132"/>
    <mergeCell ref="CL132:CM132"/>
    <mergeCell ref="I16:K18"/>
    <mergeCell ref="B19:R19"/>
    <mergeCell ref="C36:M36"/>
    <mergeCell ref="X132:Y132"/>
    <mergeCell ref="AD132:AE132"/>
    <mergeCell ref="AJ132:AK132"/>
    <mergeCell ref="AP132:AQ132"/>
  </mergeCells>
  <drawing r:id="rId1"/>
</worksheet>
</file>